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y Drive\Pressbox\Pressbox Information\"/>
    </mc:Choice>
  </mc:AlternateContent>
  <xr:revisionPtr revIDLastSave="0" documentId="13_ncr:1_{4E571BDC-031D-4926-9EF8-01583379A31C}" xr6:coauthVersionLast="47" xr6:coauthVersionMax="47" xr10:uidLastSave="{00000000-0000-0000-0000-000000000000}"/>
  <bookViews>
    <workbookView xWindow="-108" yWindow="-108" windowWidth="29016" windowHeight="18696" xr2:uid="{00000000-000D-0000-FFFF-FFFF00000000}"/>
  </bookViews>
  <sheets>
    <sheet name="Order Form" sheetId="1" r:id="rId1"/>
    <sheet name="Instructions" sheetId="2" r:id="rId2"/>
    <sheet name="Size Scale Calc" sheetId="3" r:id="rId3"/>
    <sheet name="School Info" sheetId="4" r:id="rId4"/>
    <sheet name="DATA" sheetId="5" state="hidden" r:id="rId5"/>
    <sheet name="LIST DATA" sheetId="6" state="hidden" r:id="rId6"/>
    <sheet name="Pull Sheet" sheetId="7" r:id="rId7"/>
    <sheet name="Transfer (2016)" sheetId="8" state="hidden" r:id="rId8"/>
    <sheet name="Transfer" sheetId="9" r:id="rId9"/>
    <sheet name="AM Data" sheetId="10" r:id="rId10"/>
    <sheet name="Pivot" sheetId="11" r:id="rId11"/>
  </sheets>
  <definedNames>
    <definedName name="_xlnm._FilterDatabase" localSheetId="5" hidden="1">'LIST DATA'!$A$1:$L$3159</definedName>
    <definedName name="_xlnm._FilterDatabase" localSheetId="3" hidden="1">'School Info'!$A$1:$E$256</definedName>
    <definedName name="Accounts">'LIST DATA'!$K$2:$K$2664</definedName>
    <definedName name="ACCOUNTS1">'LIST DATA'!$K$2:$K$2171</definedName>
    <definedName name="COLOR">'School Info'!$B$2:$C$195</definedName>
    <definedName name="colordark">'LIST DATA'!$B$2:$F$948</definedName>
    <definedName name="colorsecond">'LIST DATA'!$B$2:$E$948</definedName>
    <definedName name="colorteam">'LIST DATA'!$B$2:$D$948</definedName>
    <definedName name="INFO">DATA!$A$1:$I$254</definedName>
    <definedName name="info1">'LIST DATA'!$B$2:$C$948</definedName>
    <definedName name="INFO2">'LIST DATA'!$B$2:$C$948</definedName>
    <definedName name="info3">'LIST DATA'!$B$2:$C$1609</definedName>
    <definedName name="Labels">'LIST DATA'!$N$2:$N$3</definedName>
    <definedName name="_xlnm.Print_Area" localSheetId="6">'Pull Sheet'!$A$1:$Z$43</definedName>
    <definedName name="SALESREP1">'LIST DATA'!$N$11:$N$44</definedName>
    <definedName name="SalesReps">'LIST DATA'!$N$11:$N$44</definedName>
    <definedName name="SchoolList">'LIST DATA'!$B$2:$B$1112</definedName>
    <definedName name="SCHOOLLIST1">'LIST DATA'!$A$2:$E$1609</definedName>
    <definedName name="SCHOOLLIST2">'LIST DATA'!$B$2:$B$1112</definedName>
    <definedName name="Shipping">'LIST DATA'!$Q$14:$Q$17</definedName>
    <definedName name="teamalt">'LIST DATA'!$C$2:$E$435</definedName>
    <definedName name="teamcolor">'LIST DATA'!$C$2:$D$435</definedName>
    <definedName name="teamdark">'LIST DATA'!$C$2:$F$435</definedName>
    <definedName name="Terms">'LIST DATA'!$N$48:$N$56</definedName>
    <definedName name="TrueFalse">'LIST DATA'!$Q$7:$Q$8</definedName>
    <definedName name="YES" localSheetId="7">#REF!</definedName>
  </definedNames>
  <calcPr calcId="191029"/>
  <pivotCaches>
    <pivotCache cacheId="7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3" i="6" l="1"/>
  <c r="H922" i="6"/>
  <c r="H927" i="6"/>
  <c r="H847" i="6"/>
  <c r="L2" i="6"/>
  <c r="L2663" i="6"/>
  <c r="L2662" i="6"/>
  <c r="L2661" i="6"/>
  <c r="L2660" i="6"/>
  <c r="L2659" i="6"/>
  <c r="L2658" i="6"/>
  <c r="L2657" i="6"/>
  <c r="L2656" i="6"/>
  <c r="L2655" i="6"/>
  <c r="L2654" i="6"/>
  <c r="L2653" i="6"/>
  <c r="L2652" i="6"/>
  <c r="L2651" i="6"/>
  <c r="L2650" i="6"/>
  <c r="L2649" i="6"/>
  <c r="L2648" i="6"/>
  <c r="L2647" i="6"/>
  <c r="L2646" i="6"/>
  <c r="L2645" i="6"/>
  <c r="L2644" i="6"/>
  <c r="L2643" i="6"/>
  <c r="L2642" i="6"/>
  <c r="L2641" i="6"/>
  <c r="L2640" i="6"/>
  <c r="L2639" i="6"/>
  <c r="L2638" i="6"/>
  <c r="L2637" i="6"/>
  <c r="L2636" i="6"/>
  <c r="L2635" i="6"/>
  <c r="L2634" i="6"/>
  <c r="L2633" i="6"/>
  <c r="L2632" i="6"/>
  <c r="L2631" i="6"/>
  <c r="L2630" i="6"/>
  <c r="L2629" i="6"/>
  <c r="L2628" i="6"/>
  <c r="L2627" i="6"/>
  <c r="L2626" i="6"/>
  <c r="L2625" i="6"/>
  <c r="L2624" i="6"/>
  <c r="L2623" i="6"/>
  <c r="L2622" i="6"/>
  <c r="L2621" i="6"/>
  <c r="L2620" i="6"/>
  <c r="L2619" i="6"/>
  <c r="L2618" i="6"/>
  <c r="L2617" i="6"/>
  <c r="L2616" i="6"/>
  <c r="L2615" i="6"/>
  <c r="L2614" i="6"/>
  <c r="L2613" i="6"/>
  <c r="L2612" i="6"/>
  <c r="L2611" i="6"/>
  <c r="L2610" i="6"/>
  <c r="L2609" i="6"/>
  <c r="L2608" i="6"/>
  <c r="L2607" i="6"/>
  <c r="L2606" i="6"/>
  <c r="L2605" i="6"/>
  <c r="L2604" i="6"/>
  <c r="L2603" i="6"/>
  <c r="L2602" i="6"/>
  <c r="L2601" i="6"/>
  <c r="L2600" i="6"/>
  <c r="L2599" i="6"/>
  <c r="L2598" i="6"/>
  <c r="L2597" i="6"/>
  <c r="L2596" i="6"/>
  <c r="L2595" i="6"/>
  <c r="L2594" i="6"/>
  <c r="L2593" i="6"/>
  <c r="L2592" i="6"/>
  <c r="L2591" i="6"/>
  <c r="L2590" i="6"/>
  <c r="L2589" i="6"/>
  <c r="L2588" i="6"/>
  <c r="L2587" i="6"/>
  <c r="L2586" i="6"/>
  <c r="L2585" i="6"/>
  <c r="L2584" i="6"/>
  <c r="L2583" i="6"/>
  <c r="L2582" i="6"/>
  <c r="L2581" i="6"/>
  <c r="L2580" i="6"/>
  <c r="L2579" i="6"/>
  <c r="L2578" i="6"/>
  <c r="L2577" i="6"/>
  <c r="L2576" i="6"/>
  <c r="L2575" i="6"/>
  <c r="L2574" i="6"/>
  <c r="L2573" i="6"/>
  <c r="L2572" i="6"/>
  <c r="L2571" i="6"/>
  <c r="L2570" i="6"/>
  <c r="L2569" i="6"/>
  <c r="L2568" i="6"/>
  <c r="L2567" i="6"/>
  <c r="L2566" i="6"/>
  <c r="L2565" i="6"/>
  <c r="L2564" i="6"/>
  <c r="L2563" i="6"/>
  <c r="L2562" i="6"/>
  <c r="L2561" i="6"/>
  <c r="L2560" i="6"/>
  <c r="L2559" i="6"/>
  <c r="L2558" i="6"/>
  <c r="L2557" i="6"/>
  <c r="L2556" i="6"/>
  <c r="L2555" i="6"/>
  <c r="L2554" i="6"/>
  <c r="L2553" i="6"/>
  <c r="L2552" i="6"/>
  <c r="L2551" i="6"/>
  <c r="L2550" i="6"/>
  <c r="L2549" i="6"/>
  <c r="L2548" i="6"/>
  <c r="L2547" i="6"/>
  <c r="L2546" i="6"/>
  <c r="L2545" i="6"/>
  <c r="L2544" i="6"/>
  <c r="L2543" i="6"/>
  <c r="L2542" i="6"/>
  <c r="L2541" i="6"/>
  <c r="L2540" i="6"/>
  <c r="L2539" i="6"/>
  <c r="L2538" i="6"/>
  <c r="L2537" i="6"/>
  <c r="L2536" i="6"/>
  <c r="L2535" i="6"/>
  <c r="L2534" i="6"/>
  <c r="L2533" i="6"/>
  <c r="L2532" i="6"/>
  <c r="L2531" i="6"/>
  <c r="L2530" i="6"/>
  <c r="L2529" i="6"/>
  <c r="L2528" i="6"/>
  <c r="L2527" i="6"/>
  <c r="L2526" i="6"/>
  <c r="L2525" i="6"/>
  <c r="L2524" i="6"/>
  <c r="L2523" i="6"/>
  <c r="L2522" i="6"/>
  <c r="L2521" i="6"/>
  <c r="L2520" i="6"/>
  <c r="L2519" i="6"/>
  <c r="L2518" i="6"/>
  <c r="L2517" i="6"/>
  <c r="L2516" i="6"/>
  <c r="L2515" i="6"/>
  <c r="L2514" i="6"/>
  <c r="L2513" i="6"/>
  <c r="L2512" i="6"/>
  <c r="L2511" i="6"/>
  <c r="L2510" i="6"/>
  <c r="L2509" i="6"/>
  <c r="L2508" i="6"/>
  <c r="L2507" i="6"/>
  <c r="L2506" i="6"/>
  <c r="L2505" i="6"/>
  <c r="L2504" i="6"/>
  <c r="L2503" i="6"/>
  <c r="L2502" i="6"/>
  <c r="L2501" i="6"/>
  <c r="L2500" i="6"/>
  <c r="L2499" i="6"/>
  <c r="L2498" i="6"/>
  <c r="L2497" i="6"/>
  <c r="L2496" i="6"/>
  <c r="L2495" i="6"/>
  <c r="L2494" i="6"/>
  <c r="L2493" i="6"/>
  <c r="L2492" i="6"/>
  <c r="L2491" i="6"/>
  <c r="L2490" i="6"/>
  <c r="L2489" i="6"/>
  <c r="L2488" i="6"/>
  <c r="L2487" i="6"/>
  <c r="L2486" i="6"/>
  <c r="L2485" i="6"/>
  <c r="L2484" i="6"/>
  <c r="L2483" i="6"/>
  <c r="L2482" i="6"/>
  <c r="L2481" i="6"/>
  <c r="L2480" i="6"/>
  <c r="L2479" i="6"/>
  <c r="L2478" i="6"/>
  <c r="L2477" i="6"/>
  <c r="L2476" i="6"/>
  <c r="L2475" i="6"/>
  <c r="L2474" i="6"/>
  <c r="L2473" i="6"/>
  <c r="L2472" i="6"/>
  <c r="L2471" i="6"/>
  <c r="L2470" i="6"/>
  <c r="L2469" i="6"/>
  <c r="L2468" i="6"/>
  <c r="L2467" i="6"/>
  <c r="L2466" i="6"/>
  <c r="L2465" i="6"/>
  <c r="L2464" i="6"/>
  <c r="L2463" i="6"/>
  <c r="L2462" i="6"/>
  <c r="L2461" i="6"/>
  <c r="L2460" i="6"/>
  <c r="L2459" i="6"/>
  <c r="L2458" i="6"/>
  <c r="L2457" i="6"/>
  <c r="L2456" i="6"/>
  <c r="L2455" i="6"/>
  <c r="L2454" i="6"/>
  <c r="L2453" i="6"/>
  <c r="L2452" i="6"/>
  <c r="L2451" i="6"/>
  <c r="L2450" i="6"/>
  <c r="L2449" i="6"/>
  <c r="L2448" i="6"/>
  <c r="L2447" i="6"/>
  <c r="L2446" i="6"/>
  <c r="L2445" i="6"/>
  <c r="L2444" i="6"/>
  <c r="L2443" i="6"/>
  <c r="L2442" i="6"/>
  <c r="L2441" i="6"/>
  <c r="L2440" i="6"/>
  <c r="L2439" i="6"/>
  <c r="L2438" i="6"/>
  <c r="L2437" i="6"/>
  <c r="L2436" i="6"/>
  <c r="L2435" i="6"/>
  <c r="L2434" i="6"/>
  <c r="L2433" i="6"/>
  <c r="L2432" i="6"/>
  <c r="L2431" i="6"/>
  <c r="L2430" i="6"/>
  <c r="L2429" i="6"/>
  <c r="L2428" i="6"/>
  <c r="L2427" i="6"/>
  <c r="L2426" i="6"/>
  <c r="L2425" i="6"/>
  <c r="L2424" i="6"/>
  <c r="L2423" i="6"/>
  <c r="L2422" i="6"/>
  <c r="L2421" i="6"/>
  <c r="L2420" i="6"/>
  <c r="L2419" i="6"/>
  <c r="L2418" i="6"/>
  <c r="L2417" i="6"/>
  <c r="L2416" i="6"/>
  <c r="L2415" i="6"/>
  <c r="L2414" i="6"/>
  <c r="L2413" i="6"/>
  <c r="L2412" i="6"/>
  <c r="L2411" i="6"/>
  <c r="L2410" i="6"/>
  <c r="L2409" i="6"/>
  <c r="L2408" i="6"/>
  <c r="L2407" i="6"/>
  <c r="L2406" i="6"/>
  <c r="L2405" i="6"/>
  <c r="L2404" i="6"/>
  <c r="L2403" i="6"/>
  <c r="L2402" i="6"/>
  <c r="L2401" i="6"/>
  <c r="L2400" i="6"/>
  <c r="L2399" i="6"/>
  <c r="L2398" i="6"/>
  <c r="L2397" i="6"/>
  <c r="L2396" i="6"/>
  <c r="L2395" i="6"/>
  <c r="L2394" i="6"/>
  <c r="L2393" i="6"/>
  <c r="L2392" i="6"/>
  <c r="L2391" i="6"/>
  <c r="L2390" i="6"/>
  <c r="L2389" i="6"/>
  <c r="L2388" i="6"/>
  <c r="L2387" i="6"/>
  <c r="L2386" i="6"/>
  <c r="L2385" i="6"/>
  <c r="L2384" i="6"/>
  <c r="L2383" i="6"/>
  <c r="L2382" i="6"/>
  <c r="L2381" i="6"/>
  <c r="L2380" i="6"/>
  <c r="L2379" i="6"/>
  <c r="L2378" i="6"/>
  <c r="L2377" i="6"/>
  <c r="L2376" i="6"/>
  <c r="L2375" i="6"/>
  <c r="L2374" i="6"/>
  <c r="L2373" i="6"/>
  <c r="L2372" i="6"/>
  <c r="L2371" i="6"/>
  <c r="L2370" i="6"/>
  <c r="L2369" i="6"/>
  <c r="L2368" i="6"/>
  <c r="L2367" i="6"/>
  <c r="L2366" i="6"/>
  <c r="L2365" i="6"/>
  <c r="L2364" i="6"/>
  <c r="L2363" i="6"/>
  <c r="L2362" i="6"/>
  <c r="L2361" i="6"/>
  <c r="L2360" i="6"/>
  <c r="L2359" i="6"/>
  <c r="L2358" i="6"/>
  <c r="L2357" i="6"/>
  <c r="L2356" i="6"/>
  <c r="L2355" i="6"/>
  <c r="L2354" i="6"/>
  <c r="L2353" i="6"/>
  <c r="L2352" i="6"/>
  <c r="L2351" i="6"/>
  <c r="L2350" i="6"/>
  <c r="L2349" i="6"/>
  <c r="L2348" i="6"/>
  <c r="L2347" i="6"/>
  <c r="L2346" i="6"/>
  <c r="L2345" i="6"/>
  <c r="L2344" i="6"/>
  <c r="L2343" i="6"/>
  <c r="L2342" i="6"/>
  <c r="L2341" i="6"/>
  <c r="L2340" i="6"/>
  <c r="L2339" i="6"/>
  <c r="L2338" i="6"/>
  <c r="L2337" i="6"/>
  <c r="L2336" i="6"/>
  <c r="L2335" i="6"/>
  <c r="L2334" i="6"/>
  <c r="L2333" i="6"/>
  <c r="L2332" i="6"/>
  <c r="L2331" i="6"/>
  <c r="L2330" i="6"/>
  <c r="L2329" i="6"/>
  <c r="L2328" i="6"/>
  <c r="L2327" i="6"/>
  <c r="L2326" i="6"/>
  <c r="L2325" i="6"/>
  <c r="L2324" i="6"/>
  <c r="L2323" i="6"/>
  <c r="L2322" i="6"/>
  <c r="L2321" i="6"/>
  <c r="L2320" i="6"/>
  <c r="L2319" i="6"/>
  <c r="L2318" i="6"/>
  <c r="L2317" i="6"/>
  <c r="L2316" i="6"/>
  <c r="L2315" i="6"/>
  <c r="L2314" i="6"/>
  <c r="L2313" i="6"/>
  <c r="L2312" i="6"/>
  <c r="L2311" i="6"/>
  <c r="L2310" i="6"/>
  <c r="L2309" i="6"/>
  <c r="L2308" i="6"/>
  <c r="L2307" i="6"/>
  <c r="L2306" i="6"/>
  <c r="L2305" i="6"/>
  <c r="L2304" i="6"/>
  <c r="L2303" i="6"/>
  <c r="L2302" i="6"/>
  <c r="L2301" i="6"/>
  <c r="L2300" i="6"/>
  <c r="L2299" i="6"/>
  <c r="L2298" i="6"/>
  <c r="L2297" i="6"/>
  <c r="L2296" i="6"/>
  <c r="L2295" i="6"/>
  <c r="L2294" i="6"/>
  <c r="L2293" i="6"/>
  <c r="L2292" i="6"/>
  <c r="L2291" i="6"/>
  <c r="L2290" i="6"/>
  <c r="L2289" i="6"/>
  <c r="L2288" i="6"/>
  <c r="L2287" i="6"/>
  <c r="L2286" i="6"/>
  <c r="L2285" i="6"/>
  <c r="L2284" i="6"/>
  <c r="L2283" i="6"/>
  <c r="L2282" i="6"/>
  <c r="L2281" i="6"/>
  <c r="L2280" i="6"/>
  <c r="L2279" i="6"/>
  <c r="L2278" i="6"/>
  <c r="L2277" i="6"/>
  <c r="L2276" i="6"/>
  <c r="L2275" i="6"/>
  <c r="L2274" i="6"/>
  <c r="L2273" i="6"/>
  <c r="L2272" i="6"/>
  <c r="L2271" i="6"/>
  <c r="L2270" i="6"/>
  <c r="L2269" i="6"/>
  <c r="L2268" i="6"/>
  <c r="L2267" i="6"/>
  <c r="L2266" i="6"/>
  <c r="L2265" i="6"/>
  <c r="L2264" i="6"/>
  <c r="L2263" i="6"/>
  <c r="L2262" i="6"/>
  <c r="L2261" i="6"/>
  <c r="L2260" i="6"/>
  <c r="L2259" i="6"/>
  <c r="L2258" i="6"/>
  <c r="L2257" i="6"/>
  <c r="L2256" i="6"/>
  <c r="L2255" i="6"/>
  <c r="L2254" i="6"/>
  <c r="L2253" i="6"/>
  <c r="L2252" i="6"/>
  <c r="L2251" i="6"/>
  <c r="L2250" i="6"/>
  <c r="L2249" i="6"/>
  <c r="L2248" i="6"/>
  <c r="L2247" i="6"/>
  <c r="L2246" i="6"/>
  <c r="L2245" i="6"/>
  <c r="L2244" i="6"/>
  <c r="L2243" i="6"/>
  <c r="L2242" i="6"/>
  <c r="L2241" i="6"/>
  <c r="L2240" i="6"/>
  <c r="L2239" i="6"/>
  <c r="L2238" i="6"/>
  <c r="L2237" i="6"/>
  <c r="L2236" i="6"/>
  <c r="L2235" i="6"/>
  <c r="L2234" i="6"/>
  <c r="L2233" i="6"/>
  <c r="L2232" i="6"/>
  <c r="L2231" i="6"/>
  <c r="L2230" i="6"/>
  <c r="L2229" i="6"/>
  <c r="L2228" i="6"/>
  <c r="L2227" i="6"/>
  <c r="L2226" i="6"/>
  <c r="L2225" i="6"/>
  <c r="L2224" i="6"/>
  <c r="L2223" i="6"/>
  <c r="L2222" i="6"/>
  <c r="L2221" i="6"/>
  <c r="L2220" i="6"/>
  <c r="L2219" i="6"/>
  <c r="L2218" i="6"/>
  <c r="L2217" i="6"/>
  <c r="L2216" i="6"/>
  <c r="L2215" i="6"/>
  <c r="L2214" i="6"/>
  <c r="L2213" i="6"/>
  <c r="L2212" i="6"/>
  <c r="L2211" i="6"/>
  <c r="L2210" i="6"/>
  <c r="L2209" i="6"/>
  <c r="L2208" i="6"/>
  <c r="L2207" i="6"/>
  <c r="L2206" i="6"/>
  <c r="L2205" i="6"/>
  <c r="L2204" i="6"/>
  <c r="L2203" i="6"/>
  <c r="L2202" i="6"/>
  <c r="L2201" i="6"/>
  <c r="L2200" i="6"/>
  <c r="L2199" i="6"/>
  <c r="L2198" i="6"/>
  <c r="L2197" i="6"/>
  <c r="L2196" i="6"/>
  <c r="L2195" i="6"/>
  <c r="L2194" i="6"/>
  <c r="L2193" i="6"/>
  <c r="L2192" i="6"/>
  <c r="L2191" i="6"/>
  <c r="L2190" i="6"/>
  <c r="L2189" i="6"/>
  <c r="L2188" i="6"/>
  <c r="L2187" i="6"/>
  <c r="L2186" i="6"/>
  <c r="L2185" i="6"/>
  <c r="L2184" i="6"/>
  <c r="L2183" i="6"/>
  <c r="L2182" i="6"/>
  <c r="L2181" i="6"/>
  <c r="L2180" i="6"/>
  <c r="L2179" i="6"/>
  <c r="L2178" i="6"/>
  <c r="L2177" i="6"/>
  <c r="L2176" i="6"/>
  <c r="L2175" i="6"/>
  <c r="L2174" i="6"/>
  <c r="L2173" i="6"/>
  <c r="L2172" i="6"/>
  <c r="L2171" i="6"/>
  <c r="L2170" i="6"/>
  <c r="L2169" i="6"/>
  <c r="L2168" i="6"/>
  <c r="L2167" i="6"/>
  <c r="L2166" i="6"/>
  <c r="L2165" i="6"/>
  <c r="L2164" i="6"/>
  <c r="L2163" i="6"/>
  <c r="L2162" i="6"/>
  <c r="L2161" i="6"/>
  <c r="L2160" i="6"/>
  <c r="L2159" i="6"/>
  <c r="L2158" i="6"/>
  <c r="L2157" i="6"/>
  <c r="L2156" i="6"/>
  <c r="L2155" i="6"/>
  <c r="L2154" i="6"/>
  <c r="L2153" i="6"/>
  <c r="L2152" i="6"/>
  <c r="L2151" i="6"/>
  <c r="L2150" i="6"/>
  <c r="L2149" i="6"/>
  <c r="L2148" i="6"/>
  <c r="L2147" i="6"/>
  <c r="L2146" i="6"/>
  <c r="L2145" i="6"/>
  <c r="L2144" i="6"/>
  <c r="L2143" i="6"/>
  <c r="L2142" i="6"/>
  <c r="L2141" i="6"/>
  <c r="L2140" i="6"/>
  <c r="L2139" i="6"/>
  <c r="L2138" i="6"/>
  <c r="L2137" i="6"/>
  <c r="L2136" i="6"/>
  <c r="L2135" i="6"/>
  <c r="L2134" i="6"/>
  <c r="L2133" i="6"/>
  <c r="L2132" i="6"/>
  <c r="L2131" i="6"/>
  <c r="L2130" i="6"/>
  <c r="L2129" i="6"/>
  <c r="L2128" i="6"/>
  <c r="L2127" i="6"/>
  <c r="L2126" i="6"/>
  <c r="L2125" i="6"/>
  <c r="L2124" i="6"/>
  <c r="L2123" i="6"/>
  <c r="L2122" i="6"/>
  <c r="L2121" i="6"/>
  <c r="L2120" i="6"/>
  <c r="L2119" i="6"/>
  <c r="L2118" i="6"/>
  <c r="L2117" i="6"/>
  <c r="L2116" i="6"/>
  <c r="L2115" i="6"/>
  <c r="L2114" i="6"/>
  <c r="L2113" i="6"/>
  <c r="L2112" i="6"/>
  <c r="L2111" i="6"/>
  <c r="L2110" i="6"/>
  <c r="L2109" i="6"/>
  <c r="L2108" i="6"/>
  <c r="L2107" i="6"/>
  <c r="L2106" i="6"/>
  <c r="L2105" i="6"/>
  <c r="L2104" i="6"/>
  <c r="L2103" i="6"/>
  <c r="L2102" i="6"/>
  <c r="L2101" i="6"/>
  <c r="L2100" i="6"/>
  <c r="L2099" i="6"/>
  <c r="L2098" i="6"/>
  <c r="L2097" i="6"/>
  <c r="L2096" i="6"/>
  <c r="L2095" i="6"/>
  <c r="L2094" i="6"/>
  <c r="L2093" i="6"/>
  <c r="L2092" i="6"/>
  <c r="L2091" i="6"/>
  <c r="L2090" i="6"/>
  <c r="L2089" i="6"/>
  <c r="L2088" i="6"/>
  <c r="L2087" i="6"/>
  <c r="L2086" i="6"/>
  <c r="L2085" i="6"/>
  <c r="L2084" i="6"/>
  <c r="L2083" i="6"/>
  <c r="L2082" i="6"/>
  <c r="L2081" i="6"/>
  <c r="L2080" i="6"/>
  <c r="L2079" i="6"/>
  <c r="L2078" i="6"/>
  <c r="L2077" i="6"/>
  <c r="L2076" i="6"/>
  <c r="L2075" i="6"/>
  <c r="L2074" i="6"/>
  <c r="L2073" i="6"/>
  <c r="L2072" i="6"/>
  <c r="L2071" i="6"/>
  <c r="L2070" i="6"/>
  <c r="L2069" i="6"/>
  <c r="L2068" i="6"/>
  <c r="L2067" i="6"/>
  <c r="L2066" i="6"/>
  <c r="L2065" i="6"/>
  <c r="L2064" i="6"/>
  <c r="L2063" i="6"/>
  <c r="L2062" i="6"/>
  <c r="L2061" i="6"/>
  <c r="L2060" i="6"/>
  <c r="L2059" i="6"/>
  <c r="L2058" i="6"/>
  <c r="L2057" i="6"/>
  <c r="L2056" i="6"/>
  <c r="L2055" i="6"/>
  <c r="L2054" i="6"/>
  <c r="L2053" i="6"/>
  <c r="L2052" i="6"/>
  <c r="L2051" i="6"/>
  <c r="L2050" i="6"/>
  <c r="L2049" i="6"/>
  <c r="L2048" i="6"/>
  <c r="L2047" i="6"/>
  <c r="L2046" i="6"/>
  <c r="L2045" i="6"/>
  <c r="L2044" i="6"/>
  <c r="L2043" i="6"/>
  <c r="L2042" i="6"/>
  <c r="L2041" i="6"/>
  <c r="L2040" i="6"/>
  <c r="L2039" i="6"/>
  <c r="L2038" i="6"/>
  <c r="L2037" i="6"/>
  <c r="L2036" i="6"/>
  <c r="L2035" i="6"/>
  <c r="L2034" i="6"/>
  <c r="L2033" i="6"/>
  <c r="L2032" i="6"/>
  <c r="L2031" i="6"/>
  <c r="L2030" i="6"/>
  <c r="L2029" i="6"/>
  <c r="L2028" i="6"/>
  <c r="L2027" i="6"/>
  <c r="L2026" i="6"/>
  <c r="L2025" i="6"/>
  <c r="L2024" i="6"/>
  <c r="L2023" i="6"/>
  <c r="L2022" i="6"/>
  <c r="L2021" i="6"/>
  <c r="L2020" i="6"/>
  <c r="L2019" i="6"/>
  <c r="L2018" i="6"/>
  <c r="L2017" i="6"/>
  <c r="L2016" i="6"/>
  <c r="L2015" i="6"/>
  <c r="L2014" i="6"/>
  <c r="L2013" i="6"/>
  <c r="L2012" i="6"/>
  <c r="L2011" i="6"/>
  <c r="L2010" i="6"/>
  <c r="L2009" i="6"/>
  <c r="L2008" i="6"/>
  <c r="L2007" i="6"/>
  <c r="L2006" i="6"/>
  <c r="L2005" i="6"/>
  <c r="L2004" i="6"/>
  <c r="L2003" i="6"/>
  <c r="L2002" i="6"/>
  <c r="L2001" i="6"/>
  <c r="L2000" i="6"/>
  <c r="L1999" i="6"/>
  <c r="L1998" i="6"/>
  <c r="L1997" i="6"/>
  <c r="L1996" i="6"/>
  <c r="L1995" i="6"/>
  <c r="L1994" i="6"/>
  <c r="L1993" i="6"/>
  <c r="L1992" i="6"/>
  <c r="L1991" i="6"/>
  <c r="L1990" i="6"/>
  <c r="L1989" i="6"/>
  <c r="L1988" i="6"/>
  <c r="L1987" i="6"/>
  <c r="L1986" i="6"/>
  <c r="L1985" i="6"/>
  <c r="L1984" i="6"/>
  <c r="L1983" i="6"/>
  <c r="L1982" i="6"/>
  <c r="L1981" i="6"/>
  <c r="L1980" i="6"/>
  <c r="L1979" i="6"/>
  <c r="L1978" i="6"/>
  <c r="L1977" i="6"/>
  <c r="L1976" i="6"/>
  <c r="L1975" i="6"/>
  <c r="L1974" i="6"/>
  <c r="L1973" i="6"/>
  <c r="L1972" i="6"/>
  <c r="L1971" i="6"/>
  <c r="L1970" i="6"/>
  <c r="L1969" i="6"/>
  <c r="L1968" i="6"/>
  <c r="L1967" i="6"/>
  <c r="L1966" i="6"/>
  <c r="L1965" i="6"/>
  <c r="L1964" i="6"/>
  <c r="L1963" i="6"/>
  <c r="L1962" i="6"/>
  <c r="L1961" i="6"/>
  <c r="L1960" i="6"/>
  <c r="L1959" i="6"/>
  <c r="L1958" i="6"/>
  <c r="L1957" i="6"/>
  <c r="L1956" i="6"/>
  <c r="L1955" i="6"/>
  <c r="L1954" i="6"/>
  <c r="L1953" i="6"/>
  <c r="L1952" i="6"/>
  <c r="L1951" i="6"/>
  <c r="L1950" i="6"/>
  <c r="L1949" i="6"/>
  <c r="L1948" i="6"/>
  <c r="L1947" i="6"/>
  <c r="L1946" i="6"/>
  <c r="L1945" i="6"/>
  <c r="L1944" i="6"/>
  <c r="L1943" i="6"/>
  <c r="L1942" i="6"/>
  <c r="L1941" i="6"/>
  <c r="L1940" i="6"/>
  <c r="L1939" i="6"/>
  <c r="L1938" i="6"/>
  <c r="L1937" i="6"/>
  <c r="L1936" i="6"/>
  <c r="L1935" i="6"/>
  <c r="L1934" i="6"/>
  <c r="L1933" i="6"/>
  <c r="L1932" i="6"/>
  <c r="L1931" i="6"/>
  <c r="L1930" i="6"/>
  <c r="L1929" i="6"/>
  <c r="L1928" i="6"/>
  <c r="L1927" i="6"/>
  <c r="L1926" i="6"/>
  <c r="L1925" i="6"/>
  <c r="L1924" i="6"/>
  <c r="L1923" i="6"/>
  <c r="L1922" i="6"/>
  <c r="L1921" i="6"/>
  <c r="L1920" i="6"/>
  <c r="L1919" i="6"/>
  <c r="L1918" i="6"/>
  <c r="L1917" i="6"/>
  <c r="L1916" i="6"/>
  <c r="L1915" i="6"/>
  <c r="L1914" i="6"/>
  <c r="L1913" i="6"/>
  <c r="L1912" i="6"/>
  <c r="L1911" i="6"/>
  <c r="L1910" i="6"/>
  <c r="L1909" i="6"/>
  <c r="L1908" i="6"/>
  <c r="L1907" i="6"/>
  <c r="L1906" i="6"/>
  <c r="L1905" i="6"/>
  <c r="L1904" i="6"/>
  <c r="L1903" i="6"/>
  <c r="L1902" i="6"/>
  <c r="L1901" i="6"/>
  <c r="L1900" i="6"/>
  <c r="L1899" i="6"/>
  <c r="L1898" i="6"/>
  <c r="L1897" i="6"/>
  <c r="L1896" i="6"/>
  <c r="L1895" i="6"/>
  <c r="L1894" i="6"/>
  <c r="L1893" i="6"/>
  <c r="L1892" i="6"/>
  <c r="L1891" i="6"/>
  <c r="L1890" i="6"/>
  <c r="L1889" i="6"/>
  <c r="L1888" i="6"/>
  <c r="L1887" i="6"/>
  <c r="L1886" i="6"/>
  <c r="L1885" i="6"/>
  <c r="L1884" i="6"/>
  <c r="L1883" i="6"/>
  <c r="L1882" i="6"/>
  <c r="L1881" i="6"/>
  <c r="L1880" i="6"/>
  <c r="L1879" i="6"/>
  <c r="L1878" i="6"/>
  <c r="L1877" i="6"/>
  <c r="L1876" i="6"/>
  <c r="L1875" i="6"/>
  <c r="L1874" i="6"/>
  <c r="L1873" i="6"/>
  <c r="L1872" i="6"/>
  <c r="L1871" i="6"/>
  <c r="L1870" i="6"/>
  <c r="L1869" i="6"/>
  <c r="L1868" i="6"/>
  <c r="L1867" i="6"/>
  <c r="L1866" i="6"/>
  <c r="L1865" i="6"/>
  <c r="L1864" i="6"/>
  <c r="L1863" i="6"/>
  <c r="L1862" i="6"/>
  <c r="L1861" i="6"/>
  <c r="L1860" i="6"/>
  <c r="L1859" i="6"/>
  <c r="L1858" i="6"/>
  <c r="L1857" i="6"/>
  <c r="L1856" i="6"/>
  <c r="L1855" i="6"/>
  <c r="L1854" i="6"/>
  <c r="L1853" i="6"/>
  <c r="L1852" i="6"/>
  <c r="L1851" i="6"/>
  <c r="L1850" i="6"/>
  <c r="L1849" i="6"/>
  <c r="L1848" i="6"/>
  <c r="L1847" i="6"/>
  <c r="L1846" i="6"/>
  <c r="L1845" i="6"/>
  <c r="L1844" i="6"/>
  <c r="L1843" i="6"/>
  <c r="L1842" i="6"/>
  <c r="L1841" i="6"/>
  <c r="L1840" i="6"/>
  <c r="L1839" i="6"/>
  <c r="L1838" i="6"/>
  <c r="L1837" i="6"/>
  <c r="L1836" i="6"/>
  <c r="L1835" i="6"/>
  <c r="L1834" i="6"/>
  <c r="L1833" i="6"/>
  <c r="L1832" i="6"/>
  <c r="L1831" i="6"/>
  <c r="L1830" i="6"/>
  <c r="L1829" i="6"/>
  <c r="L1828" i="6"/>
  <c r="L1827" i="6"/>
  <c r="L1826" i="6"/>
  <c r="L1825" i="6"/>
  <c r="L1824" i="6"/>
  <c r="L1823" i="6"/>
  <c r="L1822" i="6"/>
  <c r="L1821" i="6"/>
  <c r="L1820" i="6"/>
  <c r="L1819" i="6"/>
  <c r="L1818" i="6"/>
  <c r="L1817" i="6"/>
  <c r="L1816" i="6"/>
  <c r="L1815" i="6"/>
  <c r="L1814" i="6"/>
  <c r="L1813" i="6"/>
  <c r="L1812" i="6"/>
  <c r="L1811" i="6"/>
  <c r="L1810" i="6"/>
  <c r="L1809" i="6"/>
  <c r="L1808" i="6"/>
  <c r="L1807" i="6"/>
  <c r="L1806" i="6"/>
  <c r="L1805" i="6"/>
  <c r="L1804" i="6"/>
  <c r="L1803" i="6"/>
  <c r="L1802" i="6"/>
  <c r="L1801" i="6"/>
  <c r="L1800" i="6"/>
  <c r="L1799" i="6"/>
  <c r="L1798" i="6"/>
  <c r="L1797" i="6"/>
  <c r="L1796" i="6"/>
  <c r="L1795" i="6"/>
  <c r="L1794" i="6"/>
  <c r="L1793" i="6"/>
  <c r="L1792" i="6"/>
  <c r="L1791" i="6"/>
  <c r="L1790" i="6"/>
  <c r="L1789" i="6"/>
  <c r="L1788" i="6"/>
  <c r="L1787" i="6"/>
  <c r="L1786" i="6"/>
  <c r="L1785" i="6"/>
  <c r="L1784" i="6"/>
  <c r="L1783" i="6"/>
  <c r="L1782" i="6"/>
  <c r="L1781" i="6"/>
  <c r="L1780" i="6"/>
  <c r="L1779" i="6"/>
  <c r="L1778" i="6"/>
  <c r="L1777" i="6"/>
  <c r="L1776" i="6"/>
  <c r="L1775" i="6"/>
  <c r="L1774" i="6"/>
  <c r="L1773" i="6"/>
  <c r="L1772" i="6"/>
  <c r="L1771" i="6"/>
  <c r="L1770" i="6"/>
  <c r="L1769" i="6"/>
  <c r="L1768" i="6"/>
  <c r="L1767" i="6"/>
  <c r="L1766" i="6"/>
  <c r="L1765" i="6"/>
  <c r="L1764" i="6"/>
  <c r="L1763" i="6"/>
  <c r="L1762" i="6"/>
  <c r="L1761" i="6"/>
  <c r="L1760" i="6"/>
  <c r="L1759" i="6"/>
  <c r="L1758" i="6"/>
  <c r="L1757" i="6"/>
  <c r="L1756" i="6"/>
  <c r="L1755" i="6"/>
  <c r="L1754" i="6"/>
  <c r="L1753" i="6"/>
  <c r="L1752" i="6"/>
  <c r="L1751" i="6"/>
  <c r="L1750" i="6"/>
  <c r="L1749" i="6"/>
  <c r="L1748" i="6"/>
  <c r="L1747" i="6"/>
  <c r="L1746" i="6"/>
  <c r="L1745" i="6"/>
  <c r="L1744" i="6"/>
  <c r="L1743" i="6"/>
  <c r="L1742" i="6"/>
  <c r="L1741" i="6"/>
  <c r="L1740" i="6"/>
  <c r="L1739" i="6"/>
  <c r="L1738" i="6"/>
  <c r="L1737" i="6"/>
  <c r="L1736" i="6"/>
  <c r="L1735" i="6"/>
  <c r="L1734" i="6"/>
  <c r="L1733" i="6"/>
  <c r="L1732" i="6"/>
  <c r="L1731" i="6"/>
  <c r="L1730" i="6"/>
  <c r="L1729" i="6"/>
  <c r="L1728" i="6"/>
  <c r="L1727" i="6"/>
  <c r="L1726" i="6"/>
  <c r="L1725" i="6"/>
  <c r="L1724" i="6"/>
  <c r="L1723" i="6"/>
  <c r="L1722" i="6"/>
  <c r="L1721" i="6"/>
  <c r="L1720" i="6"/>
  <c r="L1719" i="6"/>
  <c r="L1718" i="6"/>
  <c r="L1717" i="6"/>
  <c r="L1716" i="6"/>
  <c r="L1715" i="6"/>
  <c r="L1714" i="6"/>
  <c r="L1713" i="6"/>
  <c r="L1712" i="6"/>
  <c r="L1711" i="6"/>
  <c r="L1710" i="6"/>
  <c r="L1709" i="6"/>
  <c r="L1708" i="6"/>
  <c r="L1707" i="6"/>
  <c r="L1706" i="6"/>
  <c r="L1705" i="6"/>
  <c r="L1704" i="6"/>
  <c r="L1703" i="6"/>
  <c r="L1702" i="6"/>
  <c r="L1701" i="6"/>
  <c r="L1700" i="6"/>
  <c r="L1699" i="6"/>
  <c r="L1698" i="6"/>
  <c r="L1697" i="6"/>
  <c r="L1696" i="6"/>
  <c r="L1695" i="6"/>
  <c r="L1694" i="6"/>
  <c r="L1693" i="6"/>
  <c r="L1692" i="6"/>
  <c r="L1691" i="6"/>
  <c r="L1690" i="6"/>
  <c r="L1689" i="6"/>
  <c r="L1688" i="6"/>
  <c r="L1687" i="6"/>
  <c r="L1686" i="6"/>
  <c r="L1685" i="6"/>
  <c r="L1684" i="6"/>
  <c r="L1683" i="6"/>
  <c r="L1682" i="6"/>
  <c r="L1681" i="6"/>
  <c r="L1680" i="6"/>
  <c r="L1679" i="6"/>
  <c r="L1678" i="6"/>
  <c r="L1677" i="6"/>
  <c r="L1676" i="6"/>
  <c r="L1675" i="6"/>
  <c r="L1674" i="6"/>
  <c r="L1673" i="6"/>
  <c r="L1672" i="6"/>
  <c r="L1671" i="6"/>
  <c r="L1670" i="6"/>
  <c r="L1669" i="6"/>
  <c r="L1668" i="6"/>
  <c r="L1667" i="6"/>
  <c r="L1666" i="6"/>
  <c r="L1665" i="6"/>
  <c r="L1664" i="6"/>
  <c r="L1663" i="6"/>
  <c r="L1662" i="6"/>
  <c r="L1661" i="6"/>
  <c r="L1660" i="6"/>
  <c r="L1659" i="6"/>
  <c r="L1658" i="6"/>
  <c r="L1657" i="6"/>
  <c r="L1656" i="6"/>
  <c r="L1655" i="6"/>
  <c r="L1654" i="6"/>
  <c r="L1653" i="6"/>
  <c r="L1652" i="6"/>
  <c r="L1651" i="6"/>
  <c r="L1650" i="6"/>
  <c r="L1649" i="6"/>
  <c r="L1648" i="6"/>
  <c r="L1647" i="6"/>
  <c r="L1646" i="6"/>
  <c r="L1645" i="6"/>
  <c r="L1644" i="6"/>
  <c r="L1643" i="6"/>
  <c r="L1642" i="6"/>
  <c r="L1641" i="6"/>
  <c r="L1640" i="6"/>
  <c r="L1639" i="6"/>
  <c r="L1638" i="6"/>
  <c r="L1637" i="6"/>
  <c r="L1636" i="6"/>
  <c r="L1635" i="6"/>
  <c r="L1634" i="6"/>
  <c r="L1633" i="6"/>
  <c r="L1632" i="6"/>
  <c r="L1631" i="6"/>
  <c r="L1630" i="6"/>
  <c r="L1629" i="6"/>
  <c r="L1628" i="6"/>
  <c r="L1627" i="6"/>
  <c r="L1626" i="6"/>
  <c r="L1625" i="6"/>
  <c r="L1624" i="6"/>
  <c r="L1623" i="6"/>
  <c r="L1622" i="6"/>
  <c r="L1621" i="6"/>
  <c r="L1620" i="6"/>
  <c r="L1619" i="6"/>
  <c r="L1618" i="6"/>
  <c r="L1617" i="6"/>
  <c r="L1616" i="6"/>
  <c r="L1615" i="6"/>
  <c r="L1614" i="6"/>
  <c r="L1613" i="6"/>
  <c r="L1612" i="6"/>
  <c r="L1611" i="6"/>
  <c r="L1610" i="6"/>
  <c r="L1609" i="6"/>
  <c r="L1608" i="6"/>
  <c r="L1607" i="6"/>
  <c r="L1606" i="6"/>
  <c r="L1605" i="6"/>
  <c r="L1604" i="6"/>
  <c r="L1603" i="6"/>
  <c r="L1602" i="6"/>
  <c r="L1601" i="6"/>
  <c r="L1600" i="6"/>
  <c r="L1599" i="6"/>
  <c r="L1598" i="6"/>
  <c r="L1597" i="6"/>
  <c r="L1596" i="6"/>
  <c r="L1595" i="6"/>
  <c r="L1594" i="6"/>
  <c r="L1593" i="6"/>
  <c r="L1592" i="6"/>
  <c r="L1591" i="6"/>
  <c r="L1590" i="6"/>
  <c r="L1589" i="6"/>
  <c r="L1588" i="6"/>
  <c r="L1587" i="6"/>
  <c r="L1586" i="6"/>
  <c r="L1585" i="6"/>
  <c r="L1584" i="6"/>
  <c r="L1583" i="6"/>
  <c r="L1582" i="6"/>
  <c r="L1581" i="6"/>
  <c r="L1580" i="6"/>
  <c r="L1579" i="6"/>
  <c r="L1578" i="6"/>
  <c r="L1577" i="6"/>
  <c r="L1576" i="6"/>
  <c r="L1575" i="6"/>
  <c r="L1574" i="6"/>
  <c r="L1573" i="6"/>
  <c r="L1572" i="6"/>
  <c r="L1571" i="6"/>
  <c r="L1570" i="6"/>
  <c r="L1569" i="6"/>
  <c r="L1568" i="6"/>
  <c r="L1567" i="6"/>
  <c r="L1566" i="6"/>
  <c r="L1565" i="6"/>
  <c r="L1564" i="6"/>
  <c r="L1563" i="6"/>
  <c r="L1562" i="6"/>
  <c r="L1561" i="6"/>
  <c r="L1560" i="6"/>
  <c r="L1559" i="6"/>
  <c r="L1558" i="6"/>
  <c r="L1557" i="6"/>
  <c r="L1556" i="6"/>
  <c r="L1555" i="6"/>
  <c r="L1554" i="6"/>
  <c r="L1553" i="6"/>
  <c r="L1552" i="6"/>
  <c r="L1551" i="6"/>
  <c r="L1550" i="6"/>
  <c r="L1549" i="6"/>
  <c r="L1548" i="6"/>
  <c r="L1547" i="6"/>
  <c r="L1546" i="6"/>
  <c r="L1545" i="6"/>
  <c r="L1544" i="6"/>
  <c r="L1543" i="6"/>
  <c r="L1542" i="6"/>
  <c r="L1541" i="6"/>
  <c r="L1540" i="6"/>
  <c r="L1539" i="6"/>
  <c r="L1538" i="6"/>
  <c r="L1537" i="6"/>
  <c r="L1536" i="6"/>
  <c r="L1535" i="6"/>
  <c r="L1534" i="6"/>
  <c r="L1533" i="6"/>
  <c r="L1532" i="6"/>
  <c r="L1531" i="6"/>
  <c r="L1530" i="6"/>
  <c r="L1529" i="6"/>
  <c r="L1528" i="6"/>
  <c r="L1527" i="6"/>
  <c r="L1526" i="6"/>
  <c r="L1525" i="6"/>
  <c r="L1524" i="6"/>
  <c r="L1523" i="6"/>
  <c r="L1522" i="6"/>
  <c r="L1521" i="6"/>
  <c r="L1520" i="6"/>
  <c r="L1519" i="6"/>
  <c r="L1518" i="6"/>
  <c r="L1517" i="6"/>
  <c r="L1516" i="6"/>
  <c r="L1515" i="6"/>
  <c r="L1514" i="6"/>
  <c r="L1513" i="6"/>
  <c r="L1512" i="6"/>
  <c r="L1511" i="6"/>
  <c r="L1510" i="6"/>
  <c r="L1509" i="6"/>
  <c r="L1508" i="6"/>
  <c r="L1507" i="6"/>
  <c r="L1506" i="6"/>
  <c r="L1505" i="6"/>
  <c r="L1504" i="6"/>
  <c r="L1503" i="6"/>
  <c r="L1502" i="6"/>
  <c r="L1501" i="6"/>
  <c r="L1500" i="6"/>
  <c r="L1499" i="6"/>
  <c r="L1498" i="6"/>
  <c r="L1497" i="6"/>
  <c r="L1496" i="6"/>
  <c r="L1495" i="6"/>
  <c r="L1494" i="6"/>
  <c r="L1493" i="6"/>
  <c r="L1492" i="6"/>
  <c r="L1491" i="6"/>
  <c r="L1490" i="6"/>
  <c r="L1489" i="6"/>
  <c r="L1488" i="6"/>
  <c r="L1487" i="6"/>
  <c r="L1486" i="6"/>
  <c r="L1485" i="6"/>
  <c r="L1484" i="6"/>
  <c r="L1483" i="6"/>
  <c r="L1482" i="6"/>
  <c r="L1481" i="6"/>
  <c r="L1480" i="6"/>
  <c r="L1479" i="6"/>
  <c r="L1478" i="6"/>
  <c r="L1477" i="6"/>
  <c r="L1476" i="6"/>
  <c r="L1475" i="6"/>
  <c r="L1474" i="6"/>
  <c r="L1473" i="6"/>
  <c r="L1472" i="6"/>
  <c r="L1471" i="6"/>
  <c r="L1470" i="6"/>
  <c r="L1469" i="6"/>
  <c r="L1468" i="6"/>
  <c r="L1467" i="6"/>
  <c r="L1466" i="6"/>
  <c r="L1465" i="6"/>
  <c r="L1464" i="6"/>
  <c r="L1463" i="6"/>
  <c r="L1462" i="6"/>
  <c r="L1461" i="6"/>
  <c r="L1460" i="6"/>
  <c r="L1459" i="6"/>
  <c r="L1458" i="6"/>
  <c r="L1457" i="6"/>
  <c r="L1456" i="6"/>
  <c r="L1455" i="6"/>
  <c r="L1454" i="6"/>
  <c r="L1453" i="6"/>
  <c r="L1452" i="6"/>
  <c r="L1451" i="6"/>
  <c r="L1450" i="6"/>
  <c r="L1449" i="6"/>
  <c r="L1448" i="6"/>
  <c r="L1447" i="6"/>
  <c r="L1446" i="6"/>
  <c r="L1445" i="6"/>
  <c r="L1444" i="6"/>
  <c r="L1443" i="6"/>
  <c r="L1442" i="6"/>
  <c r="L1441" i="6"/>
  <c r="L1440" i="6"/>
  <c r="L1439" i="6"/>
  <c r="L1438" i="6"/>
  <c r="L1437" i="6"/>
  <c r="L1436" i="6"/>
  <c r="L1435" i="6"/>
  <c r="L1434" i="6"/>
  <c r="L1433" i="6"/>
  <c r="L1432" i="6"/>
  <c r="L1431" i="6"/>
  <c r="L1430" i="6"/>
  <c r="L1429" i="6"/>
  <c r="L1428" i="6"/>
  <c r="L1427" i="6"/>
  <c r="L1426" i="6"/>
  <c r="L1425" i="6"/>
  <c r="L1424" i="6"/>
  <c r="L1423" i="6"/>
  <c r="L1422" i="6"/>
  <c r="L1421" i="6"/>
  <c r="L1420" i="6"/>
  <c r="L1419" i="6"/>
  <c r="L1418" i="6"/>
  <c r="L1417" i="6"/>
  <c r="L1416" i="6"/>
  <c r="L1415" i="6"/>
  <c r="L1414" i="6"/>
  <c r="L1413" i="6"/>
  <c r="L1412" i="6"/>
  <c r="L1411" i="6"/>
  <c r="L1410" i="6"/>
  <c r="L1409" i="6"/>
  <c r="L1408" i="6"/>
  <c r="L1407" i="6"/>
  <c r="L1406" i="6"/>
  <c r="L1405" i="6"/>
  <c r="L1404" i="6"/>
  <c r="L1403" i="6"/>
  <c r="L1402" i="6"/>
  <c r="L1401" i="6"/>
  <c r="L1400" i="6"/>
  <c r="L1399" i="6"/>
  <c r="L1398" i="6"/>
  <c r="L1397" i="6"/>
  <c r="L1396" i="6"/>
  <c r="L1395" i="6"/>
  <c r="L1394" i="6"/>
  <c r="L1393" i="6"/>
  <c r="L1392" i="6"/>
  <c r="L1391" i="6"/>
  <c r="L1390" i="6"/>
  <c r="L1389" i="6"/>
  <c r="L1388" i="6"/>
  <c r="L1387" i="6"/>
  <c r="L1386" i="6"/>
  <c r="L1385" i="6"/>
  <c r="L1384" i="6"/>
  <c r="L1383" i="6"/>
  <c r="L1382" i="6"/>
  <c r="L1381" i="6"/>
  <c r="L1380" i="6"/>
  <c r="L1379" i="6"/>
  <c r="L1378" i="6"/>
  <c r="L1377" i="6"/>
  <c r="L1376" i="6"/>
  <c r="L1375" i="6"/>
  <c r="L1374" i="6"/>
  <c r="L1373" i="6"/>
  <c r="L1372" i="6"/>
  <c r="L1371" i="6"/>
  <c r="L1370" i="6"/>
  <c r="L1369" i="6"/>
  <c r="L1368" i="6"/>
  <c r="L1367" i="6"/>
  <c r="L1366" i="6"/>
  <c r="L1365" i="6"/>
  <c r="L1364" i="6"/>
  <c r="L1363" i="6"/>
  <c r="L1362" i="6"/>
  <c r="L1361" i="6"/>
  <c r="L1360" i="6"/>
  <c r="L1359" i="6"/>
  <c r="L1358" i="6"/>
  <c r="L1357" i="6"/>
  <c r="L1356" i="6"/>
  <c r="L1355" i="6"/>
  <c r="L1354" i="6"/>
  <c r="L1353" i="6"/>
  <c r="L1352" i="6"/>
  <c r="L1351" i="6"/>
  <c r="L1350" i="6"/>
  <c r="L1349" i="6"/>
  <c r="L1348" i="6"/>
  <c r="L1347" i="6"/>
  <c r="L1346" i="6"/>
  <c r="L1345" i="6"/>
  <c r="L1344" i="6"/>
  <c r="L1343" i="6"/>
  <c r="L1342" i="6"/>
  <c r="L1341" i="6"/>
  <c r="L1340" i="6"/>
  <c r="L1339" i="6"/>
  <c r="L1338" i="6"/>
  <c r="L1337" i="6"/>
  <c r="L1336" i="6"/>
  <c r="L1335" i="6"/>
  <c r="L1334" i="6"/>
  <c r="L1333" i="6"/>
  <c r="L1332" i="6"/>
  <c r="L1331" i="6"/>
  <c r="L1330" i="6"/>
  <c r="L1329" i="6"/>
  <c r="L1328" i="6"/>
  <c r="L1327" i="6"/>
  <c r="L1326" i="6"/>
  <c r="L1325" i="6"/>
  <c r="L1324" i="6"/>
  <c r="L1323" i="6"/>
  <c r="L1322" i="6"/>
  <c r="L1321" i="6"/>
  <c r="L1320" i="6"/>
  <c r="L1319" i="6"/>
  <c r="L1318" i="6"/>
  <c r="L1317" i="6"/>
  <c r="L1316" i="6"/>
  <c r="L1315" i="6"/>
  <c r="L1314" i="6"/>
  <c r="L1313" i="6"/>
  <c r="L1312" i="6"/>
  <c r="L1311" i="6"/>
  <c r="L1310" i="6"/>
  <c r="L1309" i="6"/>
  <c r="L1308" i="6"/>
  <c r="L1307" i="6"/>
  <c r="L1306" i="6"/>
  <c r="L1305" i="6"/>
  <c r="L1304" i="6"/>
  <c r="L1303" i="6"/>
  <c r="L1302" i="6"/>
  <c r="L1301" i="6"/>
  <c r="L1300" i="6"/>
  <c r="L1299" i="6"/>
  <c r="L1298" i="6"/>
  <c r="L1297" i="6"/>
  <c r="L1296" i="6"/>
  <c r="L1295" i="6"/>
  <c r="L1294" i="6"/>
  <c r="L1293" i="6"/>
  <c r="L1292" i="6"/>
  <c r="L1291" i="6"/>
  <c r="L1290" i="6"/>
  <c r="L1289" i="6"/>
  <c r="L1288" i="6"/>
  <c r="L1287" i="6"/>
  <c r="L1286" i="6"/>
  <c r="L1285" i="6"/>
  <c r="L1284" i="6"/>
  <c r="L1283" i="6"/>
  <c r="L1282" i="6"/>
  <c r="L1281" i="6"/>
  <c r="L1280" i="6"/>
  <c r="L1279" i="6"/>
  <c r="L1278" i="6"/>
  <c r="L1277" i="6"/>
  <c r="L1276" i="6"/>
  <c r="L1275" i="6"/>
  <c r="L1274" i="6"/>
  <c r="L1273" i="6"/>
  <c r="L1272" i="6"/>
  <c r="L1271" i="6"/>
  <c r="L1270" i="6"/>
  <c r="L1269" i="6"/>
  <c r="L1268" i="6"/>
  <c r="L1267" i="6"/>
  <c r="L1266" i="6"/>
  <c r="L1264" i="6"/>
  <c r="L1265" i="6"/>
  <c r="L1263" i="6"/>
  <c r="L1262" i="6"/>
  <c r="L1261" i="6"/>
  <c r="L1260" i="6"/>
  <c r="L1259" i="6"/>
  <c r="L1258" i="6"/>
  <c r="L1257" i="6"/>
  <c r="L1256" i="6"/>
  <c r="L1255" i="6"/>
  <c r="L1254" i="6"/>
  <c r="L1253" i="6"/>
  <c r="L1252" i="6"/>
  <c r="L1251" i="6"/>
  <c r="L1250" i="6"/>
  <c r="L1249" i="6"/>
  <c r="L1248" i="6"/>
  <c r="L1247" i="6"/>
  <c r="L1246" i="6"/>
  <c r="L1245" i="6"/>
  <c r="L1244" i="6"/>
  <c r="L1243" i="6"/>
  <c r="L1242" i="6"/>
  <c r="L1241" i="6"/>
  <c r="L1240" i="6"/>
  <c r="L1239" i="6"/>
  <c r="L1238" i="6"/>
  <c r="L1237" i="6"/>
  <c r="L1236" i="6"/>
  <c r="L1235" i="6"/>
  <c r="L1234" i="6"/>
  <c r="L1233" i="6"/>
  <c r="L1232" i="6"/>
  <c r="L1231" i="6"/>
  <c r="L1230" i="6"/>
  <c r="L1229" i="6"/>
  <c r="L1228" i="6"/>
  <c r="L1227" i="6"/>
  <c r="L1226" i="6"/>
  <c r="L1225" i="6"/>
  <c r="L1224" i="6"/>
  <c r="L1223" i="6"/>
  <c r="L1222" i="6"/>
  <c r="L1221" i="6"/>
  <c r="L1220" i="6"/>
  <c r="L1219" i="6"/>
  <c r="L1218" i="6"/>
  <c r="L1217" i="6"/>
  <c r="L1216" i="6"/>
  <c r="L1215" i="6"/>
  <c r="L1214" i="6"/>
  <c r="L1213" i="6"/>
  <c r="L1212" i="6"/>
  <c r="L1211" i="6"/>
  <c r="L1210" i="6"/>
  <c r="L1209" i="6"/>
  <c r="L1208" i="6"/>
  <c r="L1207" i="6"/>
  <c r="L1206" i="6"/>
  <c r="L1205" i="6"/>
  <c r="L1204" i="6"/>
  <c r="L1203" i="6"/>
  <c r="L1202" i="6"/>
  <c r="L1201" i="6"/>
  <c r="L1200" i="6"/>
  <c r="L1199" i="6"/>
  <c r="L1198" i="6"/>
  <c r="L1197" i="6"/>
  <c r="L1196" i="6"/>
  <c r="L1195" i="6"/>
  <c r="L1194" i="6"/>
  <c r="L1193" i="6"/>
  <c r="L1192" i="6"/>
  <c r="L1191" i="6"/>
  <c r="L1190" i="6"/>
  <c r="L1189" i="6"/>
  <c r="L1188" i="6"/>
  <c r="L1187" i="6"/>
  <c r="L1186" i="6"/>
  <c r="L1185" i="6"/>
  <c r="L1184" i="6"/>
  <c r="L1183" i="6"/>
  <c r="L1182" i="6"/>
  <c r="L1181" i="6"/>
  <c r="L1180" i="6"/>
  <c r="L1179" i="6"/>
  <c r="L1178" i="6"/>
  <c r="L1177" i="6"/>
  <c r="L1176" i="6"/>
  <c r="L1175" i="6"/>
  <c r="L1174" i="6"/>
  <c r="L1173" i="6"/>
  <c r="L1172" i="6"/>
  <c r="L1171" i="6"/>
  <c r="L1170" i="6"/>
  <c r="L1169" i="6"/>
  <c r="L1168" i="6"/>
  <c r="L1167" i="6"/>
  <c r="L1166" i="6"/>
  <c r="L1165" i="6"/>
  <c r="L1164" i="6"/>
  <c r="L1163" i="6"/>
  <c r="L1162" i="6"/>
  <c r="L1161" i="6"/>
  <c r="L1160" i="6"/>
  <c r="L1159" i="6"/>
  <c r="L1158" i="6"/>
  <c r="L1157" i="6"/>
  <c r="L1156" i="6"/>
  <c r="L1155" i="6"/>
  <c r="L1154" i="6"/>
  <c r="L1153" i="6"/>
  <c r="L1152" i="6"/>
  <c r="L1151" i="6"/>
  <c r="L1150" i="6"/>
  <c r="L1149" i="6"/>
  <c r="L1148" i="6"/>
  <c r="L1147" i="6"/>
  <c r="L1146" i="6"/>
  <c r="L1145" i="6"/>
  <c r="L1144" i="6"/>
  <c r="L1143" i="6"/>
  <c r="L1142" i="6"/>
  <c r="L1141" i="6"/>
  <c r="L1140" i="6"/>
  <c r="L1139" i="6"/>
  <c r="L1138" i="6"/>
  <c r="L1137" i="6"/>
  <c r="L1136" i="6"/>
  <c r="L1135" i="6"/>
  <c r="L1134" i="6"/>
  <c r="L1133" i="6"/>
  <c r="L1132" i="6"/>
  <c r="L1131" i="6"/>
  <c r="L1130" i="6"/>
  <c r="L1129" i="6"/>
  <c r="L1128" i="6"/>
  <c r="L1127" i="6"/>
  <c r="L1126" i="6"/>
  <c r="L1125" i="6"/>
  <c r="L1124" i="6"/>
  <c r="L1123" i="6"/>
  <c r="L1122" i="6"/>
  <c r="L1121" i="6"/>
  <c r="L1120" i="6"/>
  <c r="L1119" i="6"/>
  <c r="L1118" i="6"/>
  <c r="L1117" i="6"/>
  <c r="L1116" i="6"/>
  <c r="L1115" i="6"/>
  <c r="L1114" i="6"/>
  <c r="L1113" i="6"/>
  <c r="L1112" i="6"/>
  <c r="L1111" i="6"/>
  <c r="L1110" i="6"/>
  <c r="L1109" i="6"/>
  <c r="L1108" i="6"/>
  <c r="L1107" i="6"/>
  <c r="L1106" i="6"/>
  <c r="L1105" i="6"/>
  <c r="L1104" i="6"/>
  <c r="L1103" i="6"/>
  <c r="L1102" i="6"/>
  <c r="L1101" i="6"/>
  <c r="L1100" i="6"/>
  <c r="L1099" i="6"/>
  <c r="L1098" i="6"/>
  <c r="L1097" i="6"/>
  <c r="L1096" i="6"/>
  <c r="L1095" i="6"/>
  <c r="L1094" i="6"/>
  <c r="L1093" i="6"/>
  <c r="L1092" i="6"/>
  <c r="L1091" i="6"/>
  <c r="L1090" i="6"/>
  <c r="L1089" i="6"/>
  <c r="L1088" i="6"/>
  <c r="L1087" i="6"/>
  <c r="L1086" i="6"/>
  <c r="L1085" i="6"/>
  <c r="L1084" i="6"/>
  <c r="L1083" i="6"/>
  <c r="L1082" i="6"/>
  <c r="L1081" i="6"/>
  <c r="L1080" i="6"/>
  <c r="L1079" i="6"/>
  <c r="L1078" i="6"/>
  <c r="L1077" i="6"/>
  <c r="L1076" i="6"/>
  <c r="L1075" i="6"/>
  <c r="L1074" i="6"/>
  <c r="L1073" i="6"/>
  <c r="L1072" i="6"/>
  <c r="L1071" i="6"/>
  <c r="L1070" i="6"/>
  <c r="L1069" i="6"/>
  <c r="L1068" i="6"/>
  <c r="L1067" i="6"/>
  <c r="L1066" i="6"/>
  <c r="L1065" i="6"/>
  <c r="L1064" i="6"/>
  <c r="L1063" i="6"/>
  <c r="L1062" i="6"/>
  <c r="L1061" i="6"/>
  <c r="L1060" i="6"/>
  <c r="L1059" i="6"/>
  <c r="L1058" i="6"/>
  <c r="L1057" i="6"/>
  <c r="L1056" i="6"/>
  <c r="L1055" i="6"/>
  <c r="L1054" i="6"/>
  <c r="L1053" i="6"/>
  <c r="L1052" i="6"/>
  <c r="L1051" i="6"/>
  <c r="L1050" i="6"/>
  <c r="L1049" i="6"/>
  <c r="L1048" i="6"/>
  <c r="L1047" i="6"/>
  <c r="L1046" i="6"/>
  <c r="L1045" i="6"/>
  <c r="L1044" i="6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29" i="6"/>
  <c r="L1028" i="6"/>
  <c r="L1027" i="6"/>
  <c r="L1026" i="6"/>
  <c r="L1025" i="6"/>
  <c r="L1024" i="6"/>
  <c r="L1023" i="6"/>
  <c r="L1022" i="6"/>
  <c r="L1021" i="6"/>
  <c r="L1020" i="6"/>
  <c r="L1019" i="6"/>
  <c r="L1018" i="6"/>
  <c r="L1017" i="6"/>
  <c r="L1016" i="6"/>
  <c r="L1015" i="6"/>
  <c r="L1014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H1095" i="6"/>
  <c r="H1088" i="6"/>
  <c r="H1078" i="6"/>
  <c r="H1111" i="6"/>
  <c r="H1110" i="6"/>
  <c r="H1109" i="6"/>
  <c r="H1108" i="6"/>
  <c r="H1107" i="6"/>
  <c r="H1106" i="6"/>
  <c r="H1105" i="6"/>
  <c r="H1104" i="6"/>
  <c r="H1103" i="6"/>
  <c r="H1102" i="6"/>
  <c r="H1101" i="6"/>
  <c r="H1100" i="6"/>
  <c r="H1099" i="6"/>
  <c r="H1098" i="6"/>
  <c r="H1097" i="6"/>
  <c r="H1096" i="6"/>
  <c r="H1094" i="6"/>
  <c r="H1093" i="6"/>
  <c r="H1092" i="6"/>
  <c r="H1091" i="6"/>
  <c r="H1090" i="6"/>
  <c r="H1089" i="6"/>
  <c r="H1087" i="6"/>
  <c r="H1086" i="6"/>
  <c r="H1085" i="6"/>
  <c r="H1084" i="6"/>
  <c r="H1083" i="6"/>
  <c r="H1082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6" i="6"/>
  <c r="H925" i="6"/>
  <c r="H924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2" i="6"/>
  <c r="H1112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4" i="6"/>
  <c r="H3" i="6"/>
  <c r="H1077" i="6"/>
  <c r="H613" i="6"/>
  <c r="H615" i="6"/>
  <c r="H1080" i="6"/>
  <c r="H6" i="6"/>
  <c r="H791" i="6"/>
  <c r="H1081" i="6"/>
  <c r="H5" i="6"/>
  <c r="H1079" i="6"/>
  <c r="H614" i="6"/>
  <c r="AE236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I236" i="9"/>
  <c r="F236" i="9"/>
  <c r="E236" i="9"/>
  <c r="D236" i="9"/>
  <c r="C236" i="9"/>
  <c r="B236" i="9"/>
  <c r="A236" i="9"/>
  <c r="AE235" i="9"/>
  <c r="AD235" i="9"/>
  <c r="AC235" i="9"/>
  <c r="AB235" i="9"/>
  <c r="AA235" i="9"/>
  <c r="Z235" i="9"/>
  <c r="Y235" i="9"/>
  <c r="X235" i="9"/>
  <c r="W235" i="9"/>
  <c r="V235" i="9"/>
  <c r="U235" i="9"/>
  <c r="T235" i="9"/>
  <c r="S235" i="9"/>
  <c r="R235" i="9"/>
  <c r="Q235" i="9"/>
  <c r="P235" i="9"/>
  <c r="O235" i="9"/>
  <c r="N235" i="9"/>
  <c r="M235" i="9"/>
  <c r="L235" i="9"/>
  <c r="K235" i="9"/>
  <c r="I235" i="9"/>
  <c r="F235" i="9"/>
  <c r="E235" i="9"/>
  <c r="D235" i="9"/>
  <c r="C235" i="9"/>
  <c r="B235" i="9"/>
  <c r="AE234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P234" i="9"/>
  <c r="O234" i="9"/>
  <c r="N234" i="9"/>
  <c r="M234" i="9"/>
  <c r="L234" i="9"/>
  <c r="K234" i="9"/>
  <c r="I234" i="9"/>
  <c r="F234" i="9"/>
  <c r="E234" i="9"/>
  <c r="D234" i="9"/>
  <c r="C234" i="9"/>
  <c r="B234" i="9"/>
  <c r="AE233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P233" i="9"/>
  <c r="O233" i="9"/>
  <c r="N233" i="9"/>
  <c r="M233" i="9"/>
  <c r="L233" i="9"/>
  <c r="K233" i="9"/>
  <c r="I233" i="9"/>
  <c r="F233" i="9"/>
  <c r="E233" i="9"/>
  <c r="D233" i="9"/>
  <c r="C233" i="9"/>
  <c r="B233" i="9"/>
  <c r="AE232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P232" i="9"/>
  <c r="O232" i="9"/>
  <c r="N232" i="9"/>
  <c r="M232" i="9"/>
  <c r="L232" i="9"/>
  <c r="K232" i="9"/>
  <c r="I232" i="9"/>
  <c r="F232" i="9"/>
  <c r="E232" i="9"/>
  <c r="D232" i="9"/>
  <c r="C232" i="9"/>
  <c r="B232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I231" i="9"/>
  <c r="F231" i="9"/>
  <c r="E231" i="9"/>
  <c r="D231" i="9"/>
  <c r="C231" i="9"/>
  <c r="B231" i="9"/>
  <c r="A231" i="9"/>
  <c r="AE230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K230" i="9"/>
  <c r="I230" i="9"/>
  <c r="F230" i="9"/>
  <c r="E230" i="9"/>
  <c r="D230" i="9"/>
  <c r="C230" i="9"/>
  <c r="B230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I229" i="9"/>
  <c r="F229" i="9"/>
  <c r="E229" i="9"/>
  <c r="D229" i="9"/>
  <c r="C229" i="9"/>
  <c r="B229" i="9"/>
  <c r="AE228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I228" i="9"/>
  <c r="F228" i="9"/>
  <c r="E228" i="9"/>
  <c r="D228" i="9"/>
  <c r="C228" i="9"/>
  <c r="B228" i="9"/>
  <c r="AE227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I227" i="9"/>
  <c r="F227" i="9"/>
  <c r="E227" i="9"/>
  <c r="D227" i="9"/>
  <c r="C227" i="9"/>
  <c r="B227" i="9"/>
  <c r="AE226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R226" i="9"/>
  <c r="Q226" i="9"/>
  <c r="P226" i="9"/>
  <c r="O226" i="9"/>
  <c r="N226" i="9"/>
  <c r="M226" i="9"/>
  <c r="L226" i="9"/>
  <c r="K226" i="9"/>
  <c r="I226" i="9"/>
  <c r="F226" i="9"/>
  <c r="E226" i="9"/>
  <c r="D226" i="9"/>
  <c r="C226" i="9"/>
  <c r="B226" i="9"/>
  <c r="A226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K225" i="9"/>
  <c r="I225" i="9"/>
  <c r="F225" i="9"/>
  <c r="E225" i="9"/>
  <c r="D225" i="9"/>
  <c r="C225" i="9"/>
  <c r="B225" i="9"/>
  <c r="AE224" i="9"/>
  <c r="AD224" i="9"/>
  <c r="AC224" i="9"/>
  <c r="AB224" i="9"/>
  <c r="AA224" i="9"/>
  <c r="Z224" i="9"/>
  <c r="Y224" i="9"/>
  <c r="X224" i="9"/>
  <c r="W224" i="9"/>
  <c r="V224" i="9"/>
  <c r="U224" i="9"/>
  <c r="T224" i="9"/>
  <c r="S224" i="9"/>
  <c r="R224" i="9"/>
  <c r="Q224" i="9"/>
  <c r="P224" i="9"/>
  <c r="O224" i="9"/>
  <c r="N224" i="9"/>
  <c r="M224" i="9"/>
  <c r="L224" i="9"/>
  <c r="K224" i="9"/>
  <c r="I224" i="9"/>
  <c r="F224" i="9"/>
  <c r="E224" i="9"/>
  <c r="D224" i="9"/>
  <c r="C224" i="9"/>
  <c r="B224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I223" i="9"/>
  <c r="F223" i="9"/>
  <c r="E223" i="9"/>
  <c r="D223" i="9"/>
  <c r="C223" i="9"/>
  <c r="B223" i="9"/>
  <c r="AE222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K222" i="9"/>
  <c r="I222" i="9"/>
  <c r="F222" i="9"/>
  <c r="E222" i="9"/>
  <c r="D222" i="9"/>
  <c r="C222" i="9"/>
  <c r="B222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I221" i="9"/>
  <c r="F221" i="9"/>
  <c r="E221" i="9"/>
  <c r="D221" i="9"/>
  <c r="C221" i="9"/>
  <c r="B221" i="9"/>
  <c r="A221" i="9"/>
  <c r="AE220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P220" i="9"/>
  <c r="O220" i="9"/>
  <c r="N220" i="9"/>
  <c r="M220" i="9"/>
  <c r="L220" i="9"/>
  <c r="K220" i="9"/>
  <c r="I220" i="9"/>
  <c r="F220" i="9"/>
  <c r="E220" i="9"/>
  <c r="D220" i="9"/>
  <c r="C220" i="9"/>
  <c r="B220" i="9"/>
  <c r="AE219" i="9"/>
  <c r="AD219" i="9"/>
  <c r="AC219" i="9"/>
  <c r="AB219" i="9"/>
  <c r="AA219" i="9"/>
  <c r="Z219" i="9"/>
  <c r="Y219" i="9"/>
  <c r="X219" i="9"/>
  <c r="W219" i="9"/>
  <c r="V219" i="9"/>
  <c r="U219" i="9"/>
  <c r="T219" i="9"/>
  <c r="S219" i="9"/>
  <c r="R219" i="9"/>
  <c r="Q219" i="9"/>
  <c r="P219" i="9"/>
  <c r="O219" i="9"/>
  <c r="N219" i="9"/>
  <c r="M219" i="9"/>
  <c r="L219" i="9"/>
  <c r="K219" i="9"/>
  <c r="I219" i="9"/>
  <c r="F219" i="9"/>
  <c r="E219" i="9"/>
  <c r="D219" i="9"/>
  <c r="C219" i="9"/>
  <c r="B219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I218" i="9"/>
  <c r="F218" i="9"/>
  <c r="E218" i="9"/>
  <c r="D218" i="9"/>
  <c r="C218" i="9"/>
  <c r="B218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K217" i="9"/>
  <c r="I217" i="9"/>
  <c r="F217" i="9"/>
  <c r="E217" i="9"/>
  <c r="D217" i="9"/>
  <c r="C217" i="9"/>
  <c r="B217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I216" i="9"/>
  <c r="F216" i="9"/>
  <c r="E216" i="9"/>
  <c r="D216" i="9"/>
  <c r="C216" i="9"/>
  <c r="B216" i="9"/>
  <c r="A216" i="9"/>
  <c r="AE215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P215" i="9"/>
  <c r="O215" i="9"/>
  <c r="N215" i="9"/>
  <c r="M215" i="9"/>
  <c r="L215" i="9"/>
  <c r="K215" i="9"/>
  <c r="I215" i="9"/>
  <c r="F215" i="9"/>
  <c r="E215" i="9"/>
  <c r="D215" i="9"/>
  <c r="C215" i="9"/>
  <c r="B215" i="9"/>
  <c r="AE214" i="9"/>
  <c r="AD214" i="9"/>
  <c r="AC214" i="9"/>
  <c r="AB214" i="9"/>
  <c r="AA214" i="9"/>
  <c r="Z214" i="9"/>
  <c r="Y214" i="9"/>
  <c r="X214" i="9"/>
  <c r="W214" i="9"/>
  <c r="V214" i="9"/>
  <c r="U214" i="9"/>
  <c r="T214" i="9"/>
  <c r="S214" i="9"/>
  <c r="R214" i="9"/>
  <c r="Q214" i="9"/>
  <c r="P214" i="9"/>
  <c r="O214" i="9"/>
  <c r="N214" i="9"/>
  <c r="M214" i="9"/>
  <c r="L214" i="9"/>
  <c r="K214" i="9"/>
  <c r="I214" i="9"/>
  <c r="F214" i="9"/>
  <c r="E214" i="9"/>
  <c r="D214" i="9"/>
  <c r="C214" i="9"/>
  <c r="B214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I213" i="9"/>
  <c r="F213" i="9"/>
  <c r="E213" i="9"/>
  <c r="D213" i="9"/>
  <c r="C213" i="9"/>
  <c r="B213" i="9"/>
  <c r="AE212" i="9"/>
  <c r="AD212" i="9"/>
  <c r="AC212" i="9"/>
  <c r="AB212" i="9"/>
  <c r="AA212" i="9"/>
  <c r="Z212" i="9"/>
  <c r="Y212" i="9"/>
  <c r="X212" i="9"/>
  <c r="W212" i="9"/>
  <c r="V212" i="9"/>
  <c r="U212" i="9"/>
  <c r="T212" i="9"/>
  <c r="S212" i="9"/>
  <c r="R212" i="9"/>
  <c r="Q212" i="9"/>
  <c r="P212" i="9"/>
  <c r="O212" i="9"/>
  <c r="N212" i="9"/>
  <c r="M212" i="9"/>
  <c r="L212" i="9"/>
  <c r="K212" i="9"/>
  <c r="I212" i="9"/>
  <c r="F212" i="9"/>
  <c r="E212" i="9"/>
  <c r="D212" i="9"/>
  <c r="C212" i="9"/>
  <c r="B212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I211" i="9"/>
  <c r="F211" i="9"/>
  <c r="E211" i="9"/>
  <c r="D211" i="9"/>
  <c r="C211" i="9"/>
  <c r="B211" i="9"/>
  <c r="A211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I210" i="9"/>
  <c r="F210" i="9"/>
  <c r="E210" i="9"/>
  <c r="D210" i="9"/>
  <c r="C210" i="9"/>
  <c r="B210" i="9"/>
  <c r="AE209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I209" i="9"/>
  <c r="F209" i="9"/>
  <c r="E209" i="9"/>
  <c r="D209" i="9"/>
  <c r="C209" i="9"/>
  <c r="B209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K208" i="9"/>
  <c r="I208" i="9"/>
  <c r="F208" i="9"/>
  <c r="E208" i="9"/>
  <c r="D208" i="9"/>
  <c r="C208" i="9"/>
  <c r="B208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K207" i="9"/>
  <c r="I207" i="9"/>
  <c r="F207" i="9"/>
  <c r="E207" i="9"/>
  <c r="D207" i="9"/>
  <c r="C207" i="9"/>
  <c r="B207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P206" i="9"/>
  <c r="O206" i="9"/>
  <c r="N206" i="9"/>
  <c r="M206" i="9"/>
  <c r="L206" i="9"/>
  <c r="K206" i="9"/>
  <c r="I206" i="9"/>
  <c r="F206" i="9"/>
  <c r="E206" i="9"/>
  <c r="D206" i="9"/>
  <c r="C206" i="9"/>
  <c r="B206" i="9"/>
  <c r="A206" i="9"/>
  <c r="AE205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P205" i="9"/>
  <c r="O205" i="9"/>
  <c r="N205" i="9"/>
  <c r="M205" i="9"/>
  <c r="L205" i="9"/>
  <c r="K205" i="9"/>
  <c r="I205" i="9"/>
  <c r="F205" i="9"/>
  <c r="E205" i="9"/>
  <c r="D205" i="9"/>
  <c r="C205" i="9"/>
  <c r="B205" i="9"/>
  <c r="AE204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I204" i="9"/>
  <c r="F204" i="9"/>
  <c r="E204" i="9"/>
  <c r="D204" i="9"/>
  <c r="C204" i="9"/>
  <c r="B204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I203" i="9"/>
  <c r="F203" i="9"/>
  <c r="E203" i="9"/>
  <c r="D203" i="9"/>
  <c r="C203" i="9"/>
  <c r="B203" i="9"/>
  <c r="AE202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I202" i="9"/>
  <c r="F202" i="9"/>
  <c r="E202" i="9"/>
  <c r="D202" i="9"/>
  <c r="C202" i="9"/>
  <c r="B202" i="9"/>
  <c r="AE201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I201" i="9"/>
  <c r="F201" i="9"/>
  <c r="E201" i="9"/>
  <c r="D201" i="9"/>
  <c r="C201" i="9"/>
  <c r="B201" i="9"/>
  <c r="A201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I200" i="9"/>
  <c r="F200" i="9"/>
  <c r="E200" i="9"/>
  <c r="D200" i="9"/>
  <c r="C200" i="9"/>
  <c r="B200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I199" i="9"/>
  <c r="F199" i="9"/>
  <c r="E199" i="9"/>
  <c r="D199" i="9"/>
  <c r="C199" i="9"/>
  <c r="B199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I198" i="9"/>
  <c r="F198" i="9"/>
  <c r="E198" i="9"/>
  <c r="D198" i="9"/>
  <c r="C198" i="9"/>
  <c r="B198" i="9"/>
  <c r="AE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I197" i="9"/>
  <c r="F197" i="9"/>
  <c r="E197" i="9"/>
  <c r="D197" i="9"/>
  <c r="C197" i="9"/>
  <c r="B197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I196" i="9"/>
  <c r="F196" i="9"/>
  <c r="E196" i="9"/>
  <c r="D196" i="9"/>
  <c r="C196" i="9"/>
  <c r="B196" i="9"/>
  <c r="A196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I195" i="9"/>
  <c r="F195" i="9"/>
  <c r="E195" i="9"/>
  <c r="D195" i="9"/>
  <c r="C195" i="9"/>
  <c r="B195" i="9"/>
  <c r="AE194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I194" i="9"/>
  <c r="F194" i="9"/>
  <c r="E194" i="9"/>
  <c r="D194" i="9"/>
  <c r="C194" i="9"/>
  <c r="B194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I193" i="9"/>
  <c r="F193" i="9"/>
  <c r="E193" i="9"/>
  <c r="D193" i="9"/>
  <c r="C193" i="9"/>
  <c r="B193" i="9"/>
  <c r="AE192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I192" i="9"/>
  <c r="F192" i="9"/>
  <c r="E192" i="9"/>
  <c r="D192" i="9"/>
  <c r="C192" i="9"/>
  <c r="B192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I191" i="9"/>
  <c r="F191" i="9"/>
  <c r="E191" i="9"/>
  <c r="D191" i="9"/>
  <c r="C191" i="9"/>
  <c r="B191" i="9"/>
  <c r="A191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I190" i="9"/>
  <c r="F190" i="9"/>
  <c r="E190" i="9"/>
  <c r="D190" i="9"/>
  <c r="C190" i="9"/>
  <c r="B190" i="9"/>
  <c r="AE189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I189" i="9"/>
  <c r="F189" i="9"/>
  <c r="E189" i="9"/>
  <c r="D189" i="9"/>
  <c r="C189" i="9"/>
  <c r="B189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I188" i="9"/>
  <c r="F188" i="9"/>
  <c r="E188" i="9"/>
  <c r="D188" i="9"/>
  <c r="C188" i="9"/>
  <c r="B188" i="9"/>
  <c r="AE187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I187" i="9"/>
  <c r="F187" i="9"/>
  <c r="E187" i="9"/>
  <c r="D187" i="9"/>
  <c r="C187" i="9"/>
  <c r="B187" i="9"/>
  <c r="AE186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I186" i="9"/>
  <c r="F186" i="9"/>
  <c r="E186" i="9"/>
  <c r="D186" i="9"/>
  <c r="C186" i="9"/>
  <c r="B186" i="9"/>
  <c r="A186" i="9"/>
  <c r="AE185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I185" i="9"/>
  <c r="F185" i="9"/>
  <c r="E185" i="9"/>
  <c r="D185" i="9"/>
  <c r="C185" i="9"/>
  <c r="B185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I184" i="9"/>
  <c r="F184" i="9"/>
  <c r="E184" i="9"/>
  <c r="D184" i="9"/>
  <c r="C184" i="9"/>
  <c r="B184" i="9"/>
  <c r="AE183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I183" i="9"/>
  <c r="F183" i="9"/>
  <c r="E183" i="9"/>
  <c r="D183" i="9"/>
  <c r="C183" i="9"/>
  <c r="B183" i="9"/>
  <c r="AE182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P182" i="9"/>
  <c r="O182" i="9"/>
  <c r="N182" i="9"/>
  <c r="M182" i="9"/>
  <c r="L182" i="9"/>
  <c r="K182" i="9"/>
  <c r="I182" i="9"/>
  <c r="F182" i="9"/>
  <c r="E182" i="9"/>
  <c r="D182" i="9"/>
  <c r="C182" i="9"/>
  <c r="B182" i="9"/>
  <c r="AE181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I181" i="9"/>
  <c r="F181" i="9"/>
  <c r="E181" i="9"/>
  <c r="D181" i="9"/>
  <c r="C181" i="9"/>
  <c r="B181" i="9"/>
  <c r="A181" i="9"/>
  <c r="AE180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I180" i="9"/>
  <c r="F180" i="9"/>
  <c r="E180" i="9"/>
  <c r="D180" i="9"/>
  <c r="C180" i="9"/>
  <c r="B180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I179" i="9"/>
  <c r="F179" i="9"/>
  <c r="E179" i="9"/>
  <c r="D179" i="9"/>
  <c r="C179" i="9"/>
  <c r="B179" i="9"/>
  <c r="AE178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I178" i="9"/>
  <c r="F178" i="9"/>
  <c r="E178" i="9"/>
  <c r="D178" i="9"/>
  <c r="C178" i="9"/>
  <c r="B178" i="9"/>
  <c r="AE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I177" i="9"/>
  <c r="F177" i="9"/>
  <c r="E177" i="9"/>
  <c r="D177" i="9"/>
  <c r="C177" i="9"/>
  <c r="B177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I176" i="9"/>
  <c r="F176" i="9"/>
  <c r="E176" i="9"/>
  <c r="D176" i="9"/>
  <c r="C176" i="9"/>
  <c r="B176" i="9"/>
  <c r="A176" i="9"/>
  <c r="AE175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I175" i="9"/>
  <c r="F175" i="9"/>
  <c r="E175" i="9"/>
  <c r="D175" i="9"/>
  <c r="C175" i="9"/>
  <c r="B175" i="9"/>
  <c r="AE174" i="9"/>
  <c r="AD174" i="9"/>
  <c r="AC174" i="9"/>
  <c r="AB174" i="9"/>
  <c r="AA174" i="9"/>
  <c r="Z174" i="9"/>
  <c r="Y174" i="9"/>
  <c r="X174" i="9"/>
  <c r="W174" i="9"/>
  <c r="V174" i="9"/>
  <c r="U174" i="9"/>
  <c r="T174" i="9"/>
  <c r="S174" i="9"/>
  <c r="R174" i="9"/>
  <c r="Q174" i="9"/>
  <c r="P174" i="9"/>
  <c r="O174" i="9"/>
  <c r="N174" i="9"/>
  <c r="M174" i="9"/>
  <c r="L174" i="9"/>
  <c r="K174" i="9"/>
  <c r="I174" i="9"/>
  <c r="F174" i="9"/>
  <c r="E174" i="9"/>
  <c r="D174" i="9"/>
  <c r="C174" i="9"/>
  <c r="B174" i="9"/>
  <c r="AE173" i="9"/>
  <c r="AD173" i="9"/>
  <c r="AC173" i="9"/>
  <c r="AB173" i="9"/>
  <c r="AA173" i="9"/>
  <c r="Z173" i="9"/>
  <c r="Y173" i="9"/>
  <c r="X173" i="9"/>
  <c r="W173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I173" i="9"/>
  <c r="F173" i="9"/>
  <c r="E173" i="9"/>
  <c r="D173" i="9"/>
  <c r="C173" i="9"/>
  <c r="B173" i="9"/>
  <c r="AE172" i="9"/>
  <c r="AD172" i="9"/>
  <c r="AC172" i="9"/>
  <c r="AB172" i="9"/>
  <c r="AA172" i="9"/>
  <c r="Z172" i="9"/>
  <c r="Y172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I172" i="9"/>
  <c r="F172" i="9"/>
  <c r="E172" i="9"/>
  <c r="D172" i="9"/>
  <c r="C172" i="9"/>
  <c r="B172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I171" i="9"/>
  <c r="F171" i="9"/>
  <c r="E171" i="9"/>
  <c r="D171" i="9"/>
  <c r="C171" i="9"/>
  <c r="B171" i="9"/>
  <c r="A171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I170" i="9"/>
  <c r="F170" i="9"/>
  <c r="E170" i="9"/>
  <c r="D170" i="9"/>
  <c r="C170" i="9"/>
  <c r="B170" i="9"/>
  <c r="AE169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I169" i="9"/>
  <c r="F169" i="9"/>
  <c r="E169" i="9"/>
  <c r="D169" i="9"/>
  <c r="C169" i="9"/>
  <c r="B169" i="9"/>
  <c r="AE168" i="9"/>
  <c r="AD168" i="9"/>
  <c r="AC168" i="9"/>
  <c r="AB168" i="9"/>
  <c r="AA168" i="9"/>
  <c r="Z168" i="9"/>
  <c r="Y168" i="9"/>
  <c r="X168" i="9"/>
  <c r="W168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I168" i="9"/>
  <c r="F168" i="9"/>
  <c r="E168" i="9"/>
  <c r="D168" i="9"/>
  <c r="C168" i="9"/>
  <c r="B168" i="9"/>
  <c r="AE167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I167" i="9"/>
  <c r="F167" i="9"/>
  <c r="E167" i="9"/>
  <c r="D167" i="9"/>
  <c r="C167" i="9"/>
  <c r="B167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I166" i="9"/>
  <c r="F166" i="9"/>
  <c r="E166" i="9"/>
  <c r="D166" i="9"/>
  <c r="C166" i="9"/>
  <c r="B166" i="9"/>
  <c r="A166" i="9"/>
  <c r="AE165" i="9"/>
  <c r="AD165" i="9"/>
  <c r="AC165" i="9"/>
  <c r="AB165" i="9"/>
  <c r="AA165" i="9"/>
  <c r="Z165" i="9"/>
  <c r="Y165" i="9"/>
  <c r="X165" i="9"/>
  <c r="W165" i="9"/>
  <c r="V165" i="9"/>
  <c r="U165" i="9"/>
  <c r="T165" i="9"/>
  <c r="S165" i="9"/>
  <c r="R165" i="9"/>
  <c r="Q165" i="9"/>
  <c r="P165" i="9"/>
  <c r="O165" i="9"/>
  <c r="N165" i="9"/>
  <c r="M165" i="9"/>
  <c r="L165" i="9"/>
  <c r="K165" i="9"/>
  <c r="I165" i="9"/>
  <c r="F165" i="9"/>
  <c r="E165" i="9"/>
  <c r="D165" i="9"/>
  <c r="C165" i="9"/>
  <c r="B165" i="9"/>
  <c r="AE164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I164" i="9"/>
  <c r="F164" i="9"/>
  <c r="E164" i="9"/>
  <c r="D164" i="9"/>
  <c r="C164" i="9"/>
  <c r="B164" i="9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I163" i="9"/>
  <c r="F163" i="9"/>
  <c r="E163" i="9"/>
  <c r="D163" i="9"/>
  <c r="C163" i="9"/>
  <c r="B163" i="9"/>
  <c r="AE162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I162" i="9"/>
  <c r="F162" i="9"/>
  <c r="E162" i="9"/>
  <c r="D162" i="9"/>
  <c r="C162" i="9"/>
  <c r="B162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I161" i="9"/>
  <c r="F161" i="9"/>
  <c r="E161" i="9"/>
  <c r="D161" i="9"/>
  <c r="C161" i="9"/>
  <c r="B161" i="9"/>
  <c r="A161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I160" i="9"/>
  <c r="F160" i="9"/>
  <c r="E160" i="9"/>
  <c r="D160" i="9"/>
  <c r="C160" i="9"/>
  <c r="B160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I159" i="9"/>
  <c r="F159" i="9"/>
  <c r="E159" i="9"/>
  <c r="D159" i="9"/>
  <c r="C159" i="9"/>
  <c r="B159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I158" i="9"/>
  <c r="F158" i="9"/>
  <c r="E158" i="9"/>
  <c r="D158" i="9"/>
  <c r="C158" i="9"/>
  <c r="B158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I157" i="9"/>
  <c r="F157" i="9"/>
  <c r="E157" i="9"/>
  <c r="D157" i="9"/>
  <c r="C157" i="9"/>
  <c r="B157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I156" i="9"/>
  <c r="F156" i="9"/>
  <c r="E156" i="9"/>
  <c r="D156" i="9"/>
  <c r="C156" i="9"/>
  <c r="B156" i="9"/>
  <c r="A156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I155" i="9"/>
  <c r="F155" i="9"/>
  <c r="E155" i="9"/>
  <c r="D155" i="9"/>
  <c r="C155" i="9"/>
  <c r="B155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I154" i="9"/>
  <c r="F154" i="9"/>
  <c r="E154" i="9"/>
  <c r="D154" i="9"/>
  <c r="C154" i="9"/>
  <c r="B154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I153" i="9"/>
  <c r="F153" i="9"/>
  <c r="E153" i="9"/>
  <c r="D153" i="9"/>
  <c r="C153" i="9"/>
  <c r="B153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I152" i="9"/>
  <c r="F152" i="9"/>
  <c r="E152" i="9"/>
  <c r="D152" i="9"/>
  <c r="C152" i="9"/>
  <c r="B152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I151" i="9"/>
  <c r="F151" i="9"/>
  <c r="E151" i="9"/>
  <c r="D151" i="9"/>
  <c r="C151" i="9"/>
  <c r="B151" i="9"/>
  <c r="A151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I150" i="9"/>
  <c r="F150" i="9"/>
  <c r="E150" i="9"/>
  <c r="D150" i="9"/>
  <c r="C150" i="9"/>
  <c r="B150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I149" i="9"/>
  <c r="F149" i="9"/>
  <c r="E149" i="9"/>
  <c r="D149" i="9"/>
  <c r="C149" i="9"/>
  <c r="B149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I148" i="9"/>
  <c r="F148" i="9"/>
  <c r="E148" i="9"/>
  <c r="D148" i="9"/>
  <c r="C148" i="9"/>
  <c r="B148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I147" i="9"/>
  <c r="F147" i="9"/>
  <c r="E147" i="9"/>
  <c r="D147" i="9"/>
  <c r="C147" i="9"/>
  <c r="B147" i="9"/>
  <c r="AE146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I146" i="9"/>
  <c r="F146" i="9"/>
  <c r="E146" i="9"/>
  <c r="D146" i="9"/>
  <c r="C146" i="9"/>
  <c r="B146" i="9"/>
  <c r="A146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I145" i="9"/>
  <c r="F145" i="9"/>
  <c r="E145" i="9"/>
  <c r="D145" i="9"/>
  <c r="C145" i="9"/>
  <c r="B145" i="9"/>
  <c r="AE144" i="9"/>
  <c r="AD144" i="9"/>
  <c r="AC144" i="9"/>
  <c r="AB144" i="9"/>
  <c r="AA144" i="9"/>
  <c r="Z144" i="9"/>
  <c r="Y144" i="9"/>
  <c r="X144" i="9"/>
  <c r="W144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I144" i="9"/>
  <c r="F144" i="9"/>
  <c r="E144" i="9"/>
  <c r="D144" i="9"/>
  <c r="C144" i="9"/>
  <c r="B144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I143" i="9"/>
  <c r="F143" i="9"/>
  <c r="E143" i="9"/>
  <c r="D143" i="9"/>
  <c r="C143" i="9"/>
  <c r="B143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I142" i="9"/>
  <c r="F142" i="9"/>
  <c r="E142" i="9"/>
  <c r="D142" i="9"/>
  <c r="C142" i="9"/>
  <c r="B142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I141" i="9"/>
  <c r="F141" i="9"/>
  <c r="E141" i="9"/>
  <c r="D141" i="9"/>
  <c r="C141" i="9"/>
  <c r="B141" i="9"/>
  <c r="A141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I140" i="9"/>
  <c r="F140" i="9"/>
  <c r="E140" i="9"/>
  <c r="D140" i="9"/>
  <c r="C140" i="9"/>
  <c r="B140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I139" i="9"/>
  <c r="F139" i="9"/>
  <c r="E139" i="9"/>
  <c r="D139" i="9"/>
  <c r="C139" i="9"/>
  <c r="B139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I138" i="9"/>
  <c r="F138" i="9"/>
  <c r="E138" i="9"/>
  <c r="D138" i="9"/>
  <c r="C138" i="9"/>
  <c r="B138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I137" i="9"/>
  <c r="F137" i="9"/>
  <c r="E137" i="9"/>
  <c r="D137" i="9"/>
  <c r="C137" i="9"/>
  <c r="B137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I136" i="9"/>
  <c r="F136" i="9"/>
  <c r="E136" i="9"/>
  <c r="D136" i="9"/>
  <c r="C136" i="9"/>
  <c r="B136" i="9"/>
  <c r="A136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I135" i="9"/>
  <c r="F135" i="9"/>
  <c r="E135" i="9"/>
  <c r="D135" i="9"/>
  <c r="C135" i="9"/>
  <c r="B135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I134" i="9"/>
  <c r="F134" i="9"/>
  <c r="E134" i="9"/>
  <c r="D134" i="9"/>
  <c r="C134" i="9"/>
  <c r="B134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I133" i="9"/>
  <c r="F133" i="9"/>
  <c r="E133" i="9"/>
  <c r="D133" i="9"/>
  <c r="C133" i="9"/>
  <c r="B133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I132" i="9"/>
  <c r="F132" i="9"/>
  <c r="E132" i="9"/>
  <c r="D132" i="9"/>
  <c r="C132" i="9"/>
  <c r="B132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I131" i="9"/>
  <c r="F131" i="9"/>
  <c r="E131" i="9"/>
  <c r="D131" i="9"/>
  <c r="C131" i="9"/>
  <c r="B131" i="9"/>
  <c r="A131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I130" i="9"/>
  <c r="F130" i="9"/>
  <c r="E130" i="9"/>
  <c r="D130" i="9"/>
  <c r="C130" i="9"/>
  <c r="B130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I129" i="9"/>
  <c r="F129" i="9"/>
  <c r="E129" i="9"/>
  <c r="D129" i="9"/>
  <c r="C129" i="9"/>
  <c r="B129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I128" i="9"/>
  <c r="F128" i="9"/>
  <c r="E128" i="9"/>
  <c r="D128" i="9"/>
  <c r="C128" i="9"/>
  <c r="B128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I127" i="9"/>
  <c r="F127" i="9"/>
  <c r="E127" i="9"/>
  <c r="D127" i="9"/>
  <c r="C127" i="9"/>
  <c r="B127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I126" i="9"/>
  <c r="F126" i="9"/>
  <c r="E126" i="9"/>
  <c r="D126" i="9"/>
  <c r="C126" i="9"/>
  <c r="B126" i="9"/>
  <c r="A126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I125" i="9"/>
  <c r="F125" i="9"/>
  <c r="E125" i="9"/>
  <c r="D125" i="9"/>
  <c r="C125" i="9"/>
  <c r="B125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I124" i="9"/>
  <c r="F124" i="9"/>
  <c r="E124" i="9"/>
  <c r="D124" i="9"/>
  <c r="C124" i="9"/>
  <c r="B124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I123" i="9"/>
  <c r="F123" i="9"/>
  <c r="E123" i="9"/>
  <c r="D123" i="9"/>
  <c r="C123" i="9"/>
  <c r="B123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I122" i="9"/>
  <c r="F122" i="9"/>
  <c r="E122" i="9"/>
  <c r="D122" i="9"/>
  <c r="C122" i="9"/>
  <c r="B122" i="9"/>
  <c r="AE121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I121" i="9"/>
  <c r="F121" i="9"/>
  <c r="E121" i="9"/>
  <c r="D121" i="9"/>
  <c r="C121" i="9"/>
  <c r="B121" i="9"/>
  <c r="A121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I120" i="9"/>
  <c r="F120" i="9"/>
  <c r="E120" i="9"/>
  <c r="D120" i="9"/>
  <c r="C120" i="9"/>
  <c r="B120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I119" i="9"/>
  <c r="F119" i="9"/>
  <c r="E119" i="9"/>
  <c r="D119" i="9"/>
  <c r="C119" i="9"/>
  <c r="B119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I118" i="9"/>
  <c r="F118" i="9"/>
  <c r="E118" i="9"/>
  <c r="D118" i="9"/>
  <c r="C118" i="9"/>
  <c r="B118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I117" i="9"/>
  <c r="F117" i="9"/>
  <c r="E117" i="9"/>
  <c r="D117" i="9"/>
  <c r="C117" i="9"/>
  <c r="B117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I116" i="9"/>
  <c r="F116" i="9"/>
  <c r="E116" i="9"/>
  <c r="D116" i="9"/>
  <c r="C116" i="9"/>
  <c r="B116" i="9"/>
  <c r="A116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I115" i="9"/>
  <c r="F115" i="9"/>
  <c r="E115" i="9"/>
  <c r="D115" i="9"/>
  <c r="C115" i="9"/>
  <c r="B115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I114" i="9"/>
  <c r="F114" i="9"/>
  <c r="E114" i="9"/>
  <c r="D114" i="9"/>
  <c r="C114" i="9"/>
  <c r="B114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I113" i="9"/>
  <c r="F113" i="9"/>
  <c r="E113" i="9"/>
  <c r="D113" i="9"/>
  <c r="C113" i="9"/>
  <c r="B113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I112" i="9"/>
  <c r="F112" i="9"/>
  <c r="E112" i="9"/>
  <c r="D112" i="9"/>
  <c r="C112" i="9"/>
  <c r="B112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I111" i="9"/>
  <c r="F111" i="9"/>
  <c r="E111" i="9"/>
  <c r="D111" i="9"/>
  <c r="C111" i="9"/>
  <c r="B111" i="9"/>
  <c r="A111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I110" i="9"/>
  <c r="F110" i="9"/>
  <c r="E110" i="9"/>
  <c r="D110" i="9"/>
  <c r="C110" i="9"/>
  <c r="B110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I109" i="9"/>
  <c r="F109" i="9"/>
  <c r="E109" i="9"/>
  <c r="D109" i="9"/>
  <c r="C109" i="9"/>
  <c r="B109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I108" i="9"/>
  <c r="F108" i="9"/>
  <c r="E108" i="9"/>
  <c r="D108" i="9"/>
  <c r="C108" i="9"/>
  <c r="B108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I107" i="9"/>
  <c r="F107" i="9"/>
  <c r="E107" i="9"/>
  <c r="D107" i="9"/>
  <c r="C107" i="9"/>
  <c r="B107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I106" i="9"/>
  <c r="F106" i="9"/>
  <c r="E106" i="9"/>
  <c r="D106" i="9"/>
  <c r="C106" i="9"/>
  <c r="B106" i="9"/>
  <c r="A106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I105" i="9"/>
  <c r="F105" i="9"/>
  <c r="E105" i="9"/>
  <c r="D105" i="9"/>
  <c r="C105" i="9"/>
  <c r="B105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I104" i="9"/>
  <c r="F104" i="9"/>
  <c r="E104" i="9"/>
  <c r="D104" i="9"/>
  <c r="C104" i="9"/>
  <c r="B104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I103" i="9"/>
  <c r="F103" i="9"/>
  <c r="E103" i="9"/>
  <c r="D103" i="9"/>
  <c r="C103" i="9"/>
  <c r="B103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I102" i="9"/>
  <c r="F102" i="9"/>
  <c r="E102" i="9"/>
  <c r="D102" i="9"/>
  <c r="C102" i="9"/>
  <c r="B102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I101" i="9"/>
  <c r="F101" i="9"/>
  <c r="E101" i="9"/>
  <c r="D101" i="9"/>
  <c r="C101" i="9"/>
  <c r="B101" i="9"/>
  <c r="A101" i="9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I100" i="9"/>
  <c r="F100" i="9"/>
  <c r="E100" i="9"/>
  <c r="D100" i="9"/>
  <c r="C100" i="9"/>
  <c r="B100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I99" i="9"/>
  <c r="F99" i="9"/>
  <c r="E99" i="9"/>
  <c r="D99" i="9"/>
  <c r="C99" i="9"/>
  <c r="B99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I98" i="9"/>
  <c r="F98" i="9"/>
  <c r="E98" i="9"/>
  <c r="D98" i="9"/>
  <c r="C98" i="9"/>
  <c r="B98" i="9"/>
  <c r="AE97" i="9"/>
  <c r="AD97" i="9"/>
  <c r="AC97" i="9"/>
  <c r="AB97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I97" i="9"/>
  <c r="F97" i="9"/>
  <c r="E97" i="9"/>
  <c r="D97" i="9"/>
  <c r="C97" i="9"/>
  <c r="B97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I96" i="9"/>
  <c r="F96" i="9"/>
  <c r="E96" i="9"/>
  <c r="D96" i="9"/>
  <c r="C96" i="9"/>
  <c r="B96" i="9"/>
  <c r="A96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I95" i="9"/>
  <c r="F95" i="9"/>
  <c r="E95" i="9"/>
  <c r="D95" i="9"/>
  <c r="C95" i="9"/>
  <c r="B95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I94" i="9"/>
  <c r="F94" i="9"/>
  <c r="E94" i="9"/>
  <c r="D94" i="9"/>
  <c r="C94" i="9"/>
  <c r="B94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I93" i="9"/>
  <c r="F93" i="9"/>
  <c r="E93" i="9"/>
  <c r="D93" i="9"/>
  <c r="C93" i="9"/>
  <c r="B93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I92" i="9"/>
  <c r="F92" i="9"/>
  <c r="E92" i="9"/>
  <c r="D92" i="9"/>
  <c r="C92" i="9"/>
  <c r="B92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I91" i="9"/>
  <c r="F91" i="9"/>
  <c r="E91" i="9"/>
  <c r="D91" i="9"/>
  <c r="C91" i="9"/>
  <c r="B91" i="9"/>
  <c r="A91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I90" i="9"/>
  <c r="F90" i="9"/>
  <c r="E90" i="9"/>
  <c r="D90" i="9"/>
  <c r="C90" i="9"/>
  <c r="B90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I89" i="9"/>
  <c r="F89" i="9"/>
  <c r="E89" i="9"/>
  <c r="D89" i="9"/>
  <c r="C89" i="9"/>
  <c r="B89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I88" i="9"/>
  <c r="F88" i="9"/>
  <c r="E88" i="9"/>
  <c r="D88" i="9"/>
  <c r="C88" i="9"/>
  <c r="B88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I87" i="9"/>
  <c r="F87" i="9"/>
  <c r="E87" i="9"/>
  <c r="D87" i="9"/>
  <c r="C87" i="9"/>
  <c r="B87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I86" i="9"/>
  <c r="F86" i="9"/>
  <c r="E86" i="9"/>
  <c r="D86" i="9"/>
  <c r="C86" i="9"/>
  <c r="B86" i="9"/>
  <c r="A86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I85" i="9"/>
  <c r="F85" i="9"/>
  <c r="E85" i="9"/>
  <c r="D85" i="9"/>
  <c r="C85" i="9"/>
  <c r="B85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I84" i="9"/>
  <c r="F84" i="9"/>
  <c r="E84" i="9"/>
  <c r="D84" i="9"/>
  <c r="C84" i="9"/>
  <c r="B84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I83" i="9"/>
  <c r="F83" i="9"/>
  <c r="E83" i="9"/>
  <c r="D83" i="9"/>
  <c r="C83" i="9"/>
  <c r="B83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I82" i="9"/>
  <c r="F82" i="9"/>
  <c r="E82" i="9"/>
  <c r="D82" i="9"/>
  <c r="C82" i="9"/>
  <c r="B82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I81" i="9"/>
  <c r="F81" i="9"/>
  <c r="E81" i="9"/>
  <c r="D81" i="9"/>
  <c r="C81" i="9"/>
  <c r="B81" i="9"/>
  <c r="A81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I80" i="9"/>
  <c r="F80" i="9"/>
  <c r="E80" i="9"/>
  <c r="D80" i="9"/>
  <c r="C80" i="9"/>
  <c r="B80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I79" i="9"/>
  <c r="F79" i="9"/>
  <c r="E79" i="9"/>
  <c r="D79" i="9"/>
  <c r="C79" i="9"/>
  <c r="B79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I78" i="9"/>
  <c r="F78" i="9"/>
  <c r="E78" i="9"/>
  <c r="D78" i="9"/>
  <c r="C78" i="9"/>
  <c r="B78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I77" i="9"/>
  <c r="F77" i="9"/>
  <c r="E77" i="9"/>
  <c r="D77" i="9"/>
  <c r="C77" i="9"/>
  <c r="B77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I76" i="9"/>
  <c r="F76" i="9"/>
  <c r="E76" i="9"/>
  <c r="D76" i="9"/>
  <c r="C76" i="9"/>
  <c r="B76" i="9"/>
  <c r="A76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I75" i="9"/>
  <c r="F75" i="9"/>
  <c r="E75" i="9"/>
  <c r="D75" i="9"/>
  <c r="C75" i="9"/>
  <c r="B75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I74" i="9"/>
  <c r="F74" i="9"/>
  <c r="E74" i="9"/>
  <c r="D74" i="9"/>
  <c r="C74" i="9"/>
  <c r="B74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I73" i="9"/>
  <c r="F73" i="9"/>
  <c r="E73" i="9"/>
  <c r="D73" i="9"/>
  <c r="C73" i="9"/>
  <c r="B73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I72" i="9"/>
  <c r="F72" i="9"/>
  <c r="E72" i="9"/>
  <c r="D72" i="9"/>
  <c r="C72" i="9"/>
  <c r="B72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I71" i="9"/>
  <c r="F71" i="9"/>
  <c r="E71" i="9"/>
  <c r="D71" i="9"/>
  <c r="C71" i="9"/>
  <c r="B71" i="9"/>
  <c r="A71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I70" i="9"/>
  <c r="F70" i="9"/>
  <c r="E70" i="9"/>
  <c r="D70" i="9"/>
  <c r="C70" i="9"/>
  <c r="B70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I69" i="9"/>
  <c r="F69" i="9"/>
  <c r="E69" i="9"/>
  <c r="D69" i="9"/>
  <c r="C69" i="9"/>
  <c r="B69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I68" i="9"/>
  <c r="F68" i="9"/>
  <c r="E68" i="9"/>
  <c r="D68" i="9"/>
  <c r="C68" i="9"/>
  <c r="B68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I67" i="9"/>
  <c r="F67" i="9"/>
  <c r="E67" i="9"/>
  <c r="D67" i="9"/>
  <c r="C67" i="9"/>
  <c r="B67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I66" i="9"/>
  <c r="F66" i="9"/>
  <c r="E66" i="9"/>
  <c r="D66" i="9"/>
  <c r="C66" i="9"/>
  <c r="B66" i="9"/>
  <c r="A66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I65" i="9"/>
  <c r="F65" i="9"/>
  <c r="E65" i="9"/>
  <c r="D65" i="9"/>
  <c r="C65" i="9"/>
  <c r="B65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I64" i="9"/>
  <c r="F64" i="9"/>
  <c r="E64" i="9"/>
  <c r="D64" i="9"/>
  <c r="C64" i="9"/>
  <c r="B64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I63" i="9"/>
  <c r="F63" i="9"/>
  <c r="E63" i="9"/>
  <c r="D63" i="9"/>
  <c r="C63" i="9"/>
  <c r="B63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I62" i="9"/>
  <c r="F62" i="9"/>
  <c r="E62" i="9"/>
  <c r="D62" i="9"/>
  <c r="C62" i="9"/>
  <c r="B62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I61" i="9"/>
  <c r="F61" i="9"/>
  <c r="E61" i="9"/>
  <c r="D61" i="9"/>
  <c r="C61" i="9"/>
  <c r="B61" i="9"/>
  <c r="A61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I60" i="9"/>
  <c r="F60" i="9"/>
  <c r="E60" i="9"/>
  <c r="D60" i="9"/>
  <c r="C60" i="9"/>
  <c r="B60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I59" i="9"/>
  <c r="F59" i="9"/>
  <c r="E59" i="9"/>
  <c r="D59" i="9"/>
  <c r="C59" i="9"/>
  <c r="B59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I58" i="9"/>
  <c r="F58" i="9"/>
  <c r="E58" i="9"/>
  <c r="D58" i="9"/>
  <c r="C58" i="9"/>
  <c r="B58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I57" i="9"/>
  <c r="F57" i="9"/>
  <c r="E57" i="9"/>
  <c r="D57" i="9"/>
  <c r="C57" i="9"/>
  <c r="B57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I56" i="9"/>
  <c r="F56" i="9"/>
  <c r="E56" i="9"/>
  <c r="D56" i="9"/>
  <c r="C56" i="9"/>
  <c r="B56" i="9"/>
  <c r="A56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I55" i="9"/>
  <c r="F55" i="9"/>
  <c r="E55" i="9"/>
  <c r="D55" i="9"/>
  <c r="C55" i="9"/>
  <c r="B55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I54" i="9"/>
  <c r="F54" i="9"/>
  <c r="E54" i="9"/>
  <c r="D54" i="9"/>
  <c r="C54" i="9"/>
  <c r="B54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I53" i="9"/>
  <c r="F53" i="9"/>
  <c r="E53" i="9"/>
  <c r="D53" i="9"/>
  <c r="C53" i="9"/>
  <c r="B53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I52" i="9"/>
  <c r="F52" i="9"/>
  <c r="E52" i="9"/>
  <c r="D52" i="9"/>
  <c r="C52" i="9"/>
  <c r="B52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I51" i="9"/>
  <c r="F51" i="9"/>
  <c r="E51" i="9"/>
  <c r="D51" i="9"/>
  <c r="C51" i="9"/>
  <c r="B51" i="9"/>
  <c r="A51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I50" i="9"/>
  <c r="F50" i="9"/>
  <c r="E50" i="9"/>
  <c r="D50" i="9"/>
  <c r="C50" i="9"/>
  <c r="B50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I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I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I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I46" i="9"/>
  <c r="F46" i="9"/>
  <c r="E46" i="9"/>
  <c r="D46" i="9"/>
  <c r="C46" i="9"/>
  <c r="B46" i="9"/>
  <c r="A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I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I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I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I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I41" i="9"/>
  <c r="F41" i="9"/>
  <c r="E41" i="9"/>
  <c r="D41" i="9"/>
  <c r="C41" i="9"/>
  <c r="B41" i="9"/>
  <c r="A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I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I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I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I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I36" i="9"/>
  <c r="F36" i="9"/>
  <c r="E36" i="9"/>
  <c r="D36" i="9"/>
  <c r="C36" i="9"/>
  <c r="B36" i="9"/>
  <c r="A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I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I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I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I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I31" i="9"/>
  <c r="F31" i="9"/>
  <c r="E31" i="9"/>
  <c r="D31" i="9"/>
  <c r="C31" i="9"/>
  <c r="B31" i="9"/>
  <c r="A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I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I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I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I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I26" i="9"/>
  <c r="F26" i="9"/>
  <c r="E26" i="9"/>
  <c r="D26" i="9"/>
  <c r="C26" i="9"/>
  <c r="B26" i="9"/>
  <c r="A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I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I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I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I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I21" i="9"/>
  <c r="F21" i="9"/>
  <c r="E21" i="9"/>
  <c r="D21" i="9"/>
  <c r="C21" i="9"/>
  <c r="B21" i="9"/>
  <c r="A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I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I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I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I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I16" i="9"/>
  <c r="F16" i="9"/>
  <c r="E16" i="9"/>
  <c r="D16" i="9"/>
  <c r="C16" i="9"/>
  <c r="B16" i="9"/>
  <c r="A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I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I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I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I11" i="9"/>
  <c r="F11" i="9"/>
  <c r="E11" i="9"/>
  <c r="D11" i="9"/>
  <c r="C11" i="9"/>
  <c r="B11" i="9"/>
  <c r="A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I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I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I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I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I6" i="9"/>
  <c r="F6" i="9"/>
  <c r="E6" i="9"/>
  <c r="D6" i="9"/>
  <c r="C6" i="9"/>
  <c r="B6" i="9"/>
  <c r="A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I5" i="9"/>
  <c r="F5" i="9"/>
  <c r="E5" i="9"/>
  <c r="D5" i="9"/>
  <c r="C5" i="9"/>
  <c r="B5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I4" i="9"/>
  <c r="F4" i="9"/>
  <c r="E4" i="9"/>
  <c r="D4" i="9"/>
  <c r="C4" i="9"/>
  <c r="B4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I3" i="9"/>
  <c r="F3" i="9"/>
  <c r="E3" i="9"/>
  <c r="D3" i="9"/>
  <c r="C3" i="9"/>
  <c r="B3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I2" i="9"/>
  <c r="F2" i="9"/>
  <c r="E2" i="9"/>
  <c r="D2" i="9"/>
  <c r="C2" i="9"/>
  <c r="B2" i="9"/>
  <c r="AG236" i="8"/>
  <c r="AF236" i="8"/>
  <c r="AE236" i="8"/>
  <c r="AD236" i="8"/>
  <c r="AB236" i="8"/>
  <c r="AA236" i="8"/>
  <c r="Z236" i="8"/>
  <c r="Y236" i="8"/>
  <c r="X236" i="8"/>
  <c r="W236" i="8"/>
  <c r="V236" i="8"/>
  <c r="U236" i="8"/>
  <c r="T236" i="8"/>
  <c r="S236" i="8"/>
  <c r="P236" i="8"/>
  <c r="O236" i="8"/>
  <c r="N236" i="8"/>
  <c r="M236" i="8"/>
  <c r="L236" i="8"/>
  <c r="J236" i="8"/>
  <c r="G236" i="8"/>
  <c r="E236" i="8"/>
  <c r="D236" i="8"/>
  <c r="C236" i="8"/>
  <c r="B236" i="8"/>
  <c r="AG235" i="8"/>
  <c r="AF235" i="8"/>
  <c r="AE235" i="8"/>
  <c r="AD235" i="8"/>
  <c r="AB235" i="8"/>
  <c r="AA235" i="8"/>
  <c r="Z235" i="8"/>
  <c r="Y235" i="8"/>
  <c r="X235" i="8"/>
  <c r="W235" i="8"/>
  <c r="V235" i="8"/>
  <c r="U235" i="8"/>
  <c r="T235" i="8"/>
  <c r="S235" i="8"/>
  <c r="P235" i="8"/>
  <c r="O235" i="8"/>
  <c r="N235" i="8"/>
  <c r="M235" i="8"/>
  <c r="L235" i="8"/>
  <c r="J235" i="8"/>
  <c r="G235" i="8"/>
  <c r="E235" i="8"/>
  <c r="D235" i="8"/>
  <c r="C235" i="8"/>
  <c r="B235" i="8"/>
  <c r="AG234" i="8"/>
  <c r="AF234" i="8"/>
  <c r="AE234" i="8"/>
  <c r="AD234" i="8"/>
  <c r="AB234" i="8"/>
  <c r="AA234" i="8"/>
  <c r="Z234" i="8"/>
  <c r="Y234" i="8"/>
  <c r="X234" i="8"/>
  <c r="W234" i="8"/>
  <c r="V234" i="8"/>
  <c r="U234" i="8"/>
  <c r="T234" i="8"/>
  <c r="S234" i="8"/>
  <c r="P234" i="8"/>
  <c r="O234" i="8"/>
  <c r="N234" i="8"/>
  <c r="M234" i="8"/>
  <c r="L234" i="8"/>
  <c r="J234" i="8"/>
  <c r="G234" i="8"/>
  <c r="E234" i="8"/>
  <c r="D234" i="8"/>
  <c r="C234" i="8"/>
  <c r="B234" i="8"/>
  <c r="AG233" i="8"/>
  <c r="AF233" i="8"/>
  <c r="AE233" i="8"/>
  <c r="AD233" i="8"/>
  <c r="AB233" i="8"/>
  <c r="AA233" i="8"/>
  <c r="Z233" i="8"/>
  <c r="Y233" i="8"/>
  <c r="X233" i="8"/>
  <c r="W233" i="8"/>
  <c r="V233" i="8"/>
  <c r="U233" i="8"/>
  <c r="T233" i="8"/>
  <c r="S233" i="8"/>
  <c r="P233" i="8"/>
  <c r="O233" i="8"/>
  <c r="N233" i="8"/>
  <c r="M233" i="8"/>
  <c r="L233" i="8"/>
  <c r="J233" i="8"/>
  <c r="G233" i="8"/>
  <c r="E233" i="8"/>
  <c r="D233" i="8"/>
  <c r="C233" i="8"/>
  <c r="B233" i="8"/>
  <c r="AG232" i="8"/>
  <c r="AF232" i="8"/>
  <c r="AE232" i="8"/>
  <c r="AD232" i="8"/>
  <c r="AB232" i="8"/>
  <c r="AA232" i="8"/>
  <c r="Z232" i="8"/>
  <c r="Y232" i="8"/>
  <c r="X232" i="8"/>
  <c r="W232" i="8"/>
  <c r="V232" i="8"/>
  <c r="U232" i="8"/>
  <c r="T232" i="8"/>
  <c r="S232" i="8"/>
  <c r="P232" i="8"/>
  <c r="O232" i="8"/>
  <c r="N232" i="8"/>
  <c r="M232" i="8"/>
  <c r="L232" i="8"/>
  <c r="J232" i="8"/>
  <c r="G232" i="8"/>
  <c r="E232" i="8"/>
  <c r="D232" i="8"/>
  <c r="C232" i="8"/>
  <c r="B232" i="8"/>
  <c r="AG231" i="8"/>
  <c r="AF231" i="8"/>
  <c r="AE231" i="8"/>
  <c r="AD231" i="8"/>
  <c r="AB231" i="8"/>
  <c r="AA231" i="8"/>
  <c r="Z231" i="8"/>
  <c r="Y231" i="8"/>
  <c r="X231" i="8"/>
  <c r="W231" i="8"/>
  <c r="V231" i="8"/>
  <c r="U231" i="8"/>
  <c r="T231" i="8"/>
  <c r="S231" i="8"/>
  <c r="P231" i="8"/>
  <c r="O231" i="8"/>
  <c r="N231" i="8"/>
  <c r="M231" i="8"/>
  <c r="L231" i="8"/>
  <c r="J231" i="8"/>
  <c r="G231" i="8"/>
  <c r="E231" i="8"/>
  <c r="D231" i="8"/>
  <c r="C231" i="8"/>
  <c r="B231" i="8"/>
  <c r="AG230" i="8"/>
  <c r="AF230" i="8"/>
  <c r="AE230" i="8"/>
  <c r="AD230" i="8"/>
  <c r="AB230" i="8"/>
  <c r="AA230" i="8"/>
  <c r="Z230" i="8"/>
  <c r="Y230" i="8"/>
  <c r="X230" i="8"/>
  <c r="W230" i="8"/>
  <c r="V230" i="8"/>
  <c r="U230" i="8"/>
  <c r="T230" i="8"/>
  <c r="S230" i="8"/>
  <c r="P230" i="8"/>
  <c r="O230" i="8"/>
  <c r="N230" i="8"/>
  <c r="M230" i="8"/>
  <c r="L230" i="8"/>
  <c r="J230" i="8"/>
  <c r="G230" i="8"/>
  <c r="E230" i="8"/>
  <c r="D230" i="8"/>
  <c r="C230" i="8"/>
  <c r="B230" i="8"/>
  <c r="AG229" i="8"/>
  <c r="AF229" i="8"/>
  <c r="AE229" i="8"/>
  <c r="AD229" i="8"/>
  <c r="AB229" i="8"/>
  <c r="AA229" i="8"/>
  <c r="Z229" i="8"/>
  <c r="Y229" i="8"/>
  <c r="X229" i="8"/>
  <c r="W229" i="8"/>
  <c r="V229" i="8"/>
  <c r="U229" i="8"/>
  <c r="T229" i="8"/>
  <c r="S229" i="8"/>
  <c r="P229" i="8"/>
  <c r="O229" i="8"/>
  <c r="N229" i="8"/>
  <c r="M229" i="8"/>
  <c r="L229" i="8"/>
  <c r="J229" i="8"/>
  <c r="G229" i="8"/>
  <c r="E229" i="8"/>
  <c r="D229" i="8"/>
  <c r="C229" i="8"/>
  <c r="B229" i="8"/>
  <c r="A229" i="8"/>
  <c r="AG228" i="8"/>
  <c r="AF228" i="8"/>
  <c r="AE228" i="8"/>
  <c r="AD228" i="8"/>
  <c r="AB228" i="8"/>
  <c r="AA228" i="8"/>
  <c r="Z228" i="8"/>
  <c r="Y228" i="8"/>
  <c r="X228" i="8"/>
  <c r="W228" i="8"/>
  <c r="V228" i="8"/>
  <c r="U228" i="8"/>
  <c r="T228" i="8"/>
  <c r="S228" i="8"/>
  <c r="P228" i="8"/>
  <c r="O228" i="8"/>
  <c r="N228" i="8"/>
  <c r="M228" i="8"/>
  <c r="L228" i="8"/>
  <c r="J228" i="8"/>
  <c r="G228" i="8"/>
  <c r="E228" i="8"/>
  <c r="D228" i="8"/>
  <c r="C228" i="8"/>
  <c r="B228" i="8"/>
  <c r="AG227" i="8"/>
  <c r="AF227" i="8"/>
  <c r="AE227" i="8"/>
  <c r="AD227" i="8"/>
  <c r="AB227" i="8"/>
  <c r="AA227" i="8"/>
  <c r="Z227" i="8"/>
  <c r="Y227" i="8"/>
  <c r="X227" i="8"/>
  <c r="W227" i="8"/>
  <c r="V227" i="8"/>
  <c r="U227" i="8"/>
  <c r="T227" i="8"/>
  <c r="S227" i="8"/>
  <c r="P227" i="8"/>
  <c r="O227" i="8"/>
  <c r="N227" i="8"/>
  <c r="M227" i="8"/>
  <c r="L227" i="8"/>
  <c r="J227" i="8"/>
  <c r="G227" i="8"/>
  <c r="E227" i="8"/>
  <c r="D227" i="8"/>
  <c r="C227" i="8"/>
  <c r="B227" i="8"/>
  <c r="AG226" i="8"/>
  <c r="AF226" i="8"/>
  <c r="AE226" i="8"/>
  <c r="AD226" i="8"/>
  <c r="AB226" i="8"/>
  <c r="AA226" i="8"/>
  <c r="Z226" i="8"/>
  <c r="Y226" i="8"/>
  <c r="X226" i="8"/>
  <c r="W226" i="8"/>
  <c r="V226" i="8"/>
  <c r="U226" i="8"/>
  <c r="T226" i="8"/>
  <c r="S226" i="8"/>
  <c r="P226" i="8"/>
  <c r="O226" i="8"/>
  <c r="N226" i="8"/>
  <c r="M226" i="8"/>
  <c r="L226" i="8"/>
  <c r="J226" i="8"/>
  <c r="G226" i="8"/>
  <c r="E226" i="8"/>
  <c r="D226" i="8"/>
  <c r="C226" i="8"/>
  <c r="B226" i="8"/>
  <c r="AG225" i="8"/>
  <c r="AF225" i="8"/>
  <c r="AE225" i="8"/>
  <c r="AD225" i="8"/>
  <c r="AB225" i="8"/>
  <c r="AA225" i="8"/>
  <c r="Z225" i="8"/>
  <c r="Y225" i="8"/>
  <c r="X225" i="8"/>
  <c r="W225" i="8"/>
  <c r="V225" i="8"/>
  <c r="U225" i="8"/>
  <c r="T225" i="8"/>
  <c r="S225" i="8"/>
  <c r="P225" i="8"/>
  <c r="O225" i="8"/>
  <c r="N225" i="8"/>
  <c r="M225" i="8"/>
  <c r="L225" i="8"/>
  <c r="J225" i="8"/>
  <c r="G225" i="8"/>
  <c r="E225" i="8"/>
  <c r="D225" i="8"/>
  <c r="C225" i="8"/>
  <c r="B225" i="8"/>
  <c r="AG224" i="8"/>
  <c r="AF224" i="8"/>
  <c r="AE224" i="8"/>
  <c r="AD224" i="8"/>
  <c r="AB224" i="8"/>
  <c r="AA224" i="8"/>
  <c r="Z224" i="8"/>
  <c r="Y224" i="8"/>
  <c r="X224" i="8"/>
  <c r="W224" i="8"/>
  <c r="V224" i="8"/>
  <c r="U224" i="8"/>
  <c r="T224" i="8"/>
  <c r="S224" i="8"/>
  <c r="P224" i="8"/>
  <c r="O224" i="8"/>
  <c r="N224" i="8"/>
  <c r="M224" i="8"/>
  <c r="L224" i="8"/>
  <c r="J224" i="8"/>
  <c r="G224" i="8"/>
  <c r="E224" i="8"/>
  <c r="D224" i="8"/>
  <c r="C224" i="8"/>
  <c r="B224" i="8"/>
  <c r="AG223" i="8"/>
  <c r="AF223" i="8"/>
  <c r="AE223" i="8"/>
  <c r="AD223" i="8"/>
  <c r="AB223" i="8"/>
  <c r="AA223" i="8"/>
  <c r="Z223" i="8"/>
  <c r="Y223" i="8"/>
  <c r="X223" i="8"/>
  <c r="W223" i="8"/>
  <c r="V223" i="8"/>
  <c r="U223" i="8"/>
  <c r="T223" i="8"/>
  <c r="S223" i="8"/>
  <c r="P223" i="8"/>
  <c r="O223" i="8"/>
  <c r="N223" i="8"/>
  <c r="M223" i="8"/>
  <c r="L223" i="8"/>
  <c r="J223" i="8"/>
  <c r="G223" i="8"/>
  <c r="E223" i="8"/>
  <c r="D223" i="8"/>
  <c r="C223" i="8"/>
  <c r="B223" i="8"/>
  <c r="AG222" i="8"/>
  <c r="AF222" i="8"/>
  <c r="AE222" i="8"/>
  <c r="AD222" i="8"/>
  <c r="AB222" i="8"/>
  <c r="AA222" i="8"/>
  <c r="Z222" i="8"/>
  <c r="Y222" i="8"/>
  <c r="X222" i="8"/>
  <c r="W222" i="8"/>
  <c r="V222" i="8"/>
  <c r="U222" i="8"/>
  <c r="T222" i="8"/>
  <c r="S222" i="8"/>
  <c r="P222" i="8"/>
  <c r="O222" i="8"/>
  <c r="N222" i="8"/>
  <c r="M222" i="8"/>
  <c r="L222" i="8"/>
  <c r="J222" i="8"/>
  <c r="G222" i="8"/>
  <c r="E222" i="8"/>
  <c r="D222" i="8"/>
  <c r="C222" i="8"/>
  <c r="B222" i="8"/>
  <c r="AG221" i="8"/>
  <c r="AF221" i="8"/>
  <c r="AE221" i="8"/>
  <c r="AD221" i="8"/>
  <c r="AB221" i="8"/>
  <c r="AA221" i="8"/>
  <c r="Z221" i="8"/>
  <c r="Y221" i="8"/>
  <c r="X221" i="8"/>
  <c r="W221" i="8"/>
  <c r="V221" i="8"/>
  <c r="U221" i="8"/>
  <c r="T221" i="8"/>
  <c r="S221" i="8"/>
  <c r="P221" i="8"/>
  <c r="O221" i="8"/>
  <c r="N221" i="8"/>
  <c r="M221" i="8"/>
  <c r="L221" i="8"/>
  <c r="J221" i="8"/>
  <c r="G221" i="8"/>
  <c r="E221" i="8"/>
  <c r="D221" i="8"/>
  <c r="C221" i="8"/>
  <c r="B221" i="8"/>
  <c r="AG220" i="8"/>
  <c r="AF220" i="8"/>
  <c r="AE220" i="8"/>
  <c r="AD220" i="8"/>
  <c r="AB220" i="8"/>
  <c r="AA220" i="8"/>
  <c r="Z220" i="8"/>
  <c r="Y220" i="8"/>
  <c r="X220" i="8"/>
  <c r="W220" i="8"/>
  <c r="V220" i="8"/>
  <c r="U220" i="8"/>
  <c r="T220" i="8"/>
  <c r="S220" i="8"/>
  <c r="P220" i="8"/>
  <c r="O220" i="8"/>
  <c r="N220" i="8"/>
  <c r="M220" i="8"/>
  <c r="L220" i="8"/>
  <c r="J220" i="8"/>
  <c r="G220" i="8"/>
  <c r="E220" i="8"/>
  <c r="D220" i="8"/>
  <c r="C220" i="8"/>
  <c r="B220" i="8"/>
  <c r="AG219" i="8"/>
  <c r="AF219" i="8"/>
  <c r="AE219" i="8"/>
  <c r="AD219" i="8"/>
  <c r="AB219" i="8"/>
  <c r="AA219" i="8"/>
  <c r="Z219" i="8"/>
  <c r="Y219" i="8"/>
  <c r="X219" i="8"/>
  <c r="W219" i="8"/>
  <c r="V219" i="8"/>
  <c r="U219" i="8"/>
  <c r="T219" i="8"/>
  <c r="S219" i="8"/>
  <c r="P219" i="8"/>
  <c r="O219" i="8"/>
  <c r="N219" i="8"/>
  <c r="M219" i="8"/>
  <c r="L219" i="8"/>
  <c r="J219" i="8"/>
  <c r="G219" i="8"/>
  <c r="E219" i="8"/>
  <c r="D219" i="8"/>
  <c r="C219" i="8"/>
  <c r="B219" i="8"/>
  <c r="A219" i="8"/>
  <c r="AG218" i="8"/>
  <c r="AF218" i="8"/>
  <c r="AE218" i="8"/>
  <c r="AD218" i="8"/>
  <c r="AB218" i="8"/>
  <c r="AA218" i="8"/>
  <c r="Z218" i="8"/>
  <c r="Y218" i="8"/>
  <c r="X218" i="8"/>
  <c r="W218" i="8"/>
  <c r="V218" i="8"/>
  <c r="U218" i="8"/>
  <c r="T218" i="8"/>
  <c r="S218" i="8"/>
  <c r="P218" i="8"/>
  <c r="O218" i="8"/>
  <c r="N218" i="8"/>
  <c r="M218" i="8"/>
  <c r="L218" i="8"/>
  <c r="J218" i="8"/>
  <c r="G218" i="8"/>
  <c r="E218" i="8"/>
  <c r="D218" i="8"/>
  <c r="C218" i="8"/>
  <c r="B218" i="8"/>
  <c r="AG217" i="8"/>
  <c r="AF217" i="8"/>
  <c r="AE217" i="8"/>
  <c r="AD217" i="8"/>
  <c r="AB217" i="8"/>
  <c r="AA217" i="8"/>
  <c r="Z217" i="8"/>
  <c r="Y217" i="8"/>
  <c r="X217" i="8"/>
  <c r="W217" i="8"/>
  <c r="V217" i="8"/>
  <c r="U217" i="8"/>
  <c r="T217" i="8"/>
  <c r="S217" i="8"/>
  <c r="P217" i="8"/>
  <c r="O217" i="8"/>
  <c r="N217" i="8"/>
  <c r="M217" i="8"/>
  <c r="L217" i="8"/>
  <c r="J217" i="8"/>
  <c r="G217" i="8"/>
  <c r="E217" i="8"/>
  <c r="D217" i="8"/>
  <c r="C217" i="8"/>
  <c r="B217" i="8"/>
  <c r="AG216" i="8"/>
  <c r="AF216" i="8"/>
  <c r="AE216" i="8"/>
  <c r="AD216" i="8"/>
  <c r="AB216" i="8"/>
  <c r="AA216" i="8"/>
  <c r="Z216" i="8"/>
  <c r="Y216" i="8"/>
  <c r="X216" i="8"/>
  <c r="W216" i="8"/>
  <c r="V216" i="8"/>
  <c r="U216" i="8"/>
  <c r="T216" i="8"/>
  <c r="S216" i="8"/>
  <c r="P216" i="8"/>
  <c r="O216" i="8"/>
  <c r="N216" i="8"/>
  <c r="M216" i="8"/>
  <c r="L216" i="8"/>
  <c r="J216" i="8"/>
  <c r="G216" i="8"/>
  <c r="E216" i="8"/>
  <c r="D216" i="8"/>
  <c r="C216" i="8"/>
  <c r="B216" i="8"/>
  <c r="AG215" i="8"/>
  <c r="AF215" i="8"/>
  <c r="AE215" i="8"/>
  <c r="AD215" i="8"/>
  <c r="AB215" i="8"/>
  <c r="AA215" i="8"/>
  <c r="Z215" i="8"/>
  <c r="Y215" i="8"/>
  <c r="X215" i="8"/>
  <c r="W215" i="8"/>
  <c r="V215" i="8"/>
  <c r="U215" i="8"/>
  <c r="T215" i="8"/>
  <c r="S215" i="8"/>
  <c r="P215" i="8"/>
  <c r="O215" i="8"/>
  <c r="N215" i="8"/>
  <c r="M215" i="8"/>
  <c r="L215" i="8"/>
  <c r="J215" i="8"/>
  <c r="G215" i="8"/>
  <c r="E215" i="8"/>
  <c r="D215" i="8"/>
  <c r="C215" i="8"/>
  <c r="B215" i="8"/>
  <c r="AG214" i="8"/>
  <c r="AF214" i="8"/>
  <c r="AE214" i="8"/>
  <c r="AD214" i="8"/>
  <c r="AB214" i="8"/>
  <c r="AA214" i="8"/>
  <c r="Z214" i="8"/>
  <c r="Y214" i="8"/>
  <c r="X214" i="8"/>
  <c r="W214" i="8"/>
  <c r="V214" i="8"/>
  <c r="U214" i="8"/>
  <c r="T214" i="8"/>
  <c r="S214" i="8"/>
  <c r="P214" i="8"/>
  <c r="O214" i="8"/>
  <c r="N214" i="8"/>
  <c r="M214" i="8"/>
  <c r="L214" i="8"/>
  <c r="J214" i="8"/>
  <c r="G214" i="8"/>
  <c r="E214" i="8"/>
  <c r="D214" i="8"/>
  <c r="C214" i="8"/>
  <c r="B214" i="8"/>
  <c r="AG213" i="8"/>
  <c r="AF213" i="8"/>
  <c r="AE213" i="8"/>
  <c r="AD213" i="8"/>
  <c r="AB213" i="8"/>
  <c r="AA213" i="8"/>
  <c r="Z213" i="8"/>
  <c r="Y213" i="8"/>
  <c r="X213" i="8"/>
  <c r="W213" i="8"/>
  <c r="V213" i="8"/>
  <c r="U213" i="8"/>
  <c r="T213" i="8"/>
  <c r="S213" i="8"/>
  <c r="P213" i="8"/>
  <c r="O213" i="8"/>
  <c r="N213" i="8"/>
  <c r="M213" i="8"/>
  <c r="L213" i="8"/>
  <c r="J213" i="8"/>
  <c r="G213" i="8"/>
  <c r="E213" i="8"/>
  <c r="D213" i="8"/>
  <c r="C213" i="8"/>
  <c r="B213" i="8"/>
  <c r="AG212" i="8"/>
  <c r="AF212" i="8"/>
  <c r="AE212" i="8"/>
  <c r="AD212" i="8"/>
  <c r="AB212" i="8"/>
  <c r="AA212" i="8"/>
  <c r="Z212" i="8"/>
  <c r="Y212" i="8"/>
  <c r="X212" i="8"/>
  <c r="W212" i="8"/>
  <c r="V212" i="8"/>
  <c r="U212" i="8"/>
  <c r="T212" i="8"/>
  <c r="S212" i="8"/>
  <c r="P212" i="8"/>
  <c r="O212" i="8"/>
  <c r="N212" i="8"/>
  <c r="M212" i="8"/>
  <c r="L212" i="8"/>
  <c r="J212" i="8"/>
  <c r="G212" i="8"/>
  <c r="E212" i="8"/>
  <c r="D212" i="8"/>
  <c r="C212" i="8"/>
  <c r="B212" i="8"/>
  <c r="AG211" i="8"/>
  <c r="AF211" i="8"/>
  <c r="AE211" i="8"/>
  <c r="AD211" i="8"/>
  <c r="AB211" i="8"/>
  <c r="AA211" i="8"/>
  <c r="Z211" i="8"/>
  <c r="Y211" i="8"/>
  <c r="X211" i="8"/>
  <c r="W211" i="8"/>
  <c r="V211" i="8"/>
  <c r="U211" i="8"/>
  <c r="T211" i="8"/>
  <c r="S211" i="8"/>
  <c r="P211" i="8"/>
  <c r="O211" i="8"/>
  <c r="N211" i="8"/>
  <c r="M211" i="8"/>
  <c r="L211" i="8"/>
  <c r="J211" i="8"/>
  <c r="G211" i="8"/>
  <c r="E211" i="8"/>
  <c r="D211" i="8"/>
  <c r="C211" i="8"/>
  <c r="B211" i="8"/>
  <c r="AG210" i="8"/>
  <c r="AF210" i="8"/>
  <c r="AE210" i="8"/>
  <c r="AD210" i="8"/>
  <c r="AB210" i="8"/>
  <c r="AA210" i="8"/>
  <c r="Z210" i="8"/>
  <c r="Y210" i="8"/>
  <c r="X210" i="8"/>
  <c r="W210" i="8"/>
  <c r="V210" i="8"/>
  <c r="U210" i="8"/>
  <c r="T210" i="8"/>
  <c r="S210" i="8"/>
  <c r="P210" i="8"/>
  <c r="O210" i="8"/>
  <c r="N210" i="8"/>
  <c r="M210" i="8"/>
  <c r="L210" i="8"/>
  <c r="J210" i="8"/>
  <c r="G210" i="8"/>
  <c r="E210" i="8"/>
  <c r="D210" i="8"/>
  <c r="C210" i="8"/>
  <c r="B210" i="8"/>
  <c r="AG209" i="8"/>
  <c r="AF209" i="8"/>
  <c r="AE209" i="8"/>
  <c r="AD209" i="8"/>
  <c r="AB209" i="8"/>
  <c r="AA209" i="8"/>
  <c r="Z209" i="8"/>
  <c r="Y209" i="8"/>
  <c r="X209" i="8"/>
  <c r="W209" i="8"/>
  <c r="V209" i="8"/>
  <c r="U209" i="8"/>
  <c r="T209" i="8"/>
  <c r="S209" i="8"/>
  <c r="P209" i="8"/>
  <c r="O209" i="8"/>
  <c r="N209" i="8"/>
  <c r="M209" i="8"/>
  <c r="L209" i="8"/>
  <c r="J209" i="8"/>
  <c r="G209" i="8"/>
  <c r="E209" i="8"/>
  <c r="D209" i="8"/>
  <c r="C209" i="8"/>
  <c r="B209" i="8"/>
  <c r="A209" i="8"/>
  <c r="AG208" i="8"/>
  <c r="AF208" i="8"/>
  <c r="AE208" i="8"/>
  <c r="AD208" i="8"/>
  <c r="AB208" i="8"/>
  <c r="AA208" i="8"/>
  <c r="Z208" i="8"/>
  <c r="Y208" i="8"/>
  <c r="X208" i="8"/>
  <c r="W208" i="8"/>
  <c r="V208" i="8"/>
  <c r="U208" i="8"/>
  <c r="T208" i="8"/>
  <c r="S208" i="8"/>
  <c r="P208" i="8"/>
  <c r="O208" i="8"/>
  <c r="N208" i="8"/>
  <c r="M208" i="8"/>
  <c r="L208" i="8"/>
  <c r="J208" i="8"/>
  <c r="G208" i="8"/>
  <c r="E208" i="8"/>
  <c r="D208" i="8"/>
  <c r="C208" i="8"/>
  <c r="B208" i="8"/>
  <c r="AG207" i="8"/>
  <c r="AF207" i="8"/>
  <c r="AE207" i="8"/>
  <c r="AD207" i="8"/>
  <c r="AB207" i="8"/>
  <c r="AA207" i="8"/>
  <c r="Z207" i="8"/>
  <c r="Y207" i="8"/>
  <c r="X207" i="8"/>
  <c r="W207" i="8"/>
  <c r="V207" i="8"/>
  <c r="U207" i="8"/>
  <c r="T207" i="8"/>
  <c r="S207" i="8"/>
  <c r="P207" i="8"/>
  <c r="O207" i="8"/>
  <c r="N207" i="8"/>
  <c r="M207" i="8"/>
  <c r="L207" i="8"/>
  <c r="J207" i="8"/>
  <c r="G207" i="8"/>
  <c r="E207" i="8"/>
  <c r="D207" i="8"/>
  <c r="C207" i="8"/>
  <c r="B207" i="8"/>
  <c r="AG206" i="8"/>
  <c r="AF206" i="8"/>
  <c r="AE206" i="8"/>
  <c r="AD206" i="8"/>
  <c r="AB206" i="8"/>
  <c r="AA206" i="8"/>
  <c r="Z206" i="8"/>
  <c r="Y206" i="8"/>
  <c r="X206" i="8"/>
  <c r="W206" i="8"/>
  <c r="V206" i="8"/>
  <c r="U206" i="8"/>
  <c r="T206" i="8"/>
  <c r="S206" i="8"/>
  <c r="P206" i="8"/>
  <c r="O206" i="8"/>
  <c r="N206" i="8"/>
  <c r="M206" i="8"/>
  <c r="L206" i="8"/>
  <c r="J206" i="8"/>
  <c r="G206" i="8"/>
  <c r="E206" i="8"/>
  <c r="D206" i="8"/>
  <c r="C206" i="8"/>
  <c r="B206" i="8"/>
  <c r="AG205" i="8"/>
  <c r="AF205" i="8"/>
  <c r="AE205" i="8"/>
  <c r="AD205" i="8"/>
  <c r="AB205" i="8"/>
  <c r="AA205" i="8"/>
  <c r="Z205" i="8"/>
  <c r="Y205" i="8"/>
  <c r="X205" i="8"/>
  <c r="W205" i="8"/>
  <c r="V205" i="8"/>
  <c r="U205" i="8"/>
  <c r="T205" i="8"/>
  <c r="S205" i="8"/>
  <c r="P205" i="8"/>
  <c r="O205" i="8"/>
  <c r="N205" i="8"/>
  <c r="M205" i="8"/>
  <c r="L205" i="8"/>
  <c r="J205" i="8"/>
  <c r="G205" i="8"/>
  <c r="E205" i="8"/>
  <c r="D205" i="8"/>
  <c r="C205" i="8"/>
  <c r="B205" i="8"/>
  <c r="AG204" i="8"/>
  <c r="AF204" i="8"/>
  <c r="AE204" i="8"/>
  <c r="AD204" i="8"/>
  <c r="AB204" i="8"/>
  <c r="AA204" i="8"/>
  <c r="Z204" i="8"/>
  <c r="Y204" i="8"/>
  <c r="X204" i="8"/>
  <c r="W204" i="8"/>
  <c r="V204" i="8"/>
  <c r="U204" i="8"/>
  <c r="T204" i="8"/>
  <c r="S204" i="8"/>
  <c r="P204" i="8"/>
  <c r="O204" i="8"/>
  <c r="N204" i="8"/>
  <c r="M204" i="8"/>
  <c r="L204" i="8"/>
  <c r="J204" i="8"/>
  <c r="G204" i="8"/>
  <c r="E204" i="8"/>
  <c r="D204" i="8"/>
  <c r="C204" i="8"/>
  <c r="B204" i="8"/>
  <c r="AG203" i="8"/>
  <c r="AF203" i="8"/>
  <c r="AE203" i="8"/>
  <c r="AD203" i="8"/>
  <c r="AB203" i="8"/>
  <c r="AA203" i="8"/>
  <c r="Z203" i="8"/>
  <c r="Y203" i="8"/>
  <c r="X203" i="8"/>
  <c r="W203" i="8"/>
  <c r="V203" i="8"/>
  <c r="U203" i="8"/>
  <c r="T203" i="8"/>
  <c r="S203" i="8"/>
  <c r="P203" i="8"/>
  <c r="O203" i="8"/>
  <c r="N203" i="8"/>
  <c r="M203" i="8"/>
  <c r="L203" i="8"/>
  <c r="J203" i="8"/>
  <c r="G203" i="8"/>
  <c r="E203" i="8"/>
  <c r="D203" i="8"/>
  <c r="C203" i="8"/>
  <c r="B203" i="8"/>
  <c r="AG202" i="8"/>
  <c r="AF202" i="8"/>
  <c r="AE202" i="8"/>
  <c r="AD202" i="8"/>
  <c r="AB202" i="8"/>
  <c r="AA202" i="8"/>
  <c r="Z202" i="8"/>
  <c r="Y202" i="8"/>
  <c r="X202" i="8"/>
  <c r="W202" i="8"/>
  <c r="V202" i="8"/>
  <c r="U202" i="8"/>
  <c r="T202" i="8"/>
  <c r="S202" i="8"/>
  <c r="P202" i="8"/>
  <c r="O202" i="8"/>
  <c r="N202" i="8"/>
  <c r="M202" i="8"/>
  <c r="L202" i="8"/>
  <c r="J202" i="8"/>
  <c r="G202" i="8"/>
  <c r="E202" i="8"/>
  <c r="D202" i="8"/>
  <c r="C202" i="8"/>
  <c r="B202" i="8"/>
  <c r="AG201" i="8"/>
  <c r="AF201" i="8"/>
  <c r="AE201" i="8"/>
  <c r="AD201" i="8"/>
  <c r="AB201" i="8"/>
  <c r="AA201" i="8"/>
  <c r="Z201" i="8"/>
  <c r="Y201" i="8"/>
  <c r="X201" i="8"/>
  <c r="W201" i="8"/>
  <c r="V201" i="8"/>
  <c r="U201" i="8"/>
  <c r="T201" i="8"/>
  <c r="S201" i="8"/>
  <c r="P201" i="8"/>
  <c r="O201" i="8"/>
  <c r="N201" i="8"/>
  <c r="M201" i="8"/>
  <c r="L201" i="8"/>
  <c r="J201" i="8"/>
  <c r="G201" i="8"/>
  <c r="E201" i="8"/>
  <c r="D201" i="8"/>
  <c r="C201" i="8"/>
  <c r="B201" i="8"/>
  <c r="AG200" i="8"/>
  <c r="AF200" i="8"/>
  <c r="AE200" i="8"/>
  <c r="AD200" i="8"/>
  <c r="AB200" i="8"/>
  <c r="AA200" i="8"/>
  <c r="Z200" i="8"/>
  <c r="Y200" i="8"/>
  <c r="X200" i="8"/>
  <c r="W200" i="8"/>
  <c r="V200" i="8"/>
  <c r="U200" i="8"/>
  <c r="T200" i="8"/>
  <c r="S200" i="8"/>
  <c r="P200" i="8"/>
  <c r="O200" i="8"/>
  <c r="N200" i="8"/>
  <c r="M200" i="8"/>
  <c r="L200" i="8"/>
  <c r="J200" i="8"/>
  <c r="G200" i="8"/>
  <c r="E200" i="8"/>
  <c r="D200" i="8"/>
  <c r="C200" i="8"/>
  <c r="B200" i="8"/>
  <c r="AG199" i="8"/>
  <c r="AF199" i="8"/>
  <c r="AE199" i="8"/>
  <c r="AD199" i="8"/>
  <c r="AB199" i="8"/>
  <c r="AA199" i="8"/>
  <c r="Z199" i="8"/>
  <c r="Y199" i="8"/>
  <c r="X199" i="8"/>
  <c r="W199" i="8"/>
  <c r="V199" i="8"/>
  <c r="U199" i="8"/>
  <c r="T199" i="8"/>
  <c r="S199" i="8"/>
  <c r="P199" i="8"/>
  <c r="O199" i="8"/>
  <c r="N199" i="8"/>
  <c r="M199" i="8"/>
  <c r="L199" i="8"/>
  <c r="J199" i="8"/>
  <c r="G199" i="8"/>
  <c r="E199" i="8"/>
  <c r="D199" i="8"/>
  <c r="C199" i="8"/>
  <c r="B199" i="8"/>
  <c r="A199" i="8"/>
  <c r="AG198" i="8"/>
  <c r="AF198" i="8"/>
  <c r="AE198" i="8"/>
  <c r="AD198" i="8"/>
  <c r="AB198" i="8"/>
  <c r="AA198" i="8"/>
  <c r="Z198" i="8"/>
  <c r="Y198" i="8"/>
  <c r="X198" i="8"/>
  <c r="W198" i="8"/>
  <c r="V198" i="8"/>
  <c r="U198" i="8"/>
  <c r="T198" i="8"/>
  <c r="S198" i="8"/>
  <c r="P198" i="8"/>
  <c r="O198" i="8"/>
  <c r="N198" i="8"/>
  <c r="M198" i="8"/>
  <c r="L198" i="8"/>
  <c r="J198" i="8"/>
  <c r="G198" i="8"/>
  <c r="E198" i="8"/>
  <c r="D198" i="8"/>
  <c r="C198" i="8"/>
  <c r="B198" i="8"/>
  <c r="AG197" i="8"/>
  <c r="AF197" i="8"/>
  <c r="AE197" i="8"/>
  <c r="AD197" i="8"/>
  <c r="AB197" i="8"/>
  <c r="AA197" i="8"/>
  <c r="Z197" i="8"/>
  <c r="Y197" i="8"/>
  <c r="X197" i="8"/>
  <c r="W197" i="8"/>
  <c r="V197" i="8"/>
  <c r="U197" i="8"/>
  <c r="T197" i="8"/>
  <c r="S197" i="8"/>
  <c r="P197" i="8"/>
  <c r="O197" i="8"/>
  <c r="N197" i="8"/>
  <c r="M197" i="8"/>
  <c r="L197" i="8"/>
  <c r="J197" i="8"/>
  <c r="G197" i="8"/>
  <c r="E197" i="8"/>
  <c r="D197" i="8"/>
  <c r="C197" i="8"/>
  <c r="B197" i="8"/>
  <c r="AG196" i="8"/>
  <c r="AF196" i="8"/>
  <c r="AE196" i="8"/>
  <c r="AD196" i="8"/>
  <c r="AB196" i="8"/>
  <c r="AA196" i="8"/>
  <c r="Z196" i="8"/>
  <c r="Y196" i="8"/>
  <c r="X196" i="8"/>
  <c r="W196" i="8"/>
  <c r="V196" i="8"/>
  <c r="U196" i="8"/>
  <c r="T196" i="8"/>
  <c r="S196" i="8"/>
  <c r="P196" i="8"/>
  <c r="O196" i="8"/>
  <c r="N196" i="8"/>
  <c r="M196" i="8"/>
  <c r="L196" i="8"/>
  <c r="J196" i="8"/>
  <c r="G196" i="8"/>
  <c r="E196" i="8"/>
  <c r="D196" i="8"/>
  <c r="C196" i="8"/>
  <c r="B196" i="8"/>
  <c r="AG195" i="8"/>
  <c r="AF195" i="8"/>
  <c r="AE195" i="8"/>
  <c r="AD195" i="8"/>
  <c r="AB195" i="8"/>
  <c r="AA195" i="8"/>
  <c r="Z195" i="8"/>
  <c r="Y195" i="8"/>
  <c r="X195" i="8"/>
  <c r="W195" i="8"/>
  <c r="V195" i="8"/>
  <c r="U195" i="8"/>
  <c r="T195" i="8"/>
  <c r="S195" i="8"/>
  <c r="P195" i="8"/>
  <c r="O195" i="8"/>
  <c r="N195" i="8"/>
  <c r="M195" i="8"/>
  <c r="L195" i="8"/>
  <c r="J195" i="8"/>
  <c r="G195" i="8"/>
  <c r="E195" i="8"/>
  <c r="D195" i="8"/>
  <c r="C195" i="8"/>
  <c r="B195" i="8"/>
  <c r="AG194" i="8"/>
  <c r="AF194" i="8"/>
  <c r="AE194" i="8"/>
  <c r="AD194" i="8"/>
  <c r="AB194" i="8"/>
  <c r="AA194" i="8"/>
  <c r="Z194" i="8"/>
  <c r="Y194" i="8"/>
  <c r="X194" i="8"/>
  <c r="W194" i="8"/>
  <c r="V194" i="8"/>
  <c r="U194" i="8"/>
  <c r="T194" i="8"/>
  <c r="S194" i="8"/>
  <c r="P194" i="8"/>
  <c r="O194" i="8"/>
  <c r="N194" i="8"/>
  <c r="M194" i="8"/>
  <c r="L194" i="8"/>
  <c r="J194" i="8"/>
  <c r="G194" i="8"/>
  <c r="E194" i="8"/>
  <c r="D194" i="8"/>
  <c r="C194" i="8"/>
  <c r="B194" i="8"/>
  <c r="AG193" i="8"/>
  <c r="AF193" i="8"/>
  <c r="AE193" i="8"/>
  <c r="AD193" i="8"/>
  <c r="AB193" i="8"/>
  <c r="AA193" i="8"/>
  <c r="Z193" i="8"/>
  <c r="Y193" i="8"/>
  <c r="X193" i="8"/>
  <c r="W193" i="8"/>
  <c r="V193" i="8"/>
  <c r="U193" i="8"/>
  <c r="T193" i="8"/>
  <c r="S193" i="8"/>
  <c r="P193" i="8"/>
  <c r="O193" i="8"/>
  <c r="N193" i="8"/>
  <c r="M193" i="8"/>
  <c r="L193" i="8"/>
  <c r="J193" i="8"/>
  <c r="G193" i="8"/>
  <c r="E193" i="8"/>
  <c r="D193" i="8"/>
  <c r="C193" i="8"/>
  <c r="B193" i="8"/>
  <c r="AG192" i="8"/>
  <c r="AF192" i="8"/>
  <c r="AE192" i="8"/>
  <c r="AD192" i="8"/>
  <c r="AB192" i="8"/>
  <c r="AA192" i="8"/>
  <c r="Z192" i="8"/>
  <c r="Y192" i="8"/>
  <c r="X192" i="8"/>
  <c r="W192" i="8"/>
  <c r="V192" i="8"/>
  <c r="U192" i="8"/>
  <c r="T192" i="8"/>
  <c r="S192" i="8"/>
  <c r="P192" i="8"/>
  <c r="O192" i="8"/>
  <c r="N192" i="8"/>
  <c r="M192" i="8"/>
  <c r="L192" i="8"/>
  <c r="J192" i="8"/>
  <c r="G192" i="8"/>
  <c r="E192" i="8"/>
  <c r="D192" i="8"/>
  <c r="C192" i="8"/>
  <c r="B192" i="8"/>
  <c r="AG191" i="8"/>
  <c r="AF191" i="8"/>
  <c r="AE191" i="8"/>
  <c r="AD191" i="8"/>
  <c r="AB191" i="8"/>
  <c r="AA191" i="8"/>
  <c r="Z191" i="8"/>
  <c r="Y191" i="8"/>
  <c r="X191" i="8"/>
  <c r="W191" i="8"/>
  <c r="V191" i="8"/>
  <c r="U191" i="8"/>
  <c r="T191" i="8"/>
  <c r="S191" i="8"/>
  <c r="P191" i="8"/>
  <c r="O191" i="8"/>
  <c r="N191" i="8"/>
  <c r="M191" i="8"/>
  <c r="L191" i="8"/>
  <c r="J191" i="8"/>
  <c r="G191" i="8"/>
  <c r="E191" i="8"/>
  <c r="D191" i="8"/>
  <c r="C191" i="8"/>
  <c r="B191" i="8"/>
  <c r="AG190" i="8"/>
  <c r="AF190" i="8"/>
  <c r="AE190" i="8"/>
  <c r="AD190" i="8"/>
  <c r="AB190" i="8"/>
  <c r="AA190" i="8"/>
  <c r="Z190" i="8"/>
  <c r="Y190" i="8"/>
  <c r="X190" i="8"/>
  <c r="W190" i="8"/>
  <c r="V190" i="8"/>
  <c r="U190" i="8"/>
  <c r="T190" i="8"/>
  <c r="S190" i="8"/>
  <c r="P190" i="8"/>
  <c r="O190" i="8"/>
  <c r="N190" i="8"/>
  <c r="M190" i="8"/>
  <c r="L190" i="8"/>
  <c r="J190" i="8"/>
  <c r="G190" i="8"/>
  <c r="E190" i="8"/>
  <c r="D190" i="8"/>
  <c r="C190" i="8"/>
  <c r="B190" i="8"/>
  <c r="AG189" i="8"/>
  <c r="AF189" i="8"/>
  <c r="AE189" i="8"/>
  <c r="AD189" i="8"/>
  <c r="AB189" i="8"/>
  <c r="AA189" i="8"/>
  <c r="Z189" i="8"/>
  <c r="Y189" i="8"/>
  <c r="X189" i="8"/>
  <c r="W189" i="8"/>
  <c r="V189" i="8"/>
  <c r="U189" i="8"/>
  <c r="T189" i="8"/>
  <c r="S189" i="8"/>
  <c r="P189" i="8"/>
  <c r="O189" i="8"/>
  <c r="N189" i="8"/>
  <c r="M189" i="8"/>
  <c r="L189" i="8"/>
  <c r="J189" i="8"/>
  <c r="G189" i="8"/>
  <c r="E189" i="8"/>
  <c r="D189" i="8"/>
  <c r="C189" i="8"/>
  <c r="B189" i="8"/>
  <c r="A189" i="8"/>
  <c r="AG188" i="8"/>
  <c r="AF188" i="8"/>
  <c r="AE188" i="8"/>
  <c r="AD188" i="8"/>
  <c r="AB188" i="8"/>
  <c r="AA188" i="8"/>
  <c r="Z188" i="8"/>
  <c r="Y188" i="8"/>
  <c r="X188" i="8"/>
  <c r="W188" i="8"/>
  <c r="V188" i="8"/>
  <c r="U188" i="8"/>
  <c r="T188" i="8"/>
  <c r="S188" i="8"/>
  <c r="P188" i="8"/>
  <c r="O188" i="8"/>
  <c r="N188" i="8"/>
  <c r="M188" i="8"/>
  <c r="L188" i="8"/>
  <c r="J188" i="8"/>
  <c r="G188" i="8"/>
  <c r="E188" i="8"/>
  <c r="D188" i="8"/>
  <c r="C188" i="8"/>
  <c r="B188" i="8"/>
  <c r="AG187" i="8"/>
  <c r="AF187" i="8"/>
  <c r="AE187" i="8"/>
  <c r="AD187" i="8"/>
  <c r="AB187" i="8"/>
  <c r="AA187" i="8"/>
  <c r="Z187" i="8"/>
  <c r="Y187" i="8"/>
  <c r="X187" i="8"/>
  <c r="W187" i="8"/>
  <c r="V187" i="8"/>
  <c r="U187" i="8"/>
  <c r="T187" i="8"/>
  <c r="S187" i="8"/>
  <c r="P187" i="8"/>
  <c r="O187" i="8"/>
  <c r="N187" i="8"/>
  <c r="M187" i="8"/>
  <c r="L187" i="8"/>
  <c r="J187" i="8"/>
  <c r="G187" i="8"/>
  <c r="E187" i="8"/>
  <c r="D187" i="8"/>
  <c r="C187" i="8"/>
  <c r="B187" i="8"/>
  <c r="AG186" i="8"/>
  <c r="AF186" i="8"/>
  <c r="AE186" i="8"/>
  <c r="AD186" i="8"/>
  <c r="AB186" i="8"/>
  <c r="AA186" i="8"/>
  <c r="Z186" i="8"/>
  <c r="Y186" i="8"/>
  <c r="X186" i="8"/>
  <c r="W186" i="8"/>
  <c r="V186" i="8"/>
  <c r="U186" i="8"/>
  <c r="T186" i="8"/>
  <c r="S186" i="8"/>
  <c r="P186" i="8"/>
  <c r="O186" i="8"/>
  <c r="N186" i="8"/>
  <c r="M186" i="8"/>
  <c r="L186" i="8"/>
  <c r="J186" i="8"/>
  <c r="G186" i="8"/>
  <c r="E186" i="8"/>
  <c r="D186" i="8"/>
  <c r="C186" i="8"/>
  <c r="B186" i="8"/>
  <c r="AG185" i="8"/>
  <c r="AF185" i="8"/>
  <c r="AE185" i="8"/>
  <c r="AD185" i="8"/>
  <c r="AB185" i="8"/>
  <c r="AA185" i="8"/>
  <c r="Z185" i="8"/>
  <c r="Y185" i="8"/>
  <c r="X185" i="8"/>
  <c r="W185" i="8"/>
  <c r="V185" i="8"/>
  <c r="U185" i="8"/>
  <c r="T185" i="8"/>
  <c r="S185" i="8"/>
  <c r="P185" i="8"/>
  <c r="O185" i="8"/>
  <c r="N185" i="8"/>
  <c r="M185" i="8"/>
  <c r="L185" i="8"/>
  <c r="J185" i="8"/>
  <c r="G185" i="8"/>
  <c r="E185" i="8"/>
  <c r="D185" i="8"/>
  <c r="C185" i="8"/>
  <c r="B185" i="8"/>
  <c r="AG184" i="8"/>
  <c r="AF184" i="8"/>
  <c r="AE184" i="8"/>
  <c r="AD184" i="8"/>
  <c r="AB184" i="8"/>
  <c r="AA184" i="8"/>
  <c r="Z184" i="8"/>
  <c r="Y184" i="8"/>
  <c r="X184" i="8"/>
  <c r="W184" i="8"/>
  <c r="V184" i="8"/>
  <c r="U184" i="8"/>
  <c r="T184" i="8"/>
  <c r="S184" i="8"/>
  <c r="P184" i="8"/>
  <c r="O184" i="8"/>
  <c r="N184" i="8"/>
  <c r="M184" i="8"/>
  <c r="L184" i="8"/>
  <c r="J184" i="8"/>
  <c r="G184" i="8"/>
  <c r="E184" i="8"/>
  <c r="D184" i="8"/>
  <c r="C184" i="8"/>
  <c r="B184" i="8"/>
  <c r="AG183" i="8"/>
  <c r="AF183" i="8"/>
  <c r="AE183" i="8"/>
  <c r="AD183" i="8"/>
  <c r="AB183" i="8"/>
  <c r="AA183" i="8"/>
  <c r="Z183" i="8"/>
  <c r="Y183" i="8"/>
  <c r="X183" i="8"/>
  <c r="W183" i="8"/>
  <c r="V183" i="8"/>
  <c r="U183" i="8"/>
  <c r="T183" i="8"/>
  <c r="S183" i="8"/>
  <c r="P183" i="8"/>
  <c r="O183" i="8"/>
  <c r="N183" i="8"/>
  <c r="M183" i="8"/>
  <c r="L183" i="8"/>
  <c r="J183" i="8"/>
  <c r="G183" i="8"/>
  <c r="E183" i="8"/>
  <c r="D183" i="8"/>
  <c r="C183" i="8"/>
  <c r="B183" i="8"/>
  <c r="AG182" i="8"/>
  <c r="AF182" i="8"/>
  <c r="AE182" i="8"/>
  <c r="AD182" i="8"/>
  <c r="AB182" i="8"/>
  <c r="AA182" i="8"/>
  <c r="Z182" i="8"/>
  <c r="Y182" i="8"/>
  <c r="X182" i="8"/>
  <c r="W182" i="8"/>
  <c r="V182" i="8"/>
  <c r="U182" i="8"/>
  <c r="T182" i="8"/>
  <c r="S182" i="8"/>
  <c r="P182" i="8"/>
  <c r="O182" i="8"/>
  <c r="N182" i="8"/>
  <c r="M182" i="8"/>
  <c r="L182" i="8"/>
  <c r="J182" i="8"/>
  <c r="G182" i="8"/>
  <c r="E182" i="8"/>
  <c r="D182" i="8"/>
  <c r="C182" i="8"/>
  <c r="B182" i="8"/>
  <c r="AG181" i="8"/>
  <c r="AF181" i="8"/>
  <c r="AE181" i="8"/>
  <c r="AD181" i="8"/>
  <c r="AB181" i="8"/>
  <c r="AA181" i="8"/>
  <c r="Z181" i="8"/>
  <c r="Y181" i="8"/>
  <c r="X181" i="8"/>
  <c r="W181" i="8"/>
  <c r="V181" i="8"/>
  <c r="U181" i="8"/>
  <c r="T181" i="8"/>
  <c r="S181" i="8"/>
  <c r="P181" i="8"/>
  <c r="O181" i="8"/>
  <c r="N181" i="8"/>
  <c r="M181" i="8"/>
  <c r="L181" i="8"/>
  <c r="J181" i="8"/>
  <c r="G181" i="8"/>
  <c r="E181" i="8"/>
  <c r="D181" i="8"/>
  <c r="C181" i="8"/>
  <c r="B181" i="8"/>
  <c r="AG180" i="8"/>
  <c r="AF180" i="8"/>
  <c r="AE180" i="8"/>
  <c r="AD180" i="8"/>
  <c r="AB180" i="8"/>
  <c r="AA180" i="8"/>
  <c r="Z180" i="8"/>
  <c r="Y180" i="8"/>
  <c r="X180" i="8"/>
  <c r="W180" i="8"/>
  <c r="V180" i="8"/>
  <c r="U180" i="8"/>
  <c r="T180" i="8"/>
  <c r="S180" i="8"/>
  <c r="P180" i="8"/>
  <c r="O180" i="8"/>
  <c r="N180" i="8"/>
  <c r="M180" i="8"/>
  <c r="L180" i="8"/>
  <c r="J180" i="8"/>
  <c r="G180" i="8"/>
  <c r="E180" i="8"/>
  <c r="D180" i="8"/>
  <c r="C180" i="8"/>
  <c r="B180" i="8"/>
  <c r="AG179" i="8"/>
  <c r="AF179" i="8"/>
  <c r="AE179" i="8"/>
  <c r="AD179" i="8"/>
  <c r="AB179" i="8"/>
  <c r="AA179" i="8"/>
  <c r="Z179" i="8"/>
  <c r="Y179" i="8"/>
  <c r="X179" i="8"/>
  <c r="W179" i="8"/>
  <c r="V179" i="8"/>
  <c r="U179" i="8"/>
  <c r="T179" i="8"/>
  <c r="S179" i="8"/>
  <c r="P179" i="8"/>
  <c r="O179" i="8"/>
  <c r="N179" i="8"/>
  <c r="M179" i="8"/>
  <c r="L179" i="8"/>
  <c r="J179" i="8"/>
  <c r="G179" i="8"/>
  <c r="E179" i="8"/>
  <c r="D179" i="8"/>
  <c r="C179" i="8"/>
  <c r="B179" i="8"/>
  <c r="A179" i="8"/>
  <c r="AG178" i="8"/>
  <c r="AF178" i="8"/>
  <c r="AE178" i="8"/>
  <c r="AD178" i="8"/>
  <c r="AB178" i="8"/>
  <c r="AA178" i="8"/>
  <c r="Z178" i="8"/>
  <c r="Y178" i="8"/>
  <c r="X178" i="8"/>
  <c r="W178" i="8"/>
  <c r="V178" i="8"/>
  <c r="U178" i="8"/>
  <c r="T178" i="8"/>
  <c r="S178" i="8"/>
  <c r="P178" i="8"/>
  <c r="O178" i="8"/>
  <c r="N178" i="8"/>
  <c r="M178" i="8"/>
  <c r="L178" i="8"/>
  <c r="J178" i="8"/>
  <c r="G178" i="8"/>
  <c r="E178" i="8"/>
  <c r="D178" i="8"/>
  <c r="C178" i="8"/>
  <c r="B178" i="8"/>
  <c r="AG177" i="8"/>
  <c r="AF177" i="8"/>
  <c r="AE177" i="8"/>
  <c r="AD177" i="8"/>
  <c r="AB177" i="8"/>
  <c r="AA177" i="8"/>
  <c r="Z177" i="8"/>
  <c r="Y177" i="8"/>
  <c r="X177" i="8"/>
  <c r="W177" i="8"/>
  <c r="V177" i="8"/>
  <c r="U177" i="8"/>
  <c r="T177" i="8"/>
  <c r="S177" i="8"/>
  <c r="P177" i="8"/>
  <c r="O177" i="8"/>
  <c r="N177" i="8"/>
  <c r="M177" i="8"/>
  <c r="L177" i="8"/>
  <c r="J177" i="8"/>
  <c r="G177" i="8"/>
  <c r="E177" i="8"/>
  <c r="D177" i="8"/>
  <c r="C177" i="8"/>
  <c r="B177" i="8"/>
  <c r="AG176" i="8"/>
  <c r="AF176" i="8"/>
  <c r="AE176" i="8"/>
  <c r="AD176" i="8"/>
  <c r="AB176" i="8"/>
  <c r="AA176" i="8"/>
  <c r="Z176" i="8"/>
  <c r="Y176" i="8"/>
  <c r="X176" i="8"/>
  <c r="W176" i="8"/>
  <c r="V176" i="8"/>
  <c r="U176" i="8"/>
  <c r="T176" i="8"/>
  <c r="S176" i="8"/>
  <c r="P176" i="8"/>
  <c r="O176" i="8"/>
  <c r="N176" i="8"/>
  <c r="M176" i="8"/>
  <c r="L176" i="8"/>
  <c r="J176" i="8"/>
  <c r="G176" i="8"/>
  <c r="E176" i="8"/>
  <c r="D176" i="8"/>
  <c r="C176" i="8"/>
  <c r="B176" i="8"/>
  <c r="AG175" i="8"/>
  <c r="AF175" i="8"/>
  <c r="AE175" i="8"/>
  <c r="AD175" i="8"/>
  <c r="AB175" i="8"/>
  <c r="AA175" i="8"/>
  <c r="Z175" i="8"/>
  <c r="Y175" i="8"/>
  <c r="X175" i="8"/>
  <c r="W175" i="8"/>
  <c r="V175" i="8"/>
  <c r="U175" i="8"/>
  <c r="T175" i="8"/>
  <c r="S175" i="8"/>
  <c r="P175" i="8"/>
  <c r="O175" i="8"/>
  <c r="N175" i="8"/>
  <c r="M175" i="8"/>
  <c r="L175" i="8"/>
  <c r="J175" i="8"/>
  <c r="G175" i="8"/>
  <c r="E175" i="8"/>
  <c r="D175" i="8"/>
  <c r="C175" i="8"/>
  <c r="B175" i="8"/>
  <c r="AG174" i="8"/>
  <c r="AF174" i="8"/>
  <c r="AE174" i="8"/>
  <c r="AD174" i="8"/>
  <c r="AB174" i="8"/>
  <c r="AA174" i="8"/>
  <c r="Z174" i="8"/>
  <c r="Y174" i="8"/>
  <c r="X174" i="8"/>
  <c r="W174" i="8"/>
  <c r="V174" i="8"/>
  <c r="U174" i="8"/>
  <c r="T174" i="8"/>
  <c r="S174" i="8"/>
  <c r="P174" i="8"/>
  <c r="O174" i="8"/>
  <c r="N174" i="8"/>
  <c r="M174" i="8"/>
  <c r="L174" i="8"/>
  <c r="J174" i="8"/>
  <c r="G174" i="8"/>
  <c r="E174" i="8"/>
  <c r="D174" i="8"/>
  <c r="C174" i="8"/>
  <c r="B174" i="8"/>
  <c r="AG173" i="8"/>
  <c r="AF173" i="8"/>
  <c r="AE173" i="8"/>
  <c r="AD173" i="8"/>
  <c r="AB173" i="8"/>
  <c r="AA173" i="8"/>
  <c r="Z173" i="8"/>
  <c r="Y173" i="8"/>
  <c r="X173" i="8"/>
  <c r="W173" i="8"/>
  <c r="V173" i="8"/>
  <c r="U173" i="8"/>
  <c r="T173" i="8"/>
  <c r="S173" i="8"/>
  <c r="P173" i="8"/>
  <c r="O173" i="8"/>
  <c r="N173" i="8"/>
  <c r="M173" i="8"/>
  <c r="L173" i="8"/>
  <c r="J173" i="8"/>
  <c r="G173" i="8"/>
  <c r="E173" i="8"/>
  <c r="D173" i="8"/>
  <c r="C173" i="8"/>
  <c r="B173" i="8"/>
  <c r="AG172" i="8"/>
  <c r="AF172" i="8"/>
  <c r="AE172" i="8"/>
  <c r="AD172" i="8"/>
  <c r="AB172" i="8"/>
  <c r="AA172" i="8"/>
  <c r="Z172" i="8"/>
  <c r="Y172" i="8"/>
  <c r="X172" i="8"/>
  <c r="W172" i="8"/>
  <c r="V172" i="8"/>
  <c r="U172" i="8"/>
  <c r="T172" i="8"/>
  <c r="S172" i="8"/>
  <c r="P172" i="8"/>
  <c r="O172" i="8"/>
  <c r="N172" i="8"/>
  <c r="M172" i="8"/>
  <c r="L172" i="8"/>
  <c r="J172" i="8"/>
  <c r="G172" i="8"/>
  <c r="E172" i="8"/>
  <c r="D172" i="8"/>
  <c r="C172" i="8"/>
  <c r="B172" i="8"/>
  <c r="AG171" i="8"/>
  <c r="AF171" i="8"/>
  <c r="AE171" i="8"/>
  <c r="AD171" i="8"/>
  <c r="AB171" i="8"/>
  <c r="AA171" i="8"/>
  <c r="Z171" i="8"/>
  <c r="Y171" i="8"/>
  <c r="X171" i="8"/>
  <c r="W171" i="8"/>
  <c r="V171" i="8"/>
  <c r="U171" i="8"/>
  <c r="T171" i="8"/>
  <c r="S171" i="8"/>
  <c r="P171" i="8"/>
  <c r="O171" i="8"/>
  <c r="N171" i="8"/>
  <c r="M171" i="8"/>
  <c r="L171" i="8"/>
  <c r="J171" i="8"/>
  <c r="G171" i="8"/>
  <c r="E171" i="8"/>
  <c r="D171" i="8"/>
  <c r="C171" i="8"/>
  <c r="B171" i="8"/>
  <c r="AG170" i="8"/>
  <c r="AF170" i="8"/>
  <c r="AE170" i="8"/>
  <c r="AD170" i="8"/>
  <c r="AB170" i="8"/>
  <c r="AA170" i="8"/>
  <c r="Z170" i="8"/>
  <c r="Y170" i="8"/>
  <c r="X170" i="8"/>
  <c r="W170" i="8"/>
  <c r="V170" i="8"/>
  <c r="U170" i="8"/>
  <c r="T170" i="8"/>
  <c r="S170" i="8"/>
  <c r="P170" i="8"/>
  <c r="O170" i="8"/>
  <c r="N170" i="8"/>
  <c r="M170" i="8"/>
  <c r="L170" i="8"/>
  <c r="J170" i="8"/>
  <c r="G170" i="8"/>
  <c r="E170" i="8"/>
  <c r="D170" i="8"/>
  <c r="C170" i="8"/>
  <c r="B170" i="8"/>
  <c r="AG169" i="8"/>
  <c r="AF169" i="8"/>
  <c r="AE169" i="8"/>
  <c r="AD169" i="8"/>
  <c r="AB169" i="8"/>
  <c r="AA169" i="8"/>
  <c r="Z169" i="8"/>
  <c r="Y169" i="8"/>
  <c r="X169" i="8"/>
  <c r="W169" i="8"/>
  <c r="V169" i="8"/>
  <c r="U169" i="8"/>
  <c r="T169" i="8"/>
  <c r="S169" i="8"/>
  <c r="P169" i="8"/>
  <c r="O169" i="8"/>
  <c r="N169" i="8"/>
  <c r="M169" i="8"/>
  <c r="L169" i="8"/>
  <c r="J169" i="8"/>
  <c r="G169" i="8"/>
  <c r="E169" i="8"/>
  <c r="D169" i="8"/>
  <c r="C169" i="8"/>
  <c r="B169" i="8"/>
  <c r="A169" i="8"/>
  <c r="AG168" i="8"/>
  <c r="AF168" i="8"/>
  <c r="AE168" i="8"/>
  <c r="AD168" i="8"/>
  <c r="AB168" i="8"/>
  <c r="AA168" i="8"/>
  <c r="Z168" i="8"/>
  <c r="Y168" i="8"/>
  <c r="X168" i="8"/>
  <c r="W168" i="8"/>
  <c r="V168" i="8"/>
  <c r="U168" i="8"/>
  <c r="T168" i="8"/>
  <c r="S168" i="8"/>
  <c r="P168" i="8"/>
  <c r="O168" i="8"/>
  <c r="N168" i="8"/>
  <c r="M168" i="8"/>
  <c r="L168" i="8"/>
  <c r="J168" i="8"/>
  <c r="G168" i="8"/>
  <c r="E168" i="8"/>
  <c r="D168" i="8"/>
  <c r="C168" i="8"/>
  <c r="B168" i="8"/>
  <c r="AG167" i="8"/>
  <c r="AF167" i="8"/>
  <c r="AE167" i="8"/>
  <c r="AD167" i="8"/>
  <c r="AB167" i="8"/>
  <c r="AA167" i="8"/>
  <c r="Z167" i="8"/>
  <c r="Y167" i="8"/>
  <c r="X167" i="8"/>
  <c r="W167" i="8"/>
  <c r="V167" i="8"/>
  <c r="U167" i="8"/>
  <c r="T167" i="8"/>
  <c r="S167" i="8"/>
  <c r="P167" i="8"/>
  <c r="O167" i="8"/>
  <c r="N167" i="8"/>
  <c r="M167" i="8"/>
  <c r="L167" i="8"/>
  <c r="J167" i="8"/>
  <c r="G167" i="8"/>
  <c r="E167" i="8"/>
  <c r="D167" i="8"/>
  <c r="C167" i="8"/>
  <c r="B167" i="8"/>
  <c r="AG166" i="8"/>
  <c r="AF166" i="8"/>
  <c r="AE166" i="8"/>
  <c r="AD166" i="8"/>
  <c r="AB166" i="8"/>
  <c r="AA166" i="8"/>
  <c r="Z166" i="8"/>
  <c r="Y166" i="8"/>
  <c r="X166" i="8"/>
  <c r="W166" i="8"/>
  <c r="V166" i="8"/>
  <c r="U166" i="8"/>
  <c r="T166" i="8"/>
  <c r="S166" i="8"/>
  <c r="P166" i="8"/>
  <c r="O166" i="8"/>
  <c r="N166" i="8"/>
  <c r="M166" i="8"/>
  <c r="L166" i="8"/>
  <c r="J166" i="8"/>
  <c r="G166" i="8"/>
  <c r="E166" i="8"/>
  <c r="D166" i="8"/>
  <c r="C166" i="8"/>
  <c r="B166" i="8"/>
  <c r="AG165" i="8"/>
  <c r="AF165" i="8"/>
  <c r="AE165" i="8"/>
  <c r="AD165" i="8"/>
  <c r="AB165" i="8"/>
  <c r="AA165" i="8"/>
  <c r="Z165" i="8"/>
  <c r="Y165" i="8"/>
  <c r="X165" i="8"/>
  <c r="W165" i="8"/>
  <c r="V165" i="8"/>
  <c r="U165" i="8"/>
  <c r="T165" i="8"/>
  <c r="S165" i="8"/>
  <c r="P165" i="8"/>
  <c r="O165" i="8"/>
  <c r="N165" i="8"/>
  <c r="M165" i="8"/>
  <c r="L165" i="8"/>
  <c r="J165" i="8"/>
  <c r="G165" i="8"/>
  <c r="E165" i="8"/>
  <c r="D165" i="8"/>
  <c r="C165" i="8"/>
  <c r="B165" i="8"/>
  <c r="AG164" i="8"/>
  <c r="AF164" i="8"/>
  <c r="AE164" i="8"/>
  <c r="AD164" i="8"/>
  <c r="AB164" i="8"/>
  <c r="AA164" i="8"/>
  <c r="Z164" i="8"/>
  <c r="Y164" i="8"/>
  <c r="X164" i="8"/>
  <c r="W164" i="8"/>
  <c r="V164" i="8"/>
  <c r="U164" i="8"/>
  <c r="T164" i="8"/>
  <c r="S164" i="8"/>
  <c r="P164" i="8"/>
  <c r="O164" i="8"/>
  <c r="N164" i="8"/>
  <c r="M164" i="8"/>
  <c r="L164" i="8"/>
  <c r="J164" i="8"/>
  <c r="G164" i="8"/>
  <c r="E164" i="8"/>
  <c r="D164" i="8"/>
  <c r="C164" i="8"/>
  <c r="B164" i="8"/>
  <c r="AG163" i="8"/>
  <c r="AF163" i="8"/>
  <c r="AE163" i="8"/>
  <c r="AD163" i="8"/>
  <c r="AB163" i="8"/>
  <c r="AA163" i="8"/>
  <c r="Z163" i="8"/>
  <c r="Y163" i="8"/>
  <c r="X163" i="8"/>
  <c r="W163" i="8"/>
  <c r="V163" i="8"/>
  <c r="U163" i="8"/>
  <c r="T163" i="8"/>
  <c r="S163" i="8"/>
  <c r="P163" i="8"/>
  <c r="O163" i="8"/>
  <c r="N163" i="8"/>
  <c r="M163" i="8"/>
  <c r="L163" i="8"/>
  <c r="J163" i="8"/>
  <c r="G163" i="8"/>
  <c r="E163" i="8"/>
  <c r="D163" i="8"/>
  <c r="C163" i="8"/>
  <c r="B163" i="8"/>
  <c r="AG162" i="8"/>
  <c r="AF162" i="8"/>
  <c r="AE162" i="8"/>
  <c r="AD162" i="8"/>
  <c r="AB162" i="8"/>
  <c r="AA162" i="8"/>
  <c r="Z162" i="8"/>
  <c r="Y162" i="8"/>
  <c r="X162" i="8"/>
  <c r="W162" i="8"/>
  <c r="V162" i="8"/>
  <c r="U162" i="8"/>
  <c r="T162" i="8"/>
  <c r="S162" i="8"/>
  <c r="P162" i="8"/>
  <c r="O162" i="8"/>
  <c r="N162" i="8"/>
  <c r="M162" i="8"/>
  <c r="L162" i="8"/>
  <c r="J162" i="8"/>
  <c r="G162" i="8"/>
  <c r="E162" i="8"/>
  <c r="D162" i="8"/>
  <c r="C162" i="8"/>
  <c r="B162" i="8"/>
  <c r="AG161" i="8"/>
  <c r="AF161" i="8"/>
  <c r="AE161" i="8"/>
  <c r="AD161" i="8"/>
  <c r="AB161" i="8"/>
  <c r="AA161" i="8"/>
  <c r="Z161" i="8"/>
  <c r="Y161" i="8"/>
  <c r="X161" i="8"/>
  <c r="W161" i="8"/>
  <c r="V161" i="8"/>
  <c r="U161" i="8"/>
  <c r="T161" i="8"/>
  <c r="S161" i="8"/>
  <c r="P161" i="8"/>
  <c r="O161" i="8"/>
  <c r="N161" i="8"/>
  <c r="M161" i="8"/>
  <c r="L161" i="8"/>
  <c r="J161" i="8"/>
  <c r="G161" i="8"/>
  <c r="E161" i="8"/>
  <c r="D161" i="8"/>
  <c r="C161" i="8"/>
  <c r="B161" i="8"/>
  <c r="AG160" i="8"/>
  <c r="AF160" i="8"/>
  <c r="AE160" i="8"/>
  <c r="AD160" i="8"/>
  <c r="AB160" i="8"/>
  <c r="AA160" i="8"/>
  <c r="Z160" i="8"/>
  <c r="Y160" i="8"/>
  <c r="X160" i="8"/>
  <c r="W160" i="8"/>
  <c r="V160" i="8"/>
  <c r="U160" i="8"/>
  <c r="T160" i="8"/>
  <c r="S160" i="8"/>
  <c r="P160" i="8"/>
  <c r="O160" i="8"/>
  <c r="N160" i="8"/>
  <c r="M160" i="8"/>
  <c r="L160" i="8"/>
  <c r="J160" i="8"/>
  <c r="G160" i="8"/>
  <c r="E160" i="8"/>
  <c r="D160" i="8"/>
  <c r="C160" i="8"/>
  <c r="B160" i="8"/>
  <c r="AG159" i="8"/>
  <c r="AF159" i="8"/>
  <c r="AE159" i="8"/>
  <c r="AD159" i="8"/>
  <c r="AB159" i="8"/>
  <c r="AA159" i="8"/>
  <c r="Z159" i="8"/>
  <c r="Y159" i="8"/>
  <c r="X159" i="8"/>
  <c r="W159" i="8"/>
  <c r="V159" i="8"/>
  <c r="U159" i="8"/>
  <c r="T159" i="8"/>
  <c r="S159" i="8"/>
  <c r="P159" i="8"/>
  <c r="O159" i="8"/>
  <c r="N159" i="8"/>
  <c r="M159" i="8"/>
  <c r="L159" i="8"/>
  <c r="J159" i="8"/>
  <c r="G159" i="8"/>
  <c r="E159" i="8"/>
  <c r="D159" i="8"/>
  <c r="C159" i="8"/>
  <c r="B159" i="8"/>
  <c r="A159" i="8"/>
  <c r="AG158" i="8"/>
  <c r="AF158" i="8"/>
  <c r="AE158" i="8"/>
  <c r="AD158" i="8"/>
  <c r="AB158" i="8"/>
  <c r="AA158" i="8"/>
  <c r="Z158" i="8"/>
  <c r="Y158" i="8"/>
  <c r="X158" i="8"/>
  <c r="W158" i="8"/>
  <c r="V158" i="8"/>
  <c r="U158" i="8"/>
  <c r="T158" i="8"/>
  <c r="S158" i="8"/>
  <c r="P158" i="8"/>
  <c r="O158" i="8"/>
  <c r="N158" i="8"/>
  <c r="M158" i="8"/>
  <c r="L158" i="8"/>
  <c r="J158" i="8"/>
  <c r="G158" i="8"/>
  <c r="E158" i="8"/>
  <c r="D158" i="8"/>
  <c r="C158" i="8"/>
  <c r="B158" i="8"/>
  <c r="AG157" i="8"/>
  <c r="AF157" i="8"/>
  <c r="AE157" i="8"/>
  <c r="AD157" i="8"/>
  <c r="AB157" i="8"/>
  <c r="AA157" i="8"/>
  <c r="Z157" i="8"/>
  <c r="Y157" i="8"/>
  <c r="X157" i="8"/>
  <c r="W157" i="8"/>
  <c r="V157" i="8"/>
  <c r="U157" i="8"/>
  <c r="T157" i="8"/>
  <c r="S157" i="8"/>
  <c r="P157" i="8"/>
  <c r="O157" i="8"/>
  <c r="N157" i="8"/>
  <c r="M157" i="8"/>
  <c r="L157" i="8"/>
  <c r="J157" i="8"/>
  <c r="G157" i="8"/>
  <c r="E157" i="8"/>
  <c r="D157" i="8"/>
  <c r="C157" i="8"/>
  <c r="B157" i="8"/>
  <c r="AG156" i="8"/>
  <c r="AF156" i="8"/>
  <c r="AE156" i="8"/>
  <c r="AD156" i="8"/>
  <c r="AB156" i="8"/>
  <c r="AA156" i="8"/>
  <c r="Z156" i="8"/>
  <c r="Y156" i="8"/>
  <c r="X156" i="8"/>
  <c r="W156" i="8"/>
  <c r="V156" i="8"/>
  <c r="U156" i="8"/>
  <c r="T156" i="8"/>
  <c r="S156" i="8"/>
  <c r="P156" i="8"/>
  <c r="O156" i="8"/>
  <c r="N156" i="8"/>
  <c r="M156" i="8"/>
  <c r="L156" i="8"/>
  <c r="J156" i="8"/>
  <c r="G156" i="8"/>
  <c r="E156" i="8"/>
  <c r="D156" i="8"/>
  <c r="C156" i="8"/>
  <c r="B156" i="8"/>
  <c r="AG155" i="8"/>
  <c r="AF155" i="8"/>
  <c r="AE155" i="8"/>
  <c r="AD155" i="8"/>
  <c r="AB155" i="8"/>
  <c r="AA155" i="8"/>
  <c r="Z155" i="8"/>
  <c r="Y155" i="8"/>
  <c r="X155" i="8"/>
  <c r="W155" i="8"/>
  <c r="V155" i="8"/>
  <c r="U155" i="8"/>
  <c r="T155" i="8"/>
  <c r="S155" i="8"/>
  <c r="P155" i="8"/>
  <c r="O155" i="8"/>
  <c r="N155" i="8"/>
  <c r="M155" i="8"/>
  <c r="L155" i="8"/>
  <c r="J155" i="8"/>
  <c r="G155" i="8"/>
  <c r="E155" i="8"/>
  <c r="D155" i="8"/>
  <c r="C155" i="8"/>
  <c r="B155" i="8"/>
  <c r="AG154" i="8"/>
  <c r="AF154" i="8"/>
  <c r="AE154" i="8"/>
  <c r="AD154" i="8"/>
  <c r="AB154" i="8"/>
  <c r="AA154" i="8"/>
  <c r="Z154" i="8"/>
  <c r="Y154" i="8"/>
  <c r="X154" i="8"/>
  <c r="W154" i="8"/>
  <c r="V154" i="8"/>
  <c r="U154" i="8"/>
  <c r="T154" i="8"/>
  <c r="S154" i="8"/>
  <c r="P154" i="8"/>
  <c r="O154" i="8"/>
  <c r="N154" i="8"/>
  <c r="M154" i="8"/>
  <c r="L154" i="8"/>
  <c r="J154" i="8"/>
  <c r="G154" i="8"/>
  <c r="E154" i="8"/>
  <c r="D154" i="8"/>
  <c r="C154" i="8"/>
  <c r="B154" i="8"/>
  <c r="AG153" i="8"/>
  <c r="AF153" i="8"/>
  <c r="AE153" i="8"/>
  <c r="AD153" i="8"/>
  <c r="AB153" i="8"/>
  <c r="AA153" i="8"/>
  <c r="Z153" i="8"/>
  <c r="Y153" i="8"/>
  <c r="X153" i="8"/>
  <c r="W153" i="8"/>
  <c r="V153" i="8"/>
  <c r="U153" i="8"/>
  <c r="T153" i="8"/>
  <c r="S153" i="8"/>
  <c r="P153" i="8"/>
  <c r="O153" i="8"/>
  <c r="N153" i="8"/>
  <c r="M153" i="8"/>
  <c r="L153" i="8"/>
  <c r="J153" i="8"/>
  <c r="G153" i="8"/>
  <c r="E153" i="8"/>
  <c r="D153" i="8"/>
  <c r="C153" i="8"/>
  <c r="B153" i="8"/>
  <c r="AG152" i="8"/>
  <c r="AF152" i="8"/>
  <c r="AE152" i="8"/>
  <c r="AD152" i="8"/>
  <c r="AB152" i="8"/>
  <c r="AA152" i="8"/>
  <c r="Z152" i="8"/>
  <c r="Y152" i="8"/>
  <c r="X152" i="8"/>
  <c r="W152" i="8"/>
  <c r="V152" i="8"/>
  <c r="U152" i="8"/>
  <c r="T152" i="8"/>
  <c r="S152" i="8"/>
  <c r="P152" i="8"/>
  <c r="O152" i="8"/>
  <c r="N152" i="8"/>
  <c r="M152" i="8"/>
  <c r="L152" i="8"/>
  <c r="J152" i="8"/>
  <c r="G152" i="8"/>
  <c r="E152" i="8"/>
  <c r="D152" i="8"/>
  <c r="C152" i="8"/>
  <c r="B152" i="8"/>
  <c r="AG151" i="8"/>
  <c r="AF151" i="8"/>
  <c r="AE151" i="8"/>
  <c r="AD151" i="8"/>
  <c r="AB151" i="8"/>
  <c r="AA151" i="8"/>
  <c r="Z151" i="8"/>
  <c r="Y151" i="8"/>
  <c r="X151" i="8"/>
  <c r="W151" i="8"/>
  <c r="V151" i="8"/>
  <c r="U151" i="8"/>
  <c r="T151" i="8"/>
  <c r="S151" i="8"/>
  <c r="P151" i="8"/>
  <c r="O151" i="8"/>
  <c r="N151" i="8"/>
  <c r="M151" i="8"/>
  <c r="L151" i="8"/>
  <c r="J151" i="8"/>
  <c r="G151" i="8"/>
  <c r="E151" i="8"/>
  <c r="D151" i="8"/>
  <c r="C151" i="8"/>
  <c r="B151" i="8"/>
  <c r="AG150" i="8"/>
  <c r="AF150" i="8"/>
  <c r="AE150" i="8"/>
  <c r="AD150" i="8"/>
  <c r="AB150" i="8"/>
  <c r="AA150" i="8"/>
  <c r="Z150" i="8"/>
  <c r="Y150" i="8"/>
  <c r="X150" i="8"/>
  <c r="W150" i="8"/>
  <c r="V150" i="8"/>
  <c r="U150" i="8"/>
  <c r="T150" i="8"/>
  <c r="S150" i="8"/>
  <c r="P150" i="8"/>
  <c r="O150" i="8"/>
  <c r="N150" i="8"/>
  <c r="M150" i="8"/>
  <c r="L150" i="8"/>
  <c r="J150" i="8"/>
  <c r="G150" i="8"/>
  <c r="E150" i="8"/>
  <c r="D150" i="8"/>
  <c r="C150" i="8"/>
  <c r="B150" i="8"/>
  <c r="AG149" i="8"/>
  <c r="AF149" i="8"/>
  <c r="AE149" i="8"/>
  <c r="AD149" i="8"/>
  <c r="AB149" i="8"/>
  <c r="AA149" i="8"/>
  <c r="Z149" i="8"/>
  <c r="Y149" i="8"/>
  <c r="X149" i="8"/>
  <c r="W149" i="8"/>
  <c r="V149" i="8"/>
  <c r="U149" i="8"/>
  <c r="T149" i="8"/>
  <c r="S149" i="8"/>
  <c r="P149" i="8"/>
  <c r="O149" i="8"/>
  <c r="N149" i="8"/>
  <c r="M149" i="8"/>
  <c r="L149" i="8"/>
  <c r="J149" i="8"/>
  <c r="G149" i="8"/>
  <c r="E149" i="8"/>
  <c r="D149" i="8"/>
  <c r="C149" i="8"/>
  <c r="B149" i="8"/>
  <c r="A149" i="8"/>
  <c r="AG148" i="8"/>
  <c r="AF148" i="8"/>
  <c r="AE148" i="8"/>
  <c r="AD148" i="8"/>
  <c r="AB148" i="8"/>
  <c r="AA148" i="8"/>
  <c r="Z148" i="8"/>
  <c r="Y148" i="8"/>
  <c r="X148" i="8"/>
  <c r="W148" i="8"/>
  <c r="V148" i="8"/>
  <c r="U148" i="8"/>
  <c r="T148" i="8"/>
  <c r="S148" i="8"/>
  <c r="P148" i="8"/>
  <c r="O148" i="8"/>
  <c r="N148" i="8"/>
  <c r="M148" i="8"/>
  <c r="L148" i="8"/>
  <c r="J148" i="8"/>
  <c r="G148" i="8"/>
  <c r="E148" i="8"/>
  <c r="D148" i="8"/>
  <c r="C148" i="8"/>
  <c r="B148" i="8"/>
  <c r="AG147" i="8"/>
  <c r="AF147" i="8"/>
  <c r="AE147" i="8"/>
  <c r="AD147" i="8"/>
  <c r="AB147" i="8"/>
  <c r="AA147" i="8"/>
  <c r="Z147" i="8"/>
  <c r="Y147" i="8"/>
  <c r="X147" i="8"/>
  <c r="W147" i="8"/>
  <c r="V147" i="8"/>
  <c r="U147" i="8"/>
  <c r="T147" i="8"/>
  <c r="S147" i="8"/>
  <c r="P147" i="8"/>
  <c r="O147" i="8"/>
  <c r="N147" i="8"/>
  <c r="M147" i="8"/>
  <c r="L147" i="8"/>
  <c r="J147" i="8"/>
  <c r="G147" i="8"/>
  <c r="E147" i="8"/>
  <c r="D147" i="8"/>
  <c r="C147" i="8"/>
  <c r="B147" i="8"/>
  <c r="AG146" i="8"/>
  <c r="AF146" i="8"/>
  <c r="AE146" i="8"/>
  <c r="AD146" i="8"/>
  <c r="AB146" i="8"/>
  <c r="AA146" i="8"/>
  <c r="Z146" i="8"/>
  <c r="Y146" i="8"/>
  <c r="X146" i="8"/>
  <c r="W146" i="8"/>
  <c r="V146" i="8"/>
  <c r="U146" i="8"/>
  <c r="T146" i="8"/>
  <c r="S146" i="8"/>
  <c r="P146" i="8"/>
  <c r="O146" i="8"/>
  <c r="N146" i="8"/>
  <c r="M146" i="8"/>
  <c r="L146" i="8"/>
  <c r="J146" i="8"/>
  <c r="G146" i="8"/>
  <c r="E146" i="8"/>
  <c r="D146" i="8"/>
  <c r="C146" i="8"/>
  <c r="B146" i="8"/>
  <c r="AG145" i="8"/>
  <c r="AF145" i="8"/>
  <c r="AE145" i="8"/>
  <c r="AD145" i="8"/>
  <c r="AB145" i="8"/>
  <c r="AA145" i="8"/>
  <c r="Z145" i="8"/>
  <c r="Y145" i="8"/>
  <c r="X145" i="8"/>
  <c r="W145" i="8"/>
  <c r="V145" i="8"/>
  <c r="U145" i="8"/>
  <c r="T145" i="8"/>
  <c r="S145" i="8"/>
  <c r="P145" i="8"/>
  <c r="O145" i="8"/>
  <c r="N145" i="8"/>
  <c r="M145" i="8"/>
  <c r="L145" i="8"/>
  <c r="J145" i="8"/>
  <c r="G145" i="8"/>
  <c r="E145" i="8"/>
  <c r="D145" i="8"/>
  <c r="C145" i="8"/>
  <c r="B145" i="8"/>
  <c r="AG144" i="8"/>
  <c r="AF144" i="8"/>
  <c r="AE144" i="8"/>
  <c r="AD144" i="8"/>
  <c r="AB144" i="8"/>
  <c r="AA144" i="8"/>
  <c r="Z144" i="8"/>
  <c r="Y144" i="8"/>
  <c r="X144" i="8"/>
  <c r="W144" i="8"/>
  <c r="V144" i="8"/>
  <c r="U144" i="8"/>
  <c r="T144" i="8"/>
  <c r="S144" i="8"/>
  <c r="P144" i="8"/>
  <c r="O144" i="8"/>
  <c r="N144" i="8"/>
  <c r="M144" i="8"/>
  <c r="L144" i="8"/>
  <c r="J144" i="8"/>
  <c r="G144" i="8"/>
  <c r="E144" i="8"/>
  <c r="D144" i="8"/>
  <c r="C144" i="8"/>
  <c r="B144" i="8"/>
  <c r="AG143" i="8"/>
  <c r="AF143" i="8"/>
  <c r="AE143" i="8"/>
  <c r="AD143" i="8"/>
  <c r="AB143" i="8"/>
  <c r="AA143" i="8"/>
  <c r="Z143" i="8"/>
  <c r="Y143" i="8"/>
  <c r="X143" i="8"/>
  <c r="W143" i="8"/>
  <c r="V143" i="8"/>
  <c r="U143" i="8"/>
  <c r="T143" i="8"/>
  <c r="S143" i="8"/>
  <c r="P143" i="8"/>
  <c r="O143" i="8"/>
  <c r="N143" i="8"/>
  <c r="M143" i="8"/>
  <c r="L143" i="8"/>
  <c r="J143" i="8"/>
  <c r="G143" i="8"/>
  <c r="E143" i="8"/>
  <c r="D143" i="8"/>
  <c r="C143" i="8"/>
  <c r="B143" i="8"/>
  <c r="AG142" i="8"/>
  <c r="AF142" i="8"/>
  <c r="AE142" i="8"/>
  <c r="AD142" i="8"/>
  <c r="AB142" i="8"/>
  <c r="AA142" i="8"/>
  <c r="Z142" i="8"/>
  <c r="Y142" i="8"/>
  <c r="X142" i="8"/>
  <c r="W142" i="8"/>
  <c r="V142" i="8"/>
  <c r="U142" i="8"/>
  <c r="T142" i="8"/>
  <c r="S142" i="8"/>
  <c r="P142" i="8"/>
  <c r="O142" i="8"/>
  <c r="N142" i="8"/>
  <c r="M142" i="8"/>
  <c r="L142" i="8"/>
  <c r="J142" i="8"/>
  <c r="G142" i="8"/>
  <c r="E142" i="8"/>
  <c r="D142" i="8"/>
  <c r="C142" i="8"/>
  <c r="B142" i="8"/>
  <c r="AG141" i="8"/>
  <c r="AF141" i="8"/>
  <c r="AE141" i="8"/>
  <c r="AD141" i="8"/>
  <c r="AB141" i="8"/>
  <c r="AA141" i="8"/>
  <c r="Z141" i="8"/>
  <c r="Y141" i="8"/>
  <c r="X141" i="8"/>
  <c r="W141" i="8"/>
  <c r="V141" i="8"/>
  <c r="U141" i="8"/>
  <c r="T141" i="8"/>
  <c r="S141" i="8"/>
  <c r="P141" i="8"/>
  <c r="O141" i="8"/>
  <c r="N141" i="8"/>
  <c r="M141" i="8"/>
  <c r="L141" i="8"/>
  <c r="J141" i="8"/>
  <c r="G141" i="8"/>
  <c r="E141" i="8"/>
  <c r="D141" i="8"/>
  <c r="C141" i="8"/>
  <c r="B141" i="8"/>
  <c r="AG140" i="8"/>
  <c r="AF140" i="8"/>
  <c r="AE140" i="8"/>
  <c r="AD140" i="8"/>
  <c r="AB140" i="8"/>
  <c r="AA140" i="8"/>
  <c r="Z140" i="8"/>
  <c r="Y140" i="8"/>
  <c r="X140" i="8"/>
  <c r="W140" i="8"/>
  <c r="V140" i="8"/>
  <c r="U140" i="8"/>
  <c r="T140" i="8"/>
  <c r="S140" i="8"/>
  <c r="P140" i="8"/>
  <c r="O140" i="8"/>
  <c r="N140" i="8"/>
  <c r="M140" i="8"/>
  <c r="L140" i="8"/>
  <c r="J140" i="8"/>
  <c r="G140" i="8"/>
  <c r="E140" i="8"/>
  <c r="D140" i="8"/>
  <c r="C140" i="8"/>
  <c r="B140" i="8"/>
  <c r="AG139" i="8"/>
  <c r="AF139" i="8"/>
  <c r="AE139" i="8"/>
  <c r="AD139" i="8"/>
  <c r="AB139" i="8"/>
  <c r="AA139" i="8"/>
  <c r="Z139" i="8"/>
  <c r="Y139" i="8"/>
  <c r="X139" i="8"/>
  <c r="W139" i="8"/>
  <c r="V139" i="8"/>
  <c r="U139" i="8"/>
  <c r="T139" i="8"/>
  <c r="S139" i="8"/>
  <c r="P139" i="8"/>
  <c r="O139" i="8"/>
  <c r="N139" i="8"/>
  <c r="M139" i="8"/>
  <c r="L139" i="8"/>
  <c r="J139" i="8"/>
  <c r="G139" i="8"/>
  <c r="E139" i="8"/>
  <c r="D139" i="8"/>
  <c r="C139" i="8"/>
  <c r="B139" i="8"/>
  <c r="A139" i="8"/>
  <c r="AG138" i="8"/>
  <c r="AF138" i="8"/>
  <c r="AE138" i="8"/>
  <c r="AD138" i="8"/>
  <c r="AB138" i="8"/>
  <c r="AA138" i="8"/>
  <c r="Z138" i="8"/>
  <c r="Y138" i="8"/>
  <c r="X138" i="8"/>
  <c r="W138" i="8"/>
  <c r="V138" i="8"/>
  <c r="U138" i="8"/>
  <c r="T138" i="8"/>
  <c r="S138" i="8"/>
  <c r="P138" i="8"/>
  <c r="O138" i="8"/>
  <c r="N138" i="8"/>
  <c r="M138" i="8"/>
  <c r="L138" i="8"/>
  <c r="J138" i="8"/>
  <c r="G138" i="8"/>
  <c r="E138" i="8"/>
  <c r="D138" i="8"/>
  <c r="C138" i="8"/>
  <c r="B138" i="8"/>
  <c r="AG137" i="8"/>
  <c r="AF137" i="8"/>
  <c r="AE137" i="8"/>
  <c r="AD137" i="8"/>
  <c r="AB137" i="8"/>
  <c r="AA137" i="8"/>
  <c r="Z137" i="8"/>
  <c r="Y137" i="8"/>
  <c r="X137" i="8"/>
  <c r="W137" i="8"/>
  <c r="V137" i="8"/>
  <c r="U137" i="8"/>
  <c r="T137" i="8"/>
  <c r="S137" i="8"/>
  <c r="P137" i="8"/>
  <c r="O137" i="8"/>
  <c r="N137" i="8"/>
  <c r="M137" i="8"/>
  <c r="L137" i="8"/>
  <c r="J137" i="8"/>
  <c r="G137" i="8"/>
  <c r="E137" i="8"/>
  <c r="D137" i="8"/>
  <c r="C137" i="8"/>
  <c r="B137" i="8"/>
  <c r="AG136" i="8"/>
  <c r="AF136" i="8"/>
  <c r="AE136" i="8"/>
  <c r="AD136" i="8"/>
  <c r="AB136" i="8"/>
  <c r="AA136" i="8"/>
  <c r="Z136" i="8"/>
  <c r="Y136" i="8"/>
  <c r="X136" i="8"/>
  <c r="W136" i="8"/>
  <c r="V136" i="8"/>
  <c r="U136" i="8"/>
  <c r="T136" i="8"/>
  <c r="S136" i="8"/>
  <c r="P136" i="8"/>
  <c r="O136" i="8"/>
  <c r="N136" i="8"/>
  <c r="M136" i="8"/>
  <c r="L136" i="8"/>
  <c r="J136" i="8"/>
  <c r="G136" i="8"/>
  <c r="E136" i="8"/>
  <c r="D136" i="8"/>
  <c r="C136" i="8"/>
  <c r="B136" i="8"/>
  <c r="AG135" i="8"/>
  <c r="AF135" i="8"/>
  <c r="AE135" i="8"/>
  <c r="AD135" i="8"/>
  <c r="AB135" i="8"/>
  <c r="AA135" i="8"/>
  <c r="Z135" i="8"/>
  <c r="Y135" i="8"/>
  <c r="X135" i="8"/>
  <c r="W135" i="8"/>
  <c r="V135" i="8"/>
  <c r="U135" i="8"/>
  <c r="T135" i="8"/>
  <c r="S135" i="8"/>
  <c r="P135" i="8"/>
  <c r="O135" i="8"/>
  <c r="N135" i="8"/>
  <c r="M135" i="8"/>
  <c r="L135" i="8"/>
  <c r="J135" i="8"/>
  <c r="G135" i="8"/>
  <c r="E135" i="8"/>
  <c r="D135" i="8"/>
  <c r="C135" i="8"/>
  <c r="B135" i="8"/>
  <c r="AG134" i="8"/>
  <c r="AF134" i="8"/>
  <c r="AE134" i="8"/>
  <c r="AD134" i="8"/>
  <c r="AB134" i="8"/>
  <c r="AA134" i="8"/>
  <c r="Z134" i="8"/>
  <c r="Y134" i="8"/>
  <c r="X134" i="8"/>
  <c r="W134" i="8"/>
  <c r="V134" i="8"/>
  <c r="U134" i="8"/>
  <c r="T134" i="8"/>
  <c r="S134" i="8"/>
  <c r="P134" i="8"/>
  <c r="O134" i="8"/>
  <c r="N134" i="8"/>
  <c r="M134" i="8"/>
  <c r="L134" i="8"/>
  <c r="J134" i="8"/>
  <c r="G134" i="8"/>
  <c r="E134" i="8"/>
  <c r="D134" i="8"/>
  <c r="C134" i="8"/>
  <c r="B134" i="8"/>
  <c r="AG133" i="8"/>
  <c r="AF133" i="8"/>
  <c r="AE133" i="8"/>
  <c r="AD133" i="8"/>
  <c r="AB133" i="8"/>
  <c r="AA133" i="8"/>
  <c r="Z133" i="8"/>
  <c r="Y133" i="8"/>
  <c r="X133" i="8"/>
  <c r="W133" i="8"/>
  <c r="V133" i="8"/>
  <c r="U133" i="8"/>
  <c r="T133" i="8"/>
  <c r="S133" i="8"/>
  <c r="P133" i="8"/>
  <c r="O133" i="8"/>
  <c r="N133" i="8"/>
  <c r="M133" i="8"/>
  <c r="L133" i="8"/>
  <c r="J133" i="8"/>
  <c r="G133" i="8"/>
  <c r="E133" i="8"/>
  <c r="D133" i="8"/>
  <c r="C133" i="8"/>
  <c r="B133" i="8"/>
  <c r="AG132" i="8"/>
  <c r="AF132" i="8"/>
  <c r="AE132" i="8"/>
  <c r="AD132" i="8"/>
  <c r="AB132" i="8"/>
  <c r="AA132" i="8"/>
  <c r="Z132" i="8"/>
  <c r="Y132" i="8"/>
  <c r="X132" i="8"/>
  <c r="W132" i="8"/>
  <c r="V132" i="8"/>
  <c r="U132" i="8"/>
  <c r="T132" i="8"/>
  <c r="S132" i="8"/>
  <c r="P132" i="8"/>
  <c r="O132" i="8"/>
  <c r="N132" i="8"/>
  <c r="M132" i="8"/>
  <c r="L132" i="8"/>
  <c r="J132" i="8"/>
  <c r="G132" i="8"/>
  <c r="E132" i="8"/>
  <c r="D132" i="8"/>
  <c r="C132" i="8"/>
  <c r="B132" i="8"/>
  <c r="AG131" i="8"/>
  <c r="AF131" i="8"/>
  <c r="AE131" i="8"/>
  <c r="AD131" i="8"/>
  <c r="AB131" i="8"/>
  <c r="AA131" i="8"/>
  <c r="Z131" i="8"/>
  <c r="Y131" i="8"/>
  <c r="X131" i="8"/>
  <c r="W131" i="8"/>
  <c r="V131" i="8"/>
  <c r="U131" i="8"/>
  <c r="T131" i="8"/>
  <c r="S131" i="8"/>
  <c r="P131" i="8"/>
  <c r="O131" i="8"/>
  <c r="N131" i="8"/>
  <c r="M131" i="8"/>
  <c r="L131" i="8"/>
  <c r="J131" i="8"/>
  <c r="G131" i="8"/>
  <c r="E131" i="8"/>
  <c r="D131" i="8"/>
  <c r="C131" i="8"/>
  <c r="B131" i="8"/>
  <c r="AG130" i="8"/>
  <c r="AF130" i="8"/>
  <c r="AE130" i="8"/>
  <c r="AD130" i="8"/>
  <c r="AB130" i="8"/>
  <c r="AA130" i="8"/>
  <c r="Z130" i="8"/>
  <c r="Y130" i="8"/>
  <c r="X130" i="8"/>
  <c r="W130" i="8"/>
  <c r="V130" i="8"/>
  <c r="U130" i="8"/>
  <c r="T130" i="8"/>
  <c r="S130" i="8"/>
  <c r="P130" i="8"/>
  <c r="O130" i="8"/>
  <c r="N130" i="8"/>
  <c r="M130" i="8"/>
  <c r="L130" i="8"/>
  <c r="J130" i="8"/>
  <c r="G130" i="8"/>
  <c r="E130" i="8"/>
  <c r="D130" i="8"/>
  <c r="C130" i="8"/>
  <c r="B130" i="8"/>
  <c r="AG129" i="8"/>
  <c r="AF129" i="8"/>
  <c r="AE129" i="8"/>
  <c r="AD129" i="8"/>
  <c r="AB129" i="8"/>
  <c r="AA129" i="8"/>
  <c r="Z129" i="8"/>
  <c r="Y129" i="8"/>
  <c r="X129" i="8"/>
  <c r="W129" i="8"/>
  <c r="V129" i="8"/>
  <c r="U129" i="8"/>
  <c r="T129" i="8"/>
  <c r="S129" i="8"/>
  <c r="P129" i="8"/>
  <c r="O129" i="8"/>
  <c r="N129" i="8"/>
  <c r="M129" i="8"/>
  <c r="L129" i="8"/>
  <c r="J129" i="8"/>
  <c r="G129" i="8"/>
  <c r="E129" i="8"/>
  <c r="D129" i="8"/>
  <c r="C129" i="8"/>
  <c r="B129" i="8"/>
  <c r="A129" i="8"/>
  <c r="AG128" i="8"/>
  <c r="AF128" i="8"/>
  <c r="AE128" i="8"/>
  <c r="AD128" i="8"/>
  <c r="AB128" i="8"/>
  <c r="AA128" i="8"/>
  <c r="Z128" i="8"/>
  <c r="Y128" i="8"/>
  <c r="X128" i="8"/>
  <c r="W128" i="8"/>
  <c r="V128" i="8"/>
  <c r="U128" i="8"/>
  <c r="T128" i="8"/>
  <c r="S128" i="8"/>
  <c r="P128" i="8"/>
  <c r="O128" i="8"/>
  <c r="N128" i="8"/>
  <c r="M128" i="8"/>
  <c r="L128" i="8"/>
  <c r="J128" i="8"/>
  <c r="G128" i="8"/>
  <c r="E128" i="8"/>
  <c r="D128" i="8"/>
  <c r="C128" i="8"/>
  <c r="B128" i="8"/>
  <c r="AG127" i="8"/>
  <c r="AF127" i="8"/>
  <c r="AE127" i="8"/>
  <c r="AD127" i="8"/>
  <c r="AB127" i="8"/>
  <c r="AA127" i="8"/>
  <c r="Z127" i="8"/>
  <c r="Y127" i="8"/>
  <c r="X127" i="8"/>
  <c r="W127" i="8"/>
  <c r="V127" i="8"/>
  <c r="U127" i="8"/>
  <c r="T127" i="8"/>
  <c r="S127" i="8"/>
  <c r="P127" i="8"/>
  <c r="O127" i="8"/>
  <c r="N127" i="8"/>
  <c r="M127" i="8"/>
  <c r="L127" i="8"/>
  <c r="J127" i="8"/>
  <c r="G127" i="8"/>
  <c r="E127" i="8"/>
  <c r="D127" i="8"/>
  <c r="C127" i="8"/>
  <c r="B127" i="8"/>
  <c r="AG126" i="8"/>
  <c r="AF126" i="8"/>
  <c r="AE126" i="8"/>
  <c r="AD126" i="8"/>
  <c r="AB126" i="8"/>
  <c r="AA126" i="8"/>
  <c r="Z126" i="8"/>
  <c r="Y126" i="8"/>
  <c r="X126" i="8"/>
  <c r="W126" i="8"/>
  <c r="V126" i="8"/>
  <c r="U126" i="8"/>
  <c r="T126" i="8"/>
  <c r="S126" i="8"/>
  <c r="P126" i="8"/>
  <c r="O126" i="8"/>
  <c r="N126" i="8"/>
  <c r="M126" i="8"/>
  <c r="L126" i="8"/>
  <c r="J126" i="8"/>
  <c r="G126" i="8"/>
  <c r="E126" i="8"/>
  <c r="D126" i="8"/>
  <c r="C126" i="8"/>
  <c r="B126" i="8"/>
  <c r="AG125" i="8"/>
  <c r="AF125" i="8"/>
  <c r="AE125" i="8"/>
  <c r="AD125" i="8"/>
  <c r="AB125" i="8"/>
  <c r="AA125" i="8"/>
  <c r="Z125" i="8"/>
  <c r="Y125" i="8"/>
  <c r="X125" i="8"/>
  <c r="W125" i="8"/>
  <c r="V125" i="8"/>
  <c r="U125" i="8"/>
  <c r="T125" i="8"/>
  <c r="S125" i="8"/>
  <c r="P125" i="8"/>
  <c r="O125" i="8"/>
  <c r="N125" i="8"/>
  <c r="M125" i="8"/>
  <c r="L125" i="8"/>
  <c r="J125" i="8"/>
  <c r="G125" i="8"/>
  <c r="E125" i="8"/>
  <c r="D125" i="8"/>
  <c r="C125" i="8"/>
  <c r="B125" i="8"/>
  <c r="AG124" i="8"/>
  <c r="AF124" i="8"/>
  <c r="AE124" i="8"/>
  <c r="AD124" i="8"/>
  <c r="AB124" i="8"/>
  <c r="AA124" i="8"/>
  <c r="Z124" i="8"/>
  <c r="Y124" i="8"/>
  <c r="X124" i="8"/>
  <c r="W124" i="8"/>
  <c r="V124" i="8"/>
  <c r="U124" i="8"/>
  <c r="T124" i="8"/>
  <c r="S124" i="8"/>
  <c r="P124" i="8"/>
  <c r="O124" i="8"/>
  <c r="N124" i="8"/>
  <c r="M124" i="8"/>
  <c r="L124" i="8"/>
  <c r="J124" i="8"/>
  <c r="G124" i="8"/>
  <c r="E124" i="8"/>
  <c r="D124" i="8"/>
  <c r="C124" i="8"/>
  <c r="B124" i="8"/>
  <c r="AG123" i="8"/>
  <c r="AF123" i="8"/>
  <c r="AE123" i="8"/>
  <c r="AD123" i="8"/>
  <c r="AB123" i="8"/>
  <c r="AA123" i="8"/>
  <c r="Z123" i="8"/>
  <c r="Y123" i="8"/>
  <c r="X123" i="8"/>
  <c r="W123" i="8"/>
  <c r="V123" i="8"/>
  <c r="U123" i="8"/>
  <c r="T123" i="8"/>
  <c r="S123" i="8"/>
  <c r="P123" i="8"/>
  <c r="O123" i="8"/>
  <c r="N123" i="8"/>
  <c r="M123" i="8"/>
  <c r="L123" i="8"/>
  <c r="J123" i="8"/>
  <c r="G123" i="8"/>
  <c r="E123" i="8"/>
  <c r="D123" i="8"/>
  <c r="C123" i="8"/>
  <c r="B123" i="8"/>
  <c r="AG122" i="8"/>
  <c r="AF122" i="8"/>
  <c r="AE122" i="8"/>
  <c r="AD122" i="8"/>
  <c r="AB122" i="8"/>
  <c r="AA122" i="8"/>
  <c r="Z122" i="8"/>
  <c r="Y122" i="8"/>
  <c r="X122" i="8"/>
  <c r="W122" i="8"/>
  <c r="V122" i="8"/>
  <c r="U122" i="8"/>
  <c r="T122" i="8"/>
  <c r="S122" i="8"/>
  <c r="P122" i="8"/>
  <c r="O122" i="8"/>
  <c r="N122" i="8"/>
  <c r="M122" i="8"/>
  <c r="L122" i="8"/>
  <c r="J122" i="8"/>
  <c r="G122" i="8"/>
  <c r="E122" i="8"/>
  <c r="D122" i="8"/>
  <c r="C122" i="8"/>
  <c r="B122" i="8"/>
  <c r="AG121" i="8"/>
  <c r="AF121" i="8"/>
  <c r="AE121" i="8"/>
  <c r="AD121" i="8"/>
  <c r="AB121" i="8"/>
  <c r="AA121" i="8"/>
  <c r="Z121" i="8"/>
  <c r="Y121" i="8"/>
  <c r="X121" i="8"/>
  <c r="W121" i="8"/>
  <c r="V121" i="8"/>
  <c r="U121" i="8"/>
  <c r="T121" i="8"/>
  <c r="S121" i="8"/>
  <c r="P121" i="8"/>
  <c r="O121" i="8"/>
  <c r="N121" i="8"/>
  <c r="M121" i="8"/>
  <c r="L121" i="8"/>
  <c r="J121" i="8"/>
  <c r="G121" i="8"/>
  <c r="E121" i="8"/>
  <c r="D121" i="8"/>
  <c r="C121" i="8"/>
  <c r="B121" i="8"/>
  <c r="AG120" i="8"/>
  <c r="AF120" i="8"/>
  <c r="AE120" i="8"/>
  <c r="AD120" i="8"/>
  <c r="AB120" i="8"/>
  <c r="AA120" i="8"/>
  <c r="Z120" i="8"/>
  <c r="Y120" i="8"/>
  <c r="X120" i="8"/>
  <c r="W120" i="8"/>
  <c r="V120" i="8"/>
  <c r="U120" i="8"/>
  <c r="T120" i="8"/>
  <c r="S120" i="8"/>
  <c r="P120" i="8"/>
  <c r="O120" i="8"/>
  <c r="N120" i="8"/>
  <c r="M120" i="8"/>
  <c r="L120" i="8"/>
  <c r="J120" i="8"/>
  <c r="G120" i="8"/>
  <c r="E120" i="8"/>
  <c r="D120" i="8"/>
  <c r="C120" i="8"/>
  <c r="B120" i="8"/>
  <c r="AG119" i="8"/>
  <c r="AF119" i="8"/>
  <c r="AE119" i="8"/>
  <c r="AD119" i="8"/>
  <c r="AB119" i="8"/>
  <c r="AA119" i="8"/>
  <c r="Z119" i="8"/>
  <c r="Y119" i="8"/>
  <c r="X119" i="8"/>
  <c r="W119" i="8"/>
  <c r="V119" i="8"/>
  <c r="U119" i="8"/>
  <c r="T119" i="8"/>
  <c r="S119" i="8"/>
  <c r="P119" i="8"/>
  <c r="O119" i="8"/>
  <c r="N119" i="8"/>
  <c r="M119" i="8"/>
  <c r="L119" i="8"/>
  <c r="J119" i="8"/>
  <c r="G119" i="8"/>
  <c r="E119" i="8"/>
  <c r="D119" i="8"/>
  <c r="C119" i="8"/>
  <c r="B119" i="8"/>
  <c r="A119" i="8"/>
  <c r="AG118" i="8"/>
  <c r="AF118" i="8"/>
  <c r="AE118" i="8"/>
  <c r="AD118" i="8"/>
  <c r="AB118" i="8"/>
  <c r="AA118" i="8"/>
  <c r="Z118" i="8"/>
  <c r="Y118" i="8"/>
  <c r="X118" i="8"/>
  <c r="W118" i="8"/>
  <c r="V118" i="8"/>
  <c r="U118" i="8"/>
  <c r="T118" i="8"/>
  <c r="S118" i="8"/>
  <c r="P118" i="8"/>
  <c r="O118" i="8"/>
  <c r="N118" i="8"/>
  <c r="M118" i="8"/>
  <c r="L118" i="8"/>
  <c r="J118" i="8"/>
  <c r="G118" i="8"/>
  <c r="E118" i="8"/>
  <c r="D118" i="8"/>
  <c r="C118" i="8"/>
  <c r="B118" i="8"/>
  <c r="AG117" i="8"/>
  <c r="AF117" i="8"/>
  <c r="AE117" i="8"/>
  <c r="AD117" i="8"/>
  <c r="AB117" i="8"/>
  <c r="AA117" i="8"/>
  <c r="Z117" i="8"/>
  <c r="Y117" i="8"/>
  <c r="X117" i="8"/>
  <c r="W117" i="8"/>
  <c r="V117" i="8"/>
  <c r="U117" i="8"/>
  <c r="T117" i="8"/>
  <c r="S117" i="8"/>
  <c r="P117" i="8"/>
  <c r="O117" i="8"/>
  <c r="N117" i="8"/>
  <c r="M117" i="8"/>
  <c r="L117" i="8"/>
  <c r="J117" i="8"/>
  <c r="G117" i="8"/>
  <c r="E117" i="8"/>
  <c r="D117" i="8"/>
  <c r="C117" i="8"/>
  <c r="B117" i="8"/>
  <c r="AG116" i="8"/>
  <c r="AF116" i="8"/>
  <c r="AE116" i="8"/>
  <c r="AD116" i="8"/>
  <c r="AB116" i="8"/>
  <c r="AA116" i="8"/>
  <c r="Z116" i="8"/>
  <c r="Y116" i="8"/>
  <c r="X116" i="8"/>
  <c r="W116" i="8"/>
  <c r="V116" i="8"/>
  <c r="U116" i="8"/>
  <c r="T116" i="8"/>
  <c r="S116" i="8"/>
  <c r="P116" i="8"/>
  <c r="O116" i="8"/>
  <c r="N116" i="8"/>
  <c r="M116" i="8"/>
  <c r="L116" i="8"/>
  <c r="J116" i="8"/>
  <c r="G116" i="8"/>
  <c r="E116" i="8"/>
  <c r="D116" i="8"/>
  <c r="C116" i="8"/>
  <c r="B116" i="8"/>
  <c r="AG115" i="8"/>
  <c r="AF115" i="8"/>
  <c r="AE115" i="8"/>
  <c r="AD115" i="8"/>
  <c r="AB115" i="8"/>
  <c r="AA115" i="8"/>
  <c r="Z115" i="8"/>
  <c r="Y115" i="8"/>
  <c r="X115" i="8"/>
  <c r="W115" i="8"/>
  <c r="V115" i="8"/>
  <c r="U115" i="8"/>
  <c r="T115" i="8"/>
  <c r="S115" i="8"/>
  <c r="P115" i="8"/>
  <c r="O115" i="8"/>
  <c r="N115" i="8"/>
  <c r="M115" i="8"/>
  <c r="L115" i="8"/>
  <c r="J115" i="8"/>
  <c r="G115" i="8"/>
  <c r="E115" i="8"/>
  <c r="D115" i="8"/>
  <c r="C115" i="8"/>
  <c r="B115" i="8"/>
  <c r="AG114" i="8"/>
  <c r="AF114" i="8"/>
  <c r="AE114" i="8"/>
  <c r="AD114" i="8"/>
  <c r="AB114" i="8"/>
  <c r="AA114" i="8"/>
  <c r="Z114" i="8"/>
  <c r="Y114" i="8"/>
  <c r="X114" i="8"/>
  <c r="W114" i="8"/>
  <c r="V114" i="8"/>
  <c r="U114" i="8"/>
  <c r="T114" i="8"/>
  <c r="S114" i="8"/>
  <c r="P114" i="8"/>
  <c r="O114" i="8"/>
  <c r="N114" i="8"/>
  <c r="M114" i="8"/>
  <c r="L114" i="8"/>
  <c r="J114" i="8"/>
  <c r="G114" i="8"/>
  <c r="E114" i="8"/>
  <c r="D114" i="8"/>
  <c r="C114" i="8"/>
  <c r="B114" i="8"/>
  <c r="AG113" i="8"/>
  <c r="AF113" i="8"/>
  <c r="AE113" i="8"/>
  <c r="AD113" i="8"/>
  <c r="AB113" i="8"/>
  <c r="AA113" i="8"/>
  <c r="Z113" i="8"/>
  <c r="Y113" i="8"/>
  <c r="X113" i="8"/>
  <c r="W113" i="8"/>
  <c r="V113" i="8"/>
  <c r="U113" i="8"/>
  <c r="T113" i="8"/>
  <c r="S113" i="8"/>
  <c r="P113" i="8"/>
  <c r="O113" i="8"/>
  <c r="N113" i="8"/>
  <c r="M113" i="8"/>
  <c r="L113" i="8"/>
  <c r="J113" i="8"/>
  <c r="G113" i="8"/>
  <c r="E113" i="8"/>
  <c r="D113" i="8"/>
  <c r="C113" i="8"/>
  <c r="B113" i="8"/>
  <c r="AG112" i="8"/>
  <c r="AF112" i="8"/>
  <c r="AE112" i="8"/>
  <c r="AD112" i="8"/>
  <c r="AB112" i="8"/>
  <c r="AA112" i="8"/>
  <c r="Z112" i="8"/>
  <c r="Y112" i="8"/>
  <c r="X112" i="8"/>
  <c r="W112" i="8"/>
  <c r="V112" i="8"/>
  <c r="U112" i="8"/>
  <c r="T112" i="8"/>
  <c r="S112" i="8"/>
  <c r="P112" i="8"/>
  <c r="O112" i="8"/>
  <c r="N112" i="8"/>
  <c r="M112" i="8"/>
  <c r="L112" i="8"/>
  <c r="J112" i="8"/>
  <c r="G112" i="8"/>
  <c r="E112" i="8"/>
  <c r="D112" i="8"/>
  <c r="C112" i="8"/>
  <c r="B112" i="8"/>
  <c r="AG111" i="8"/>
  <c r="AF111" i="8"/>
  <c r="AE111" i="8"/>
  <c r="AD111" i="8"/>
  <c r="AB111" i="8"/>
  <c r="AA111" i="8"/>
  <c r="Z111" i="8"/>
  <c r="Y111" i="8"/>
  <c r="X111" i="8"/>
  <c r="W111" i="8"/>
  <c r="V111" i="8"/>
  <c r="U111" i="8"/>
  <c r="T111" i="8"/>
  <c r="S111" i="8"/>
  <c r="P111" i="8"/>
  <c r="O111" i="8"/>
  <c r="N111" i="8"/>
  <c r="M111" i="8"/>
  <c r="L111" i="8"/>
  <c r="J111" i="8"/>
  <c r="G111" i="8"/>
  <c r="E111" i="8"/>
  <c r="D111" i="8"/>
  <c r="C111" i="8"/>
  <c r="B111" i="8"/>
  <c r="AG110" i="8"/>
  <c r="AF110" i="8"/>
  <c r="AE110" i="8"/>
  <c r="AD110" i="8"/>
  <c r="AB110" i="8"/>
  <c r="AA110" i="8"/>
  <c r="Z110" i="8"/>
  <c r="Y110" i="8"/>
  <c r="X110" i="8"/>
  <c r="W110" i="8"/>
  <c r="V110" i="8"/>
  <c r="U110" i="8"/>
  <c r="T110" i="8"/>
  <c r="S110" i="8"/>
  <c r="P110" i="8"/>
  <c r="O110" i="8"/>
  <c r="N110" i="8"/>
  <c r="M110" i="8"/>
  <c r="L110" i="8"/>
  <c r="J110" i="8"/>
  <c r="G110" i="8"/>
  <c r="E110" i="8"/>
  <c r="D110" i="8"/>
  <c r="C110" i="8"/>
  <c r="B110" i="8"/>
  <c r="AG109" i="8"/>
  <c r="AF109" i="8"/>
  <c r="AE109" i="8"/>
  <c r="AD109" i="8"/>
  <c r="AB109" i="8"/>
  <c r="AA109" i="8"/>
  <c r="Z109" i="8"/>
  <c r="Y109" i="8"/>
  <c r="X109" i="8"/>
  <c r="W109" i="8"/>
  <c r="V109" i="8"/>
  <c r="U109" i="8"/>
  <c r="T109" i="8"/>
  <c r="S109" i="8"/>
  <c r="P109" i="8"/>
  <c r="O109" i="8"/>
  <c r="N109" i="8"/>
  <c r="M109" i="8"/>
  <c r="L109" i="8"/>
  <c r="J109" i="8"/>
  <c r="G109" i="8"/>
  <c r="E109" i="8"/>
  <c r="D109" i="8"/>
  <c r="C109" i="8"/>
  <c r="B109" i="8"/>
  <c r="A109" i="8"/>
  <c r="AG108" i="8"/>
  <c r="AF108" i="8"/>
  <c r="AE108" i="8"/>
  <c r="AD108" i="8"/>
  <c r="AB108" i="8"/>
  <c r="AA108" i="8"/>
  <c r="Z108" i="8"/>
  <c r="Y108" i="8"/>
  <c r="X108" i="8"/>
  <c r="W108" i="8"/>
  <c r="V108" i="8"/>
  <c r="U108" i="8"/>
  <c r="T108" i="8"/>
  <c r="S108" i="8"/>
  <c r="P108" i="8"/>
  <c r="O108" i="8"/>
  <c r="N108" i="8"/>
  <c r="M108" i="8"/>
  <c r="L108" i="8"/>
  <c r="J108" i="8"/>
  <c r="G108" i="8"/>
  <c r="E108" i="8"/>
  <c r="D108" i="8"/>
  <c r="C108" i="8"/>
  <c r="B108" i="8"/>
  <c r="AG107" i="8"/>
  <c r="AF107" i="8"/>
  <c r="AE107" i="8"/>
  <c r="AD107" i="8"/>
  <c r="AB107" i="8"/>
  <c r="AA107" i="8"/>
  <c r="Z107" i="8"/>
  <c r="Y107" i="8"/>
  <c r="X107" i="8"/>
  <c r="W107" i="8"/>
  <c r="V107" i="8"/>
  <c r="U107" i="8"/>
  <c r="T107" i="8"/>
  <c r="S107" i="8"/>
  <c r="P107" i="8"/>
  <c r="O107" i="8"/>
  <c r="N107" i="8"/>
  <c r="M107" i="8"/>
  <c r="L107" i="8"/>
  <c r="J107" i="8"/>
  <c r="G107" i="8"/>
  <c r="E107" i="8"/>
  <c r="D107" i="8"/>
  <c r="C107" i="8"/>
  <c r="B107" i="8"/>
  <c r="AG106" i="8"/>
  <c r="AF106" i="8"/>
  <c r="AE106" i="8"/>
  <c r="AD106" i="8"/>
  <c r="AB106" i="8"/>
  <c r="AA106" i="8"/>
  <c r="Z106" i="8"/>
  <c r="Y106" i="8"/>
  <c r="X106" i="8"/>
  <c r="W106" i="8"/>
  <c r="V106" i="8"/>
  <c r="U106" i="8"/>
  <c r="T106" i="8"/>
  <c r="S106" i="8"/>
  <c r="P106" i="8"/>
  <c r="O106" i="8"/>
  <c r="N106" i="8"/>
  <c r="M106" i="8"/>
  <c r="L106" i="8"/>
  <c r="J106" i="8"/>
  <c r="G106" i="8"/>
  <c r="E106" i="8"/>
  <c r="D106" i="8"/>
  <c r="C106" i="8"/>
  <c r="B106" i="8"/>
  <c r="AG105" i="8"/>
  <c r="AF105" i="8"/>
  <c r="AE105" i="8"/>
  <c r="AD105" i="8"/>
  <c r="AB105" i="8"/>
  <c r="AA105" i="8"/>
  <c r="Z105" i="8"/>
  <c r="Y105" i="8"/>
  <c r="X105" i="8"/>
  <c r="W105" i="8"/>
  <c r="V105" i="8"/>
  <c r="U105" i="8"/>
  <c r="T105" i="8"/>
  <c r="S105" i="8"/>
  <c r="P105" i="8"/>
  <c r="O105" i="8"/>
  <c r="N105" i="8"/>
  <c r="M105" i="8"/>
  <c r="L105" i="8"/>
  <c r="J105" i="8"/>
  <c r="G105" i="8"/>
  <c r="E105" i="8"/>
  <c r="D105" i="8"/>
  <c r="C105" i="8"/>
  <c r="B105" i="8"/>
  <c r="AG104" i="8"/>
  <c r="AF104" i="8"/>
  <c r="AE104" i="8"/>
  <c r="AD104" i="8"/>
  <c r="AB104" i="8"/>
  <c r="AA104" i="8"/>
  <c r="Z104" i="8"/>
  <c r="Y104" i="8"/>
  <c r="X104" i="8"/>
  <c r="W104" i="8"/>
  <c r="V104" i="8"/>
  <c r="U104" i="8"/>
  <c r="T104" i="8"/>
  <c r="S104" i="8"/>
  <c r="P104" i="8"/>
  <c r="O104" i="8"/>
  <c r="N104" i="8"/>
  <c r="M104" i="8"/>
  <c r="L104" i="8"/>
  <c r="J104" i="8"/>
  <c r="G104" i="8"/>
  <c r="E104" i="8"/>
  <c r="D104" i="8"/>
  <c r="C104" i="8"/>
  <c r="B104" i="8"/>
  <c r="AG103" i="8"/>
  <c r="AF103" i="8"/>
  <c r="AE103" i="8"/>
  <c r="AD103" i="8"/>
  <c r="AB103" i="8"/>
  <c r="AA103" i="8"/>
  <c r="Z103" i="8"/>
  <c r="Y103" i="8"/>
  <c r="X103" i="8"/>
  <c r="W103" i="8"/>
  <c r="V103" i="8"/>
  <c r="U103" i="8"/>
  <c r="T103" i="8"/>
  <c r="S103" i="8"/>
  <c r="P103" i="8"/>
  <c r="O103" i="8"/>
  <c r="N103" i="8"/>
  <c r="M103" i="8"/>
  <c r="L103" i="8"/>
  <c r="J103" i="8"/>
  <c r="G103" i="8"/>
  <c r="E103" i="8"/>
  <c r="D103" i="8"/>
  <c r="C103" i="8"/>
  <c r="B103" i="8"/>
  <c r="AG102" i="8"/>
  <c r="AF102" i="8"/>
  <c r="AE102" i="8"/>
  <c r="AD102" i="8"/>
  <c r="AB102" i="8"/>
  <c r="AA102" i="8"/>
  <c r="Z102" i="8"/>
  <c r="Y102" i="8"/>
  <c r="X102" i="8"/>
  <c r="W102" i="8"/>
  <c r="V102" i="8"/>
  <c r="U102" i="8"/>
  <c r="T102" i="8"/>
  <c r="S102" i="8"/>
  <c r="P102" i="8"/>
  <c r="O102" i="8"/>
  <c r="N102" i="8"/>
  <c r="M102" i="8"/>
  <c r="L102" i="8"/>
  <c r="J102" i="8"/>
  <c r="G102" i="8"/>
  <c r="E102" i="8"/>
  <c r="D102" i="8"/>
  <c r="C102" i="8"/>
  <c r="B102" i="8"/>
  <c r="AG101" i="8"/>
  <c r="AF101" i="8"/>
  <c r="AE101" i="8"/>
  <c r="AD101" i="8"/>
  <c r="AB101" i="8"/>
  <c r="AA101" i="8"/>
  <c r="Z101" i="8"/>
  <c r="Y101" i="8"/>
  <c r="X101" i="8"/>
  <c r="W101" i="8"/>
  <c r="V101" i="8"/>
  <c r="U101" i="8"/>
  <c r="T101" i="8"/>
  <c r="S101" i="8"/>
  <c r="P101" i="8"/>
  <c r="O101" i="8"/>
  <c r="N101" i="8"/>
  <c r="M101" i="8"/>
  <c r="L101" i="8"/>
  <c r="J101" i="8"/>
  <c r="G101" i="8"/>
  <c r="E101" i="8"/>
  <c r="D101" i="8"/>
  <c r="C101" i="8"/>
  <c r="B101" i="8"/>
  <c r="AG100" i="8"/>
  <c r="AF100" i="8"/>
  <c r="AE100" i="8"/>
  <c r="AD100" i="8"/>
  <c r="AB100" i="8"/>
  <c r="AA100" i="8"/>
  <c r="Z100" i="8"/>
  <c r="Y100" i="8"/>
  <c r="X100" i="8"/>
  <c r="W100" i="8"/>
  <c r="V100" i="8"/>
  <c r="U100" i="8"/>
  <c r="T100" i="8"/>
  <c r="S100" i="8"/>
  <c r="P100" i="8"/>
  <c r="O100" i="8"/>
  <c r="N100" i="8"/>
  <c r="M100" i="8"/>
  <c r="L100" i="8"/>
  <c r="J100" i="8"/>
  <c r="G100" i="8"/>
  <c r="E100" i="8"/>
  <c r="D100" i="8"/>
  <c r="C100" i="8"/>
  <c r="B100" i="8"/>
  <c r="AG99" i="8"/>
  <c r="AF99" i="8"/>
  <c r="AE99" i="8"/>
  <c r="AD99" i="8"/>
  <c r="AB99" i="8"/>
  <c r="AA99" i="8"/>
  <c r="Z99" i="8"/>
  <c r="Y99" i="8"/>
  <c r="X99" i="8"/>
  <c r="W99" i="8"/>
  <c r="V99" i="8"/>
  <c r="U99" i="8"/>
  <c r="T99" i="8"/>
  <c r="S99" i="8"/>
  <c r="P99" i="8"/>
  <c r="O99" i="8"/>
  <c r="N99" i="8"/>
  <c r="M99" i="8"/>
  <c r="L99" i="8"/>
  <c r="J99" i="8"/>
  <c r="G99" i="8"/>
  <c r="E99" i="8"/>
  <c r="D99" i="8"/>
  <c r="C99" i="8"/>
  <c r="B99" i="8"/>
  <c r="A99" i="8"/>
  <c r="AG98" i="8"/>
  <c r="AF98" i="8"/>
  <c r="AE98" i="8"/>
  <c r="AD98" i="8"/>
  <c r="AB98" i="8"/>
  <c r="AA98" i="8"/>
  <c r="Z98" i="8"/>
  <c r="Y98" i="8"/>
  <c r="X98" i="8"/>
  <c r="W98" i="8"/>
  <c r="V98" i="8"/>
  <c r="U98" i="8"/>
  <c r="T98" i="8"/>
  <c r="S98" i="8"/>
  <c r="P98" i="8"/>
  <c r="O98" i="8"/>
  <c r="N98" i="8"/>
  <c r="M98" i="8"/>
  <c r="L98" i="8"/>
  <c r="J98" i="8"/>
  <c r="G98" i="8"/>
  <c r="E98" i="8"/>
  <c r="D98" i="8"/>
  <c r="C98" i="8"/>
  <c r="B98" i="8"/>
  <c r="AG97" i="8"/>
  <c r="AF97" i="8"/>
  <c r="AE97" i="8"/>
  <c r="AD97" i="8"/>
  <c r="AB97" i="8"/>
  <c r="AA97" i="8"/>
  <c r="Z97" i="8"/>
  <c r="Y97" i="8"/>
  <c r="X97" i="8"/>
  <c r="W97" i="8"/>
  <c r="V97" i="8"/>
  <c r="U97" i="8"/>
  <c r="T97" i="8"/>
  <c r="S97" i="8"/>
  <c r="P97" i="8"/>
  <c r="O97" i="8"/>
  <c r="N97" i="8"/>
  <c r="M97" i="8"/>
  <c r="L97" i="8"/>
  <c r="J97" i="8"/>
  <c r="G97" i="8"/>
  <c r="E97" i="8"/>
  <c r="D97" i="8"/>
  <c r="C97" i="8"/>
  <c r="B97" i="8"/>
  <c r="AG96" i="8"/>
  <c r="AF96" i="8"/>
  <c r="AE96" i="8"/>
  <c r="AD96" i="8"/>
  <c r="AB96" i="8"/>
  <c r="AA96" i="8"/>
  <c r="Z96" i="8"/>
  <c r="Y96" i="8"/>
  <c r="X96" i="8"/>
  <c r="W96" i="8"/>
  <c r="V96" i="8"/>
  <c r="U96" i="8"/>
  <c r="T96" i="8"/>
  <c r="S96" i="8"/>
  <c r="P96" i="8"/>
  <c r="O96" i="8"/>
  <c r="N96" i="8"/>
  <c r="M96" i="8"/>
  <c r="L96" i="8"/>
  <c r="J96" i="8"/>
  <c r="G96" i="8"/>
  <c r="E96" i="8"/>
  <c r="D96" i="8"/>
  <c r="C96" i="8"/>
  <c r="B96" i="8"/>
  <c r="AG95" i="8"/>
  <c r="AF95" i="8"/>
  <c r="AE95" i="8"/>
  <c r="AD95" i="8"/>
  <c r="AB95" i="8"/>
  <c r="AA95" i="8"/>
  <c r="Z95" i="8"/>
  <c r="Y95" i="8"/>
  <c r="X95" i="8"/>
  <c r="W95" i="8"/>
  <c r="V95" i="8"/>
  <c r="U95" i="8"/>
  <c r="T95" i="8"/>
  <c r="S95" i="8"/>
  <c r="P95" i="8"/>
  <c r="O95" i="8"/>
  <c r="N95" i="8"/>
  <c r="M95" i="8"/>
  <c r="L95" i="8"/>
  <c r="J95" i="8"/>
  <c r="G95" i="8"/>
  <c r="E95" i="8"/>
  <c r="D95" i="8"/>
  <c r="C95" i="8"/>
  <c r="B95" i="8"/>
  <c r="AG94" i="8"/>
  <c r="AF94" i="8"/>
  <c r="AE94" i="8"/>
  <c r="AD94" i="8"/>
  <c r="AB94" i="8"/>
  <c r="AA94" i="8"/>
  <c r="Z94" i="8"/>
  <c r="Y94" i="8"/>
  <c r="X94" i="8"/>
  <c r="W94" i="8"/>
  <c r="V94" i="8"/>
  <c r="U94" i="8"/>
  <c r="T94" i="8"/>
  <c r="S94" i="8"/>
  <c r="P94" i="8"/>
  <c r="O94" i="8"/>
  <c r="N94" i="8"/>
  <c r="M94" i="8"/>
  <c r="L94" i="8"/>
  <c r="J94" i="8"/>
  <c r="G94" i="8"/>
  <c r="E94" i="8"/>
  <c r="D94" i="8"/>
  <c r="C94" i="8"/>
  <c r="B94" i="8"/>
  <c r="AG93" i="8"/>
  <c r="AF93" i="8"/>
  <c r="AE93" i="8"/>
  <c r="AD93" i="8"/>
  <c r="AB93" i="8"/>
  <c r="AA93" i="8"/>
  <c r="Z93" i="8"/>
  <c r="Y93" i="8"/>
  <c r="X93" i="8"/>
  <c r="W93" i="8"/>
  <c r="V93" i="8"/>
  <c r="U93" i="8"/>
  <c r="T93" i="8"/>
  <c r="S93" i="8"/>
  <c r="P93" i="8"/>
  <c r="O93" i="8"/>
  <c r="N93" i="8"/>
  <c r="M93" i="8"/>
  <c r="L93" i="8"/>
  <c r="J93" i="8"/>
  <c r="G93" i="8"/>
  <c r="E93" i="8"/>
  <c r="D93" i="8"/>
  <c r="C93" i="8"/>
  <c r="B93" i="8"/>
  <c r="AG92" i="8"/>
  <c r="AF92" i="8"/>
  <c r="AE92" i="8"/>
  <c r="AD92" i="8"/>
  <c r="AB92" i="8"/>
  <c r="AA92" i="8"/>
  <c r="Z92" i="8"/>
  <c r="Y92" i="8"/>
  <c r="X92" i="8"/>
  <c r="W92" i="8"/>
  <c r="V92" i="8"/>
  <c r="U92" i="8"/>
  <c r="T92" i="8"/>
  <c r="S92" i="8"/>
  <c r="P92" i="8"/>
  <c r="O92" i="8"/>
  <c r="N92" i="8"/>
  <c r="M92" i="8"/>
  <c r="L92" i="8"/>
  <c r="J92" i="8"/>
  <c r="G92" i="8"/>
  <c r="E92" i="8"/>
  <c r="D92" i="8"/>
  <c r="C92" i="8"/>
  <c r="B92" i="8"/>
  <c r="AG91" i="8"/>
  <c r="AF91" i="8"/>
  <c r="AE91" i="8"/>
  <c r="AD91" i="8"/>
  <c r="AB91" i="8"/>
  <c r="AA91" i="8"/>
  <c r="Z91" i="8"/>
  <c r="Y91" i="8"/>
  <c r="X91" i="8"/>
  <c r="W91" i="8"/>
  <c r="V91" i="8"/>
  <c r="U91" i="8"/>
  <c r="T91" i="8"/>
  <c r="S91" i="8"/>
  <c r="P91" i="8"/>
  <c r="O91" i="8"/>
  <c r="N91" i="8"/>
  <c r="M91" i="8"/>
  <c r="L91" i="8"/>
  <c r="J91" i="8"/>
  <c r="G91" i="8"/>
  <c r="E91" i="8"/>
  <c r="D91" i="8"/>
  <c r="C91" i="8"/>
  <c r="B91" i="8"/>
  <c r="AG90" i="8"/>
  <c r="AF90" i="8"/>
  <c r="AE90" i="8"/>
  <c r="AD90" i="8"/>
  <c r="AB90" i="8"/>
  <c r="AA90" i="8"/>
  <c r="Z90" i="8"/>
  <c r="Y90" i="8"/>
  <c r="X90" i="8"/>
  <c r="W90" i="8"/>
  <c r="V90" i="8"/>
  <c r="U90" i="8"/>
  <c r="T90" i="8"/>
  <c r="S90" i="8"/>
  <c r="P90" i="8"/>
  <c r="O90" i="8"/>
  <c r="N90" i="8"/>
  <c r="M90" i="8"/>
  <c r="L90" i="8"/>
  <c r="J90" i="8"/>
  <c r="G90" i="8"/>
  <c r="E90" i="8"/>
  <c r="D90" i="8"/>
  <c r="C90" i="8"/>
  <c r="B90" i="8"/>
  <c r="AG89" i="8"/>
  <c r="AF89" i="8"/>
  <c r="AE89" i="8"/>
  <c r="AD89" i="8"/>
  <c r="AB89" i="8"/>
  <c r="AA89" i="8"/>
  <c r="Z89" i="8"/>
  <c r="Y89" i="8"/>
  <c r="X89" i="8"/>
  <c r="W89" i="8"/>
  <c r="V89" i="8"/>
  <c r="U89" i="8"/>
  <c r="T89" i="8"/>
  <c r="S89" i="8"/>
  <c r="P89" i="8"/>
  <c r="O89" i="8"/>
  <c r="N89" i="8"/>
  <c r="M89" i="8"/>
  <c r="L89" i="8"/>
  <c r="J89" i="8"/>
  <c r="G89" i="8"/>
  <c r="E89" i="8"/>
  <c r="D89" i="8"/>
  <c r="C89" i="8"/>
  <c r="B89" i="8"/>
  <c r="A89" i="8"/>
  <c r="AG88" i="8"/>
  <c r="AF88" i="8"/>
  <c r="AE88" i="8"/>
  <c r="AD88" i="8"/>
  <c r="AB88" i="8"/>
  <c r="AA88" i="8"/>
  <c r="Z88" i="8"/>
  <c r="Y88" i="8"/>
  <c r="X88" i="8"/>
  <c r="W88" i="8"/>
  <c r="V88" i="8"/>
  <c r="U88" i="8"/>
  <c r="T88" i="8"/>
  <c r="S88" i="8"/>
  <c r="P88" i="8"/>
  <c r="O88" i="8"/>
  <c r="N88" i="8"/>
  <c r="M88" i="8"/>
  <c r="L88" i="8"/>
  <c r="J88" i="8"/>
  <c r="G88" i="8"/>
  <c r="E88" i="8"/>
  <c r="D88" i="8"/>
  <c r="C88" i="8"/>
  <c r="B88" i="8"/>
  <c r="AG87" i="8"/>
  <c r="AF87" i="8"/>
  <c r="AE87" i="8"/>
  <c r="AD87" i="8"/>
  <c r="AB87" i="8"/>
  <c r="AA87" i="8"/>
  <c r="Z87" i="8"/>
  <c r="Y87" i="8"/>
  <c r="X87" i="8"/>
  <c r="W87" i="8"/>
  <c r="V87" i="8"/>
  <c r="U87" i="8"/>
  <c r="T87" i="8"/>
  <c r="S87" i="8"/>
  <c r="P87" i="8"/>
  <c r="O87" i="8"/>
  <c r="N87" i="8"/>
  <c r="M87" i="8"/>
  <c r="L87" i="8"/>
  <c r="J87" i="8"/>
  <c r="G87" i="8"/>
  <c r="E87" i="8"/>
  <c r="D87" i="8"/>
  <c r="C87" i="8"/>
  <c r="B87" i="8"/>
  <c r="AG86" i="8"/>
  <c r="AF86" i="8"/>
  <c r="AE86" i="8"/>
  <c r="AD86" i="8"/>
  <c r="AB86" i="8"/>
  <c r="AA86" i="8"/>
  <c r="Z86" i="8"/>
  <c r="Y86" i="8"/>
  <c r="X86" i="8"/>
  <c r="W86" i="8"/>
  <c r="V86" i="8"/>
  <c r="U86" i="8"/>
  <c r="T86" i="8"/>
  <c r="S86" i="8"/>
  <c r="P86" i="8"/>
  <c r="O86" i="8"/>
  <c r="N86" i="8"/>
  <c r="M86" i="8"/>
  <c r="L86" i="8"/>
  <c r="J86" i="8"/>
  <c r="G86" i="8"/>
  <c r="E86" i="8"/>
  <c r="D86" i="8"/>
  <c r="C86" i="8"/>
  <c r="B86" i="8"/>
  <c r="AG85" i="8"/>
  <c r="AF85" i="8"/>
  <c r="AE85" i="8"/>
  <c r="AD85" i="8"/>
  <c r="AB85" i="8"/>
  <c r="AA85" i="8"/>
  <c r="Z85" i="8"/>
  <c r="Y85" i="8"/>
  <c r="X85" i="8"/>
  <c r="W85" i="8"/>
  <c r="V85" i="8"/>
  <c r="U85" i="8"/>
  <c r="T85" i="8"/>
  <c r="S85" i="8"/>
  <c r="P85" i="8"/>
  <c r="O85" i="8"/>
  <c r="N85" i="8"/>
  <c r="M85" i="8"/>
  <c r="L85" i="8"/>
  <c r="J85" i="8"/>
  <c r="G85" i="8"/>
  <c r="E85" i="8"/>
  <c r="D85" i="8"/>
  <c r="C85" i="8"/>
  <c r="B85" i="8"/>
  <c r="AG84" i="8"/>
  <c r="AF84" i="8"/>
  <c r="AE84" i="8"/>
  <c r="AD84" i="8"/>
  <c r="AB84" i="8"/>
  <c r="AA84" i="8"/>
  <c r="Z84" i="8"/>
  <c r="Y84" i="8"/>
  <c r="X84" i="8"/>
  <c r="W84" i="8"/>
  <c r="V84" i="8"/>
  <c r="U84" i="8"/>
  <c r="T84" i="8"/>
  <c r="S84" i="8"/>
  <c r="P84" i="8"/>
  <c r="O84" i="8"/>
  <c r="N84" i="8"/>
  <c r="M84" i="8"/>
  <c r="L84" i="8"/>
  <c r="J84" i="8"/>
  <c r="G84" i="8"/>
  <c r="E84" i="8"/>
  <c r="D84" i="8"/>
  <c r="C84" i="8"/>
  <c r="B84" i="8"/>
  <c r="AG83" i="8"/>
  <c r="AF83" i="8"/>
  <c r="AE83" i="8"/>
  <c r="AD83" i="8"/>
  <c r="AB83" i="8"/>
  <c r="AA83" i="8"/>
  <c r="Z83" i="8"/>
  <c r="Y83" i="8"/>
  <c r="X83" i="8"/>
  <c r="W83" i="8"/>
  <c r="V83" i="8"/>
  <c r="U83" i="8"/>
  <c r="T83" i="8"/>
  <c r="S83" i="8"/>
  <c r="P83" i="8"/>
  <c r="O83" i="8"/>
  <c r="N83" i="8"/>
  <c r="M83" i="8"/>
  <c r="L83" i="8"/>
  <c r="J83" i="8"/>
  <c r="G83" i="8"/>
  <c r="E83" i="8"/>
  <c r="D83" i="8"/>
  <c r="C83" i="8"/>
  <c r="B83" i="8"/>
  <c r="AG82" i="8"/>
  <c r="AF82" i="8"/>
  <c r="AE82" i="8"/>
  <c r="AD82" i="8"/>
  <c r="AB82" i="8"/>
  <c r="AA82" i="8"/>
  <c r="Z82" i="8"/>
  <c r="Y82" i="8"/>
  <c r="X82" i="8"/>
  <c r="W82" i="8"/>
  <c r="V82" i="8"/>
  <c r="U82" i="8"/>
  <c r="T82" i="8"/>
  <c r="S82" i="8"/>
  <c r="P82" i="8"/>
  <c r="O82" i="8"/>
  <c r="N82" i="8"/>
  <c r="M82" i="8"/>
  <c r="L82" i="8"/>
  <c r="J82" i="8"/>
  <c r="G82" i="8"/>
  <c r="E82" i="8"/>
  <c r="D82" i="8"/>
  <c r="C82" i="8"/>
  <c r="B82" i="8"/>
  <c r="AG81" i="8"/>
  <c r="AF81" i="8"/>
  <c r="AE81" i="8"/>
  <c r="AD81" i="8"/>
  <c r="AB81" i="8"/>
  <c r="AA81" i="8"/>
  <c r="Z81" i="8"/>
  <c r="Y81" i="8"/>
  <c r="X81" i="8"/>
  <c r="W81" i="8"/>
  <c r="V81" i="8"/>
  <c r="U81" i="8"/>
  <c r="T81" i="8"/>
  <c r="S81" i="8"/>
  <c r="P81" i="8"/>
  <c r="O81" i="8"/>
  <c r="N81" i="8"/>
  <c r="M81" i="8"/>
  <c r="L81" i="8"/>
  <c r="J81" i="8"/>
  <c r="G81" i="8"/>
  <c r="E81" i="8"/>
  <c r="D81" i="8"/>
  <c r="C81" i="8"/>
  <c r="B81" i="8"/>
  <c r="AG80" i="8"/>
  <c r="AF80" i="8"/>
  <c r="AE80" i="8"/>
  <c r="AD80" i="8"/>
  <c r="AB80" i="8"/>
  <c r="AA80" i="8"/>
  <c r="Z80" i="8"/>
  <c r="Y80" i="8"/>
  <c r="X80" i="8"/>
  <c r="W80" i="8"/>
  <c r="V80" i="8"/>
  <c r="U80" i="8"/>
  <c r="T80" i="8"/>
  <c r="S80" i="8"/>
  <c r="P80" i="8"/>
  <c r="O80" i="8"/>
  <c r="N80" i="8"/>
  <c r="M80" i="8"/>
  <c r="L80" i="8"/>
  <c r="J80" i="8"/>
  <c r="G80" i="8"/>
  <c r="E80" i="8"/>
  <c r="D80" i="8"/>
  <c r="C80" i="8"/>
  <c r="B80" i="8"/>
  <c r="AG79" i="8"/>
  <c r="AF79" i="8"/>
  <c r="AE79" i="8"/>
  <c r="AD79" i="8"/>
  <c r="AB79" i="8"/>
  <c r="AA79" i="8"/>
  <c r="Z79" i="8"/>
  <c r="Y79" i="8"/>
  <c r="X79" i="8"/>
  <c r="W79" i="8"/>
  <c r="V79" i="8"/>
  <c r="U79" i="8"/>
  <c r="T79" i="8"/>
  <c r="S79" i="8"/>
  <c r="P79" i="8"/>
  <c r="O79" i="8"/>
  <c r="N79" i="8"/>
  <c r="M79" i="8"/>
  <c r="L79" i="8"/>
  <c r="J79" i="8"/>
  <c r="G79" i="8"/>
  <c r="E79" i="8"/>
  <c r="D79" i="8"/>
  <c r="C79" i="8"/>
  <c r="B79" i="8"/>
  <c r="A79" i="8"/>
  <c r="AG78" i="8"/>
  <c r="AF78" i="8"/>
  <c r="AE78" i="8"/>
  <c r="AD78" i="8"/>
  <c r="AB78" i="8"/>
  <c r="AA78" i="8"/>
  <c r="Z78" i="8"/>
  <c r="Y78" i="8"/>
  <c r="X78" i="8"/>
  <c r="W78" i="8"/>
  <c r="V78" i="8"/>
  <c r="U78" i="8"/>
  <c r="T78" i="8"/>
  <c r="S78" i="8"/>
  <c r="P78" i="8"/>
  <c r="O78" i="8"/>
  <c r="N78" i="8"/>
  <c r="M78" i="8"/>
  <c r="L78" i="8"/>
  <c r="J78" i="8"/>
  <c r="G78" i="8"/>
  <c r="E78" i="8"/>
  <c r="D78" i="8"/>
  <c r="C78" i="8"/>
  <c r="B78" i="8"/>
  <c r="AG77" i="8"/>
  <c r="AF77" i="8"/>
  <c r="AE77" i="8"/>
  <c r="AD77" i="8"/>
  <c r="AB77" i="8"/>
  <c r="AA77" i="8"/>
  <c r="Z77" i="8"/>
  <c r="Y77" i="8"/>
  <c r="X77" i="8"/>
  <c r="W77" i="8"/>
  <c r="V77" i="8"/>
  <c r="U77" i="8"/>
  <c r="T77" i="8"/>
  <c r="S77" i="8"/>
  <c r="P77" i="8"/>
  <c r="O77" i="8"/>
  <c r="N77" i="8"/>
  <c r="M77" i="8"/>
  <c r="L77" i="8"/>
  <c r="J77" i="8"/>
  <c r="G77" i="8"/>
  <c r="E77" i="8"/>
  <c r="D77" i="8"/>
  <c r="C77" i="8"/>
  <c r="B77" i="8"/>
  <c r="AG76" i="8"/>
  <c r="AF76" i="8"/>
  <c r="AE76" i="8"/>
  <c r="AD76" i="8"/>
  <c r="AB76" i="8"/>
  <c r="AA76" i="8"/>
  <c r="Z76" i="8"/>
  <c r="Y76" i="8"/>
  <c r="X76" i="8"/>
  <c r="W76" i="8"/>
  <c r="V76" i="8"/>
  <c r="U76" i="8"/>
  <c r="T76" i="8"/>
  <c r="S76" i="8"/>
  <c r="P76" i="8"/>
  <c r="O76" i="8"/>
  <c r="N76" i="8"/>
  <c r="M76" i="8"/>
  <c r="L76" i="8"/>
  <c r="J76" i="8"/>
  <c r="G76" i="8"/>
  <c r="E76" i="8"/>
  <c r="D76" i="8"/>
  <c r="C76" i="8"/>
  <c r="B76" i="8"/>
  <c r="AG75" i="8"/>
  <c r="AF75" i="8"/>
  <c r="AE75" i="8"/>
  <c r="AD75" i="8"/>
  <c r="AB75" i="8"/>
  <c r="AA75" i="8"/>
  <c r="Z75" i="8"/>
  <c r="Y75" i="8"/>
  <c r="X75" i="8"/>
  <c r="W75" i="8"/>
  <c r="V75" i="8"/>
  <c r="U75" i="8"/>
  <c r="T75" i="8"/>
  <c r="S75" i="8"/>
  <c r="P75" i="8"/>
  <c r="O75" i="8"/>
  <c r="N75" i="8"/>
  <c r="M75" i="8"/>
  <c r="L75" i="8"/>
  <c r="J75" i="8"/>
  <c r="G75" i="8"/>
  <c r="E75" i="8"/>
  <c r="D75" i="8"/>
  <c r="C75" i="8"/>
  <c r="B75" i="8"/>
  <c r="AG74" i="8"/>
  <c r="AF74" i="8"/>
  <c r="AE74" i="8"/>
  <c r="AD74" i="8"/>
  <c r="AB74" i="8"/>
  <c r="AA74" i="8"/>
  <c r="Z74" i="8"/>
  <c r="Y74" i="8"/>
  <c r="X74" i="8"/>
  <c r="W74" i="8"/>
  <c r="V74" i="8"/>
  <c r="U74" i="8"/>
  <c r="T74" i="8"/>
  <c r="S74" i="8"/>
  <c r="P74" i="8"/>
  <c r="O74" i="8"/>
  <c r="N74" i="8"/>
  <c r="M74" i="8"/>
  <c r="L74" i="8"/>
  <c r="J74" i="8"/>
  <c r="G74" i="8"/>
  <c r="E74" i="8"/>
  <c r="D74" i="8"/>
  <c r="C74" i="8"/>
  <c r="B74" i="8"/>
  <c r="AG73" i="8"/>
  <c r="AF73" i="8"/>
  <c r="AE73" i="8"/>
  <c r="AD73" i="8"/>
  <c r="AB73" i="8"/>
  <c r="AA73" i="8"/>
  <c r="Z73" i="8"/>
  <c r="Y73" i="8"/>
  <c r="X73" i="8"/>
  <c r="W73" i="8"/>
  <c r="V73" i="8"/>
  <c r="U73" i="8"/>
  <c r="T73" i="8"/>
  <c r="S73" i="8"/>
  <c r="P73" i="8"/>
  <c r="O73" i="8"/>
  <c r="N73" i="8"/>
  <c r="M73" i="8"/>
  <c r="L73" i="8"/>
  <c r="J73" i="8"/>
  <c r="G73" i="8"/>
  <c r="E73" i="8"/>
  <c r="D73" i="8"/>
  <c r="C73" i="8"/>
  <c r="B73" i="8"/>
  <c r="AG72" i="8"/>
  <c r="AF72" i="8"/>
  <c r="AE72" i="8"/>
  <c r="AD72" i="8"/>
  <c r="AB72" i="8"/>
  <c r="AA72" i="8"/>
  <c r="Z72" i="8"/>
  <c r="Y72" i="8"/>
  <c r="X72" i="8"/>
  <c r="W72" i="8"/>
  <c r="V72" i="8"/>
  <c r="U72" i="8"/>
  <c r="T72" i="8"/>
  <c r="S72" i="8"/>
  <c r="P72" i="8"/>
  <c r="O72" i="8"/>
  <c r="N72" i="8"/>
  <c r="M72" i="8"/>
  <c r="L72" i="8"/>
  <c r="J72" i="8"/>
  <c r="G72" i="8"/>
  <c r="E72" i="8"/>
  <c r="D72" i="8"/>
  <c r="C72" i="8"/>
  <c r="B72" i="8"/>
  <c r="AG71" i="8"/>
  <c r="AF71" i="8"/>
  <c r="AE71" i="8"/>
  <c r="AD71" i="8"/>
  <c r="AB71" i="8"/>
  <c r="AA71" i="8"/>
  <c r="Z71" i="8"/>
  <c r="Y71" i="8"/>
  <c r="X71" i="8"/>
  <c r="W71" i="8"/>
  <c r="V71" i="8"/>
  <c r="U71" i="8"/>
  <c r="T71" i="8"/>
  <c r="S71" i="8"/>
  <c r="P71" i="8"/>
  <c r="O71" i="8"/>
  <c r="N71" i="8"/>
  <c r="M71" i="8"/>
  <c r="L71" i="8"/>
  <c r="J71" i="8"/>
  <c r="G71" i="8"/>
  <c r="E71" i="8"/>
  <c r="D71" i="8"/>
  <c r="C71" i="8"/>
  <c r="B71" i="8"/>
  <c r="AG70" i="8"/>
  <c r="AF70" i="8"/>
  <c r="AE70" i="8"/>
  <c r="AD70" i="8"/>
  <c r="AB70" i="8"/>
  <c r="AA70" i="8"/>
  <c r="Z70" i="8"/>
  <c r="Y70" i="8"/>
  <c r="X70" i="8"/>
  <c r="W70" i="8"/>
  <c r="V70" i="8"/>
  <c r="U70" i="8"/>
  <c r="T70" i="8"/>
  <c r="S70" i="8"/>
  <c r="P70" i="8"/>
  <c r="O70" i="8"/>
  <c r="N70" i="8"/>
  <c r="M70" i="8"/>
  <c r="L70" i="8"/>
  <c r="J70" i="8"/>
  <c r="G70" i="8"/>
  <c r="E70" i="8"/>
  <c r="D70" i="8"/>
  <c r="C70" i="8"/>
  <c r="B70" i="8"/>
  <c r="AG69" i="8"/>
  <c r="AF69" i="8"/>
  <c r="AE69" i="8"/>
  <c r="AD69" i="8"/>
  <c r="AB69" i="8"/>
  <c r="AA69" i="8"/>
  <c r="Z69" i="8"/>
  <c r="Y69" i="8"/>
  <c r="X69" i="8"/>
  <c r="W69" i="8"/>
  <c r="V69" i="8"/>
  <c r="U69" i="8"/>
  <c r="T69" i="8"/>
  <c r="S69" i="8"/>
  <c r="P69" i="8"/>
  <c r="O69" i="8"/>
  <c r="N69" i="8"/>
  <c r="M69" i="8"/>
  <c r="L69" i="8"/>
  <c r="J69" i="8"/>
  <c r="G69" i="8"/>
  <c r="E69" i="8"/>
  <c r="D69" i="8"/>
  <c r="C69" i="8"/>
  <c r="B69" i="8"/>
  <c r="A69" i="8"/>
  <c r="AG68" i="8"/>
  <c r="AF68" i="8"/>
  <c r="AE68" i="8"/>
  <c r="AD68" i="8"/>
  <c r="AB68" i="8"/>
  <c r="AA68" i="8"/>
  <c r="Z68" i="8"/>
  <c r="Y68" i="8"/>
  <c r="X68" i="8"/>
  <c r="W68" i="8"/>
  <c r="V68" i="8"/>
  <c r="U68" i="8"/>
  <c r="T68" i="8"/>
  <c r="S68" i="8"/>
  <c r="P68" i="8"/>
  <c r="O68" i="8"/>
  <c r="N68" i="8"/>
  <c r="M68" i="8"/>
  <c r="L68" i="8"/>
  <c r="J68" i="8"/>
  <c r="G68" i="8"/>
  <c r="E68" i="8"/>
  <c r="D68" i="8"/>
  <c r="C68" i="8"/>
  <c r="B68" i="8"/>
  <c r="AG67" i="8"/>
  <c r="AF67" i="8"/>
  <c r="AE67" i="8"/>
  <c r="AD67" i="8"/>
  <c r="AB67" i="8"/>
  <c r="AA67" i="8"/>
  <c r="Z67" i="8"/>
  <c r="Y67" i="8"/>
  <c r="X67" i="8"/>
  <c r="W67" i="8"/>
  <c r="V67" i="8"/>
  <c r="U67" i="8"/>
  <c r="T67" i="8"/>
  <c r="S67" i="8"/>
  <c r="P67" i="8"/>
  <c r="O67" i="8"/>
  <c r="N67" i="8"/>
  <c r="M67" i="8"/>
  <c r="L67" i="8"/>
  <c r="J67" i="8"/>
  <c r="G67" i="8"/>
  <c r="E67" i="8"/>
  <c r="D67" i="8"/>
  <c r="C67" i="8"/>
  <c r="B67" i="8"/>
  <c r="AG66" i="8"/>
  <c r="AF66" i="8"/>
  <c r="AE66" i="8"/>
  <c r="AD66" i="8"/>
  <c r="AB66" i="8"/>
  <c r="AA66" i="8"/>
  <c r="Z66" i="8"/>
  <c r="Y66" i="8"/>
  <c r="X66" i="8"/>
  <c r="W66" i="8"/>
  <c r="V66" i="8"/>
  <c r="U66" i="8"/>
  <c r="T66" i="8"/>
  <c r="S66" i="8"/>
  <c r="P66" i="8"/>
  <c r="O66" i="8"/>
  <c r="N66" i="8"/>
  <c r="M66" i="8"/>
  <c r="L66" i="8"/>
  <c r="J66" i="8"/>
  <c r="G66" i="8"/>
  <c r="E66" i="8"/>
  <c r="D66" i="8"/>
  <c r="C66" i="8"/>
  <c r="B66" i="8"/>
  <c r="AG65" i="8"/>
  <c r="AF65" i="8"/>
  <c r="AE65" i="8"/>
  <c r="AD65" i="8"/>
  <c r="AB65" i="8"/>
  <c r="AA65" i="8"/>
  <c r="Z65" i="8"/>
  <c r="Y65" i="8"/>
  <c r="X65" i="8"/>
  <c r="W65" i="8"/>
  <c r="V65" i="8"/>
  <c r="U65" i="8"/>
  <c r="T65" i="8"/>
  <c r="S65" i="8"/>
  <c r="P65" i="8"/>
  <c r="O65" i="8"/>
  <c r="N65" i="8"/>
  <c r="M65" i="8"/>
  <c r="L65" i="8"/>
  <c r="J65" i="8"/>
  <c r="G65" i="8"/>
  <c r="E65" i="8"/>
  <c r="D65" i="8"/>
  <c r="C65" i="8"/>
  <c r="B65" i="8"/>
  <c r="AG64" i="8"/>
  <c r="AF64" i="8"/>
  <c r="AE64" i="8"/>
  <c r="AD64" i="8"/>
  <c r="AB64" i="8"/>
  <c r="AA64" i="8"/>
  <c r="Z64" i="8"/>
  <c r="Y64" i="8"/>
  <c r="X64" i="8"/>
  <c r="W64" i="8"/>
  <c r="V64" i="8"/>
  <c r="U64" i="8"/>
  <c r="T64" i="8"/>
  <c r="S64" i="8"/>
  <c r="P64" i="8"/>
  <c r="O64" i="8"/>
  <c r="N64" i="8"/>
  <c r="M64" i="8"/>
  <c r="L64" i="8"/>
  <c r="J64" i="8"/>
  <c r="G64" i="8"/>
  <c r="E64" i="8"/>
  <c r="D64" i="8"/>
  <c r="C64" i="8"/>
  <c r="B64" i="8"/>
  <c r="AG63" i="8"/>
  <c r="AF63" i="8"/>
  <c r="AE63" i="8"/>
  <c r="AD63" i="8"/>
  <c r="AB63" i="8"/>
  <c r="AA63" i="8"/>
  <c r="Z63" i="8"/>
  <c r="Y63" i="8"/>
  <c r="X63" i="8"/>
  <c r="W63" i="8"/>
  <c r="V63" i="8"/>
  <c r="U63" i="8"/>
  <c r="T63" i="8"/>
  <c r="S63" i="8"/>
  <c r="P63" i="8"/>
  <c r="O63" i="8"/>
  <c r="N63" i="8"/>
  <c r="M63" i="8"/>
  <c r="L63" i="8"/>
  <c r="J63" i="8"/>
  <c r="G63" i="8"/>
  <c r="E63" i="8"/>
  <c r="D63" i="8"/>
  <c r="C63" i="8"/>
  <c r="B63" i="8"/>
  <c r="AG62" i="8"/>
  <c r="AF62" i="8"/>
  <c r="AE62" i="8"/>
  <c r="AD62" i="8"/>
  <c r="AB62" i="8"/>
  <c r="AA62" i="8"/>
  <c r="Z62" i="8"/>
  <c r="Y62" i="8"/>
  <c r="X62" i="8"/>
  <c r="W62" i="8"/>
  <c r="V62" i="8"/>
  <c r="U62" i="8"/>
  <c r="T62" i="8"/>
  <c r="S62" i="8"/>
  <c r="P62" i="8"/>
  <c r="O62" i="8"/>
  <c r="N62" i="8"/>
  <c r="M62" i="8"/>
  <c r="L62" i="8"/>
  <c r="J62" i="8"/>
  <c r="G62" i="8"/>
  <c r="E62" i="8"/>
  <c r="D62" i="8"/>
  <c r="C62" i="8"/>
  <c r="B62" i="8"/>
  <c r="AG61" i="8"/>
  <c r="AF61" i="8"/>
  <c r="AE61" i="8"/>
  <c r="AD61" i="8"/>
  <c r="AB61" i="8"/>
  <c r="AA61" i="8"/>
  <c r="Z61" i="8"/>
  <c r="Y61" i="8"/>
  <c r="X61" i="8"/>
  <c r="W61" i="8"/>
  <c r="V61" i="8"/>
  <c r="U61" i="8"/>
  <c r="T61" i="8"/>
  <c r="S61" i="8"/>
  <c r="P61" i="8"/>
  <c r="O61" i="8"/>
  <c r="N61" i="8"/>
  <c r="M61" i="8"/>
  <c r="L61" i="8"/>
  <c r="J61" i="8"/>
  <c r="G61" i="8"/>
  <c r="E61" i="8"/>
  <c r="D61" i="8"/>
  <c r="C61" i="8"/>
  <c r="B61" i="8"/>
  <c r="AG60" i="8"/>
  <c r="AF60" i="8"/>
  <c r="AE60" i="8"/>
  <c r="AD60" i="8"/>
  <c r="AB60" i="8"/>
  <c r="AA60" i="8"/>
  <c r="Z60" i="8"/>
  <c r="Y60" i="8"/>
  <c r="X60" i="8"/>
  <c r="W60" i="8"/>
  <c r="V60" i="8"/>
  <c r="U60" i="8"/>
  <c r="T60" i="8"/>
  <c r="S60" i="8"/>
  <c r="P60" i="8"/>
  <c r="O60" i="8"/>
  <c r="N60" i="8"/>
  <c r="M60" i="8"/>
  <c r="L60" i="8"/>
  <c r="J60" i="8"/>
  <c r="G60" i="8"/>
  <c r="E60" i="8"/>
  <c r="D60" i="8"/>
  <c r="C60" i="8"/>
  <c r="B60" i="8"/>
  <c r="AG59" i="8"/>
  <c r="AF59" i="8"/>
  <c r="AE59" i="8"/>
  <c r="AD59" i="8"/>
  <c r="AB59" i="8"/>
  <c r="AA59" i="8"/>
  <c r="Z59" i="8"/>
  <c r="Y59" i="8"/>
  <c r="X59" i="8"/>
  <c r="W59" i="8"/>
  <c r="V59" i="8"/>
  <c r="U59" i="8"/>
  <c r="T59" i="8"/>
  <c r="S59" i="8"/>
  <c r="P59" i="8"/>
  <c r="O59" i="8"/>
  <c r="N59" i="8"/>
  <c r="M59" i="8"/>
  <c r="L59" i="8"/>
  <c r="J59" i="8"/>
  <c r="G59" i="8"/>
  <c r="E59" i="8"/>
  <c r="D59" i="8"/>
  <c r="C59" i="8"/>
  <c r="B59" i="8"/>
  <c r="A59" i="8"/>
  <c r="AG58" i="8"/>
  <c r="AF58" i="8"/>
  <c r="AE58" i="8"/>
  <c r="AD58" i="8"/>
  <c r="AB58" i="8"/>
  <c r="AA58" i="8"/>
  <c r="Z58" i="8"/>
  <c r="Y58" i="8"/>
  <c r="X58" i="8"/>
  <c r="W58" i="8"/>
  <c r="V58" i="8"/>
  <c r="U58" i="8"/>
  <c r="T58" i="8"/>
  <c r="S58" i="8"/>
  <c r="P58" i="8"/>
  <c r="O58" i="8"/>
  <c r="N58" i="8"/>
  <c r="M58" i="8"/>
  <c r="L58" i="8"/>
  <c r="J58" i="8"/>
  <c r="G58" i="8"/>
  <c r="E58" i="8"/>
  <c r="D58" i="8"/>
  <c r="C58" i="8"/>
  <c r="B58" i="8"/>
  <c r="AG57" i="8"/>
  <c r="AF57" i="8"/>
  <c r="AE57" i="8"/>
  <c r="AD57" i="8"/>
  <c r="AB57" i="8"/>
  <c r="AA57" i="8"/>
  <c r="Z57" i="8"/>
  <c r="Y57" i="8"/>
  <c r="X57" i="8"/>
  <c r="W57" i="8"/>
  <c r="V57" i="8"/>
  <c r="U57" i="8"/>
  <c r="T57" i="8"/>
  <c r="S57" i="8"/>
  <c r="P57" i="8"/>
  <c r="O57" i="8"/>
  <c r="N57" i="8"/>
  <c r="M57" i="8"/>
  <c r="L57" i="8"/>
  <c r="J57" i="8"/>
  <c r="G57" i="8"/>
  <c r="E57" i="8"/>
  <c r="D57" i="8"/>
  <c r="C57" i="8"/>
  <c r="B57" i="8"/>
  <c r="AG56" i="8"/>
  <c r="AF56" i="8"/>
  <c r="AE56" i="8"/>
  <c r="AD56" i="8"/>
  <c r="AB56" i="8"/>
  <c r="AA56" i="8"/>
  <c r="Z56" i="8"/>
  <c r="Y56" i="8"/>
  <c r="X56" i="8"/>
  <c r="W56" i="8"/>
  <c r="V56" i="8"/>
  <c r="U56" i="8"/>
  <c r="T56" i="8"/>
  <c r="S56" i="8"/>
  <c r="P56" i="8"/>
  <c r="O56" i="8"/>
  <c r="N56" i="8"/>
  <c r="M56" i="8"/>
  <c r="L56" i="8"/>
  <c r="J56" i="8"/>
  <c r="G56" i="8"/>
  <c r="E56" i="8"/>
  <c r="D56" i="8"/>
  <c r="C56" i="8"/>
  <c r="B56" i="8"/>
  <c r="AG55" i="8"/>
  <c r="AF55" i="8"/>
  <c r="AE55" i="8"/>
  <c r="AD55" i="8"/>
  <c r="AB55" i="8"/>
  <c r="AA55" i="8"/>
  <c r="Z55" i="8"/>
  <c r="Y55" i="8"/>
  <c r="X55" i="8"/>
  <c r="W55" i="8"/>
  <c r="V55" i="8"/>
  <c r="U55" i="8"/>
  <c r="T55" i="8"/>
  <c r="S55" i="8"/>
  <c r="P55" i="8"/>
  <c r="O55" i="8"/>
  <c r="N55" i="8"/>
  <c r="M55" i="8"/>
  <c r="L55" i="8"/>
  <c r="J55" i="8"/>
  <c r="G55" i="8"/>
  <c r="E55" i="8"/>
  <c r="D55" i="8"/>
  <c r="C55" i="8"/>
  <c r="B55" i="8"/>
  <c r="AG54" i="8"/>
  <c r="AF54" i="8"/>
  <c r="AE54" i="8"/>
  <c r="AD54" i="8"/>
  <c r="AB54" i="8"/>
  <c r="AA54" i="8"/>
  <c r="Z54" i="8"/>
  <c r="Y54" i="8"/>
  <c r="X54" i="8"/>
  <c r="W54" i="8"/>
  <c r="V54" i="8"/>
  <c r="U54" i="8"/>
  <c r="T54" i="8"/>
  <c r="S54" i="8"/>
  <c r="P54" i="8"/>
  <c r="O54" i="8"/>
  <c r="N54" i="8"/>
  <c r="M54" i="8"/>
  <c r="L54" i="8"/>
  <c r="J54" i="8"/>
  <c r="G54" i="8"/>
  <c r="E54" i="8"/>
  <c r="D54" i="8"/>
  <c r="C54" i="8"/>
  <c r="B54" i="8"/>
  <c r="AG53" i="8"/>
  <c r="AF53" i="8"/>
  <c r="AE53" i="8"/>
  <c r="AD53" i="8"/>
  <c r="AB53" i="8"/>
  <c r="AA53" i="8"/>
  <c r="Z53" i="8"/>
  <c r="Y53" i="8"/>
  <c r="X53" i="8"/>
  <c r="W53" i="8"/>
  <c r="V53" i="8"/>
  <c r="U53" i="8"/>
  <c r="T53" i="8"/>
  <c r="S53" i="8"/>
  <c r="P53" i="8"/>
  <c r="O53" i="8"/>
  <c r="N53" i="8"/>
  <c r="M53" i="8"/>
  <c r="L53" i="8"/>
  <c r="J53" i="8"/>
  <c r="G53" i="8"/>
  <c r="E53" i="8"/>
  <c r="D53" i="8"/>
  <c r="C53" i="8"/>
  <c r="B53" i="8"/>
  <c r="AG52" i="8"/>
  <c r="AF52" i="8"/>
  <c r="AE52" i="8"/>
  <c r="AD52" i="8"/>
  <c r="AB52" i="8"/>
  <c r="AA52" i="8"/>
  <c r="Z52" i="8"/>
  <c r="Y52" i="8"/>
  <c r="X52" i="8"/>
  <c r="W52" i="8"/>
  <c r="V52" i="8"/>
  <c r="U52" i="8"/>
  <c r="T52" i="8"/>
  <c r="S52" i="8"/>
  <c r="P52" i="8"/>
  <c r="O52" i="8"/>
  <c r="N52" i="8"/>
  <c r="M52" i="8"/>
  <c r="L52" i="8"/>
  <c r="J52" i="8"/>
  <c r="G52" i="8"/>
  <c r="E52" i="8"/>
  <c r="D52" i="8"/>
  <c r="C52" i="8"/>
  <c r="B52" i="8"/>
  <c r="AG51" i="8"/>
  <c r="AF51" i="8"/>
  <c r="AE51" i="8"/>
  <c r="AD51" i="8"/>
  <c r="AB51" i="8"/>
  <c r="AA51" i="8"/>
  <c r="Z51" i="8"/>
  <c r="Y51" i="8"/>
  <c r="X51" i="8"/>
  <c r="W51" i="8"/>
  <c r="V51" i="8"/>
  <c r="U51" i="8"/>
  <c r="T51" i="8"/>
  <c r="S51" i="8"/>
  <c r="P51" i="8"/>
  <c r="O51" i="8"/>
  <c r="N51" i="8"/>
  <c r="M51" i="8"/>
  <c r="L51" i="8"/>
  <c r="J51" i="8"/>
  <c r="G51" i="8"/>
  <c r="E51" i="8"/>
  <c r="D51" i="8"/>
  <c r="C51" i="8"/>
  <c r="B51" i="8"/>
  <c r="AG50" i="8"/>
  <c r="AF50" i="8"/>
  <c r="AE50" i="8"/>
  <c r="AD50" i="8"/>
  <c r="AB50" i="8"/>
  <c r="AA50" i="8"/>
  <c r="Z50" i="8"/>
  <c r="Y50" i="8"/>
  <c r="X50" i="8"/>
  <c r="W50" i="8"/>
  <c r="V50" i="8"/>
  <c r="U50" i="8"/>
  <c r="T50" i="8"/>
  <c r="S50" i="8"/>
  <c r="P50" i="8"/>
  <c r="O50" i="8"/>
  <c r="N50" i="8"/>
  <c r="M50" i="8"/>
  <c r="L50" i="8"/>
  <c r="J50" i="8"/>
  <c r="G50" i="8"/>
  <c r="E50" i="8"/>
  <c r="D50" i="8"/>
  <c r="C50" i="8"/>
  <c r="B50" i="8"/>
  <c r="AG49" i="8"/>
  <c r="AF49" i="8"/>
  <c r="AE49" i="8"/>
  <c r="AD49" i="8"/>
  <c r="AB49" i="8"/>
  <c r="AA49" i="8"/>
  <c r="Z49" i="8"/>
  <c r="Y49" i="8"/>
  <c r="X49" i="8"/>
  <c r="W49" i="8"/>
  <c r="V49" i="8"/>
  <c r="U49" i="8"/>
  <c r="T49" i="8"/>
  <c r="S49" i="8"/>
  <c r="P49" i="8"/>
  <c r="O49" i="8"/>
  <c r="N49" i="8"/>
  <c r="M49" i="8"/>
  <c r="L49" i="8"/>
  <c r="J49" i="8"/>
  <c r="G49" i="8"/>
  <c r="E49" i="8"/>
  <c r="D49" i="8"/>
  <c r="C49" i="8"/>
  <c r="B49" i="8"/>
  <c r="A49" i="8"/>
  <c r="AG48" i="8"/>
  <c r="AF48" i="8"/>
  <c r="AE48" i="8"/>
  <c r="AD48" i="8"/>
  <c r="AB48" i="8"/>
  <c r="AA48" i="8"/>
  <c r="Z48" i="8"/>
  <c r="Y48" i="8"/>
  <c r="X48" i="8"/>
  <c r="W48" i="8"/>
  <c r="V48" i="8"/>
  <c r="U48" i="8"/>
  <c r="T48" i="8"/>
  <c r="S48" i="8"/>
  <c r="P48" i="8"/>
  <c r="O48" i="8"/>
  <c r="N48" i="8"/>
  <c r="M48" i="8"/>
  <c r="L48" i="8"/>
  <c r="J48" i="8"/>
  <c r="G48" i="8"/>
  <c r="E48" i="8"/>
  <c r="D48" i="8"/>
  <c r="C48" i="8"/>
  <c r="B48" i="8"/>
  <c r="AG47" i="8"/>
  <c r="AF47" i="8"/>
  <c r="AE47" i="8"/>
  <c r="AD47" i="8"/>
  <c r="AB47" i="8"/>
  <c r="AA47" i="8"/>
  <c r="Z47" i="8"/>
  <c r="Y47" i="8"/>
  <c r="X47" i="8"/>
  <c r="W47" i="8"/>
  <c r="V47" i="8"/>
  <c r="U47" i="8"/>
  <c r="T47" i="8"/>
  <c r="S47" i="8"/>
  <c r="P47" i="8"/>
  <c r="O47" i="8"/>
  <c r="N47" i="8"/>
  <c r="M47" i="8"/>
  <c r="L47" i="8"/>
  <c r="J47" i="8"/>
  <c r="G47" i="8"/>
  <c r="E47" i="8"/>
  <c r="D47" i="8"/>
  <c r="C47" i="8"/>
  <c r="B47" i="8"/>
  <c r="AG46" i="8"/>
  <c r="AF46" i="8"/>
  <c r="AE46" i="8"/>
  <c r="AD46" i="8"/>
  <c r="AB46" i="8"/>
  <c r="AA46" i="8"/>
  <c r="Z46" i="8"/>
  <c r="Y46" i="8"/>
  <c r="X46" i="8"/>
  <c r="W46" i="8"/>
  <c r="V46" i="8"/>
  <c r="U46" i="8"/>
  <c r="T46" i="8"/>
  <c r="S46" i="8"/>
  <c r="P46" i="8"/>
  <c r="O46" i="8"/>
  <c r="N46" i="8"/>
  <c r="M46" i="8"/>
  <c r="L46" i="8"/>
  <c r="J46" i="8"/>
  <c r="G46" i="8"/>
  <c r="E46" i="8"/>
  <c r="D46" i="8"/>
  <c r="C46" i="8"/>
  <c r="B46" i="8"/>
  <c r="AG45" i="8"/>
  <c r="AF45" i="8"/>
  <c r="AE45" i="8"/>
  <c r="AD45" i="8"/>
  <c r="AB45" i="8"/>
  <c r="AA45" i="8"/>
  <c r="Z45" i="8"/>
  <c r="Y45" i="8"/>
  <c r="X45" i="8"/>
  <c r="W45" i="8"/>
  <c r="V45" i="8"/>
  <c r="U45" i="8"/>
  <c r="T45" i="8"/>
  <c r="S45" i="8"/>
  <c r="P45" i="8"/>
  <c r="O45" i="8"/>
  <c r="N45" i="8"/>
  <c r="M45" i="8"/>
  <c r="L45" i="8"/>
  <c r="J45" i="8"/>
  <c r="G45" i="8"/>
  <c r="E45" i="8"/>
  <c r="D45" i="8"/>
  <c r="C45" i="8"/>
  <c r="B45" i="8"/>
  <c r="AG44" i="8"/>
  <c r="AF44" i="8"/>
  <c r="AE44" i="8"/>
  <c r="AD44" i="8"/>
  <c r="AB44" i="8"/>
  <c r="AA44" i="8"/>
  <c r="Z44" i="8"/>
  <c r="Y44" i="8"/>
  <c r="X44" i="8"/>
  <c r="W44" i="8"/>
  <c r="V44" i="8"/>
  <c r="U44" i="8"/>
  <c r="T44" i="8"/>
  <c r="S44" i="8"/>
  <c r="P44" i="8"/>
  <c r="O44" i="8"/>
  <c r="N44" i="8"/>
  <c r="M44" i="8"/>
  <c r="L44" i="8"/>
  <c r="J44" i="8"/>
  <c r="G44" i="8"/>
  <c r="E44" i="8"/>
  <c r="D44" i="8"/>
  <c r="C44" i="8"/>
  <c r="B44" i="8"/>
  <c r="AG43" i="8"/>
  <c r="AF43" i="8"/>
  <c r="AE43" i="8"/>
  <c r="AD43" i="8"/>
  <c r="AB43" i="8"/>
  <c r="AA43" i="8"/>
  <c r="Z43" i="8"/>
  <c r="Y43" i="8"/>
  <c r="X43" i="8"/>
  <c r="W43" i="8"/>
  <c r="V43" i="8"/>
  <c r="U43" i="8"/>
  <c r="T43" i="8"/>
  <c r="S43" i="8"/>
  <c r="P43" i="8"/>
  <c r="O43" i="8"/>
  <c r="N43" i="8"/>
  <c r="M43" i="8"/>
  <c r="L43" i="8"/>
  <c r="J43" i="8"/>
  <c r="G43" i="8"/>
  <c r="E43" i="8"/>
  <c r="D43" i="8"/>
  <c r="C43" i="8"/>
  <c r="B43" i="8"/>
  <c r="AG42" i="8"/>
  <c r="AF42" i="8"/>
  <c r="AE42" i="8"/>
  <c r="AD42" i="8"/>
  <c r="AB42" i="8"/>
  <c r="AA42" i="8"/>
  <c r="Z42" i="8"/>
  <c r="Y42" i="8"/>
  <c r="X42" i="8"/>
  <c r="W42" i="8"/>
  <c r="V42" i="8"/>
  <c r="U42" i="8"/>
  <c r="T42" i="8"/>
  <c r="S42" i="8"/>
  <c r="P42" i="8"/>
  <c r="O42" i="8"/>
  <c r="N42" i="8"/>
  <c r="M42" i="8"/>
  <c r="L42" i="8"/>
  <c r="J42" i="8"/>
  <c r="G42" i="8"/>
  <c r="E42" i="8"/>
  <c r="D42" i="8"/>
  <c r="C42" i="8"/>
  <c r="B42" i="8"/>
  <c r="AG41" i="8"/>
  <c r="AF41" i="8"/>
  <c r="AE41" i="8"/>
  <c r="AD41" i="8"/>
  <c r="AB41" i="8"/>
  <c r="AA41" i="8"/>
  <c r="Z41" i="8"/>
  <c r="Y41" i="8"/>
  <c r="X41" i="8"/>
  <c r="W41" i="8"/>
  <c r="V41" i="8"/>
  <c r="U41" i="8"/>
  <c r="T41" i="8"/>
  <c r="S41" i="8"/>
  <c r="P41" i="8"/>
  <c r="O41" i="8"/>
  <c r="N41" i="8"/>
  <c r="M41" i="8"/>
  <c r="L41" i="8"/>
  <c r="J41" i="8"/>
  <c r="G41" i="8"/>
  <c r="E41" i="8"/>
  <c r="D41" i="8"/>
  <c r="C41" i="8"/>
  <c r="B41" i="8"/>
  <c r="AG40" i="8"/>
  <c r="AF40" i="8"/>
  <c r="AE40" i="8"/>
  <c r="AD40" i="8"/>
  <c r="AB40" i="8"/>
  <c r="AA40" i="8"/>
  <c r="Z40" i="8"/>
  <c r="Y40" i="8"/>
  <c r="X40" i="8"/>
  <c r="W40" i="8"/>
  <c r="V40" i="8"/>
  <c r="U40" i="8"/>
  <c r="T40" i="8"/>
  <c r="S40" i="8"/>
  <c r="P40" i="8"/>
  <c r="O40" i="8"/>
  <c r="N40" i="8"/>
  <c r="M40" i="8"/>
  <c r="L40" i="8"/>
  <c r="J40" i="8"/>
  <c r="G40" i="8"/>
  <c r="E40" i="8"/>
  <c r="D40" i="8"/>
  <c r="C40" i="8"/>
  <c r="B40" i="8"/>
  <c r="AG39" i="8"/>
  <c r="AF39" i="8"/>
  <c r="AE39" i="8"/>
  <c r="AD39" i="8"/>
  <c r="AB39" i="8"/>
  <c r="AA39" i="8"/>
  <c r="Z39" i="8"/>
  <c r="Y39" i="8"/>
  <c r="X39" i="8"/>
  <c r="W39" i="8"/>
  <c r="V39" i="8"/>
  <c r="U39" i="8"/>
  <c r="T39" i="8"/>
  <c r="S39" i="8"/>
  <c r="P39" i="8"/>
  <c r="O39" i="8"/>
  <c r="N39" i="8"/>
  <c r="M39" i="8"/>
  <c r="L39" i="8"/>
  <c r="J39" i="8"/>
  <c r="G39" i="8"/>
  <c r="E39" i="8"/>
  <c r="D39" i="8"/>
  <c r="C39" i="8"/>
  <c r="B39" i="8"/>
  <c r="A39" i="8"/>
  <c r="AG38" i="8"/>
  <c r="AF38" i="8"/>
  <c r="AE38" i="8"/>
  <c r="AD38" i="8"/>
  <c r="AB38" i="8"/>
  <c r="AA38" i="8"/>
  <c r="Z38" i="8"/>
  <c r="Y38" i="8"/>
  <c r="X38" i="8"/>
  <c r="W38" i="8"/>
  <c r="V38" i="8"/>
  <c r="U38" i="8"/>
  <c r="T38" i="8"/>
  <c r="S38" i="8"/>
  <c r="P38" i="8"/>
  <c r="O38" i="8"/>
  <c r="N38" i="8"/>
  <c r="M38" i="8"/>
  <c r="L38" i="8"/>
  <c r="J38" i="8"/>
  <c r="G38" i="8"/>
  <c r="E38" i="8"/>
  <c r="D38" i="8"/>
  <c r="C38" i="8"/>
  <c r="B38" i="8"/>
  <c r="AG37" i="8"/>
  <c r="AF37" i="8"/>
  <c r="AE37" i="8"/>
  <c r="AD37" i="8"/>
  <c r="AB37" i="8"/>
  <c r="AA37" i="8"/>
  <c r="Z37" i="8"/>
  <c r="Y37" i="8"/>
  <c r="X37" i="8"/>
  <c r="W37" i="8"/>
  <c r="V37" i="8"/>
  <c r="U37" i="8"/>
  <c r="T37" i="8"/>
  <c r="S37" i="8"/>
  <c r="P37" i="8"/>
  <c r="O37" i="8"/>
  <c r="N37" i="8"/>
  <c r="M37" i="8"/>
  <c r="L37" i="8"/>
  <c r="J37" i="8"/>
  <c r="G37" i="8"/>
  <c r="E37" i="8"/>
  <c r="D37" i="8"/>
  <c r="C37" i="8"/>
  <c r="B37" i="8"/>
  <c r="AG36" i="8"/>
  <c r="AF36" i="8"/>
  <c r="AE36" i="8"/>
  <c r="AD36" i="8"/>
  <c r="AB36" i="8"/>
  <c r="AA36" i="8"/>
  <c r="Z36" i="8"/>
  <c r="Y36" i="8"/>
  <c r="X36" i="8"/>
  <c r="W36" i="8"/>
  <c r="V36" i="8"/>
  <c r="U36" i="8"/>
  <c r="T36" i="8"/>
  <c r="S36" i="8"/>
  <c r="P36" i="8"/>
  <c r="O36" i="8"/>
  <c r="N36" i="8"/>
  <c r="M36" i="8"/>
  <c r="L36" i="8"/>
  <c r="J36" i="8"/>
  <c r="G36" i="8"/>
  <c r="E36" i="8"/>
  <c r="D36" i="8"/>
  <c r="C36" i="8"/>
  <c r="B36" i="8"/>
  <c r="AG35" i="8"/>
  <c r="AF35" i="8"/>
  <c r="AE35" i="8"/>
  <c r="AD35" i="8"/>
  <c r="AB35" i="8"/>
  <c r="AA35" i="8"/>
  <c r="Z35" i="8"/>
  <c r="Y35" i="8"/>
  <c r="X35" i="8"/>
  <c r="W35" i="8"/>
  <c r="V35" i="8"/>
  <c r="U35" i="8"/>
  <c r="T35" i="8"/>
  <c r="S35" i="8"/>
  <c r="P35" i="8"/>
  <c r="O35" i="8"/>
  <c r="N35" i="8"/>
  <c r="M35" i="8"/>
  <c r="L35" i="8"/>
  <c r="J35" i="8"/>
  <c r="G35" i="8"/>
  <c r="E35" i="8"/>
  <c r="D35" i="8"/>
  <c r="C35" i="8"/>
  <c r="B35" i="8"/>
  <c r="AG34" i="8"/>
  <c r="AF34" i="8"/>
  <c r="AE34" i="8"/>
  <c r="AD34" i="8"/>
  <c r="AB34" i="8"/>
  <c r="AA34" i="8"/>
  <c r="Z34" i="8"/>
  <c r="Y34" i="8"/>
  <c r="X34" i="8"/>
  <c r="W34" i="8"/>
  <c r="V34" i="8"/>
  <c r="U34" i="8"/>
  <c r="T34" i="8"/>
  <c r="S34" i="8"/>
  <c r="P34" i="8"/>
  <c r="O34" i="8"/>
  <c r="N34" i="8"/>
  <c r="M34" i="8"/>
  <c r="L34" i="8"/>
  <c r="J34" i="8"/>
  <c r="G34" i="8"/>
  <c r="E34" i="8"/>
  <c r="D34" i="8"/>
  <c r="C34" i="8"/>
  <c r="B34" i="8"/>
  <c r="AG33" i="8"/>
  <c r="AF33" i="8"/>
  <c r="AE33" i="8"/>
  <c r="AD33" i="8"/>
  <c r="AB33" i="8"/>
  <c r="AA33" i="8"/>
  <c r="Z33" i="8"/>
  <c r="Y33" i="8"/>
  <c r="X33" i="8"/>
  <c r="W33" i="8"/>
  <c r="V33" i="8"/>
  <c r="U33" i="8"/>
  <c r="T33" i="8"/>
  <c r="S33" i="8"/>
  <c r="P33" i="8"/>
  <c r="O33" i="8"/>
  <c r="N33" i="8"/>
  <c r="M33" i="8"/>
  <c r="L33" i="8"/>
  <c r="J33" i="8"/>
  <c r="G33" i="8"/>
  <c r="E33" i="8"/>
  <c r="D33" i="8"/>
  <c r="C33" i="8"/>
  <c r="B33" i="8"/>
  <c r="AG32" i="8"/>
  <c r="AF32" i="8"/>
  <c r="AE32" i="8"/>
  <c r="AD32" i="8"/>
  <c r="AB32" i="8"/>
  <c r="AA32" i="8"/>
  <c r="Z32" i="8"/>
  <c r="Y32" i="8"/>
  <c r="X32" i="8"/>
  <c r="W32" i="8"/>
  <c r="V32" i="8"/>
  <c r="U32" i="8"/>
  <c r="T32" i="8"/>
  <c r="S32" i="8"/>
  <c r="P32" i="8"/>
  <c r="O32" i="8"/>
  <c r="N32" i="8"/>
  <c r="M32" i="8"/>
  <c r="L32" i="8"/>
  <c r="J32" i="8"/>
  <c r="G32" i="8"/>
  <c r="E32" i="8"/>
  <c r="D32" i="8"/>
  <c r="C32" i="8"/>
  <c r="B32" i="8"/>
  <c r="AG31" i="8"/>
  <c r="AF31" i="8"/>
  <c r="AE31" i="8"/>
  <c r="AD31" i="8"/>
  <c r="AB31" i="8"/>
  <c r="AA31" i="8"/>
  <c r="Z31" i="8"/>
  <c r="Y31" i="8"/>
  <c r="X31" i="8"/>
  <c r="W31" i="8"/>
  <c r="V31" i="8"/>
  <c r="U31" i="8"/>
  <c r="T31" i="8"/>
  <c r="S31" i="8"/>
  <c r="P31" i="8"/>
  <c r="O31" i="8"/>
  <c r="N31" i="8"/>
  <c r="M31" i="8"/>
  <c r="L31" i="8"/>
  <c r="J31" i="8"/>
  <c r="G31" i="8"/>
  <c r="E31" i="8"/>
  <c r="D31" i="8"/>
  <c r="C31" i="8"/>
  <c r="B31" i="8"/>
  <c r="AG30" i="8"/>
  <c r="AF30" i="8"/>
  <c r="AE30" i="8"/>
  <c r="AD30" i="8"/>
  <c r="AB30" i="8"/>
  <c r="AA30" i="8"/>
  <c r="Z30" i="8"/>
  <c r="Y30" i="8"/>
  <c r="X30" i="8"/>
  <c r="W30" i="8"/>
  <c r="V30" i="8"/>
  <c r="U30" i="8"/>
  <c r="T30" i="8"/>
  <c r="S30" i="8"/>
  <c r="P30" i="8"/>
  <c r="O30" i="8"/>
  <c r="N30" i="8"/>
  <c r="M30" i="8"/>
  <c r="L30" i="8"/>
  <c r="J30" i="8"/>
  <c r="G30" i="8"/>
  <c r="E30" i="8"/>
  <c r="D30" i="8"/>
  <c r="C30" i="8"/>
  <c r="B30" i="8"/>
  <c r="AG29" i="8"/>
  <c r="AF29" i="8"/>
  <c r="AE29" i="8"/>
  <c r="AD29" i="8"/>
  <c r="AB29" i="8"/>
  <c r="AA29" i="8"/>
  <c r="Z29" i="8"/>
  <c r="Y29" i="8"/>
  <c r="X29" i="8"/>
  <c r="W29" i="8"/>
  <c r="V29" i="8"/>
  <c r="U29" i="8"/>
  <c r="T29" i="8"/>
  <c r="S29" i="8"/>
  <c r="P29" i="8"/>
  <c r="O29" i="8"/>
  <c r="N29" i="8"/>
  <c r="M29" i="8"/>
  <c r="L29" i="8"/>
  <c r="J29" i="8"/>
  <c r="G29" i="8"/>
  <c r="E29" i="8"/>
  <c r="D29" i="8"/>
  <c r="C29" i="8"/>
  <c r="B29" i="8"/>
  <c r="A29" i="8"/>
  <c r="AG28" i="8"/>
  <c r="AF28" i="8"/>
  <c r="AE28" i="8"/>
  <c r="AD28" i="8"/>
  <c r="AB28" i="8"/>
  <c r="AA28" i="8"/>
  <c r="Z28" i="8"/>
  <c r="Y28" i="8"/>
  <c r="X28" i="8"/>
  <c r="W28" i="8"/>
  <c r="V28" i="8"/>
  <c r="U28" i="8"/>
  <c r="T28" i="8"/>
  <c r="S28" i="8"/>
  <c r="P28" i="8"/>
  <c r="O28" i="8"/>
  <c r="N28" i="8"/>
  <c r="M28" i="8"/>
  <c r="L28" i="8"/>
  <c r="J28" i="8"/>
  <c r="G28" i="8"/>
  <c r="E28" i="8"/>
  <c r="D28" i="8"/>
  <c r="C28" i="8"/>
  <c r="B28" i="8"/>
  <c r="AG27" i="8"/>
  <c r="AF27" i="8"/>
  <c r="AE27" i="8"/>
  <c r="AD27" i="8"/>
  <c r="AB27" i="8"/>
  <c r="AA27" i="8"/>
  <c r="Z27" i="8"/>
  <c r="Y27" i="8"/>
  <c r="X27" i="8"/>
  <c r="W27" i="8"/>
  <c r="V27" i="8"/>
  <c r="U27" i="8"/>
  <c r="T27" i="8"/>
  <c r="S27" i="8"/>
  <c r="P27" i="8"/>
  <c r="O27" i="8"/>
  <c r="N27" i="8"/>
  <c r="M27" i="8"/>
  <c r="L27" i="8"/>
  <c r="J27" i="8"/>
  <c r="G27" i="8"/>
  <c r="E27" i="8"/>
  <c r="D27" i="8"/>
  <c r="C27" i="8"/>
  <c r="B27" i="8"/>
  <c r="AG26" i="8"/>
  <c r="AF26" i="8"/>
  <c r="AE26" i="8"/>
  <c r="AD26" i="8"/>
  <c r="AB26" i="8"/>
  <c r="AA26" i="8"/>
  <c r="Z26" i="8"/>
  <c r="Y26" i="8"/>
  <c r="X26" i="8"/>
  <c r="W26" i="8"/>
  <c r="V26" i="8"/>
  <c r="U26" i="8"/>
  <c r="T26" i="8"/>
  <c r="S26" i="8"/>
  <c r="P26" i="8"/>
  <c r="O26" i="8"/>
  <c r="N26" i="8"/>
  <c r="M26" i="8"/>
  <c r="L26" i="8"/>
  <c r="J26" i="8"/>
  <c r="G26" i="8"/>
  <c r="E26" i="8"/>
  <c r="D26" i="8"/>
  <c r="C26" i="8"/>
  <c r="B26" i="8"/>
  <c r="AG25" i="8"/>
  <c r="AF25" i="8"/>
  <c r="AE25" i="8"/>
  <c r="AD25" i="8"/>
  <c r="AB25" i="8"/>
  <c r="AA25" i="8"/>
  <c r="Z25" i="8"/>
  <c r="Y25" i="8"/>
  <c r="X25" i="8"/>
  <c r="W25" i="8"/>
  <c r="V25" i="8"/>
  <c r="U25" i="8"/>
  <c r="T25" i="8"/>
  <c r="S25" i="8"/>
  <c r="P25" i="8"/>
  <c r="O25" i="8"/>
  <c r="N25" i="8"/>
  <c r="M25" i="8"/>
  <c r="L25" i="8"/>
  <c r="J25" i="8"/>
  <c r="G25" i="8"/>
  <c r="E25" i="8"/>
  <c r="D25" i="8"/>
  <c r="C25" i="8"/>
  <c r="B25" i="8"/>
  <c r="AG24" i="8"/>
  <c r="AF24" i="8"/>
  <c r="AE24" i="8"/>
  <c r="AD24" i="8"/>
  <c r="AB24" i="8"/>
  <c r="AA24" i="8"/>
  <c r="Z24" i="8"/>
  <c r="Y24" i="8"/>
  <c r="X24" i="8"/>
  <c r="W24" i="8"/>
  <c r="V24" i="8"/>
  <c r="U24" i="8"/>
  <c r="T24" i="8"/>
  <c r="S24" i="8"/>
  <c r="P24" i="8"/>
  <c r="O24" i="8"/>
  <c r="N24" i="8"/>
  <c r="M24" i="8"/>
  <c r="L24" i="8"/>
  <c r="J24" i="8"/>
  <c r="G24" i="8"/>
  <c r="E24" i="8"/>
  <c r="D24" i="8"/>
  <c r="C24" i="8"/>
  <c r="B24" i="8"/>
  <c r="AG23" i="8"/>
  <c r="AF23" i="8"/>
  <c r="AE23" i="8"/>
  <c r="AD23" i="8"/>
  <c r="AB23" i="8"/>
  <c r="AA23" i="8"/>
  <c r="Z23" i="8"/>
  <c r="Y23" i="8"/>
  <c r="X23" i="8"/>
  <c r="W23" i="8"/>
  <c r="V23" i="8"/>
  <c r="U23" i="8"/>
  <c r="T23" i="8"/>
  <c r="S23" i="8"/>
  <c r="P23" i="8"/>
  <c r="O23" i="8"/>
  <c r="N23" i="8"/>
  <c r="M23" i="8"/>
  <c r="L23" i="8"/>
  <c r="J23" i="8"/>
  <c r="G23" i="8"/>
  <c r="E23" i="8"/>
  <c r="D23" i="8"/>
  <c r="C23" i="8"/>
  <c r="B23" i="8"/>
  <c r="AG22" i="8"/>
  <c r="AF22" i="8"/>
  <c r="AE22" i="8"/>
  <c r="AD22" i="8"/>
  <c r="AB22" i="8"/>
  <c r="AA22" i="8"/>
  <c r="Z22" i="8"/>
  <c r="Y22" i="8"/>
  <c r="X22" i="8"/>
  <c r="W22" i="8"/>
  <c r="V22" i="8"/>
  <c r="U22" i="8"/>
  <c r="T22" i="8"/>
  <c r="S22" i="8"/>
  <c r="P22" i="8"/>
  <c r="O22" i="8"/>
  <c r="N22" i="8"/>
  <c r="M22" i="8"/>
  <c r="L22" i="8"/>
  <c r="J22" i="8"/>
  <c r="G22" i="8"/>
  <c r="E22" i="8"/>
  <c r="D22" i="8"/>
  <c r="C22" i="8"/>
  <c r="B22" i="8"/>
  <c r="AG21" i="8"/>
  <c r="AF21" i="8"/>
  <c r="AE21" i="8"/>
  <c r="AD21" i="8"/>
  <c r="AB21" i="8"/>
  <c r="AA21" i="8"/>
  <c r="Z21" i="8"/>
  <c r="Y21" i="8"/>
  <c r="X21" i="8"/>
  <c r="W21" i="8"/>
  <c r="V21" i="8"/>
  <c r="U21" i="8"/>
  <c r="T21" i="8"/>
  <c r="S21" i="8"/>
  <c r="P21" i="8"/>
  <c r="O21" i="8"/>
  <c r="N21" i="8"/>
  <c r="M21" i="8"/>
  <c r="L21" i="8"/>
  <c r="J21" i="8"/>
  <c r="G21" i="8"/>
  <c r="E21" i="8"/>
  <c r="D21" i="8"/>
  <c r="C21" i="8"/>
  <c r="B21" i="8"/>
  <c r="AG20" i="8"/>
  <c r="AF20" i="8"/>
  <c r="AE20" i="8"/>
  <c r="AD20" i="8"/>
  <c r="AB20" i="8"/>
  <c r="AA20" i="8"/>
  <c r="Z20" i="8"/>
  <c r="Y20" i="8"/>
  <c r="X20" i="8"/>
  <c r="W20" i="8"/>
  <c r="V20" i="8"/>
  <c r="U20" i="8"/>
  <c r="T20" i="8"/>
  <c r="S20" i="8"/>
  <c r="P20" i="8"/>
  <c r="O20" i="8"/>
  <c r="N20" i="8"/>
  <c r="M20" i="8"/>
  <c r="L20" i="8"/>
  <c r="J20" i="8"/>
  <c r="G20" i="8"/>
  <c r="E20" i="8"/>
  <c r="D20" i="8"/>
  <c r="C20" i="8"/>
  <c r="B20" i="8"/>
  <c r="AG19" i="8"/>
  <c r="AF19" i="8"/>
  <c r="AE19" i="8"/>
  <c r="AD19" i="8"/>
  <c r="AB19" i="8"/>
  <c r="AA19" i="8"/>
  <c r="Z19" i="8"/>
  <c r="Y19" i="8"/>
  <c r="X19" i="8"/>
  <c r="W19" i="8"/>
  <c r="V19" i="8"/>
  <c r="U19" i="8"/>
  <c r="T19" i="8"/>
  <c r="S19" i="8"/>
  <c r="P19" i="8"/>
  <c r="O19" i="8"/>
  <c r="N19" i="8"/>
  <c r="M19" i="8"/>
  <c r="L19" i="8"/>
  <c r="J19" i="8"/>
  <c r="G19" i="8"/>
  <c r="E19" i="8"/>
  <c r="D19" i="8"/>
  <c r="C19" i="8"/>
  <c r="B19" i="8"/>
  <c r="A19" i="8"/>
  <c r="AG18" i="8"/>
  <c r="AF18" i="8"/>
  <c r="AE18" i="8"/>
  <c r="AD18" i="8"/>
  <c r="AB18" i="8"/>
  <c r="AA18" i="8"/>
  <c r="Z18" i="8"/>
  <c r="Y18" i="8"/>
  <c r="X18" i="8"/>
  <c r="W18" i="8"/>
  <c r="V18" i="8"/>
  <c r="U18" i="8"/>
  <c r="T18" i="8"/>
  <c r="S18" i="8"/>
  <c r="P18" i="8"/>
  <c r="O18" i="8"/>
  <c r="N18" i="8"/>
  <c r="M18" i="8"/>
  <c r="L18" i="8"/>
  <c r="J18" i="8"/>
  <c r="G18" i="8"/>
  <c r="E18" i="8"/>
  <c r="D18" i="8"/>
  <c r="C18" i="8"/>
  <c r="B18" i="8"/>
  <c r="AG17" i="8"/>
  <c r="AF17" i="8"/>
  <c r="AE17" i="8"/>
  <c r="AD17" i="8"/>
  <c r="AB17" i="8"/>
  <c r="AA17" i="8"/>
  <c r="Z17" i="8"/>
  <c r="Y17" i="8"/>
  <c r="X17" i="8"/>
  <c r="W17" i="8"/>
  <c r="V17" i="8"/>
  <c r="U17" i="8"/>
  <c r="T17" i="8"/>
  <c r="S17" i="8"/>
  <c r="P17" i="8"/>
  <c r="O17" i="8"/>
  <c r="N17" i="8"/>
  <c r="M17" i="8"/>
  <c r="L17" i="8"/>
  <c r="J17" i="8"/>
  <c r="G17" i="8"/>
  <c r="E17" i="8"/>
  <c r="D17" i="8"/>
  <c r="C17" i="8"/>
  <c r="B17" i="8"/>
  <c r="AG16" i="8"/>
  <c r="AF16" i="8"/>
  <c r="AE16" i="8"/>
  <c r="AD16" i="8"/>
  <c r="AB16" i="8"/>
  <c r="AA16" i="8"/>
  <c r="Z16" i="8"/>
  <c r="Y16" i="8"/>
  <c r="X16" i="8"/>
  <c r="W16" i="8"/>
  <c r="V16" i="8"/>
  <c r="U16" i="8"/>
  <c r="T16" i="8"/>
  <c r="S16" i="8"/>
  <c r="P16" i="8"/>
  <c r="O16" i="8"/>
  <c r="N16" i="8"/>
  <c r="M16" i="8"/>
  <c r="L16" i="8"/>
  <c r="J16" i="8"/>
  <c r="G16" i="8"/>
  <c r="E16" i="8"/>
  <c r="D16" i="8"/>
  <c r="C16" i="8"/>
  <c r="B16" i="8"/>
  <c r="AG15" i="8"/>
  <c r="AF15" i="8"/>
  <c r="AE15" i="8"/>
  <c r="AD15" i="8"/>
  <c r="AB15" i="8"/>
  <c r="AA15" i="8"/>
  <c r="Z15" i="8"/>
  <c r="Y15" i="8"/>
  <c r="X15" i="8"/>
  <c r="W15" i="8"/>
  <c r="V15" i="8"/>
  <c r="U15" i="8"/>
  <c r="T15" i="8"/>
  <c r="S15" i="8"/>
  <c r="P15" i="8"/>
  <c r="O15" i="8"/>
  <c r="N15" i="8"/>
  <c r="M15" i="8"/>
  <c r="L15" i="8"/>
  <c r="J15" i="8"/>
  <c r="G15" i="8"/>
  <c r="E15" i="8"/>
  <c r="D15" i="8"/>
  <c r="C15" i="8"/>
  <c r="B15" i="8"/>
  <c r="AG14" i="8"/>
  <c r="AF14" i="8"/>
  <c r="AE14" i="8"/>
  <c r="AD14" i="8"/>
  <c r="AB14" i="8"/>
  <c r="AA14" i="8"/>
  <c r="Z14" i="8"/>
  <c r="Y14" i="8"/>
  <c r="X14" i="8"/>
  <c r="W14" i="8"/>
  <c r="V14" i="8"/>
  <c r="U14" i="8"/>
  <c r="T14" i="8"/>
  <c r="S14" i="8"/>
  <c r="P14" i="8"/>
  <c r="O14" i="8"/>
  <c r="N14" i="8"/>
  <c r="M14" i="8"/>
  <c r="L14" i="8"/>
  <c r="J14" i="8"/>
  <c r="G14" i="8"/>
  <c r="E14" i="8"/>
  <c r="D14" i="8"/>
  <c r="C14" i="8"/>
  <c r="B14" i="8"/>
  <c r="AG13" i="8"/>
  <c r="AF13" i="8"/>
  <c r="AE13" i="8"/>
  <c r="AD13" i="8"/>
  <c r="AB13" i="8"/>
  <c r="AA13" i="8"/>
  <c r="Z13" i="8"/>
  <c r="Y13" i="8"/>
  <c r="X13" i="8"/>
  <c r="W13" i="8"/>
  <c r="V13" i="8"/>
  <c r="U13" i="8"/>
  <c r="T13" i="8"/>
  <c r="S13" i="8"/>
  <c r="P13" i="8"/>
  <c r="O13" i="8"/>
  <c r="N13" i="8"/>
  <c r="M13" i="8"/>
  <c r="L13" i="8"/>
  <c r="J13" i="8"/>
  <c r="G13" i="8"/>
  <c r="E13" i="8"/>
  <c r="D13" i="8"/>
  <c r="C13" i="8"/>
  <c r="B13" i="8"/>
  <c r="AG12" i="8"/>
  <c r="AF12" i="8"/>
  <c r="AE12" i="8"/>
  <c r="AD12" i="8"/>
  <c r="AB12" i="8"/>
  <c r="AA12" i="8"/>
  <c r="Z12" i="8"/>
  <c r="Y12" i="8"/>
  <c r="X12" i="8"/>
  <c r="W12" i="8"/>
  <c r="V12" i="8"/>
  <c r="U12" i="8"/>
  <c r="T12" i="8"/>
  <c r="S12" i="8"/>
  <c r="P12" i="8"/>
  <c r="O12" i="8"/>
  <c r="N12" i="8"/>
  <c r="M12" i="8"/>
  <c r="L12" i="8"/>
  <c r="J12" i="8"/>
  <c r="G12" i="8"/>
  <c r="E12" i="8"/>
  <c r="D12" i="8"/>
  <c r="C12" i="8"/>
  <c r="B12" i="8"/>
  <c r="AG11" i="8"/>
  <c r="AF11" i="8"/>
  <c r="AE11" i="8"/>
  <c r="AD11" i="8"/>
  <c r="AB11" i="8"/>
  <c r="AA11" i="8"/>
  <c r="Z11" i="8"/>
  <c r="Y11" i="8"/>
  <c r="X11" i="8"/>
  <c r="W11" i="8"/>
  <c r="V11" i="8"/>
  <c r="U11" i="8"/>
  <c r="T11" i="8"/>
  <c r="S11" i="8"/>
  <c r="P11" i="8"/>
  <c r="O11" i="8"/>
  <c r="N11" i="8"/>
  <c r="M11" i="8"/>
  <c r="L11" i="8"/>
  <c r="J11" i="8"/>
  <c r="G11" i="8"/>
  <c r="E11" i="8"/>
  <c r="D11" i="8"/>
  <c r="C11" i="8"/>
  <c r="B11" i="8"/>
  <c r="AG10" i="8"/>
  <c r="AF10" i="8"/>
  <c r="AE10" i="8"/>
  <c r="AD10" i="8"/>
  <c r="AB10" i="8"/>
  <c r="AA10" i="8"/>
  <c r="Z10" i="8"/>
  <c r="Y10" i="8"/>
  <c r="X10" i="8"/>
  <c r="W10" i="8"/>
  <c r="V10" i="8"/>
  <c r="U10" i="8"/>
  <c r="T10" i="8"/>
  <c r="S10" i="8"/>
  <c r="P10" i="8"/>
  <c r="O10" i="8"/>
  <c r="N10" i="8"/>
  <c r="M10" i="8"/>
  <c r="L10" i="8"/>
  <c r="J10" i="8"/>
  <c r="G10" i="8"/>
  <c r="E10" i="8"/>
  <c r="D10" i="8"/>
  <c r="C10" i="8"/>
  <c r="B10" i="8"/>
  <c r="AG9" i="8"/>
  <c r="AF9" i="8"/>
  <c r="AE9" i="8"/>
  <c r="AD9" i="8"/>
  <c r="AB9" i="8"/>
  <c r="AA9" i="8"/>
  <c r="Z9" i="8"/>
  <c r="Y9" i="8"/>
  <c r="X9" i="8"/>
  <c r="W9" i="8"/>
  <c r="V9" i="8"/>
  <c r="U9" i="8"/>
  <c r="T9" i="8"/>
  <c r="S9" i="8"/>
  <c r="P9" i="8"/>
  <c r="O9" i="8"/>
  <c r="N9" i="8"/>
  <c r="M9" i="8"/>
  <c r="L9" i="8"/>
  <c r="J9" i="8"/>
  <c r="G9" i="8"/>
  <c r="E9" i="8"/>
  <c r="D9" i="8"/>
  <c r="C9" i="8"/>
  <c r="B9" i="8"/>
  <c r="A9" i="8"/>
  <c r="AG8" i="8"/>
  <c r="AF8" i="8"/>
  <c r="AE8" i="8"/>
  <c r="AD8" i="8"/>
  <c r="AB8" i="8"/>
  <c r="AA8" i="8"/>
  <c r="Z8" i="8"/>
  <c r="Y8" i="8"/>
  <c r="X8" i="8"/>
  <c r="W8" i="8"/>
  <c r="V8" i="8"/>
  <c r="U8" i="8"/>
  <c r="T8" i="8"/>
  <c r="S8" i="8"/>
  <c r="P8" i="8"/>
  <c r="O8" i="8"/>
  <c r="N8" i="8"/>
  <c r="M8" i="8"/>
  <c r="L8" i="8"/>
  <c r="J8" i="8"/>
  <c r="G8" i="8"/>
  <c r="E8" i="8"/>
  <c r="D8" i="8"/>
  <c r="C8" i="8"/>
  <c r="B8" i="8"/>
  <c r="AG7" i="8"/>
  <c r="AF7" i="8"/>
  <c r="AE7" i="8"/>
  <c r="AD7" i="8"/>
  <c r="AB7" i="8"/>
  <c r="AA7" i="8"/>
  <c r="Z7" i="8"/>
  <c r="Y7" i="8"/>
  <c r="X7" i="8"/>
  <c r="W7" i="8"/>
  <c r="V7" i="8"/>
  <c r="U7" i="8"/>
  <c r="T7" i="8"/>
  <c r="S7" i="8"/>
  <c r="P7" i="8"/>
  <c r="O7" i="8"/>
  <c r="N7" i="8"/>
  <c r="M7" i="8"/>
  <c r="L7" i="8"/>
  <c r="J7" i="8"/>
  <c r="G7" i="8"/>
  <c r="E7" i="8"/>
  <c r="D7" i="8"/>
  <c r="C7" i="8"/>
  <c r="B7" i="8"/>
  <c r="AG6" i="8"/>
  <c r="AF6" i="8"/>
  <c r="AE6" i="8"/>
  <c r="AD6" i="8"/>
  <c r="AB6" i="8"/>
  <c r="AA6" i="8"/>
  <c r="Z6" i="8"/>
  <c r="Y6" i="8"/>
  <c r="X6" i="8"/>
  <c r="W6" i="8"/>
  <c r="V6" i="8"/>
  <c r="U6" i="8"/>
  <c r="T6" i="8"/>
  <c r="S6" i="8"/>
  <c r="P6" i="8"/>
  <c r="O6" i="8"/>
  <c r="N6" i="8"/>
  <c r="M6" i="8"/>
  <c r="L6" i="8"/>
  <c r="J6" i="8"/>
  <c r="G6" i="8"/>
  <c r="E6" i="8"/>
  <c r="D6" i="8"/>
  <c r="C6" i="8"/>
  <c r="B6" i="8"/>
  <c r="AG5" i="8"/>
  <c r="AF5" i="8"/>
  <c r="AE5" i="8"/>
  <c r="AD5" i="8"/>
  <c r="AB5" i="8"/>
  <c r="AA5" i="8"/>
  <c r="Z5" i="8"/>
  <c r="Y5" i="8"/>
  <c r="X5" i="8"/>
  <c r="W5" i="8"/>
  <c r="V5" i="8"/>
  <c r="U5" i="8"/>
  <c r="T5" i="8"/>
  <c r="S5" i="8"/>
  <c r="P5" i="8"/>
  <c r="O5" i="8"/>
  <c r="N5" i="8"/>
  <c r="M5" i="8"/>
  <c r="L5" i="8"/>
  <c r="J5" i="8"/>
  <c r="G5" i="8"/>
  <c r="E5" i="8"/>
  <c r="D5" i="8"/>
  <c r="C5" i="8"/>
  <c r="B5" i="8"/>
  <c r="AG4" i="8"/>
  <c r="AF4" i="8"/>
  <c r="AE4" i="8"/>
  <c r="AD4" i="8"/>
  <c r="AB4" i="8"/>
  <c r="AA4" i="8"/>
  <c r="Z4" i="8"/>
  <c r="Y4" i="8"/>
  <c r="X4" i="8"/>
  <c r="W4" i="8"/>
  <c r="V4" i="8"/>
  <c r="U4" i="8"/>
  <c r="T4" i="8"/>
  <c r="S4" i="8"/>
  <c r="P4" i="8"/>
  <c r="O4" i="8"/>
  <c r="N4" i="8"/>
  <c r="M4" i="8"/>
  <c r="L4" i="8"/>
  <c r="J4" i="8"/>
  <c r="G4" i="8"/>
  <c r="E4" i="8"/>
  <c r="D4" i="8"/>
  <c r="C4" i="8"/>
  <c r="B4" i="8"/>
  <c r="AG3" i="8"/>
  <c r="AF3" i="8"/>
  <c r="AE3" i="8"/>
  <c r="AD3" i="8"/>
  <c r="AB3" i="8"/>
  <c r="AA3" i="8"/>
  <c r="Z3" i="8"/>
  <c r="Y3" i="8"/>
  <c r="X3" i="8"/>
  <c r="W3" i="8"/>
  <c r="V3" i="8"/>
  <c r="U3" i="8"/>
  <c r="T3" i="8"/>
  <c r="S3" i="8"/>
  <c r="P3" i="8"/>
  <c r="O3" i="8"/>
  <c r="N3" i="8"/>
  <c r="M3" i="8"/>
  <c r="L3" i="8"/>
  <c r="J3" i="8"/>
  <c r="G3" i="8"/>
  <c r="E3" i="8"/>
  <c r="D3" i="8"/>
  <c r="C3" i="8"/>
  <c r="B3" i="8"/>
  <c r="AG2" i="8"/>
  <c r="AF2" i="8"/>
  <c r="AE2" i="8"/>
  <c r="AD2" i="8"/>
  <c r="AB2" i="8"/>
  <c r="AA2" i="8"/>
  <c r="Z2" i="8"/>
  <c r="Y2" i="8"/>
  <c r="X2" i="8"/>
  <c r="W2" i="8"/>
  <c r="V2" i="8"/>
  <c r="U2" i="8"/>
  <c r="T2" i="8"/>
  <c r="S2" i="8"/>
  <c r="P2" i="8"/>
  <c r="O2" i="8"/>
  <c r="N2" i="8"/>
  <c r="M2" i="8"/>
  <c r="L2" i="8"/>
  <c r="J2" i="8"/>
  <c r="G2" i="8"/>
  <c r="E2" i="8"/>
  <c r="D2" i="8"/>
  <c r="C2" i="8"/>
  <c r="B2" i="8"/>
  <c r="Z274" i="7"/>
  <c r="Y274" i="7"/>
  <c r="X274" i="7"/>
  <c r="W274" i="7"/>
  <c r="V274" i="7"/>
  <c r="U274" i="7"/>
  <c r="T274" i="7"/>
  <c r="S274" i="7"/>
  <c r="R274" i="7"/>
  <c r="P274" i="7"/>
  <c r="N274" i="7"/>
  <c r="K274" i="7"/>
  <c r="E274" i="7"/>
  <c r="D274" i="7"/>
  <c r="C274" i="7"/>
  <c r="B274" i="7"/>
  <c r="Z273" i="7"/>
  <c r="Y273" i="7"/>
  <c r="X273" i="7"/>
  <c r="W273" i="7"/>
  <c r="V273" i="7"/>
  <c r="U273" i="7"/>
  <c r="T273" i="7"/>
  <c r="S273" i="7"/>
  <c r="R273" i="7"/>
  <c r="P273" i="7"/>
  <c r="N273" i="7"/>
  <c r="K273" i="7"/>
  <c r="E273" i="7"/>
  <c r="D273" i="7"/>
  <c r="C273" i="7"/>
  <c r="B273" i="7"/>
  <c r="Z272" i="7"/>
  <c r="Y272" i="7"/>
  <c r="X272" i="7"/>
  <c r="W272" i="7"/>
  <c r="V272" i="7"/>
  <c r="U272" i="7"/>
  <c r="T272" i="7"/>
  <c r="S272" i="7"/>
  <c r="R272" i="7"/>
  <c r="P272" i="7"/>
  <c r="N272" i="7"/>
  <c r="K272" i="7"/>
  <c r="E272" i="7"/>
  <c r="D272" i="7"/>
  <c r="C272" i="7"/>
  <c r="B272" i="7"/>
  <c r="Z271" i="7"/>
  <c r="Y271" i="7"/>
  <c r="X271" i="7"/>
  <c r="W271" i="7"/>
  <c r="V271" i="7"/>
  <c r="U271" i="7"/>
  <c r="T271" i="7"/>
  <c r="S271" i="7"/>
  <c r="R271" i="7"/>
  <c r="P271" i="7"/>
  <c r="N271" i="7"/>
  <c r="K271" i="7"/>
  <c r="E271" i="7"/>
  <c r="D271" i="7"/>
  <c r="C271" i="7"/>
  <c r="B271" i="7"/>
  <c r="Z270" i="7"/>
  <c r="Y270" i="7"/>
  <c r="X270" i="7"/>
  <c r="W270" i="7"/>
  <c r="V270" i="7"/>
  <c r="U270" i="7"/>
  <c r="T270" i="7"/>
  <c r="S270" i="7"/>
  <c r="R270" i="7"/>
  <c r="P270" i="7"/>
  <c r="N270" i="7"/>
  <c r="K270" i="7"/>
  <c r="E270" i="7"/>
  <c r="D270" i="7"/>
  <c r="C270" i="7"/>
  <c r="B270" i="7"/>
  <c r="Z269" i="7"/>
  <c r="Y269" i="7"/>
  <c r="X269" i="7"/>
  <c r="W269" i="7"/>
  <c r="V269" i="7"/>
  <c r="U269" i="7"/>
  <c r="T269" i="7"/>
  <c r="S269" i="7"/>
  <c r="R269" i="7"/>
  <c r="P269" i="7"/>
  <c r="N269" i="7"/>
  <c r="K269" i="7"/>
  <c r="E269" i="7"/>
  <c r="D269" i="7"/>
  <c r="C269" i="7"/>
  <c r="B269" i="7"/>
  <c r="Z268" i="7"/>
  <c r="Y268" i="7"/>
  <c r="X268" i="7"/>
  <c r="W268" i="7"/>
  <c r="V268" i="7"/>
  <c r="U268" i="7"/>
  <c r="T268" i="7"/>
  <c r="S268" i="7"/>
  <c r="R268" i="7"/>
  <c r="P268" i="7"/>
  <c r="N268" i="7"/>
  <c r="K268" i="7"/>
  <c r="E268" i="7"/>
  <c r="D268" i="7"/>
  <c r="C268" i="7"/>
  <c r="B268" i="7"/>
  <c r="Z267" i="7"/>
  <c r="Y267" i="7"/>
  <c r="X267" i="7"/>
  <c r="W267" i="7"/>
  <c r="V267" i="7"/>
  <c r="U267" i="7"/>
  <c r="T267" i="7"/>
  <c r="S267" i="7"/>
  <c r="R267" i="7"/>
  <c r="P267" i="7"/>
  <c r="N267" i="7"/>
  <c r="K267" i="7"/>
  <c r="E267" i="7"/>
  <c r="D267" i="7"/>
  <c r="C267" i="7"/>
  <c r="B267" i="7"/>
  <c r="Z266" i="7"/>
  <c r="Y266" i="7"/>
  <c r="X266" i="7"/>
  <c r="W266" i="7"/>
  <c r="V266" i="7"/>
  <c r="U266" i="7"/>
  <c r="T266" i="7"/>
  <c r="S266" i="7"/>
  <c r="R266" i="7"/>
  <c r="P266" i="7"/>
  <c r="N266" i="7"/>
  <c r="K266" i="7"/>
  <c r="E266" i="7"/>
  <c r="D266" i="7"/>
  <c r="C266" i="7"/>
  <c r="B266" i="7"/>
  <c r="Z265" i="7"/>
  <c r="Y265" i="7"/>
  <c r="X265" i="7"/>
  <c r="W265" i="7"/>
  <c r="V265" i="7"/>
  <c r="U265" i="7"/>
  <c r="T265" i="7"/>
  <c r="S265" i="7"/>
  <c r="R265" i="7"/>
  <c r="P265" i="7"/>
  <c r="N265" i="7"/>
  <c r="K265" i="7"/>
  <c r="E265" i="7"/>
  <c r="D265" i="7"/>
  <c r="C265" i="7"/>
  <c r="B265" i="7"/>
  <c r="Z264" i="7"/>
  <c r="Y264" i="7"/>
  <c r="X264" i="7"/>
  <c r="W264" i="7"/>
  <c r="V264" i="7"/>
  <c r="U264" i="7"/>
  <c r="T264" i="7"/>
  <c r="S264" i="7"/>
  <c r="R264" i="7"/>
  <c r="P264" i="7"/>
  <c r="N264" i="7"/>
  <c r="K264" i="7"/>
  <c r="E264" i="7"/>
  <c r="D264" i="7"/>
  <c r="C264" i="7"/>
  <c r="B264" i="7"/>
  <c r="Z263" i="7"/>
  <c r="Y263" i="7"/>
  <c r="X263" i="7"/>
  <c r="W263" i="7"/>
  <c r="V263" i="7"/>
  <c r="U263" i="7"/>
  <c r="T263" i="7"/>
  <c r="S263" i="7"/>
  <c r="R263" i="7"/>
  <c r="P263" i="7"/>
  <c r="N263" i="7"/>
  <c r="K263" i="7"/>
  <c r="E263" i="7"/>
  <c r="D263" i="7"/>
  <c r="C263" i="7"/>
  <c r="B263" i="7"/>
  <c r="Z262" i="7"/>
  <c r="Y262" i="7"/>
  <c r="X262" i="7"/>
  <c r="W262" i="7"/>
  <c r="V262" i="7"/>
  <c r="U262" i="7"/>
  <c r="T262" i="7"/>
  <c r="S262" i="7"/>
  <c r="R262" i="7"/>
  <c r="P262" i="7"/>
  <c r="N262" i="7"/>
  <c r="K262" i="7"/>
  <c r="E262" i="7"/>
  <c r="D262" i="7"/>
  <c r="C262" i="7"/>
  <c r="B262" i="7"/>
  <c r="Z261" i="7"/>
  <c r="Y261" i="7"/>
  <c r="X261" i="7"/>
  <c r="W261" i="7"/>
  <c r="V261" i="7"/>
  <c r="U261" i="7"/>
  <c r="T261" i="7"/>
  <c r="S261" i="7"/>
  <c r="R261" i="7"/>
  <c r="P261" i="7"/>
  <c r="N261" i="7"/>
  <c r="K261" i="7"/>
  <c r="E261" i="7"/>
  <c r="D261" i="7"/>
  <c r="C261" i="7"/>
  <c r="B261" i="7"/>
  <c r="Z260" i="7"/>
  <c r="Y260" i="7"/>
  <c r="X260" i="7"/>
  <c r="W260" i="7"/>
  <c r="V260" i="7"/>
  <c r="U260" i="7"/>
  <c r="T260" i="7"/>
  <c r="S260" i="7"/>
  <c r="R260" i="7"/>
  <c r="P260" i="7"/>
  <c r="N260" i="7"/>
  <c r="K260" i="7"/>
  <c r="E260" i="7"/>
  <c r="D260" i="7"/>
  <c r="C260" i="7"/>
  <c r="B260" i="7"/>
  <c r="Z259" i="7"/>
  <c r="Y259" i="7"/>
  <c r="X259" i="7"/>
  <c r="W259" i="7"/>
  <c r="V259" i="7"/>
  <c r="U259" i="7"/>
  <c r="T259" i="7"/>
  <c r="S259" i="7"/>
  <c r="R259" i="7"/>
  <c r="P259" i="7"/>
  <c r="N259" i="7"/>
  <c r="K259" i="7"/>
  <c r="E259" i="7"/>
  <c r="D259" i="7"/>
  <c r="C259" i="7"/>
  <c r="B259" i="7"/>
  <c r="Z258" i="7"/>
  <c r="Y258" i="7"/>
  <c r="X258" i="7"/>
  <c r="W258" i="7"/>
  <c r="V258" i="7"/>
  <c r="U258" i="7"/>
  <c r="T258" i="7"/>
  <c r="S258" i="7"/>
  <c r="R258" i="7"/>
  <c r="P258" i="7"/>
  <c r="N258" i="7"/>
  <c r="K258" i="7"/>
  <c r="E258" i="7"/>
  <c r="D258" i="7"/>
  <c r="C258" i="7"/>
  <c r="B258" i="7"/>
  <c r="Z257" i="7"/>
  <c r="Y257" i="7"/>
  <c r="X257" i="7"/>
  <c r="W257" i="7"/>
  <c r="V257" i="7"/>
  <c r="U257" i="7"/>
  <c r="T257" i="7"/>
  <c r="S257" i="7"/>
  <c r="R257" i="7"/>
  <c r="P257" i="7"/>
  <c r="N257" i="7"/>
  <c r="K257" i="7"/>
  <c r="E257" i="7"/>
  <c r="D257" i="7"/>
  <c r="C257" i="7"/>
  <c r="B257" i="7"/>
  <c r="Z256" i="7"/>
  <c r="Y256" i="7"/>
  <c r="X256" i="7"/>
  <c r="W256" i="7"/>
  <c r="V256" i="7"/>
  <c r="U256" i="7"/>
  <c r="T256" i="7"/>
  <c r="S256" i="7"/>
  <c r="R256" i="7"/>
  <c r="P256" i="7"/>
  <c r="N256" i="7"/>
  <c r="K256" i="7"/>
  <c r="E256" i="7"/>
  <c r="D256" i="7"/>
  <c r="C256" i="7"/>
  <c r="B256" i="7"/>
  <c r="Z255" i="7"/>
  <c r="Y255" i="7"/>
  <c r="X255" i="7"/>
  <c r="W255" i="7"/>
  <c r="V255" i="7"/>
  <c r="U255" i="7"/>
  <c r="T255" i="7"/>
  <c r="S255" i="7"/>
  <c r="R255" i="7"/>
  <c r="P255" i="7"/>
  <c r="N255" i="7"/>
  <c r="K255" i="7"/>
  <c r="E255" i="7"/>
  <c r="D255" i="7"/>
  <c r="C255" i="7"/>
  <c r="B255" i="7"/>
  <c r="Z254" i="7"/>
  <c r="Y254" i="7"/>
  <c r="X254" i="7"/>
  <c r="W254" i="7"/>
  <c r="V254" i="7"/>
  <c r="U254" i="7"/>
  <c r="T254" i="7"/>
  <c r="S254" i="7"/>
  <c r="R254" i="7"/>
  <c r="P254" i="7"/>
  <c r="N254" i="7"/>
  <c r="K254" i="7"/>
  <c r="E254" i="7"/>
  <c r="D254" i="7"/>
  <c r="C254" i="7"/>
  <c r="B254" i="7"/>
  <c r="Z253" i="7"/>
  <c r="Y253" i="7"/>
  <c r="X253" i="7"/>
  <c r="W253" i="7"/>
  <c r="V253" i="7"/>
  <c r="U253" i="7"/>
  <c r="T253" i="7"/>
  <c r="S253" i="7"/>
  <c r="R253" i="7"/>
  <c r="P253" i="7"/>
  <c r="N253" i="7"/>
  <c r="K253" i="7"/>
  <c r="E253" i="7"/>
  <c r="D253" i="7"/>
  <c r="C253" i="7"/>
  <c r="B253" i="7"/>
  <c r="Z252" i="7"/>
  <c r="Y252" i="7"/>
  <c r="X252" i="7"/>
  <c r="W252" i="7"/>
  <c r="V252" i="7"/>
  <c r="U252" i="7"/>
  <c r="T252" i="7"/>
  <c r="S252" i="7"/>
  <c r="R252" i="7"/>
  <c r="P252" i="7"/>
  <c r="N252" i="7"/>
  <c r="K252" i="7"/>
  <c r="E252" i="7"/>
  <c r="D252" i="7"/>
  <c r="C252" i="7"/>
  <c r="B252" i="7"/>
  <c r="Z251" i="7"/>
  <c r="Y251" i="7"/>
  <c r="X251" i="7"/>
  <c r="W251" i="7"/>
  <c r="V251" i="7"/>
  <c r="U251" i="7"/>
  <c r="T251" i="7"/>
  <c r="S251" i="7"/>
  <c r="R251" i="7"/>
  <c r="P251" i="7"/>
  <c r="N251" i="7"/>
  <c r="K251" i="7"/>
  <c r="E251" i="7"/>
  <c r="D251" i="7"/>
  <c r="C251" i="7"/>
  <c r="B251" i="7"/>
  <c r="Z250" i="7"/>
  <c r="Y250" i="7"/>
  <c r="X250" i="7"/>
  <c r="W250" i="7"/>
  <c r="V250" i="7"/>
  <c r="U250" i="7"/>
  <c r="T250" i="7"/>
  <c r="S250" i="7"/>
  <c r="R250" i="7"/>
  <c r="P250" i="7"/>
  <c r="N250" i="7"/>
  <c r="K250" i="7"/>
  <c r="E250" i="7"/>
  <c r="D250" i="7"/>
  <c r="C250" i="7"/>
  <c r="B250" i="7"/>
  <c r="Z249" i="7"/>
  <c r="Y249" i="7"/>
  <c r="X249" i="7"/>
  <c r="W249" i="7"/>
  <c r="V249" i="7"/>
  <c r="U249" i="7"/>
  <c r="T249" i="7"/>
  <c r="S249" i="7"/>
  <c r="R249" i="7"/>
  <c r="P249" i="7"/>
  <c r="N249" i="7"/>
  <c r="K249" i="7"/>
  <c r="E249" i="7"/>
  <c r="D249" i="7"/>
  <c r="C249" i="7"/>
  <c r="B249" i="7"/>
  <c r="Z248" i="7"/>
  <c r="Y248" i="7"/>
  <c r="X248" i="7"/>
  <c r="W248" i="7"/>
  <c r="V248" i="7"/>
  <c r="U248" i="7"/>
  <c r="T248" i="7"/>
  <c r="S248" i="7"/>
  <c r="R248" i="7"/>
  <c r="P248" i="7"/>
  <c r="N248" i="7"/>
  <c r="K248" i="7"/>
  <c r="E248" i="7"/>
  <c r="D248" i="7"/>
  <c r="C248" i="7"/>
  <c r="B248" i="7"/>
  <c r="Z247" i="7"/>
  <c r="Y247" i="7"/>
  <c r="X247" i="7"/>
  <c r="W247" i="7"/>
  <c r="V247" i="7"/>
  <c r="U247" i="7"/>
  <c r="T247" i="7"/>
  <c r="S247" i="7"/>
  <c r="R247" i="7"/>
  <c r="P247" i="7"/>
  <c r="N247" i="7"/>
  <c r="K247" i="7"/>
  <c r="E247" i="7"/>
  <c r="D247" i="7"/>
  <c r="C247" i="7"/>
  <c r="B247" i="7"/>
  <c r="Z246" i="7"/>
  <c r="Y246" i="7"/>
  <c r="X246" i="7"/>
  <c r="W246" i="7"/>
  <c r="V246" i="7"/>
  <c r="U246" i="7"/>
  <c r="T246" i="7"/>
  <c r="S246" i="7"/>
  <c r="R246" i="7"/>
  <c r="P246" i="7"/>
  <c r="N246" i="7"/>
  <c r="K246" i="7"/>
  <c r="E246" i="7"/>
  <c r="D246" i="7"/>
  <c r="C246" i="7"/>
  <c r="B246" i="7"/>
  <c r="Z245" i="7"/>
  <c r="Y245" i="7"/>
  <c r="X245" i="7"/>
  <c r="W245" i="7"/>
  <c r="V245" i="7"/>
  <c r="U245" i="7"/>
  <c r="T245" i="7"/>
  <c r="S245" i="7"/>
  <c r="R245" i="7"/>
  <c r="P245" i="7"/>
  <c r="N245" i="7"/>
  <c r="K245" i="7"/>
  <c r="E245" i="7"/>
  <c r="D245" i="7"/>
  <c r="C245" i="7"/>
  <c r="B245" i="7"/>
  <c r="Z244" i="7"/>
  <c r="Y244" i="7"/>
  <c r="X244" i="7"/>
  <c r="W244" i="7"/>
  <c r="V244" i="7"/>
  <c r="U244" i="7"/>
  <c r="T244" i="7"/>
  <c r="S244" i="7"/>
  <c r="R244" i="7"/>
  <c r="P244" i="7"/>
  <c r="N244" i="7"/>
  <c r="K244" i="7"/>
  <c r="E244" i="7"/>
  <c r="D244" i="7"/>
  <c r="C244" i="7"/>
  <c r="B244" i="7"/>
  <c r="Z243" i="7"/>
  <c r="Y243" i="7"/>
  <c r="X243" i="7"/>
  <c r="W243" i="7"/>
  <c r="V243" i="7"/>
  <c r="U243" i="7"/>
  <c r="T243" i="7"/>
  <c r="S243" i="7"/>
  <c r="R243" i="7"/>
  <c r="P243" i="7"/>
  <c r="N243" i="7"/>
  <c r="K243" i="7"/>
  <c r="E243" i="7"/>
  <c r="D243" i="7"/>
  <c r="C243" i="7"/>
  <c r="B243" i="7"/>
  <c r="Z242" i="7"/>
  <c r="Y242" i="7"/>
  <c r="X242" i="7"/>
  <c r="W242" i="7"/>
  <c r="V242" i="7"/>
  <c r="U242" i="7"/>
  <c r="T242" i="7"/>
  <c r="S242" i="7"/>
  <c r="R242" i="7"/>
  <c r="P242" i="7"/>
  <c r="N242" i="7"/>
  <c r="K242" i="7"/>
  <c r="E242" i="7"/>
  <c r="D242" i="7"/>
  <c r="C242" i="7"/>
  <c r="B242" i="7"/>
  <c r="Z241" i="7"/>
  <c r="Y241" i="7"/>
  <c r="X241" i="7"/>
  <c r="W241" i="7"/>
  <c r="V241" i="7"/>
  <c r="U241" i="7"/>
  <c r="T241" i="7"/>
  <c r="S241" i="7"/>
  <c r="R241" i="7"/>
  <c r="P241" i="7"/>
  <c r="N241" i="7"/>
  <c r="K241" i="7"/>
  <c r="E241" i="7"/>
  <c r="D241" i="7"/>
  <c r="C241" i="7"/>
  <c r="B241" i="7"/>
  <c r="Z240" i="7"/>
  <c r="Y240" i="7"/>
  <c r="X240" i="7"/>
  <c r="W240" i="7"/>
  <c r="V240" i="7"/>
  <c r="U240" i="7"/>
  <c r="T240" i="7"/>
  <c r="S240" i="7"/>
  <c r="R240" i="7"/>
  <c r="P240" i="7"/>
  <c r="N240" i="7"/>
  <c r="K240" i="7"/>
  <c r="E240" i="7"/>
  <c r="D240" i="7"/>
  <c r="C240" i="7"/>
  <c r="B240" i="7"/>
  <c r="Z239" i="7"/>
  <c r="Y239" i="7"/>
  <c r="X239" i="7"/>
  <c r="W239" i="7"/>
  <c r="V239" i="7"/>
  <c r="U239" i="7"/>
  <c r="T239" i="7"/>
  <c r="S239" i="7"/>
  <c r="R239" i="7"/>
  <c r="P239" i="7"/>
  <c r="N239" i="7"/>
  <c r="K239" i="7"/>
  <c r="E239" i="7"/>
  <c r="D239" i="7"/>
  <c r="C239" i="7"/>
  <c r="B239" i="7"/>
  <c r="Z238" i="7"/>
  <c r="Y238" i="7"/>
  <c r="X238" i="7"/>
  <c r="W238" i="7"/>
  <c r="V238" i="7"/>
  <c r="U238" i="7"/>
  <c r="T238" i="7"/>
  <c r="S238" i="7"/>
  <c r="R238" i="7"/>
  <c r="P238" i="7"/>
  <c r="N238" i="7"/>
  <c r="K238" i="7"/>
  <c r="E238" i="7"/>
  <c r="D238" i="7"/>
  <c r="C238" i="7"/>
  <c r="B238" i="7"/>
  <c r="Z237" i="7"/>
  <c r="Y237" i="7"/>
  <c r="X237" i="7"/>
  <c r="W237" i="7"/>
  <c r="V237" i="7"/>
  <c r="U237" i="7"/>
  <c r="T237" i="7"/>
  <c r="S237" i="7"/>
  <c r="R237" i="7"/>
  <c r="P237" i="7"/>
  <c r="N237" i="7"/>
  <c r="K237" i="7"/>
  <c r="E237" i="7"/>
  <c r="D237" i="7"/>
  <c r="C237" i="7"/>
  <c r="B237" i="7"/>
  <c r="Z236" i="7"/>
  <c r="Y236" i="7"/>
  <c r="X236" i="7"/>
  <c r="W236" i="7"/>
  <c r="V236" i="7"/>
  <c r="U236" i="7"/>
  <c r="T236" i="7"/>
  <c r="S236" i="7"/>
  <c r="R236" i="7"/>
  <c r="P236" i="7"/>
  <c r="N236" i="7"/>
  <c r="K236" i="7"/>
  <c r="E236" i="7"/>
  <c r="D236" i="7"/>
  <c r="C236" i="7"/>
  <c r="B236" i="7"/>
  <c r="Z235" i="7"/>
  <c r="Y235" i="7"/>
  <c r="X235" i="7"/>
  <c r="W235" i="7"/>
  <c r="V235" i="7"/>
  <c r="U235" i="7"/>
  <c r="T235" i="7"/>
  <c r="S235" i="7"/>
  <c r="R235" i="7"/>
  <c r="P235" i="7"/>
  <c r="N235" i="7"/>
  <c r="K235" i="7"/>
  <c r="E235" i="7"/>
  <c r="D235" i="7"/>
  <c r="C235" i="7"/>
  <c r="B235" i="7"/>
  <c r="Z234" i="7"/>
  <c r="Y234" i="7"/>
  <c r="X234" i="7"/>
  <c r="W234" i="7"/>
  <c r="V234" i="7"/>
  <c r="U234" i="7"/>
  <c r="T234" i="7"/>
  <c r="S234" i="7"/>
  <c r="R234" i="7"/>
  <c r="P234" i="7"/>
  <c r="N234" i="7"/>
  <c r="K234" i="7"/>
  <c r="E234" i="7"/>
  <c r="D234" i="7"/>
  <c r="C234" i="7"/>
  <c r="B234" i="7"/>
  <c r="Z233" i="7"/>
  <c r="Y233" i="7"/>
  <c r="X233" i="7"/>
  <c r="W233" i="7"/>
  <c r="V233" i="7"/>
  <c r="U233" i="7"/>
  <c r="T233" i="7"/>
  <c r="S233" i="7"/>
  <c r="R233" i="7"/>
  <c r="P233" i="7"/>
  <c r="N233" i="7"/>
  <c r="K233" i="7"/>
  <c r="E233" i="7"/>
  <c r="D233" i="7"/>
  <c r="C233" i="7"/>
  <c r="B233" i="7"/>
  <c r="Z232" i="7"/>
  <c r="Y232" i="7"/>
  <c r="X232" i="7"/>
  <c r="W232" i="7"/>
  <c r="V232" i="7"/>
  <c r="U232" i="7"/>
  <c r="T232" i="7"/>
  <c r="S232" i="7"/>
  <c r="R232" i="7"/>
  <c r="P232" i="7"/>
  <c r="N232" i="7"/>
  <c r="K232" i="7"/>
  <c r="E232" i="7"/>
  <c r="D232" i="7"/>
  <c r="C232" i="7"/>
  <c r="B232" i="7"/>
  <c r="Z231" i="7"/>
  <c r="Y231" i="7"/>
  <c r="X231" i="7"/>
  <c r="W231" i="7"/>
  <c r="V231" i="7"/>
  <c r="U231" i="7"/>
  <c r="T231" i="7"/>
  <c r="S231" i="7"/>
  <c r="R231" i="7"/>
  <c r="P231" i="7"/>
  <c r="N231" i="7"/>
  <c r="K231" i="7"/>
  <c r="E231" i="7"/>
  <c r="D231" i="7"/>
  <c r="C231" i="7"/>
  <c r="B231" i="7"/>
  <c r="Z230" i="7"/>
  <c r="Y230" i="7"/>
  <c r="X230" i="7"/>
  <c r="W230" i="7"/>
  <c r="V230" i="7"/>
  <c r="U230" i="7"/>
  <c r="T230" i="7"/>
  <c r="S230" i="7"/>
  <c r="R230" i="7"/>
  <c r="P230" i="7"/>
  <c r="N230" i="7"/>
  <c r="K230" i="7"/>
  <c r="E230" i="7"/>
  <c r="D230" i="7"/>
  <c r="C230" i="7"/>
  <c r="B230" i="7"/>
  <c r="Z229" i="7"/>
  <c r="Y229" i="7"/>
  <c r="X229" i="7"/>
  <c r="W229" i="7"/>
  <c r="V229" i="7"/>
  <c r="U229" i="7"/>
  <c r="T229" i="7"/>
  <c r="S229" i="7"/>
  <c r="R229" i="7"/>
  <c r="P229" i="7"/>
  <c r="N229" i="7"/>
  <c r="K229" i="7"/>
  <c r="E229" i="7"/>
  <c r="D229" i="7"/>
  <c r="C229" i="7"/>
  <c r="B229" i="7"/>
  <c r="Z228" i="7"/>
  <c r="Y228" i="7"/>
  <c r="X228" i="7"/>
  <c r="W228" i="7"/>
  <c r="V228" i="7"/>
  <c r="U228" i="7"/>
  <c r="T228" i="7"/>
  <c r="S228" i="7"/>
  <c r="R228" i="7"/>
  <c r="P228" i="7"/>
  <c r="N228" i="7"/>
  <c r="K228" i="7"/>
  <c r="E228" i="7"/>
  <c r="D228" i="7"/>
  <c r="C228" i="7"/>
  <c r="B228" i="7"/>
  <c r="Z227" i="7"/>
  <c r="Y227" i="7"/>
  <c r="X227" i="7"/>
  <c r="W227" i="7"/>
  <c r="V227" i="7"/>
  <c r="U227" i="7"/>
  <c r="T227" i="7"/>
  <c r="S227" i="7"/>
  <c r="R227" i="7"/>
  <c r="P227" i="7"/>
  <c r="N227" i="7"/>
  <c r="K227" i="7"/>
  <c r="E227" i="7"/>
  <c r="D227" i="7"/>
  <c r="C227" i="7"/>
  <c r="B227" i="7"/>
  <c r="Z226" i="7"/>
  <c r="Y226" i="7"/>
  <c r="X226" i="7"/>
  <c r="W226" i="7"/>
  <c r="V226" i="7"/>
  <c r="U226" i="7"/>
  <c r="T226" i="7"/>
  <c r="S226" i="7"/>
  <c r="R226" i="7"/>
  <c r="P226" i="7"/>
  <c r="N226" i="7"/>
  <c r="K226" i="7"/>
  <c r="E226" i="7"/>
  <c r="D226" i="7"/>
  <c r="C226" i="7"/>
  <c r="B226" i="7"/>
  <c r="Z225" i="7"/>
  <c r="Y225" i="7"/>
  <c r="X225" i="7"/>
  <c r="W225" i="7"/>
  <c r="V225" i="7"/>
  <c r="U225" i="7"/>
  <c r="T225" i="7"/>
  <c r="S225" i="7"/>
  <c r="R225" i="7"/>
  <c r="P225" i="7"/>
  <c r="N225" i="7"/>
  <c r="K225" i="7"/>
  <c r="E225" i="7"/>
  <c r="D225" i="7"/>
  <c r="C225" i="7"/>
  <c r="B225" i="7"/>
  <c r="Z224" i="7"/>
  <c r="Y224" i="7"/>
  <c r="X224" i="7"/>
  <c r="W224" i="7"/>
  <c r="V224" i="7"/>
  <c r="U224" i="7"/>
  <c r="T224" i="7"/>
  <c r="S224" i="7"/>
  <c r="R224" i="7"/>
  <c r="P224" i="7"/>
  <c r="N224" i="7"/>
  <c r="K224" i="7"/>
  <c r="E224" i="7"/>
  <c r="D224" i="7"/>
  <c r="C224" i="7"/>
  <c r="B224" i="7"/>
  <c r="Z223" i="7"/>
  <c r="Y223" i="7"/>
  <c r="X223" i="7"/>
  <c r="W223" i="7"/>
  <c r="V223" i="7"/>
  <c r="U223" i="7"/>
  <c r="T223" i="7"/>
  <c r="S223" i="7"/>
  <c r="R223" i="7"/>
  <c r="P223" i="7"/>
  <c r="N223" i="7"/>
  <c r="K223" i="7"/>
  <c r="E223" i="7"/>
  <c r="D223" i="7"/>
  <c r="C223" i="7"/>
  <c r="B223" i="7"/>
  <c r="Z222" i="7"/>
  <c r="Y222" i="7"/>
  <c r="X222" i="7"/>
  <c r="W222" i="7"/>
  <c r="V222" i="7"/>
  <c r="U222" i="7"/>
  <c r="T222" i="7"/>
  <c r="S222" i="7"/>
  <c r="R222" i="7"/>
  <c r="P222" i="7"/>
  <c r="N222" i="7"/>
  <c r="K222" i="7"/>
  <c r="E222" i="7"/>
  <c r="D222" i="7"/>
  <c r="C222" i="7"/>
  <c r="B222" i="7"/>
  <c r="Z221" i="7"/>
  <c r="Y221" i="7"/>
  <c r="X221" i="7"/>
  <c r="W221" i="7"/>
  <c r="V221" i="7"/>
  <c r="U221" i="7"/>
  <c r="T221" i="7"/>
  <c r="S221" i="7"/>
  <c r="R221" i="7"/>
  <c r="P221" i="7"/>
  <c r="N221" i="7"/>
  <c r="K221" i="7"/>
  <c r="E221" i="7"/>
  <c r="D221" i="7"/>
  <c r="C221" i="7"/>
  <c r="B221" i="7"/>
  <c r="Z220" i="7"/>
  <c r="Y220" i="7"/>
  <c r="X220" i="7"/>
  <c r="W220" i="7"/>
  <c r="V220" i="7"/>
  <c r="U220" i="7"/>
  <c r="T220" i="7"/>
  <c r="S220" i="7"/>
  <c r="R220" i="7"/>
  <c r="P220" i="7"/>
  <c r="N220" i="7"/>
  <c r="K220" i="7"/>
  <c r="E220" i="7"/>
  <c r="D220" i="7"/>
  <c r="C220" i="7"/>
  <c r="B220" i="7"/>
  <c r="Z219" i="7"/>
  <c r="Y219" i="7"/>
  <c r="X219" i="7"/>
  <c r="W219" i="7"/>
  <c r="V219" i="7"/>
  <c r="U219" i="7"/>
  <c r="T219" i="7"/>
  <c r="S219" i="7"/>
  <c r="R219" i="7"/>
  <c r="P219" i="7"/>
  <c r="N219" i="7"/>
  <c r="K219" i="7"/>
  <c r="E219" i="7"/>
  <c r="D219" i="7"/>
  <c r="C219" i="7"/>
  <c r="B219" i="7"/>
  <c r="Z218" i="7"/>
  <c r="Y218" i="7"/>
  <c r="X218" i="7"/>
  <c r="W218" i="7"/>
  <c r="V218" i="7"/>
  <c r="U218" i="7"/>
  <c r="T218" i="7"/>
  <c r="S218" i="7"/>
  <c r="R218" i="7"/>
  <c r="P218" i="7"/>
  <c r="N218" i="7"/>
  <c r="K218" i="7"/>
  <c r="E218" i="7"/>
  <c r="D218" i="7"/>
  <c r="C218" i="7"/>
  <c r="B218" i="7"/>
  <c r="Z217" i="7"/>
  <c r="Y217" i="7"/>
  <c r="X217" i="7"/>
  <c r="W217" i="7"/>
  <c r="V217" i="7"/>
  <c r="U217" i="7"/>
  <c r="T217" i="7"/>
  <c r="S217" i="7"/>
  <c r="R217" i="7"/>
  <c r="P217" i="7"/>
  <c r="N217" i="7"/>
  <c r="K217" i="7"/>
  <c r="E217" i="7"/>
  <c r="D217" i="7"/>
  <c r="C217" i="7"/>
  <c r="B217" i="7"/>
  <c r="Z216" i="7"/>
  <c r="Y216" i="7"/>
  <c r="X216" i="7"/>
  <c r="W216" i="7"/>
  <c r="V216" i="7"/>
  <c r="U216" i="7"/>
  <c r="T216" i="7"/>
  <c r="S216" i="7"/>
  <c r="R216" i="7"/>
  <c r="P216" i="7"/>
  <c r="N216" i="7"/>
  <c r="K216" i="7"/>
  <c r="E216" i="7"/>
  <c r="D216" i="7"/>
  <c r="C216" i="7"/>
  <c r="B216" i="7"/>
  <c r="Z215" i="7"/>
  <c r="Y215" i="7"/>
  <c r="X215" i="7"/>
  <c r="W215" i="7"/>
  <c r="V215" i="7"/>
  <c r="U215" i="7"/>
  <c r="T215" i="7"/>
  <c r="S215" i="7"/>
  <c r="R215" i="7"/>
  <c r="P215" i="7"/>
  <c r="N215" i="7"/>
  <c r="K215" i="7"/>
  <c r="E215" i="7"/>
  <c r="D215" i="7"/>
  <c r="C215" i="7"/>
  <c r="B215" i="7"/>
  <c r="Z214" i="7"/>
  <c r="Y214" i="7"/>
  <c r="X214" i="7"/>
  <c r="W214" i="7"/>
  <c r="V214" i="7"/>
  <c r="U214" i="7"/>
  <c r="T214" i="7"/>
  <c r="S214" i="7"/>
  <c r="R214" i="7"/>
  <c r="P214" i="7"/>
  <c r="N214" i="7"/>
  <c r="K214" i="7"/>
  <c r="E214" i="7"/>
  <c r="D214" i="7"/>
  <c r="C214" i="7"/>
  <c r="B214" i="7"/>
  <c r="Z213" i="7"/>
  <c r="Y213" i="7"/>
  <c r="X213" i="7"/>
  <c r="W213" i="7"/>
  <c r="V213" i="7"/>
  <c r="U213" i="7"/>
  <c r="T213" i="7"/>
  <c r="S213" i="7"/>
  <c r="R213" i="7"/>
  <c r="P213" i="7"/>
  <c r="N213" i="7"/>
  <c r="K213" i="7"/>
  <c r="E213" i="7"/>
  <c r="D213" i="7"/>
  <c r="C213" i="7"/>
  <c r="B213" i="7"/>
  <c r="Z212" i="7"/>
  <c r="Y212" i="7"/>
  <c r="X212" i="7"/>
  <c r="W212" i="7"/>
  <c r="V212" i="7"/>
  <c r="U212" i="7"/>
  <c r="T212" i="7"/>
  <c r="S212" i="7"/>
  <c r="R212" i="7"/>
  <c r="P212" i="7"/>
  <c r="N212" i="7"/>
  <c r="K212" i="7"/>
  <c r="E212" i="7"/>
  <c r="D212" i="7"/>
  <c r="C212" i="7"/>
  <c r="B212" i="7"/>
  <c r="Z211" i="7"/>
  <c r="Y211" i="7"/>
  <c r="X211" i="7"/>
  <c r="W211" i="7"/>
  <c r="V211" i="7"/>
  <c r="U211" i="7"/>
  <c r="T211" i="7"/>
  <c r="S211" i="7"/>
  <c r="R211" i="7"/>
  <c r="P211" i="7"/>
  <c r="N211" i="7"/>
  <c r="K211" i="7"/>
  <c r="E211" i="7"/>
  <c r="D211" i="7"/>
  <c r="C211" i="7"/>
  <c r="B211" i="7"/>
  <c r="Z210" i="7"/>
  <c r="Y210" i="7"/>
  <c r="X210" i="7"/>
  <c r="W210" i="7"/>
  <c r="V210" i="7"/>
  <c r="U210" i="7"/>
  <c r="T210" i="7"/>
  <c r="S210" i="7"/>
  <c r="R210" i="7"/>
  <c r="P210" i="7"/>
  <c r="N210" i="7"/>
  <c r="K210" i="7"/>
  <c r="E210" i="7"/>
  <c r="D210" i="7"/>
  <c r="C210" i="7"/>
  <c r="B210" i="7"/>
  <c r="Z209" i="7"/>
  <c r="Y209" i="7"/>
  <c r="X209" i="7"/>
  <c r="W209" i="7"/>
  <c r="V209" i="7"/>
  <c r="U209" i="7"/>
  <c r="T209" i="7"/>
  <c r="S209" i="7"/>
  <c r="R209" i="7"/>
  <c r="P209" i="7"/>
  <c r="N209" i="7"/>
  <c r="K209" i="7"/>
  <c r="E209" i="7"/>
  <c r="D209" i="7"/>
  <c r="C209" i="7"/>
  <c r="B209" i="7"/>
  <c r="Z208" i="7"/>
  <c r="Y208" i="7"/>
  <c r="X208" i="7"/>
  <c r="W208" i="7"/>
  <c r="V208" i="7"/>
  <c r="U208" i="7"/>
  <c r="T208" i="7"/>
  <c r="S208" i="7"/>
  <c r="R208" i="7"/>
  <c r="P208" i="7"/>
  <c r="N208" i="7"/>
  <c r="K208" i="7"/>
  <c r="E208" i="7"/>
  <c r="D208" i="7"/>
  <c r="C208" i="7"/>
  <c r="B208" i="7"/>
  <c r="Z207" i="7"/>
  <c r="Y207" i="7"/>
  <c r="X207" i="7"/>
  <c r="W207" i="7"/>
  <c r="V207" i="7"/>
  <c r="U207" i="7"/>
  <c r="T207" i="7"/>
  <c r="S207" i="7"/>
  <c r="R207" i="7"/>
  <c r="P207" i="7"/>
  <c r="N207" i="7"/>
  <c r="K207" i="7"/>
  <c r="E207" i="7"/>
  <c r="D207" i="7"/>
  <c r="C207" i="7"/>
  <c r="B207" i="7"/>
  <c r="Z206" i="7"/>
  <c r="Y206" i="7"/>
  <c r="X206" i="7"/>
  <c r="W206" i="7"/>
  <c r="V206" i="7"/>
  <c r="U206" i="7"/>
  <c r="T206" i="7"/>
  <c r="S206" i="7"/>
  <c r="R206" i="7"/>
  <c r="P206" i="7"/>
  <c r="N206" i="7"/>
  <c r="K206" i="7"/>
  <c r="E206" i="7"/>
  <c r="D206" i="7"/>
  <c r="C206" i="7"/>
  <c r="B206" i="7"/>
  <c r="Z205" i="7"/>
  <c r="Y205" i="7"/>
  <c r="X205" i="7"/>
  <c r="W205" i="7"/>
  <c r="V205" i="7"/>
  <c r="U205" i="7"/>
  <c r="T205" i="7"/>
  <c r="S205" i="7"/>
  <c r="R205" i="7"/>
  <c r="P205" i="7"/>
  <c r="N205" i="7"/>
  <c r="K205" i="7"/>
  <c r="E205" i="7"/>
  <c r="D205" i="7"/>
  <c r="C205" i="7"/>
  <c r="B205" i="7"/>
  <c r="Z204" i="7"/>
  <c r="Y204" i="7"/>
  <c r="X204" i="7"/>
  <c r="W204" i="7"/>
  <c r="V204" i="7"/>
  <c r="U204" i="7"/>
  <c r="T204" i="7"/>
  <c r="S204" i="7"/>
  <c r="R204" i="7"/>
  <c r="P204" i="7"/>
  <c r="N204" i="7"/>
  <c r="K204" i="7"/>
  <c r="E204" i="7"/>
  <c r="D204" i="7"/>
  <c r="C204" i="7"/>
  <c r="B204" i="7"/>
  <c r="Z203" i="7"/>
  <c r="Y203" i="7"/>
  <c r="X203" i="7"/>
  <c r="W203" i="7"/>
  <c r="V203" i="7"/>
  <c r="U203" i="7"/>
  <c r="T203" i="7"/>
  <c r="S203" i="7"/>
  <c r="R203" i="7"/>
  <c r="P203" i="7"/>
  <c r="N203" i="7"/>
  <c r="K203" i="7"/>
  <c r="E203" i="7"/>
  <c r="D203" i="7"/>
  <c r="C203" i="7"/>
  <c r="B203" i="7"/>
  <c r="Z202" i="7"/>
  <c r="Y202" i="7"/>
  <c r="X202" i="7"/>
  <c r="W202" i="7"/>
  <c r="V202" i="7"/>
  <c r="U202" i="7"/>
  <c r="T202" i="7"/>
  <c r="S202" i="7"/>
  <c r="R202" i="7"/>
  <c r="P202" i="7"/>
  <c r="N202" i="7"/>
  <c r="K202" i="7"/>
  <c r="E202" i="7"/>
  <c r="D202" i="7"/>
  <c r="C202" i="7"/>
  <c r="B202" i="7"/>
  <c r="Z201" i="7"/>
  <c r="Y201" i="7"/>
  <c r="X201" i="7"/>
  <c r="W201" i="7"/>
  <c r="V201" i="7"/>
  <c r="U201" i="7"/>
  <c r="T201" i="7"/>
  <c r="S201" i="7"/>
  <c r="R201" i="7"/>
  <c r="P201" i="7"/>
  <c r="N201" i="7"/>
  <c r="K201" i="7"/>
  <c r="E201" i="7"/>
  <c r="D201" i="7"/>
  <c r="C201" i="7"/>
  <c r="B201" i="7"/>
  <c r="Z200" i="7"/>
  <c r="Y200" i="7"/>
  <c r="X200" i="7"/>
  <c r="W200" i="7"/>
  <c r="V200" i="7"/>
  <c r="U200" i="7"/>
  <c r="T200" i="7"/>
  <c r="S200" i="7"/>
  <c r="R200" i="7"/>
  <c r="P200" i="7"/>
  <c r="N200" i="7"/>
  <c r="K200" i="7"/>
  <c r="E200" i="7"/>
  <c r="D200" i="7"/>
  <c r="C200" i="7"/>
  <c r="B200" i="7"/>
  <c r="Z199" i="7"/>
  <c r="Y199" i="7"/>
  <c r="X199" i="7"/>
  <c r="W199" i="7"/>
  <c r="V199" i="7"/>
  <c r="U199" i="7"/>
  <c r="T199" i="7"/>
  <c r="S199" i="7"/>
  <c r="R199" i="7"/>
  <c r="P199" i="7"/>
  <c r="N199" i="7"/>
  <c r="K199" i="7"/>
  <c r="E199" i="7"/>
  <c r="D199" i="7"/>
  <c r="C199" i="7"/>
  <c r="B199" i="7"/>
  <c r="Z198" i="7"/>
  <c r="Y198" i="7"/>
  <c r="X198" i="7"/>
  <c r="W198" i="7"/>
  <c r="V198" i="7"/>
  <c r="U198" i="7"/>
  <c r="T198" i="7"/>
  <c r="S198" i="7"/>
  <c r="R198" i="7"/>
  <c r="P198" i="7"/>
  <c r="N198" i="7"/>
  <c r="K198" i="7"/>
  <c r="E198" i="7"/>
  <c r="D198" i="7"/>
  <c r="C198" i="7"/>
  <c r="B198" i="7"/>
  <c r="Z197" i="7"/>
  <c r="Y197" i="7"/>
  <c r="X197" i="7"/>
  <c r="W197" i="7"/>
  <c r="V197" i="7"/>
  <c r="U197" i="7"/>
  <c r="T197" i="7"/>
  <c r="S197" i="7"/>
  <c r="R197" i="7"/>
  <c r="P197" i="7"/>
  <c r="N197" i="7"/>
  <c r="K197" i="7"/>
  <c r="E197" i="7"/>
  <c r="D197" i="7"/>
  <c r="C197" i="7"/>
  <c r="B197" i="7"/>
  <c r="Z196" i="7"/>
  <c r="Y196" i="7"/>
  <c r="X196" i="7"/>
  <c r="W196" i="7"/>
  <c r="V196" i="7"/>
  <c r="U196" i="7"/>
  <c r="T196" i="7"/>
  <c r="S196" i="7"/>
  <c r="R196" i="7"/>
  <c r="P196" i="7"/>
  <c r="N196" i="7"/>
  <c r="K196" i="7"/>
  <c r="E196" i="7"/>
  <c r="D196" i="7"/>
  <c r="C196" i="7"/>
  <c r="B196" i="7"/>
  <c r="Z195" i="7"/>
  <c r="Y195" i="7"/>
  <c r="X195" i="7"/>
  <c r="W195" i="7"/>
  <c r="V195" i="7"/>
  <c r="U195" i="7"/>
  <c r="T195" i="7"/>
  <c r="S195" i="7"/>
  <c r="R195" i="7"/>
  <c r="P195" i="7"/>
  <c r="N195" i="7"/>
  <c r="K195" i="7"/>
  <c r="E195" i="7"/>
  <c r="D195" i="7"/>
  <c r="C195" i="7"/>
  <c r="B195" i="7"/>
  <c r="Z194" i="7"/>
  <c r="Y194" i="7"/>
  <c r="X194" i="7"/>
  <c r="W194" i="7"/>
  <c r="V194" i="7"/>
  <c r="U194" i="7"/>
  <c r="T194" i="7"/>
  <c r="S194" i="7"/>
  <c r="R194" i="7"/>
  <c r="P194" i="7"/>
  <c r="N194" i="7"/>
  <c r="K194" i="7"/>
  <c r="E194" i="7"/>
  <c r="D194" i="7"/>
  <c r="C194" i="7"/>
  <c r="B194" i="7"/>
  <c r="Z193" i="7"/>
  <c r="Y193" i="7"/>
  <c r="X193" i="7"/>
  <c r="W193" i="7"/>
  <c r="V193" i="7"/>
  <c r="U193" i="7"/>
  <c r="T193" i="7"/>
  <c r="S193" i="7"/>
  <c r="R193" i="7"/>
  <c r="P193" i="7"/>
  <c r="N193" i="7"/>
  <c r="K193" i="7"/>
  <c r="E193" i="7"/>
  <c r="D193" i="7"/>
  <c r="C193" i="7"/>
  <c r="B193" i="7"/>
  <c r="Z192" i="7"/>
  <c r="Y192" i="7"/>
  <c r="X192" i="7"/>
  <c r="W192" i="7"/>
  <c r="V192" i="7"/>
  <c r="U192" i="7"/>
  <c r="T192" i="7"/>
  <c r="S192" i="7"/>
  <c r="R192" i="7"/>
  <c r="P192" i="7"/>
  <c r="N192" i="7"/>
  <c r="K192" i="7"/>
  <c r="E192" i="7"/>
  <c r="D192" i="7"/>
  <c r="C192" i="7"/>
  <c r="B192" i="7"/>
  <c r="Z191" i="7"/>
  <c r="Y191" i="7"/>
  <c r="X191" i="7"/>
  <c r="W191" i="7"/>
  <c r="V191" i="7"/>
  <c r="U191" i="7"/>
  <c r="T191" i="7"/>
  <c r="S191" i="7"/>
  <c r="R191" i="7"/>
  <c r="P191" i="7"/>
  <c r="N191" i="7"/>
  <c r="K191" i="7"/>
  <c r="E191" i="7"/>
  <c r="D191" i="7"/>
  <c r="C191" i="7"/>
  <c r="B191" i="7"/>
  <c r="Z190" i="7"/>
  <c r="Y190" i="7"/>
  <c r="X190" i="7"/>
  <c r="W190" i="7"/>
  <c r="V190" i="7"/>
  <c r="U190" i="7"/>
  <c r="T190" i="7"/>
  <c r="S190" i="7"/>
  <c r="R190" i="7"/>
  <c r="P190" i="7"/>
  <c r="N190" i="7"/>
  <c r="K190" i="7"/>
  <c r="E190" i="7"/>
  <c r="D190" i="7"/>
  <c r="C190" i="7"/>
  <c r="B190" i="7"/>
  <c r="Z189" i="7"/>
  <c r="Y189" i="7"/>
  <c r="X189" i="7"/>
  <c r="W189" i="7"/>
  <c r="V189" i="7"/>
  <c r="U189" i="7"/>
  <c r="T189" i="7"/>
  <c r="S189" i="7"/>
  <c r="R189" i="7"/>
  <c r="P189" i="7"/>
  <c r="N189" i="7"/>
  <c r="K189" i="7"/>
  <c r="E189" i="7"/>
  <c r="D189" i="7"/>
  <c r="C189" i="7"/>
  <c r="B189" i="7"/>
  <c r="Z188" i="7"/>
  <c r="Y188" i="7"/>
  <c r="X188" i="7"/>
  <c r="W188" i="7"/>
  <c r="V188" i="7"/>
  <c r="U188" i="7"/>
  <c r="T188" i="7"/>
  <c r="S188" i="7"/>
  <c r="R188" i="7"/>
  <c r="P188" i="7"/>
  <c r="N188" i="7"/>
  <c r="K188" i="7"/>
  <c r="E188" i="7"/>
  <c r="D188" i="7"/>
  <c r="C188" i="7"/>
  <c r="B188" i="7"/>
  <c r="Z187" i="7"/>
  <c r="Y187" i="7"/>
  <c r="X187" i="7"/>
  <c r="W187" i="7"/>
  <c r="V187" i="7"/>
  <c r="U187" i="7"/>
  <c r="T187" i="7"/>
  <c r="S187" i="7"/>
  <c r="R187" i="7"/>
  <c r="P187" i="7"/>
  <c r="N187" i="7"/>
  <c r="K187" i="7"/>
  <c r="E187" i="7"/>
  <c r="D187" i="7"/>
  <c r="C187" i="7"/>
  <c r="B187" i="7"/>
  <c r="Z186" i="7"/>
  <c r="Y186" i="7"/>
  <c r="X186" i="7"/>
  <c r="W186" i="7"/>
  <c r="V186" i="7"/>
  <c r="U186" i="7"/>
  <c r="T186" i="7"/>
  <c r="S186" i="7"/>
  <c r="R186" i="7"/>
  <c r="P186" i="7"/>
  <c r="N186" i="7"/>
  <c r="K186" i="7"/>
  <c r="E186" i="7"/>
  <c r="D186" i="7"/>
  <c r="C186" i="7"/>
  <c r="B186" i="7"/>
  <c r="Z185" i="7"/>
  <c r="Y185" i="7"/>
  <c r="X185" i="7"/>
  <c r="W185" i="7"/>
  <c r="V185" i="7"/>
  <c r="U185" i="7"/>
  <c r="T185" i="7"/>
  <c r="S185" i="7"/>
  <c r="R185" i="7"/>
  <c r="P185" i="7"/>
  <c r="N185" i="7"/>
  <c r="K185" i="7"/>
  <c r="E185" i="7"/>
  <c r="D185" i="7"/>
  <c r="C185" i="7"/>
  <c r="B185" i="7"/>
  <c r="Z184" i="7"/>
  <c r="Y184" i="7"/>
  <c r="X184" i="7"/>
  <c r="W184" i="7"/>
  <c r="V184" i="7"/>
  <c r="U184" i="7"/>
  <c r="T184" i="7"/>
  <c r="S184" i="7"/>
  <c r="R184" i="7"/>
  <c r="P184" i="7"/>
  <c r="N184" i="7"/>
  <c r="K184" i="7"/>
  <c r="E184" i="7"/>
  <c r="D184" i="7"/>
  <c r="C184" i="7"/>
  <c r="B184" i="7"/>
  <c r="Z183" i="7"/>
  <c r="Y183" i="7"/>
  <c r="X183" i="7"/>
  <c r="W183" i="7"/>
  <c r="V183" i="7"/>
  <c r="U183" i="7"/>
  <c r="T183" i="7"/>
  <c r="S183" i="7"/>
  <c r="R183" i="7"/>
  <c r="P183" i="7"/>
  <c r="N183" i="7"/>
  <c r="K183" i="7"/>
  <c r="E183" i="7"/>
  <c r="D183" i="7"/>
  <c r="C183" i="7"/>
  <c r="B183" i="7"/>
  <c r="Z182" i="7"/>
  <c r="Y182" i="7"/>
  <c r="X182" i="7"/>
  <c r="W182" i="7"/>
  <c r="V182" i="7"/>
  <c r="U182" i="7"/>
  <c r="T182" i="7"/>
  <c r="S182" i="7"/>
  <c r="R182" i="7"/>
  <c r="P182" i="7"/>
  <c r="N182" i="7"/>
  <c r="K182" i="7"/>
  <c r="E182" i="7"/>
  <c r="D182" i="7"/>
  <c r="C182" i="7"/>
  <c r="B182" i="7"/>
  <c r="Z181" i="7"/>
  <c r="Y181" i="7"/>
  <c r="X181" i="7"/>
  <c r="W181" i="7"/>
  <c r="V181" i="7"/>
  <c r="U181" i="7"/>
  <c r="T181" i="7"/>
  <c r="S181" i="7"/>
  <c r="R181" i="7"/>
  <c r="P181" i="7"/>
  <c r="N181" i="7"/>
  <c r="K181" i="7"/>
  <c r="E181" i="7"/>
  <c r="D181" i="7"/>
  <c r="C181" i="7"/>
  <c r="B181" i="7"/>
  <c r="Z180" i="7"/>
  <c r="Y180" i="7"/>
  <c r="X180" i="7"/>
  <c r="W180" i="7"/>
  <c r="V180" i="7"/>
  <c r="U180" i="7"/>
  <c r="T180" i="7"/>
  <c r="S180" i="7"/>
  <c r="R180" i="7"/>
  <c r="P180" i="7"/>
  <c r="N180" i="7"/>
  <c r="K180" i="7"/>
  <c r="E180" i="7"/>
  <c r="D180" i="7"/>
  <c r="C180" i="7"/>
  <c r="B180" i="7"/>
  <c r="Z179" i="7"/>
  <c r="Y179" i="7"/>
  <c r="X179" i="7"/>
  <c r="W179" i="7"/>
  <c r="V179" i="7"/>
  <c r="U179" i="7"/>
  <c r="T179" i="7"/>
  <c r="S179" i="7"/>
  <c r="R179" i="7"/>
  <c r="P179" i="7"/>
  <c r="N179" i="7"/>
  <c r="K179" i="7"/>
  <c r="E179" i="7"/>
  <c r="D179" i="7"/>
  <c r="C179" i="7"/>
  <c r="B179" i="7"/>
  <c r="Z178" i="7"/>
  <c r="Y178" i="7"/>
  <c r="X178" i="7"/>
  <c r="W178" i="7"/>
  <c r="V178" i="7"/>
  <c r="U178" i="7"/>
  <c r="T178" i="7"/>
  <c r="S178" i="7"/>
  <c r="R178" i="7"/>
  <c r="P178" i="7"/>
  <c r="N178" i="7"/>
  <c r="K178" i="7"/>
  <c r="E178" i="7"/>
  <c r="D178" i="7"/>
  <c r="C178" i="7"/>
  <c r="B178" i="7"/>
  <c r="Z177" i="7"/>
  <c r="Y177" i="7"/>
  <c r="X177" i="7"/>
  <c r="W177" i="7"/>
  <c r="V177" i="7"/>
  <c r="U177" i="7"/>
  <c r="T177" i="7"/>
  <c r="S177" i="7"/>
  <c r="R177" i="7"/>
  <c r="P177" i="7"/>
  <c r="N177" i="7"/>
  <c r="K177" i="7"/>
  <c r="E177" i="7"/>
  <c r="D177" i="7"/>
  <c r="C177" i="7"/>
  <c r="B177" i="7"/>
  <c r="Z176" i="7"/>
  <c r="Y176" i="7"/>
  <c r="X176" i="7"/>
  <c r="W176" i="7"/>
  <c r="V176" i="7"/>
  <c r="U176" i="7"/>
  <c r="T176" i="7"/>
  <c r="S176" i="7"/>
  <c r="R176" i="7"/>
  <c r="P176" i="7"/>
  <c r="N176" i="7"/>
  <c r="K176" i="7"/>
  <c r="E176" i="7"/>
  <c r="D176" i="7"/>
  <c r="C176" i="7"/>
  <c r="B176" i="7"/>
  <c r="Z175" i="7"/>
  <c r="Y175" i="7"/>
  <c r="X175" i="7"/>
  <c r="W175" i="7"/>
  <c r="V175" i="7"/>
  <c r="U175" i="7"/>
  <c r="T175" i="7"/>
  <c r="S175" i="7"/>
  <c r="R175" i="7"/>
  <c r="P175" i="7"/>
  <c r="N175" i="7"/>
  <c r="K175" i="7"/>
  <c r="E175" i="7"/>
  <c r="D175" i="7"/>
  <c r="C175" i="7"/>
  <c r="B175" i="7"/>
  <c r="Z174" i="7"/>
  <c r="Y174" i="7"/>
  <c r="X174" i="7"/>
  <c r="W174" i="7"/>
  <c r="V174" i="7"/>
  <c r="U174" i="7"/>
  <c r="T174" i="7"/>
  <c r="S174" i="7"/>
  <c r="R174" i="7"/>
  <c r="P174" i="7"/>
  <c r="N174" i="7"/>
  <c r="K174" i="7"/>
  <c r="E174" i="7"/>
  <c r="D174" i="7"/>
  <c r="C174" i="7"/>
  <c r="B174" i="7"/>
  <c r="Z173" i="7"/>
  <c r="Y173" i="7"/>
  <c r="X173" i="7"/>
  <c r="W173" i="7"/>
  <c r="V173" i="7"/>
  <c r="U173" i="7"/>
  <c r="T173" i="7"/>
  <c r="S173" i="7"/>
  <c r="R173" i="7"/>
  <c r="P173" i="7"/>
  <c r="N173" i="7"/>
  <c r="K173" i="7"/>
  <c r="E173" i="7"/>
  <c r="D173" i="7"/>
  <c r="C173" i="7"/>
  <c r="B173" i="7"/>
  <c r="Z172" i="7"/>
  <c r="Y172" i="7"/>
  <c r="X172" i="7"/>
  <c r="W172" i="7"/>
  <c r="V172" i="7"/>
  <c r="U172" i="7"/>
  <c r="T172" i="7"/>
  <c r="S172" i="7"/>
  <c r="R172" i="7"/>
  <c r="P172" i="7"/>
  <c r="N172" i="7"/>
  <c r="K172" i="7"/>
  <c r="E172" i="7"/>
  <c r="D172" i="7"/>
  <c r="C172" i="7"/>
  <c r="B172" i="7"/>
  <c r="Z171" i="7"/>
  <c r="Y171" i="7"/>
  <c r="X171" i="7"/>
  <c r="W171" i="7"/>
  <c r="V171" i="7"/>
  <c r="U171" i="7"/>
  <c r="T171" i="7"/>
  <c r="S171" i="7"/>
  <c r="R171" i="7"/>
  <c r="P171" i="7"/>
  <c r="N171" i="7"/>
  <c r="K171" i="7"/>
  <c r="E171" i="7"/>
  <c r="D171" i="7"/>
  <c r="C171" i="7"/>
  <c r="B171" i="7"/>
  <c r="Z170" i="7"/>
  <c r="Y170" i="7"/>
  <c r="X170" i="7"/>
  <c r="W170" i="7"/>
  <c r="V170" i="7"/>
  <c r="U170" i="7"/>
  <c r="T170" i="7"/>
  <c r="S170" i="7"/>
  <c r="R170" i="7"/>
  <c r="P170" i="7"/>
  <c r="N170" i="7"/>
  <c r="K170" i="7"/>
  <c r="E170" i="7"/>
  <c r="D170" i="7"/>
  <c r="C170" i="7"/>
  <c r="B170" i="7"/>
  <c r="Z169" i="7"/>
  <c r="Y169" i="7"/>
  <c r="X169" i="7"/>
  <c r="W169" i="7"/>
  <c r="V169" i="7"/>
  <c r="U169" i="7"/>
  <c r="T169" i="7"/>
  <c r="S169" i="7"/>
  <c r="R169" i="7"/>
  <c r="P169" i="7"/>
  <c r="N169" i="7"/>
  <c r="K169" i="7"/>
  <c r="E169" i="7"/>
  <c r="D169" i="7"/>
  <c r="C169" i="7"/>
  <c r="B169" i="7"/>
  <c r="Z168" i="7"/>
  <c r="Y168" i="7"/>
  <c r="X168" i="7"/>
  <c r="W168" i="7"/>
  <c r="V168" i="7"/>
  <c r="U168" i="7"/>
  <c r="T168" i="7"/>
  <c r="S168" i="7"/>
  <c r="R168" i="7"/>
  <c r="P168" i="7"/>
  <c r="N168" i="7"/>
  <c r="K168" i="7"/>
  <c r="E168" i="7"/>
  <c r="D168" i="7"/>
  <c r="C168" i="7"/>
  <c r="B168" i="7"/>
  <c r="Z167" i="7"/>
  <c r="Y167" i="7"/>
  <c r="X167" i="7"/>
  <c r="W167" i="7"/>
  <c r="V167" i="7"/>
  <c r="U167" i="7"/>
  <c r="T167" i="7"/>
  <c r="S167" i="7"/>
  <c r="R167" i="7"/>
  <c r="P167" i="7"/>
  <c r="N167" i="7"/>
  <c r="K167" i="7"/>
  <c r="E167" i="7"/>
  <c r="D167" i="7"/>
  <c r="C167" i="7"/>
  <c r="B167" i="7"/>
  <c r="Z166" i="7"/>
  <c r="Y166" i="7"/>
  <c r="X166" i="7"/>
  <c r="W166" i="7"/>
  <c r="V166" i="7"/>
  <c r="U166" i="7"/>
  <c r="T166" i="7"/>
  <c r="S166" i="7"/>
  <c r="R166" i="7"/>
  <c r="P166" i="7"/>
  <c r="N166" i="7"/>
  <c r="K166" i="7"/>
  <c r="E166" i="7"/>
  <c r="D166" i="7"/>
  <c r="C166" i="7"/>
  <c r="B166" i="7"/>
  <c r="Z165" i="7"/>
  <c r="Y165" i="7"/>
  <c r="X165" i="7"/>
  <c r="W165" i="7"/>
  <c r="V165" i="7"/>
  <c r="U165" i="7"/>
  <c r="T165" i="7"/>
  <c r="S165" i="7"/>
  <c r="R165" i="7"/>
  <c r="P165" i="7"/>
  <c r="N165" i="7"/>
  <c r="K165" i="7"/>
  <c r="E165" i="7"/>
  <c r="D165" i="7"/>
  <c r="C165" i="7"/>
  <c r="B165" i="7"/>
  <c r="Z164" i="7"/>
  <c r="Y164" i="7"/>
  <c r="X164" i="7"/>
  <c r="W164" i="7"/>
  <c r="V164" i="7"/>
  <c r="U164" i="7"/>
  <c r="T164" i="7"/>
  <c r="S164" i="7"/>
  <c r="R164" i="7"/>
  <c r="P164" i="7"/>
  <c r="N164" i="7"/>
  <c r="K164" i="7"/>
  <c r="E164" i="7"/>
  <c r="D164" i="7"/>
  <c r="C164" i="7"/>
  <c r="B164" i="7"/>
  <c r="Z163" i="7"/>
  <c r="Y163" i="7"/>
  <c r="X163" i="7"/>
  <c r="W163" i="7"/>
  <c r="V163" i="7"/>
  <c r="U163" i="7"/>
  <c r="T163" i="7"/>
  <c r="S163" i="7"/>
  <c r="R163" i="7"/>
  <c r="P163" i="7"/>
  <c r="N163" i="7"/>
  <c r="K163" i="7"/>
  <c r="E163" i="7"/>
  <c r="D163" i="7"/>
  <c r="C163" i="7"/>
  <c r="B163" i="7"/>
  <c r="Z162" i="7"/>
  <c r="Y162" i="7"/>
  <c r="X162" i="7"/>
  <c r="W162" i="7"/>
  <c r="V162" i="7"/>
  <c r="U162" i="7"/>
  <c r="T162" i="7"/>
  <c r="S162" i="7"/>
  <c r="R162" i="7"/>
  <c r="P162" i="7"/>
  <c r="N162" i="7"/>
  <c r="K162" i="7"/>
  <c r="E162" i="7"/>
  <c r="D162" i="7"/>
  <c r="C162" i="7"/>
  <c r="B162" i="7"/>
  <c r="Z161" i="7"/>
  <c r="Y161" i="7"/>
  <c r="X161" i="7"/>
  <c r="W161" i="7"/>
  <c r="V161" i="7"/>
  <c r="U161" i="7"/>
  <c r="T161" i="7"/>
  <c r="S161" i="7"/>
  <c r="R161" i="7"/>
  <c r="P161" i="7"/>
  <c r="N161" i="7"/>
  <c r="K161" i="7"/>
  <c r="E161" i="7"/>
  <c r="D161" i="7"/>
  <c r="C161" i="7"/>
  <c r="B161" i="7"/>
  <c r="Z160" i="7"/>
  <c r="Y160" i="7"/>
  <c r="X160" i="7"/>
  <c r="W160" i="7"/>
  <c r="V160" i="7"/>
  <c r="U160" i="7"/>
  <c r="T160" i="7"/>
  <c r="S160" i="7"/>
  <c r="R160" i="7"/>
  <c r="P160" i="7"/>
  <c r="N160" i="7"/>
  <c r="K160" i="7"/>
  <c r="E160" i="7"/>
  <c r="D160" i="7"/>
  <c r="C160" i="7"/>
  <c r="B160" i="7"/>
  <c r="Z159" i="7"/>
  <c r="Y159" i="7"/>
  <c r="X159" i="7"/>
  <c r="W159" i="7"/>
  <c r="V159" i="7"/>
  <c r="U159" i="7"/>
  <c r="T159" i="7"/>
  <c r="S159" i="7"/>
  <c r="R159" i="7"/>
  <c r="P159" i="7"/>
  <c r="N159" i="7"/>
  <c r="K159" i="7"/>
  <c r="E159" i="7"/>
  <c r="D159" i="7"/>
  <c r="C159" i="7"/>
  <c r="B159" i="7"/>
  <c r="Z158" i="7"/>
  <c r="Y158" i="7"/>
  <c r="X158" i="7"/>
  <c r="W158" i="7"/>
  <c r="V158" i="7"/>
  <c r="U158" i="7"/>
  <c r="T158" i="7"/>
  <c r="S158" i="7"/>
  <c r="R158" i="7"/>
  <c r="P158" i="7"/>
  <c r="N158" i="7"/>
  <c r="K158" i="7"/>
  <c r="E158" i="7"/>
  <c r="D158" i="7"/>
  <c r="C158" i="7"/>
  <c r="B158" i="7"/>
  <c r="Z157" i="7"/>
  <c r="Y157" i="7"/>
  <c r="X157" i="7"/>
  <c r="W157" i="7"/>
  <c r="V157" i="7"/>
  <c r="U157" i="7"/>
  <c r="T157" i="7"/>
  <c r="S157" i="7"/>
  <c r="R157" i="7"/>
  <c r="P157" i="7"/>
  <c r="N157" i="7"/>
  <c r="K157" i="7"/>
  <c r="E157" i="7"/>
  <c r="D157" i="7"/>
  <c r="C157" i="7"/>
  <c r="B157" i="7"/>
  <c r="Z156" i="7"/>
  <c r="Y156" i="7"/>
  <c r="X156" i="7"/>
  <c r="W156" i="7"/>
  <c r="V156" i="7"/>
  <c r="U156" i="7"/>
  <c r="T156" i="7"/>
  <c r="S156" i="7"/>
  <c r="R156" i="7"/>
  <c r="P156" i="7"/>
  <c r="N156" i="7"/>
  <c r="K156" i="7"/>
  <c r="E156" i="7"/>
  <c r="D156" i="7"/>
  <c r="C156" i="7"/>
  <c r="B156" i="7"/>
  <c r="Z155" i="7"/>
  <c r="Y155" i="7"/>
  <c r="X155" i="7"/>
  <c r="W155" i="7"/>
  <c r="V155" i="7"/>
  <c r="U155" i="7"/>
  <c r="T155" i="7"/>
  <c r="S155" i="7"/>
  <c r="R155" i="7"/>
  <c r="P155" i="7"/>
  <c r="N155" i="7"/>
  <c r="K155" i="7"/>
  <c r="E155" i="7"/>
  <c r="D155" i="7"/>
  <c r="C155" i="7"/>
  <c r="B155" i="7"/>
  <c r="Z154" i="7"/>
  <c r="Y154" i="7"/>
  <c r="X154" i="7"/>
  <c r="W154" i="7"/>
  <c r="V154" i="7"/>
  <c r="U154" i="7"/>
  <c r="T154" i="7"/>
  <c r="S154" i="7"/>
  <c r="R154" i="7"/>
  <c r="P154" i="7"/>
  <c r="N154" i="7"/>
  <c r="K154" i="7"/>
  <c r="E154" i="7"/>
  <c r="D154" i="7"/>
  <c r="C154" i="7"/>
  <c r="B154" i="7"/>
  <c r="Z153" i="7"/>
  <c r="Y153" i="7"/>
  <c r="X153" i="7"/>
  <c r="W153" i="7"/>
  <c r="V153" i="7"/>
  <c r="U153" i="7"/>
  <c r="T153" i="7"/>
  <c r="S153" i="7"/>
  <c r="R153" i="7"/>
  <c r="P153" i="7"/>
  <c r="N153" i="7"/>
  <c r="K153" i="7"/>
  <c r="E153" i="7"/>
  <c r="D153" i="7"/>
  <c r="C153" i="7"/>
  <c r="B153" i="7"/>
  <c r="Z152" i="7"/>
  <c r="Y152" i="7"/>
  <c r="X152" i="7"/>
  <c r="W152" i="7"/>
  <c r="V152" i="7"/>
  <c r="U152" i="7"/>
  <c r="T152" i="7"/>
  <c r="S152" i="7"/>
  <c r="R152" i="7"/>
  <c r="P152" i="7"/>
  <c r="N152" i="7"/>
  <c r="K152" i="7"/>
  <c r="E152" i="7"/>
  <c r="D152" i="7"/>
  <c r="C152" i="7"/>
  <c r="B152" i="7"/>
  <c r="Z151" i="7"/>
  <c r="Y151" i="7"/>
  <c r="X151" i="7"/>
  <c r="W151" i="7"/>
  <c r="V151" i="7"/>
  <c r="U151" i="7"/>
  <c r="T151" i="7"/>
  <c r="S151" i="7"/>
  <c r="R151" i="7"/>
  <c r="P151" i="7"/>
  <c r="N151" i="7"/>
  <c r="K151" i="7"/>
  <c r="E151" i="7"/>
  <c r="D151" i="7"/>
  <c r="C151" i="7"/>
  <c r="B151" i="7"/>
  <c r="Z150" i="7"/>
  <c r="Y150" i="7"/>
  <c r="X150" i="7"/>
  <c r="W150" i="7"/>
  <c r="V150" i="7"/>
  <c r="U150" i="7"/>
  <c r="T150" i="7"/>
  <c r="S150" i="7"/>
  <c r="R150" i="7"/>
  <c r="P150" i="7"/>
  <c r="N150" i="7"/>
  <c r="K150" i="7"/>
  <c r="E150" i="7"/>
  <c r="D150" i="7"/>
  <c r="C150" i="7"/>
  <c r="B150" i="7"/>
  <c r="Z149" i="7"/>
  <c r="Y149" i="7"/>
  <c r="X149" i="7"/>
  <c r="W149" i="7"/>
  <c r="V149" i="7"/>
  <c r="U149" i="7"/>
  <c r="T149" i="7"/>
  <c r="S149" i="7"/>
  <c r="R149" i="7"/>
  <c r="P149" i="7"/>
  <c r="N149" i="7"/>
  <c r="K149" i="7"/>
  <c r="E149" i="7"/>
  <c r="D149" i="7"/>
  <c r="C149" i="7"/>
  <c r="B149" i="7"/>
  <c r="Z148" i="7"/>
  <c r="Y148" i="7"/>
  <c r="X148" i="7"/>
  <c r="W148" i="7"/>
  <c r="V148" i="7"/>
  <c r="U148" i="7"/>
  <c r="T148" i="7"/>
  <c r="S148" i="7"/>
  <c r="R148" i="7"/>
  <c r="P148" i="7"/>
  <c r="N148" i="7"/>
  <c r="K148" i="7"/>
  <c r="E148" i="7"/>
  <c r="D148" i="7"/>
  <c r="C148" i="7"/>
  <c r="B148" i="7"/>
  <c r="Z147" i="7"/>
  <c r="Y147" i="7"/>
  <c r="X147" i="7"/>
  <c r="W147" i="7"/>
  <c r="V147" i="7"/>
  <c r="U147" i="7"/>
  <c r="T147" i="7"/>
  <c r="S147" i="7"/>
  <c r="R147" i="7"/>
  <c r="P147" i="7"/>
  <c r="N147" i="7"/>
  <c r="K147" i="7"/>
  <c r="E147" i="7"/>
  <c r="D147" i="7"/>
  <c r="C147" i="7"/>
  <c r="B147" i="7"/>
  <c r="Z146" i="7"/>
  <c r="Y146" i="7"/>
  <c r="X146" i="7"/>
  <c r="W146" i="7"/>
  <c r="V146" i="7"/>
  <c r="U146" i="7"/>
  <c r="T146" i="7"/>
  <c r="S146" i="7"/>
  <c r="R146" i="7"/>
  <c r="P146" i="7"/>
  <c r="N146" i="7"/>
  <c r="K146" i="7"/>
  <c r="E146" i="7"/>
  <c r="D146" i="7"/>
  <c r="C146" i="7"/>
  <c r="B146" i="7"/>
  <c r="Z145" i="7"/>
  <c r="Y145" i="7"/>
  <c r="X145" i="7"/>
  <c r="W145" i="7"/>
  <c r="V145" i="7"/>
  <c r="U145" i="7"/>
  <c r="T145" i="7"/>
  <c r="S145" i="7"/>
  <c r="R145" i="7"/>
  <c r="P145" i="7"/>
  <c r="N145" i="7"/>
  <c r="K145" i="7"/>
  <c r="E145" i="7"/>
  <c r="D145" i="7"/>
  <c r="C145" i="7"/>
  <c r="B145" i="7"/>
  <c r="Z144" i="7"/>
  <c r="Y144" i="7"/>
  <c r="X144" i="7"/>
  <c r="W144" i="7"/>
  <c r="V144" i="7"/>
  <c r="U144" i="7"/>
  <c r="T144" i="7"/>
  <c r="S144" i="7"/>
  <c r="R144" i="7"/>
  <c r="P144" i="7"/>
  <c r="N144" i="7"/>
  <c r="K144" i="7"/>
  <c r="E144" i="7"/>
  <c r="D144" i="7"/>
  <c r="C144" i="7"/>
  <c r="B144" i="7"/>
  <c r="Z143" i="7"/>
  <c r="Y143" i="7"/>
  <c r="X143" i="7"/>
  <c r="W143" i="7"/>
  <c r="V143" i="7"/>
  <c r="U143" i="7"/>
  <c r="T143" i="7"/>
  <c r="S143" i="7"/>
  <c r="R143" i="7"/>
  <c r="P143" i="7"/>
  <c r="N143" i="7"/>
  <c r="K143" i="7"/>
  <c r="E143" i="7"/>
  <c r="D143" i="7"/>
  <c r="C143" i="7"/>
  <c r="B143" i="7"/>
  <c r="Z142" i="7"/>
  <c r="Y142" i="7"/>
  <c r="X142" i="7"/>
  <c r="W142" i="7"/>
  <c r="V142" i="7"/>
  <c r="U142" i="7"/>
  <c r="T142" i="7"/>
  <c r="S142" i="7"/>
  <c r="R142" i="7"/>
  <c r="P142" i="7"/>
  <c r="N142" i="7"/>
  <c r="K142" i="7"/>
  <c r="E142" i="7"/>
  <c r="D142" i="7"/>
  <c r="C142" i="7"/>
  <c r="B142" i="7"/>
  <c r="Z141" i="7"/>
  <c r="Y141" i="7"/>
  <c r="X141" i="7"/>
  <c r="W141" i="7"/>
  <c r="V141" i="7"/>
  <c r="U141" i="7"/>
  <c r="T141" i="7"/>
  <c r="S141" i="7"/>
  <c r="R141" i="7"/>
  <c r="P141" i="7"/>
  <c r="N141" i="7"/>
  <c r="K141" i="7"/>
  <c r="E141" i="7"/>
  <c r="D141" i="7"/>
  <c r="C141" i="7"/>
  <c r="B141" i="7"/>
  <c r="Z140" i="7"/>
  <c r="Y140" i="7"/>
  <c r="X140" i="7"/>
  <c r="W140" i="7"/>
  <c r="V140" i="7"/>
  <c r="U140" i="7"/>
  <c r="T140" i="7"/>
  <c r="S140" i="7"/>
  <c r="R140" i="7"/>
  <c r="P140" i="7"/>
  <c r="N140" i="7"/>
  <c r="K140" i="7"/>
  <c r="E140" i="7"/>
  <c r="D140" i="7"/>
  <c r="C140" i="7"/>
  <c r="B140" i="7"/>
  <c r="Z139" i="7"/>
  <c r="Y139" i="7"/>
  <c r="X139" i="7"/>
  <c r="W139" i="7"/>
  <c r="V139" i="7"/>
  <c r="U139" i="7"/>
  <c r="T139" i="7"/>
  <c r="S139" i="7"/>
  <c r="R139" i="7"/>
  <c r="P139" i="7"/>
  <c r="N139" i="7"/>
  <c r="K139" i="7"/>
  <c r="E139" i="7"/>
  <c r="D139" i="7"/>
  <c r="C139" i="7"/>
  <c r="B139" i="7"/>
  <c r="Z138" i="7"/>
  <c r="Y138" i="7"/>
  <c r="X138" i="7"/>
  <c r="W138" i="7"/>
  <c r="V138" i="7"/>
  <c r="U138" i="7"/>
  <c r="T138" i="7"/>
  <c r="S138" i="7"/>
  <c r="R138" i="7"/>
  <c r="P138" i="7"/>
  <c r="N138" i="7"/>
  <c r="K138" i="7"/>
  <c r="E138" i="7"/>
  <c r="D138" i="7"/>
  <c r="C138" i="7"/>
  <c r="B138" i="7"/>
  <c r="Z137" i="7"/>
  <c r="Y137" i="7"/>
  <c r="X137" i="7"/>
  <c r="W137" i="7"/>
  <c r="V137" i="7"/>
  <c r="U137" i="7"/>
  <c r="T137" i="7"/>
  <c r="S137" i="7"/>
  <c r="R137" i="7"/>
  <c r="P137" i="7"/>
  <c r="N137" i="7"/>
  <c r="K137" i="7"/>
  <c r="E137" i="7"/>
  <c r="D137" i="7"/>
  <c r="C137" i="7"/>
  <c r="B137" i="7"/>
  <c r="Z136" i="7"/>
  <c r="Y136" i="7"/>
  <c r="X136" i="7"/>
  <c r="W136" i="7"/>
  <c r="V136" i="7"/>
  <c r="U136" i="7"/>
  <c r="T136" i="7"/>
  <c r="S136" i="7"/>
  <c r="R136" i="7"/>
  <c r="P136" i="7"/>
  <c r="N136" i="7"/>
  <c r="K136" i="7"/>
  <c r="E136" i="7"/>
  <c r="D136" i="7"/>
  <c r="C136" i="7"/>
  <c r="B136" i="7"/>
  <c r="Z135" i="7"/>
  <c r="Y135" i="7"/>
  <c r="X135" i="7"/>
  <c r="W135" i="7"/>
  <c r="V135" i="7"/>
  <c r="U135" i="7"/>
  <c r="T135" i="7"/>
  <c r="S135" i="7"/>
  <c r="R135" i="7"/>
  <c r="P135" i="7"/>
  <c r="N135" i="7"/>
  <c r="K135" i="7"/>
  <c r="E135" i="7"/>
  <c r="D135" i="7"/>
  <c r="C135" i="7"/>
  <c r="B135" i="7"/>
  <c r="Z134" i="7"/>
  <c r="Y134" i="7"/>
  <c r="X134" i="7"/>
  <c r="W134" i="7"/>
  <c r="V134" i="7"/>
  <c r="U134" i="7"/>
  <c r="T134" i="7"/>
  <c r="S134" i="7"/>
  <c r="R134" i="7"/>
  <c r="P134" i="7"/>
  <c r="N134" i="7"/>
  <c r="K134" i="7"/>
  <c r="E134" i="7"/>
  <c r="D134" i="7"/>
  <c r="C134" i="7"/>
  <c r="B134" i="7"/>
  <c r="Z133" i="7"/>
  <c r="Y133" i="7"/>
  <c r="X133" i="7"/>
  <c r="W133" i="7"/>
  <c r="V133" i="7"/>
  <c r="U133" i="7"/>
  <c r="T133" i="7"/>
  <c r="S133" i="7"/>
  <c r="R133" i="7"/>
  <c r="P133" i="7"/>
  <c r="N133" i="7"/>
  <c r="K133" i="7"/>
  <c r="E133" i="7"/>
  <c r="D133" i="7"/>
  <c r="C133" i="7"/>
  <c r="B133" i="7"/>
  <c r="Z132" i="7"/>
  <c r="Y132" i="7"/>
  <c r="X132" i="7"/>
  <c r="W132" i="7"/>
  <c r="V132" i="7"/>
  <c r="U132" i="7"/>
  <c r="T132" i="7"/>
  <c r="S132" i="7"/>
  <c r="R132" i="7"/>
  <c r="P132" i="7"/>
  <c r="N132" i="7"/>
  <c r="K132" i="7"/>
  <c r="E132" i="7"/>
  <c r="D132" i="7"/>
  <c r="C132" i="7"/>
  <c r="B132" i="7"/>
  <c r="Z131" i="7"/>
  <c r="Y131" i="7"/>
  <c r="X131" i="7"/>
  <c r="W131" i="7"/>
  <c r="V131" i="7"/>
  <c r="U131" i="7"/>
  <c r="T131" i="7"/>
  <c r="S131" i="7"/>
  <c r="R131" i="7"/>
  <c r="P131" i="7"/>
  <c r="N131" i="7"/>
  <c r="K131" i="7"/>
  <c r="E131" i="7"/>
  <c r="D131" i="7"/>
  <c r="C131" i="7"/>
  <c r="B131" i="7"/>
  <c r="Z130" i="7"/>
  <c r="Y130" i="7"/>
  <c r="X130" i="7"/>
  <c r="W130" i="7"/>
  <c r="V130" i="7"/>
  <c r="U130" i="7"/>
  <c r="T130" i="7"/>
  <c r="S130" i="7"/>
  <c r="R130" i="7"/>
  <c r="P130" i="7"/>
  <c r="N130" i="7"/>
  <c r="K130" i="7"/>
  <c r="E130" i="7"/>
  <c r="D130" i="7"/>
  <c r="C130" i="7"/>
  <c r="B130" i="7"/>
  <c r="Z129" i="7"/>
  <c r="Y129" i="7"/>
  <c r="X129" i="7"/>
  <c r="W129" i="7"/>
  <c r="V129" i="7"/>
  <c r="U129" i="7"/>
  <c r="T129" i="7"/>
  <c r="S129" i="7"/>
  <c r="R129" i="7"/>
  <c r="P129" i="7"/>
  <c r="N129" i="7"/>
  <c r="K129" i="7"/>
  <c r="E129" i="7"/>
  <c r="D129" i="7"/>
  <c r="C129" i="7"/>
  <c r="B129" i="7"/>
  <c r="Z128" i="7"/>
  <c r="Y128" i="7"/>
  <c r="X128" i="7"/>
  <c r="W128" i="7"/>
  <c r="V128" i="7"/>
  <c r="U128" i="7"/>
  <c r="T128" i="7"/>
  <c r="S128" i="7"/>
  <c r="R128" i="7"/>
  <c r="P128" i="7"/>
  <c r="N128" i="7"/>
  <c r="K128" i="7"/>
  <c r="E128" i="7"/>
  <c r="D128" i="7"/>
  <c r="C128" i="7"/>
  <c r="B128" i="7"/>
  <c r="Z127" i="7"/>
  <c r="Y127" i="7"/>
  <c r="X127" i="7"/>
  <c r="W127" i="7"/>
  <c r="V127" i="7"/>
  <c r="U127" i="7"/>
  <c r="T127" i="7"/>
  <c r="S127" i="7"/>
  <c r="R127" i="7"/>
  <c r="P127" i="7"/>
  <c r="N127" i="7"/>
  <c r="K127" i="7"/>
  <c r="E127" i="7"/>
  <c r="D127" i="7"/>
  <c r="C127" i="7"/>
  <c r="B127" i="7"/>
  <c r="Z126" i="7"/>
  <c r="Y126" i="7"/>
  <c r="X126" i="7"/>
  <c r="W126" i="7"/>
  <c r="V126" i="7"/>
  <c r="U126" i="7"/>
  <c r="T126" i="7"/>
  <c r="S126" i="7"/>
  <c r="R126" i="7"/>
  <c r="P126" i="7"/>
  <c r="N126" i="7"/>
  <c r="K126" i="7"/>
  <c r="E126" i="7"/>
  <c r="D126" i="7"/>
  <c r="C126" i="7"/>
  <c r="B126" i="7"/>
  <c r="Z125" i="7"/>
  <c r="Y125" i="7"/>
  <c r="X125" i="7"/>
  <c r="W125" i="7"/>
  <c r="V125" i="7"/>
  <c r="U125" i="7"/>
  <c r="T125" i="7"/>
  <c r="S125" i="7"/>
  <c r="R125" i="7"/>
  <c r="P125" i="7"/>
  <c r="N125" i="7"/>
  <c r="K125" i="7"/>
  <c r="E125" i="7"/>
  <c r="D125" i="7"/>
  <c r="C125" i="7"/>
  <c r="B125" i="7"/>
  <c r="Z124" i="7"/>
  <c r="Y124" i="7"/>
  <c r="X124" i="7"/>
  <c r="W124" i="7"/>
  <c r="V124" i="7"/>
  <c r="U124" i="7"/>
  <c r="T124" i="7"/>
  <c r="S124" i="7"/>
  <c r="R124" i="7"/>
  <c r="P124" i="7"/>
  <c r="N124" i="7"/>
  <c r="K124" i="7"/>
  <c r="E124" i="7"/>
  <c r="D124" i="7"/>
  <c r="C124" i="7"/>
  <c r="B124" i="7"/>
  <c r="Z123" i="7"/>
  <c r="Y123" i="7"/>
  <c r="X123" i="7"/>
  <c r="W123" i="7"/>
  <c r="V123" i="7"/>
  <c r="U123" i="7"/>
  <c r="T123" i="7"/>
  <c r="S123" i="7"/>
  <c r="R123" i="7"/>
  <c r="P123" i="7"/>
  <c r="N123" i="7"/>
  <c r="K123" i="7"/>
  <c r="E123" i="7"/>
  <c r="D123" i="7"/>
  <c r="C123" i="7"/>
  <c r="B123" i="7"/>
  <c r="Z122" i="7"/>
  <c r="Y122" i="7"/>
  <c r="X122" i="7"/>
  <c r="W122" i="7"/>
  <c r="V122" i="7"/>
  <c r="U122" i="7"/>
  <c r="T122" i="7"/>
  <c r="S122" i="7"/>
  <c r="R122" i="7"/>
  <c r="P122" i="7"/>
  <c r="N122" i="7"/>
  <c r="K122" i="7"/>
  <c r="E122" i="7"/>
  <c r="D122" i="7"/>
  <c r="C122" i="7"/>
  <c r="B122" i="7"/>
  <c r="Z121" i="7"/>
  <c r="Y121" i="7"/>
  <c r="X121" i="7"/>
  <c r="W121" i="7"/>
  <c r="V121" i="7"/>
  <c r="U121" i="7"/>
  <c r="T121" i="7"/>
  <c r="S121" i="7"/>
  <c r="R121" i="7"/>
  <c r="P121" i="7"/>
  <c r="N121" i="7"/>
  <c r="K121" i="7"/>
  <c r="E121" i="7"/>
  <c r="D121" i="7"/>
  <c r="C121" i="7"/>
  <c r="B121" i="7"/>
  <c r="Z120" i="7"/>
  <c r="Y120" i="7"/>
  <c r="X120" i="7"/>
  <c r="W120" i="7"/>
  <c r="V120" i="7"/>
  <c r="U120" i="7"/>
  <c r="T120" i="7"/>
  <c r="S120" i="7"/>
  <c r="R120" i="7"/>
  <c r="P120" i="7"/>
  <c r="N120" i="7"/>
  <c r="K120" i="7"/>
  <c r="E120" i="7"/>
  <c r="D120" i="7"/>
  <c r="C120" i="7"/>
  <c r="B120" i="7"/>
  <c r="Z119" i="7"/>
  <c r="Y119" i="7"/>
  <c r="X119" i="7"/>
  <c r="W119" i="7"/>
  <c r="V119" i="7"/>
  <c r="U119" i="7"/>
  <c r="T119" i="7"/>
  <c r="S119" i="7"/>
  <c r="R119" i="7"/>
  <c r="P119" i="7"/>
  <c r="N119" i="7"/>
  <c r="K119" i="7"/>
  <c r="E119" i="7"/>
  <c r="D119" i="7"/>
  <c r="C119" i="7"/>
  <c r="B119" i="7"/>
  <c r="Z118" i="7"/>
  <c r="Y118" i="7"/>
  <c r="X118" i="7"/>
  <c r="W118" i="7"/>
  <c r="V118" i="7"/>
  <c r="U118" i="7"/>
  <c r="T118" i="7"/>
  <c r="S118" i="7"/>
  <c r="R118" i="7"/>
  <c r="P118" i="7"/>
  <c r="N118" i="7"/>
  <c r="K118" i="7"/>
  <c r="E118" i="7"/>
  <c r="D118" i="7"/>
  <c r="C118" i="7"/>
  <c r="B118" i="7"/>
  <c r="Z117" i="7"/>
  <c r="Y117" i="7"/>
  <c r="X117" i="7"/>
  <c r="W117" i="7"/>
  <c r="V117" i="7"/>
  <c r="U117" i="7"/>
  <c r="T117" i="7"/>
  <c r="S117" i="7"/>
  <c r="R117" i="7"/>
  <c r="P117" i="7"/>
  <c r="N117" i="7"/>
  <c r="K117" i="7"/>
  <c r="E117" i="7"/>
  <c r="D117" i="7"/>
  <c r="C117" i="7"/>
  <c r="B117" i="7"/>
  <c r="Z116" i="7"/>
  <c r="Y116" i="7"/>
  <c r="X116" i="7"/>
  <c r="W116" i="7"/>
  <c r="V116" i="7"/>
  <c r="U116" i="7"/>
  <c r="T116" i="7"/>
  <c r="S116" i="7"/>
  <c r="R116" i="7"/>
  <c r="P116" i="7"/>
  <c r="N116" i="7"/>
  <c r="K116" i="7"/>
  <c r="E116" i="7"/>
  <c r="D116" i="7"/>
  <c r="C116" i="7"/>
  <c r="B116" i="7"/>
  <c r="Z115" i="7"/>
  <c r="Y115" i="7"/>
  <c r="X115" i="7"/>
  <c r="W115" i="7"/>
  <c r="V115" i="7"/>
  <c r="U115" i="7"/>
  <c r="T115" i="7"/>
  <c r="S115" i="7"/>
  <c r="R115" i="7"/>
  <c r="P115" i="7"/>
  <c r="N115" i="7"/>
  <c r="K115" i="7"/>
  <c r="E115" i="7"/>
  <c r="D115" i="7"/>
  <c r="C115" i="7"/>
  <c r="B115" i="7"/>
  <c r="Z114" i="7"/>
  <c r="Y114" i="7"/>
  <c r="X114" i="7"/>
  <c r="W114" i="7"/>
  <c r="V114" i="7"/>
  <c r="U114" i="7"/>
  <c r="T114" i="7"/>
  <c r="S114" i="7"/>
  <c r="R114" i="7"/>
  <c r="P114" i="7"/>
  <c r="N114" i="7"/>
  <c r="K114" i="7"/>
  <c r="E114" i="7"/>
  <c r="D114" i="7"/>
  <c r="C114" i="7"/>
  <c r="B114" i="7"/>
  <c r="Z113" i="7"/>
  <c r="Y113" i="7"/>
  <c r="X113" i="7"/>
  <c r="W113" i="7"/>
  <c r="V113" i="7"/>
  <c r="U113" i="7"/>
  <c r="T113" i="7"/>
  <c r="S113" i="7"/>
  <c r="R113" i="7"/>
  <c r="P113" i="7"/>
  <c r="N113" i="7"/>
  <c r="K113" i="7"/>
  <c r="E113" i="7"/>
  <c r="D113" i="7"/>
  <c r="C113" i="7"/>
  <c r="B113" i="7"/>
  <c r="Z112" i="7"/>
  <c r="Y112" i="7"/>
  <c r="X112" i="7"/>
  <c r="W112" i="7"/>
  <c r="V112" i="7"/>
  <c r="U112" i="7"/>
  <c r="T112" i="7"/>
  <c r="S112" i="7"/>
  <c r="R112" i="7"/>
  <c r="P112" i="7"/>
  <c r="N112" i="7"/>
  <c r="K112" i="7"/>
  <c r="E112" i="7"/>
  <c r="D112" i="7"/>
  <c r="C112" i="7"/>
  <c r="B112" i="7"/>
  <c r="Z111" i="7"/>
  <c r="Y111" i="7"/>
  <c r="X111" i="7"/>
  <c r="W111" i="7"/>
  <c r="V111" i="7"/>
  <c r="U111" i="7"/>
  <c r="T111" i="7"/>
  <c r="S111" i="7"/>
  <c r="R111" i="7"/>
  <c r="P111" i="7"/>
  <c r="N111" i="7"/>
  <c r="K111" i="7"/>
  <c r="E111" i="7"/>
  <c r="D111" i="7"/>
  <c r="C111" i="7"/>
  <c r="B111" i="7"/>
  <c r="Z110" i="7"/>
  <c r="Y110" i="7"/>
  <c r="X110" i="7"/>
  <c r="W110" i="7"/>
  <c r="V110" i="7"/>
  <c r="U110" i="7"/>
  <c r="T110" i="7"/>
  <c r="S110" i="7"/>
  <c r="R110" i="7"/>
  <c r="P110" i="7"/>
  <c r="N110" i="7"/>
  <c r="K110" i="7"/>
  <c r="E110" i="7"/>
  <c r="D110" i="7"/>
  <c r="C110" i="7"/>
  <c r="B110" i="7"/>
  <c r="Z109" i="7"/>
  <c r="Y109" i="7"/>
  <c r="X109" i="7"/>
  <c r="W109" i="7"/>
  <c r="V109" i="7"/>
  <c r="U109" i="7"/>
  <c r="T109" i="7"/>
  <c r="S109" i="7"/>
  <c r="R109" i="7"/>
  <c r="P109" i="7"/>
  <c r="N109" i="7"/>
  <c r="K109" i="7"/>
  <c r="E109" i="7"/>
  <c r="D109" i="7"/>
  <c r="C109" i="7"/>
  <c r="B109" i="7"/>
  <c r="Z108" i="7"/>
  <c r="Y108" i="7"/>
  <c r="X108" i="7"/>
  <c r="W108" i="7"/>
  <c r="V108" i="7"/>
  <c r="U108" i="7"/>
  <c r="T108" i="7"/>
  <c r="S108" i="7"/>
  <c r="R108" i="7"/>
  <c r="P108" i="7"/>
  <c r="N108" i="7"/>
  <c r="K108" i="7"/>
  <c r="E108" i="7"/>
  <c r="D108" i="7"/>
  <c r="C108" i="7"/>
  <c r="B108" i="7"/>
  <c r="Z107" i="7"/>
  <c r="Y107" i="7"/>
  <c r="X107" i="7"/>
  <c r="W107" i="7"/>
  <c r="V107" i="7"/>
  <c r="U107" i="7"/>
  <c r="T107" i="7"/>
  <c r="S107" i="7"/>
  <c r="R107" i="7"/>
  <c r="P107" i="7"/>
  <c r="N107" i="7"/>
  <c r="K107" i="7"/>
  <c r="E107" i="7"/>
  <c r="D107" i="7"/>
  <c r="C107" i="7"/>
  <c r="B107" i="7"/>
  <c r="Z106" i="7"/>
  <c r="Y106" i="7"/>
  <c r="X106" i="7"/>
  <c r="W106" i="7"/>
  <c r="V106" i="7"/>
  <c r="U106" i="7"/>
  <c r="T106" i="7"/>
  <c r="S106" i="7"/>
  <c r="R106" i="7"/>
  <c r="P106" i="7"/>
  <c r="N106" i="7"/>
  <c r="K106" i="7"/>
  <c r="E106" i="7"/>
  <c r="D106" i="7"/>
  <c r="C106" i="7"/>
  <c r="B106" i="7"/>
  <c r="Z105" i="7"/>
  <c r="Y105" i="7"/>
  <c r="X105" i="7"/>
  <c r="W105" i="7"/>
  <c r="V105" i="7"/>
  <c r="U105" i="7"/>
  <c r="T105" i="7"/>
  <c r="S105" i="7"/>
  <c r="R105" i="7"/>
  <c r="P105" i="7"/>
  <c r="N105" i="7"/>
  <c r="K105" i="7"/>
  <c r="E105" i="7"/>
  <c r="D105" i="7"/>
  <c r="C105" i="7"/>
  <c r="B105" i="7"/>
  <c r="Z104" i="7"/>
  <c r="Y104" i="7"/>
  <c r="X104" i="7"/>
  <c r="W104" i="7"/>
  <c r="V104" i="7"/>
  <c r="U104" i="7"/>
  <c r="T104" i="7"/>
  <c r="S104" i="7"/>
  <c r="R104" i="7"/>
  <c r="P104" i="7"/>
  <c r="N104" i="7"/>
  <c r="K104" i="7"/>
  <c r="E104" i="7"/>
  <c r="D104" i="7"/>
  <c r="C104" i="7"/>
  <c r="B104" i="7"/>
  <c r="Z103" i="7"/>
  <c r="Y103" i="7"/>
  <c r="X103" i="7"/>
  <c r="W103" i="7"/>
  <c r="V103" i="7"/>
  <c r="U103" i="7"/>
  <c r="T103" i="7"/>
  <c r="S103" i="7"/>
  <c r="R103" i="7"/>
  <c r="P103" i="7"/>
  <c r="N103" i="7"/>
  <c r="K103" i="7"/>
  <c r="E103" i="7"/>
  <c r="D103" i="7"/>
  <c r="C103" i="7"/>
  <c r="B103" i="7"/>
  <c r="Z102" i="7"/>
  <c r="Y102" i="7"/>
  <c r="X102" i="7"/>
  <c r="W102" i="7"/>
  <c r="V102" i="7"/>
  <c r="U102" i="7"/>
  <c r="T102" i="7"/>
  <c r="S102" i="7"/>
  <c r="R102" i="7"/>
  <c r="P102" i="7"/>
  <c r="N102" i="7"/>
  <c r="K102" i="7"/>
  <c r="E102" i="7"/>
  <c r="D102" i="7"/>
  <c r="C102" i="7"/>
  <c r="B102" i="7"/>
  <c r="Z101" i="7"/>
  <c r="Y101" i="7"/>
  <c r="X101" i="7"/>
  <c r="W101" i="7"/>
  <c r="V101" i="7"/>
  <c r="U101" i="7"/>
  <c r="T101" i="7"/>
  <c r="S101" i="7"/>
  <c r="R101" i="7"/>
  <c r="P101" i="7"/>
  <c r="N101" i="7"/>
  <c r="K101" i="7"/>
  <c r="E101" i="7"/>
  <c r="D101" i="7"/>
  <c r="C101" i="7"/>
  <c r="B101" i="7"/>
  <c r="Z100" i="7"/>
  <c r="Y100" i="7"/>
  <c r="X100" i="7"/>
  <c r="W100" i="7"/>
  <c r="V100" i="7"/>
  <c r="U100" i="7"/>
  <c r="T100" i="7"/>
  <c r="S100" i="7"/>
  <c r="R100" i="7"/>
  <c r="P100" i="7"/>
  <c r="N100" i="7"/>
  <c r="K100" i="7"/>
  <c r="E100" i="7"/>
  <c r="D100" i="7"/>
  <c r="C100" i="7"/>
  <c r="B100" i="7"/>
  <c r="Z99" i="7"/>
  <c r="Y99" i="7"/>
  <c r="X99" i="7"/>
  <c r="W99" i="7"/>
  <c r="V99" i="7"/>
  <c r="U99" i="7"/>
  <c r="T99" i="7"/>
  <c r="S99" i="7"/>
  <c r="R99" i="7"/>
  <c r="P99" i="7"/>
  <c r="N99" i="7"/>
  <c r="K99" i="7"/>
  <c r="E99" i="7"/>
  <c r="D99" i="7"/>
  <c r="C99" i="7"/>
  <c r="B99" i="7"/>
  <c r="Z98" i="7"/>
  <c r="Y98" i="7"/>
  <c r="X98" i="7"/>
  <c r="W98" i="7"/>
  <c r="V98" i="7"/>
  <c r="U98" i="7"/>
  <c r="T98" i="7"/>
  <c r="S98" i="7"/>
  <c r="R98" i="7"/>
  <c r="P98" i="7"/>
  <c r="N98" i="7"/>
  <c r="K98" i="7"/>
  <c r="E98" i="7"/>
  <c r="D98" i="7"/>
  <c r="C98" i="7"/>
  <c r="B98" i="7"/>
  <c r="Z97" i="7"/>
  <c r="Y97" i="7"/>
  <c r="X97" i="7"/>
  <c r="W97" i="7"/>
  <c r="V97" i="7"/>
  <c r="U97" i="7"/>
  <c r="T97" i="7"/>
  <c r="S97" i="7"/>
  <c r="R97" i="7"/>
  <c r="P97" i="7"/>
  <c r="N97" i="7"/>
  <c r="K97" i="7"/>
  <c r="E97" i="7"/>
  <c r="D97" i="7"/>
  <c r="C97" i="7"/>
  <c r="B97" i="7"/>
  <c r="Z96" i="7"/>
  <c r="Y96" i="7"/>
  <c r="X96" i="7"/>
  <c r="W96" i="7"/>
  <c r="V96" i="7"/>
  <c r="U96" i="7"/>
  <c r="T96" i="7"/>
  <c r="S96" i="7"/>
  <c r="R96" i="7"/>
  <c r="P96" i="7"/>
  <c r="N96" i="7"/>
  <c r="K96" i="7"/>
  <c r="E96" i="7"/>
  <c r="D96" i="7"/>
  <c r="C96" i="7"/>
  <c r="B96" i="7"/>
  <c r="Z95" i="7"/>
  <c r="Y95" i="7"/>
  <c r="X95" i="7"/>
  <c r="W95" i="7"/>
  <c r="V95" i="7"/>
  <c r="U95" i="7"/>
  <c r="T95" i="7"/>
  <c r="S95" i="7"/>
  <c r="R95" i="7"/>
  <c r="P95" i="7"/>
  <c r="N95" i="7"/>
  <c r="K95" i="7"/>
  <c r="E95" i="7"/>
  <c r="D95" i="7"/>
  <c r="C95" i="7"/>
  <c r="B95" i="7"/>
  <c r="Z94" i="7"/>
  <c r="Y94" i="7"/>
  <c r="X94" i="7"/>
  <c r="W94" i="7"/>
  <c r="V94" i="7"/>
  <c r="U94" i="7"/>
  <c r="T94" i="7"/>
  <c r="S94" i="7"/>
  <c r="R94" i="7"/>
  <c r="P94" i="7"/>
  <c r="N94" i="7"/>
  <c r="K94" i="7"/>
  <c r="E94" i="7"/>
  <c r="D94" i="7"/>
  <c r="C94" i="7"/>
  <c r="B94" i="7"/>
  <c r="Z93" i="7"/>
  <c r="Y93" i="7"/>
  <c r="X93" i="7"/>
  <c r="W93" i="7"/>
  <c r="V93" i="7"/>
  <c r="U93" i="7"/>
  <c r="T93" i="7"/>
  <c r="S93" i="7"/>
  <c r="R93" i="7"/>
  <c r="P93" i="7"/>
  <c r="N93" i="7"/>
  <c r="K93" i="7"/>
  <c r="E93" i="7"/>
  <c r="D93" i="7"/>
  <c r="C93" i="7"/>
  <c r="B93" i="7"/>
  <c r="Z92" i="7"/>
  <c r="Y92" i="7"/>
  <c r="X92" i="7"/>
  <c r="W92" i="7"/>
  <c r="V92" i="7"/>
  <c r="U92" i="7"/>
  <c r="T92" i="7"/>
  <c r="S92" i="7"/>
  <c r="R92" i="7"/>
  <c r="P92" i="7"/>
  <c r="N92" i="7"/>
  <c r="K92" i="7"/>
  <c r="E92" i="7"/>
  <c r="D92" i="7"/>
  <c r="C92" i="7"/>
  <c r="B92" i="7"/>
  <c r="Z91" i="7"/>
  <c r="Y91" i="7"/>
  <c r="X91" i="7"/>
  <c r="W91" i="7"/>
  <c r="V91" i="7"/>
  <c r="U91" i="7"/>
  <c r="T91" i="7"/>
  <c r="S91" i="7"/>
  <c r="R91" i="7"/>
  <c r="P91" i="7"/>
  <c r="N91" i="7"/>
  <c r="K91" i="7"/>
  <c r="E91" i="7"/>
  <c r="D91" i="7"/>
  <c r="C91" i="7"/>
  <c r="B91" i="7"/>
  <c r="Z90" i="7"/>
  <c r="Y90" i="7"/>
  <c r="X90" i="7"/>
  <c r="W90" i="7"/>
  <c r="V90" i="7"/>
  <c r="U90" i="7"/>
  <c r="T90" i="7"/>
  <c r="S90" i="7"/>
  <c r="R90" i="7"/>
  <c r="P90" i="7"/>
  <c r="N90" i="7"/>
  <c r="K90" i="7"/>
  <c r="E90" i="7"/>
  <c r="D90" i="7"/>
  <c r="C90" i="7"/>
  <c r="B90" i="7"/>
  <c r="Z89" i="7"/>
  <c r="Y89" i="7"/>
  <c r="X89" i="7"/>
  <c r="W89" i="7"/>
  <c r="V89" i="7"/>
  <c r="U89" i="7"/>
  <c r="T89" i="7"/>
  <c r="S89" i="7"/>
  <c r="R89" i="7"/>
  <c r="P89" i="7"/>
  <c r="N89" i="7"/>
  <c r="K89" i="7"/>
  <c r="E89" i="7"/>
  <c r="D89" i="7"/>
  <c r="C89" i="7"/>
  <c r="B89" i="7"/>
  <c r="Z88" i="7"/>
  <c r="Y88" i="7"/>
  <c r="X88" i="7"/>
  <c r="W88" i="7"/>
  <c r="V88" i="7"/>
  <c r="U88" i="7"/>
  <c r="T88" i="7"/>
  <c r="S88" i="7"/>
  <c r="R88" i="7"/>
  <c r="P88" i="7"/>
  <c r="N88" i="7"/>
  <c r="K88" i="7"/>
  <c r="E88" i="7"/>
  <c r="D88" i="7"/>
  <c r="C88" i="7"/>
  <c r="B88" i="7"/>
  <c r="Z87" i="7"/>
  <c r="Y87" i="7"/>
  <c r="X87" i="7"/>
  <c r="W87" i="7"/>
  <c r="V87" i="7"/>
  <c r="U87" i="7"/>
  <c r="T87" i="7"/>
  <c r="S87" i="7"/>
  <c r="R87" i="7"/>
  <c r="P87" i="7"/>
  <c r="N87" i="7"/>
  <c r="K87" i="7"/>
  <c r="E87" i="7"/>
  <c r="D87" i="7"/>
  <c r="C87" i="7"/>
  <c r="B87" i="7"/>
  <c r="Z86" i="7"/>
  <c r="Y86" i="7"/>
  <c r="X86" i="7"/>
  <c r="W86" i="7"/>
  <c r="V86" i="7"/>
  <c r="U86" i="7"/>
  <c r="T86" i="7"/>
  <c r="S86" i="7"/>
  <c r="R86" i="7"/>
  <c r="P86" i="7"/>
  <c r="N86" i="7"/>
  <c r="K86" i="7"/>
  <c r="E86" i="7"/>
  <c r="D86" i="7"/>
  <c r="C86" i="7"/>
  <c r="B86" i="7"/>
  <c r="Z85" i="7"/>
  <c r="Y85" i="7"/>
  <c r="X85" i="7"/>
  <c r="W85" i="7"/>
  <c r="V85" i="7"/>
  <c r="U85" i="7"/>
  <c r="T85" i="7"/>
  <c r="S85" i="7"/>
  <c r="R85" i="7"/>
  <c r="P85" i="7"/>
  <c r="N85" i="7"/>
  <c r="K85" i="7"/>
  <c r="E85" i="7"/>
  <c r="D85" i="7"/>
  <c r="C85" i="7"/>
  <c r="B85" i="7"/>
  <c r="Z84" i="7"/>
  <c r="Y84" i="7"/>
  <c r="X84" i="7"/>
  <c r="W84" i="7"/>
  <c r="V84" i="7"/>
  <c r="U84" i="7"/>
  <c r="T84" i="7"/>
  <c r="S84" i="7"/>
  <c r="R84" i="7"/>
  <c r="P84" i="7"/>
  <c r="N84" i="7"/>
  <c r="K84" i="7"/>
  <c r="E84" i="7"/>
  <c r="D84" i="7"/>
  <c r="C84" i="7"/>
  <c r="B84" i="7"/>
  <c r="Z83" i="7"/>
  <c r="Y83" i="7"/>
  <c r="X83" i="7"/>
  <c r="W83" i="7"/>
  <c r="V83" i="7"/>
  <c r="U83" i="7"/>
  <c r="T83" i="7"/>
  <c r="S83" i="7"/>
  <c r="R83" i="7"/>
  <c r="P83" i="7"/>
  <c r="N83" i="7"/>
  <c r="K83" i="7"/>
  <c r="E83" i="7"/>
  <c r="D83" i="7"/>
  <c r="C83" i="7"/>
  <c r="B83" i="7"/>
  <c r="Z82" i="7"/>
  <c r="Y82" i="7"/>
  <c r="X82" i="7"/>
  <c r="W82" i="7"/>
  <c r="V82" i="7"/>
  <c r="U82" i="7"/>
  <c r="T82" i="7"/>
  <c r="S82" i="7"/>
  <c r="R82" i="7"/>
  <c r="P82" i="7"/>
  <c r="N82" i="7"/>
  <c r="K82" i="7"/>
  <c r="E82" i="7"/>
  <c r="D82" i="7"/>
  <c r="C82" i="7"/>
  <c r="B82" i="7"/>
  <c r="Z81" i="7"/>
  <c r="Y81" i="7"/>
  <c r="X81" i="7"/>
  <c r="W81" i="7"/>
  <c r="V81" i="7"/>
  <c r="U81" i="7"/>
  <c r="T81" i="7"/>
  <c r="S81" i="7"/>
  <c r="R81" i="7"/>
  <c r="P81" i="7"/>
  <c r="N81" i="7"/>
  <c r="K81" i="7"/>
  <c r="E81" i="7"/>
  <c r="D81" i="7"/>
  <c r="C81" i="7"/>
  <c r="B81" i="7"/>
  <c r="Z80" i="7"/>
  <c r="Y80" i="7"/>
  <c r="X80" i="7"/>
  <c r="W80" i="7"/>
  <c r="V80" i="7"/>
  <c r="U80" i="7"/>
  <c r="T80" i="7"/>
  <c r="S80" i="7"/>
  <c r="R80" i="7"/>
  <c r="P80" i="7"/>
  <c r="N80" i="7"/>
  <c r="K80" i="7"/>
  <c r="E80" i="7"/>
  <c r="D80" i="7"/>
  <c r="C80" i="7"/>
  <c r="B80" i="7"/>
  <c r="Z79" i="7"/>
  <c r="Y79" i="7"/>
  <c r="X79" i="7"/>
  <c r="W79" i="7"/>
  <c r="V79" i="7"/>
  <c r="U79" i="7"/>
  <c r="T79" i="7"/>
  <c r="S79" i="7"/>
  <c r="R79" i="7"/>
  <c r="P79" i="7"/>
  <c r="N79" i="7"/>
  <c r="K79" i="7"/>
  <c r="E79" i="7"/>
  <c r="D79" i="7"/>
  <c r="C79" i="7"/>
  <c r="B79" i="7"/>
  <c r="Z78" i="7"/>
  <c r="Y78" i="7"/>
  <c r="X78" i="7"/>
  <c r="W78" i="7"/>
  <c r="V78" i="7"/>
  <c r="U78" i="7"/>
  <c r="T78" i="7"/>
  <c r="S78" i="7"/>
  <c r="R78" i="7"/>
  <c r="P78" i="7"/>
  <c r="N78" i="7"/>
  <c r="K78" i="7"/>
  <c r="E78" i="7"/>
  <c r="D78" i="7"/>
  <c r="C78" i="7"/>
  <c r="B78" i="7"/>
  <c r="Z77" i="7"/>
  <c r="Y77" i="7"/>
  <c r="X77" i="7"/>
  <c r="W77" i="7"/>
  <c r="V77" i="7"/>
  <c r="U77" i="7"/>
  <c r="T77" i="7"/>
  <c r="S77" i="7"/>
  <c r="R77" i="7"/>
  <c r="P77" i="7"/>
  <c r="N77" i="7"/>
  <c r="K77" i="7"/>
  <c r="E77" i="7"/>
  <c r="D77" i="7"/>
  <c r="C77" i="7"/>
  <c r="B77" i="7"/>
  <c r="Z76" i="7"/>
  <c r="Y76" i="7"/>
  <c r="X76" i="7"/>
  <c r="W76" i="7"/>
  <c r="V76" i="7"/>
  <c r="U76" i="7"/>
  <c r="T76" i="7"/>
  <c r="S76" i="7"/>
  <c r="R76" i="7"/>
  <c r="P76" i="7"/>
  <c r="N76" i="7"/>
  <c r="K76" i="7"/>
  <c r="E76" i="7"/>
  <c r="D76" i="7"/>
  <c r="C76" i="7"/>
  <c r="B76" i="7"/>
  <c r="Z75" i="7"/>
  <c r="Y75" i="7"/>
  <c r="X75" i="7"/>
  <c r="W75" i="7"/>
  <c r="V75" i="7"/>
  <c r="U75" i="7"/>
  <c r="T75" i="7"/>
  <c r="S75" i="7"/>
  <c r="R75" i="7"/>
  <c r="P75" i="7"/>
  <c r="N75" i="7"/>
  <c r="K75" i="7"/>
  <c r="E75" i="7"/>
  <c r="D75" i="7"/>
  <c r="C75" i="7"/>
  <c r="B75" i="7"/>
  <c r="Z74" i="7"/>
  <c r="Y74" i="7"/>
  <c r="X74" i="7"/>
  <c r="W74" i="7"/>
  <c r="V74" i="7"/>
  <c r="U74" i="7"/>
  <c r="T74" i="7"/>
  <c r="S74" i="7"/>
  <c r="R74" i="7"/>
  <c r="P74" i="7"/>
  <c r="N74" i="7"/>
  <c r="K74" i="7"/>
  <c r="E74" i="7"/>
  <c r="D74" i="7"/>
  <c r="C74" i="7"/>
  <c r="B74" i="7"/>
  <c r="Z73" i="7"/>
  <c r="Y73" i="7"/>
  <c r="X73" i="7"/>
  <c r="W73" i="7"/>
  <c r="V73" i="7"/>
  <c r="U73" i="7"/>
  <c r="T73" i="7"/>
  <c r="S73" i="7"/>
  <c r="R73" i="7"/>
  <c r="P73" i="7"/>
  <c r="N73" i="7"/>
  <c r="K73" i="7"/>
  <c r="E73" i="7"/>
  <c r="D73" i="7"/>
  <c r="C73" i="7"/>
  <c r="B73" i="7"/>
  <c r="Z72" i="7"/>
  <c r="Y72" i="7"/>
  <c r="X72" i="7"/>
  <c r="W72" i="7"/>
  <c r="V72" i="7"/>
  <c r="U72" i="7"/>
  <c r="T72" i="7"/>
  <c r="S72" i="7"/>
  <c r="R72" i="7"/>
  <c r="P72" i="7"/>
  <c r="N72" i="7"/>
  <c r="K72" i="7"/>
  <c r="E72" i="7"/>
  <c r="D72" i="7"/>
  <c r="C72" i="7"/>
  <c r="B72" i="7"/>
  <c r="Z71" i="7"/>
  <c r="Y71" i="7"/>
  <c r="X71" i="7"/>
  <c r="W71" i="7"/>
  <c r="V71" i="7"/>
  <c r="U71" i="7"/>
  <c r="T71" i="7"/>
  <c r="S71" i="7"/>
  <c r="R71" i="7"/>
  <c r="P71" i="7"/>
  <c r="N71" i="7"/>
  <c r="K71" i="7"/>
  <c r="E71" i="7"/>
  <c r="D71" i="7"/>
  <c r="C71" i="7"/>
  <c r="B71" i="7"/>
  <c r="Z70" i="7"/>
  <c r="Y70" i="7"/>
  <c r="X70" i="7"/>
  <c r="W70" i="7"/>
  <c r="V70" i="7"/>
  <c r="U70" i="7"/>
  <c r="T70" i="7"/>
  <c r="S70" i="7"/>
  <c r="R70" i="7"/>
  <c r="P70" i="7"/>
  <c r="N70" i="7"/>
  <c r="K70" i="7"/>
  <c r="E70" i="7"/>
  <c r="D70" i="7"/>
  <c r="C70" i="7"/>
  <c r="B70" i="7"/>
  <c r="Z69" i="7"/>
  <c r="Y69" i="7"/>
  <c r="X69" i="7"/>
  <c r="W69" i="7"/>
  <c r="V69" i="7"/>
  <c r="U69" i="7"/>
  <c r="T69" i="7"/>
  <c r="S69" i="7"/>
  <c r="R69" i="7"/>
  <c r="P69" i="7"/>
  <c r="N69" i="7"/>
  <c r="K69" i="7"/>
  <c r="E69" i="7"/>
  <c r="D69" i="7"/>
  <c r="C69" i="7"/>
  <c r="B69" i="7"/>
  <c r="Z68" i="7"/>
  <c r="Y68" i="7"/>
  <c r="X68" i="7"/>
  <c r="W68" i="7"/>
  <c r="V68" i="7"/>
  <c r="U68" i="7"/>
  <c r="T68" i="7"/>
  <c r="S68" i="7"/>
  <c r="R68" i="7"/>
  <c r="P68" i="7"/>
  <c r="N68" i="7"/>
  <c r="K68" i="7"/>
  <c r="E68" i="7"/>
  <c r="D68" i="7"/>
  <c r="C68" i="7"/>
  <c r="B68" i="7"/>
  <c r="Z67" i="7"/>
  <c r="Y67" i="7"/>
  <c r="X67" i="7"/>
  <c r="W67" i="7"/>
  <c r="V67" i="7"/>
  <c r="U67" i="7"/>
  <c r="T67" i="7"/>
  <c r="S67" i="7"/>
  <c r="R67" i="7"/>
  <c r="P67" i="7"/>
  <c r="N67" i="7"/>
  <c r="K67" i="7"/>
  <c r="E67" i="7"/>
  <c r="D67" i="7"/>
  <c r="C67" i="7"/>
  <c r="B67" i="7"/>
  <c r="Z66" i="7"/>
  <c r="Y66" i="7"/>
  <c r="X66" i="7"/>
  <c r="W66" i="7"/>
  <c r="V66" i="7"/>
  <c r="U66" i="7"/>
  <c r="T66" i="7"/>
  <c r="S66" i="7"/>
  <c r="R66" i="7"/>
  <c r="P66" i="7"/>
  <c r="N66" i="7"/>
  <c r="K66" i="7"/>
  <c r="E66" i="7"/>
  <c r="D66" i="7"/>
  <c r="C66" i="7"/>
  <c r="B66" i="7"/>
  <c r="Z65" i="7"/>
  <c r="Y65" i="7"/>
  <c r="X65" i="7"/>
  <c r="W65" i="7"/>
  <c r="V65" i="7"/>
  <c r="U65" i="7"/>
  <c r="T65" i="7"/>
  <c r="S65" i="7"/>
  <c r="R65" i="7"/>
  <c r="P65" i="7"/>
  <c r="N65" i="7"/>
  <c r="K65" i="7"/>
  <c r="E65" i="7"/>
  <c r="D65" i="7"/>
  <c r="C65" i="7"/>
  <c r="B65" i="7"/>
  <c r="Z64" i="7"/>
  <c r="Y64" i="7"/>
  <c r="X64" i="7"/>
  <c r="W64" i="7"/>
  <c r="V64" i="7"/>
  <c r="U64" i="7"/>
  <c r="T64" i="7"/>
  <c r="S64" i="7"/>
  <c r="R64" i="7"/>
  <c r="P64" i="7"/>
  <c r="N64" i="7"/>
  <c r="K64" i="7"/>
  <c r="E64" i="7"/>
  <c r="D64" i="7"/>
  <c r="C64" i="7"/>
  <c r="B64" i="7"/>
  <c r="Z63" i="7"/>
  <c r="Y63" i="7"/>
  <c r="X63" i="7"/>
  <c r="W63" i="7"/>
  <c r="V63" i="7"/>
  <c r="U63" i="7"/>
  <c r="T63" i="7"/>
  <c r="S63" i="7"/>
  <c r="R63" i="7"/>
  <c r="P63" i="7"/>
  <c r="N63" i="7"/>
  <c r="K63" i="7"/>
  <c r="E63" i="7"/>
  <c r="D63" i="7"/>
  <c r="C63" i="7"/>
  <c r="B63" i="7"/>
  <c r="Z62" i="7"/>
  <c r="Y62" i="7"/>
  <c r="X62" i="7"/>
  <c r="W62" i="7"/>
  <c r="V62" i="7"/>
  <c r="U62" i="7"/>
  <c r="T62" i="7"/>
  <c r="S62" i="7"/>
  <c r="R62" i="7"/>
  <c r="P62" i="7"/>
  <c r="N62" i="7"/>
  <c r="K62" i="7"/>
  <c r="E62" i="7"/>
  <c r="D62" i="7"/>
  <c r="C62" i="7"/>
  <c r="B62" i="7"/>
  <c r="Z61" i="7"/>
  <c r="Y61" i="7"/>
  <c r="X61" i="7"/>
  <c r="W61" i="7"/>
  <c r="V61" i="7"/>
  <c r="U61" i="7"/>
  <c r="T61" i="7"/>
  <c r="S61" i="7"/>
  <c r="R61" i="7"/>
  <c r="P61" i="7"/>
  <c r="N61" i="7"/>
  <c r="K61" i="7"/>
  <c r="E61" i="7"/>
  <c r="D61" i="7"/>
  <c r="C61" i="7"/>
  <c r="B61" i="7"/>
  <c r="Z60" i="7"/>
  <c r="Y60" i="7"/>
  <c r="X60" i="7"/>
  <c r="W60" i="7"/>
  <c r="V60" i="7"/>
  <c r="U60" i="7"/>
  <c r="T60" i="7"/>
  <c r="S60" i="7"/>
  <c r="R60" i="7"/>
  <c r="P60" i="7"/>
  <c r="N60" i="7"/>
  <c r="K60" i="7"/>
  <c r="E60" i="7"/>
  <c r="D60" i="7"/>
  <c r="C60" i="7"/>
  <c r="B60" i="7"/>
  <c r="Z59" i="7"/>
  <c r="Y59" i="7"/>
  <c r="X59" i="7"/>
  <c r="W59" i="7"/>
  <c r="V59" i="7"/>
  <c r="U59" i="7"/>
  <c r="T59" i="7"/>
  <c r="S59" i="7"/>
  <c r="R59" i="7"/>
  <c r="P59" i="7"/>
  <c r="N59" i="7"/>
  <c r="K59" i="7"/>
  <c r="E59" i="7"/>
  <c r="D59" i="7"/>
  <c r="C59" i="7"/>
  <c r="B59" i="7"/>
  <c r="Z58" i="7"/>
  <c r="Y58" i="7"/>
  <c r="X58" i="7"/>
  <c r="W58" i="7"/>
  <c r="V58" i="7"/>
  <c r="U58" i="7"/>
  <c r="T58" i="7"/>
  <c r="S58" i="7"/>
  <c r="R58" i="7"/>
  <c r="P58" i="7"/>
  <c r="N58" i="7"/>
  <c r="K58" i="7"/>
  <c r="E58" i="7"/>
  <c r="D58" i="7"/>
  <c r="C58" i="7"/>
  <c r="B58" i="7"/>
  <c r="Z57" i="7"/>
  <c r="Y57" i="7"/>
  <c r="X57" i="7"/>
  <c r="W57" i="7"/>
  <c r="V57" i="7"/>
  <c r="U57" i="7"/>
  <c r="T57" i="7"/>
  <c r="S57" i="7"/>
  <c r="R57" i="7"/>
  <c r="P57" i="7"/>
  <c r="N57" i="7"/>
  <c r="K57" i="7"/>
  <c r="E57" i="7"/>
  <c r="D57" i="7"/>
  <c r="C57" i="7"/>
  <c r="B57" i="7"/>
  <c r="Z56" i="7"/>
  <c r="Y56" i="7"/>
  <c r="X56" i="7"/>
  <c r="W56" i="7"/>
  <c r="V56" i="7"/>
  <c r="U56" i="7"/>
  <c r="T56" i="7"/>
  <c r="S56" i="7"/>
  <c r="R56" i="7"/>
  <c r="P56" i="7"/>
  <c r="N56" i="7"/>
  <c r="K56" i="7"/>
  <c r="E56" i="7"/>
  <c r="D56" i="7"/>
  <c r="C56" i="7"/>
  <c r="B56" i="7"/>
  <c r="Z55" i="7"/>
  <c r="Y55" i="7"/>
  <c r="X55" i="7"/>
  <c r="W55" i="7"/>
  <c r="V55" i="7"/>
  <c r="U55" i="7"/>
  <c r="T55" i="7"/>
  <c r="S55" i="7"/>
  <c r="R55" i="7"/>
  <c r="P55" i="7"/>
  <c r="N55" i="7"/>
  <c r="K55" i="7"/>
  <c r="E55" i="7"/>
  <c r="D55" i="7"/>
  <c r="C55" i="7"/>
  <c r="B55" i="7"/>
  <c r="Z54" i="7"/>
  <c r="Y54" i="7"/>
  <c r="X54" i="7"/>
  <c r="W54" i="7"/>
  <c r="V54" i="7"/>
  <c r="U54" i="7"/>
  <c r="T54" i="7"/>
  <c r="S54" i="7"/>
  <c r="R54" i="7"/>
  <c r="P54" i="7"/>
  <c r="N54" i="7"/>
  <c r="K54" i="7"/>
  <c r="E54" i="7"/>
  <c r="D54" i="7"/>
  <c r="C54" i="7"/>
  <c r="B54" i="7"/>
  <c r="Z53" i="7"/>
  <c r="Y53" i="7"/>
  <c r="X53" i="7"/>
  <c r="W53" i="7"/>
  <c r="V53" i="7"/>
  <c r="U53" i="7"/>
  <c r="T53" i="7"/>
  <c r="S53" i="7"/>
  <c r="R53" i="7"/>
  <c r="P53" i="7"/>
  <c r="N53" i="7"/>
  <c r="K53" i="7"/>
  <c r="E53" i="7"/>
  <c r="D53" i="7"/>
  <c r="C53" i="7"/>
  <c r="B53" i="7"/>
  <c r="Z52" i="7"/>
  <c r="Y52" i="7"/>
  <c r="X52" i="7"/>
  <c r="W52" i="7"/>
  <c r="V52" i="7"/>
  <c r="U52" i="7"/>
  <c r="T52" i="7"/>
  <c r="S52" i="7"/>
  <c r="R52" i="7"/>
  <c r="P52" i="7"/>
  <c r="N52" i="7"/>
  <c r="K52" i="7"/>
  <c r="E52" i="7"/>
  <c r="D52" i="7"/>
  <c r="C52" i="7"/>
  <c r="B52" i="7"/>
  <c r="Z51" i="7"/>
  <c r="Y51" i="7"/>
  <c r="X51" i="7"/>
  <c r="W51" i="7"/>
  <c r="V51" i="7"/>
  <c r="U51" i="7"/>
  <c r="T51" i="7"/>
  <c r="S51" i="7"/>
  <c r="R51" i="7"/>
  <c r="P51" i="7"/>
  <c r="N51" i="7"/>
  <c r="K51" i="7"/>
  <c r="E51" i="7"/>
  <c r="D51" i="7"/>
  <c r="C51" i="7"/>
  <c r="B51" i="7"/>
  <c r="Z50" i="7"/>
  <c r="Y50" i="7"/>
  <c r="X50" i="7"/>
  <c r="W50" i="7"/>
  <c r="V50" i="7"/>
  <c r="U50" i="7"/>
  <c r="T50" i="7"/>
  <c r="S50" i="7"/>
  <c r="R50" i="7"/>
  <c r="P50" i="7"/>
  <c r="N50" i="7"/>
  <c r="K50" i="7"/>
  <c r="E50" i="7"/>
  <c r="D50" i="7"/>
  <c r="C50" i="7"/>
  <c r="B50" i="7"/>
  <c r="Z49" i="7"/>
  <c r="Y49" i="7"/>
  <c r="X49" i="7"/>
  <c r="W49" i="7"/>
  <c r="V49" i="7"/>
  <c r="U49" i="7"/>
  <c r="T49" i="7"/>
  <c r="S49" i="7"/>
  <c r="R49" i="7"/>
  <c r="P49" i="7"/>
  <c r="N49" i="7"/>
  <c r="K49" i="7"/>
  <c r="E49" i="7"/>
  <c r="D49" i="7"/>
  <c r="C49" i="7"/>
  <c r="B49" i="7"/>
  <c r="Z48" i="7"/>
  <c r="Y48" i="7"/>
  <c r="X48" i="7"/>
  <c r="W48" i="7"/>
  <c r="V48" i="7"/>
  <c r="U48" i="7"/>
  <c r="T48" i="7"/>
  <c r="S48" i="7"/>
  <c r="R48" i="7"/>
  <c r="P48" i="7"/>
  <c r="N48" i="7"/>
  <c r="K48" i="7"/>
  <c r="E48" i="7"/>
  <c r="D48" i="7"/>
  <c r="C48" i="7"/>
  <c r="B48" i="7"/>
  <c r="Z47" i="7"/>
  <c r="Y47" i="7"/>
  <c r="X47" i="7"/>
  <c r="W47" i="7"/>
  <c r="V47" i="7"/>
  <c r="U47" i="7"/>
  <c r="T47" i="7"/>
  <c r="S47" i="7"/>
  <c r="R47" i="7"/>
  <c r="P47" i="7"/>
  <c r="N47" i="7"/>
  <c r="K47" i="7"/>
  <c r="E47" i="7"/>
  <c r="D47" i="7"/>
  <c r="C47" i="7"/>
  <c r="B47" i="7"/>
  <c r="Z46" i="7"/>
  <c r="Y46" i="7"/>
  <c r="X46" i="7"/>
  <c r="W46" i="7"/>
  <c r="V46" i="7"/>
  <c r="U46" i="7"/>
  <c r="T46" i="7"/>
  <c r="S46" i="7"/>
  <c r="R46" i="7"/>
  <c r="P46" i="7"/>
  <c r="N46" i="7"/>
  <c r="K46" i="7"/>
  <c r="E46" i="7"/>
  <c r="D46" i="7"/>
  <c r="C46" i="7"/>
  <c r="B46" i="7"/>
  <c r="Z45" i="7"/>
  <c r="Y45" i="7"/>
  <c r="X45" i="7"/>
  <c r="W45" i="7"/>
  <c r="V45" i="7"/>
  <c r="U45" i="7"/>
  <c r="T45" i="7"/>
  <c r="S45" i="7"/>
  <c r="R45" i="7"/>
  <c r="P45" i="7"/>
  <c r="N45" i="7"/>
  <c r="K45" i="7"/>
  <c r="E45" i="7"/>
  <c r="D45" i="7"/>
  <c r="C45" i="7"/>
  <c r="B45" i="7"/>
  <c r="Z44" i="7"/>
  <c r="Y44" i="7"/>
  <c r="X44" i="7"/>
  <c r="W44" i="7"/>
  <c r="V44" i="7"/>
  <c r="U44" i="7"/>
  <c r="T44" i="7"/>
  <c r="S44" i="7"/>
  <c r="R44" i="7"/>
  <c r="P44" i="7"/>
  <c r="N44" i="7"/>
  <c r="K44" i="7"/>
  <c r="E44" i="7"/>
  <c r="D44" i="7"/>
  <c r="C44" i="7"/>
  <c r="B44" i="7"/>
  <c r="Z43" i="7"/>
  <c r="Y43" i="7"/>
  <c r="X43" i="7"/>
  <c r="W43" i="7"/>
  <c r="V43" i="7"/>
  <c r="U43" i="7"/>
  <c r="T43" i="7"/>
  <c r="S43" i="7"/>
  <c r="R43" i="7"/>
  <c r="P43" i="7"/>
  <c r="N43" i="7"/>
  <c r="K43" i="7"/>
  <c r="E43" i="7"/>
  <c r="D43" i="7"/>
  <c r="C43" i="7"/>
  <c r="B43" i="7"/>
  <c r="Z42" i="7"/>
  <c r="Y42" i="7"/>
  <c r="X42" i="7"/>
  <c r="W42" i="7"/>
  <c r="V42" i="7"/>
  <c r="U42" i="7"/>
  <c r="T42" i="7"/>
  <c r="S42" i="7"/>
  <c r="R42" i="7"/>
  <c r="P42" i="7"/>
  <c r="N42" i="7"/>
  <c r="K42" i="7"/>
  <c r="E42" i="7"/>
  <c r="D42" i="7"/>
  <c r="C42" i="7"/>
  <c r="B42" i="7"/>
  <c r="Z41" i="7"/>
  <c r="Y41" i="7"/>
  <c r="X41" i="7"/>
  <c r="W41" i="7"/>
  <c r="V41" i="7"/>
  <c r="U41" i="7"/>
  <c r="T41" i="7"/>
  <c r="S41" i="7"/>
  <c r="R41" i="7"/>
  <c r="P41" i="7"/>
  <c r="N41" i="7"/>
  <c r="K41" i="7"/>
  <c r="E41" i="7"/>
  <c r="D41" i="7"/>
  <c r="C41" i="7"/>
  <c r="B41" i="7"/>
  <c r="Z40" i="7"/>
  <c r="Y40" i="7"/>
  <c r="X40" i="7"/>
  <c r="W40" i="7"/>
  <c r="V40" i="7"/>
  <c r="U40" i="7"/>
  <c r="T40" i="7"/>
  <c r="S40" i="7"/>
  <c r="R40" i="7"/>
  <c r="P40" i="7"/>
  <c r="N40" i="7"/>
  <c r="K40" i="7"/>
  <c r="E40" i="7"/>
  <c r="D40" i="7"/>
  <c r="C40" i="7"/>
  <c r="B40" i="7"/>
  <c r="Z39" i="7"/>
  <c r="Y39" i="7"/>
  <c r="X39" i="7"/>
  <c r="W39" i="7"/>
  <c r="V39" i="7"/>
  <c r="U39" i="7"/>
  <c r="T39" i="7"/>
  <c r="S39" i="7"/>
  <c r="R39" i="7"/>
  <c r="P39" i="7"/>
  <c r="N39" i="7"/>
  <c r="K39" i="7"/>
  <c r="E39" i="7"/>
  <c r="D39" i="7"/>
  <c r="C39" i="7"/>
  <c r="B39" i="7"/>
  <c r="Z38" i="7"/>
  <c r="Y38" i="7"/>
  <c r="X38" i="7"/>
  <c r="W38" i="7"/>
  <c r="V38" i="7"/>
  <c r="U38" i="7"/>
  <c r="T38" i="7"/>
  <c r="S38" i="7"/>
  <c r="R38" i="7"/>
  <c r="P38" i="7"/>
  <c r="N38" i="7"/>
  <c r="K38" i="7"/>
  <c r="E38" i="7"/>
  <c r="D38" i="7"/>
  <c r="C38" i="7"/>
  <c r="B38" i="7"/>
  <c r="Z37" i="7"/>
  <c r="Y37" i="7"/>
  <c r="X37" i="7"/>
  <c r="W37" i="7"/>
  <c r="V37" i="7"/>
  <c r="U37" i="7"/>
  <c r="T37" i="7"/>
  <c r="S37" i="7"/>
  <c r="R37" i="7"/>
  <c r="P37" i="7"/>
  <c r="N37" i="7"/>
  <c r="K37" i="7"/>
  <c r="E37" i="7"/>
  <c r="D37" i="7"/>
  <c r="C37" i="7"/>
  <c r="B37" i="7"/>
  <c r="Z36" i="7"/>
  <c r="Y36" i="7"/>
  <c r="X36" i="7"/>
  <c r="W36" i="7"/>
  <c r="V36" i="7"/>
  <c r="U36" i="7"/>
  <c r="T36" i="7"/>
  <c r="S36" i="7"/>
  <c r="R36" i="7"/>
  <c r="P36" i="7"/>
  <c r="N36" i="7"/>
  <c r="K36" i="7"/>
  <c r="E36" i="7"/>
  <c r="D36" i="7"/>
  <c r="C36" i="7"/>
  <c r="B36" i="7"/>
  <c r="Z35" i="7"/>
  <c r="Y35" i="7"/>
  <c r="X35" i="7"/>
  <c r="W35" i="7"/>
  <c r="V35" i="7"/>
  <c r="U35" i="7"/>
  <c r="T35" i="7"/>
  <c r="S35" i="7"/>
  <c r="R35" i="7"/>
  <c r="P35" i="7"/>
  <c r="N35" i="7"/>
  <c r="K35" i="7"/>
  <c r="E35" i="7"/>
  <c r="D35" i="7"/>
  <c r="C35" i="7"/>
  <c r="B35" i="7"/>
  <c r="Z34" i="7"/>
  <c r="Y34" i="7"/>
  <c r="X34" i="7"/>
  <c r="W34" i="7"/>
  <c r="V34" i="7"/>
  <c r="U34" i="7"/>
  <c r="T34" i="7"/>
  <c r="S34" i="7"/>
  <c r="R34" i="7"/>
  <c r="P34" i="7"/>
  <c r="N34" i="7"/>
  <c r="K34" i="7"/>
  <c r="E34" i="7"/>
  <c r="D34" i="7"/>
  <c r="C34" i="7"/>
  <c r="B34" i="7"/>
  <c r="Z33" i="7"/>
  <c r="Y33" i="7"/>
  <c r="X33" i="7"/>
  <c r="W33" i="7"/>
  <c r="V33" i="7"/>
  <c r="U33" i="7"/>
  <c r="T33" i="7"/>
  <c r="S33" i="7"/>
  <c r="R33" i="7"/>
  <c r="P33" i="7"/>
  <c r="N33" i="7"/>
  <c r="K33" i="7"/>
  <c r="E33" i="7"/>
  <c r="D33" i="7"/>
  <c r="C33" i="7"/>
  <c r="B33" i="7"/>
  <c r="Z32" i="7"/>
  <c r="Y32" i="7"/>
  <c r="X32" i="7"/>
  <c r="W32" i="7"/>
  <c r="V32" i="7"/>
  <c r="U32" i="7"/>
  <c r="T32" i="7"/>
  <c r="S32" i="7"/>
  <c r="R32" i="7"/>
  <c r="P32" i="7"/>
  <c r="N32" i="7"/>
  <c r="K32" i="7"/>
  <c r="E32" i="7"/>
  <c r="D32" i="7"/>
  <c r="C32" i="7"/>
  <c r="B32" i="7"/>
  <c r="Z31" i="7"/>
  <c r="Y31" i="7"/>
  <c r="X31" i="7"/>
  <c r="W31" i="7"/>
  <c r="V31" i="7"/>
  <c r="U31" i="7"/>
  <c r="T31" i="7"/>
  <c r="S31" i="7"/>
  <c r="R31" i="7"/>
  <c r="P31" i="7"/>
  <c r="N31" i="7"/>
  <c r="K31" i="7"/>
  <c r="E31" i="7"/>
  <c r="D31" i="7"/>
  <c r="C31" i="7"/>
  <c r="B31" i="7"/>
  <c r="Z30" i="7"/>
  <c r="Y30" i="7"/>
  <c r="X30" i="7"/>
  <c r="W30" i="7"/>
  <c r="V30" i="7"/>
  <c r="U30" i="7"/>
  <c r="T30" i="7"/>
  <c r="S30" i="7"/>
  <c r="R30" i="7"/>
  <c r="P30" i="7"/>
  <c r="N30" i="7"/>
  <c r="K30" i="7"/>
  <c r="E30" i="7"/>
  <c r="D30" i="7"/>
  <c r="C30" i="7"/>
  <c r="B30" i="7"/>
  <c r="Z29" i="7"/>
  <c r="Y29" i="7"/>
  <c r="X29" i="7"/>
  <c r="W29" i="7"/>
  <c r="V29" i="7"/>
  <c r="U29" i="7"/>
  <c r="T29" i="7"/>
  <c r="S29" i="7"/>
  <c r="R29" i="7"/>
  <c r="P29" i="7"/>
  <c r="N29" i="7"/>
  <c r="K29" i="7"/>
  <c r="E29" i="7"/>
  <c r="D29" i="7"/>
  <c r="C29" i="7"/>
  <c r="B29" i="7"/>
  <c r="Z28" i="7"/>
  <c r="Y28" i="7"/>
  <c r="X28" i="7"/>
  <c r="W28" i="7"/>
  <c r="V28" i="7"/>
  <c r="U28" i="7"/>
  <c r="T28" i="7"/>
  <c r="S28" i="7"/>
  <c r="R28" i="7"/>
  <c r="P28" i="7"/>
  <c r="N28" i="7"/>
  <c r="K28" i="7"/>
  <c r="E28" i="7"/>
  <c r="D28" i="7"/>
  <c r="C28" i="7"/>
  <c r="B28" i="7"/>
  <c r="Z27" i="7"/>
  <c r="Y27" i="7"/>
  <c r="X27" i="7"/>
  <c r="W27" i="7"/>
  <c r="V27" i="7"/>
  <c r="U27" i="7"/>
  <c r="T27" i="7"/>
  <c r="S27" i="7"/>
  <c r="R27" i="7"/>
  <c r="P27" i="7"/>
  <c r="N27" i="7"/>
  <c r="K27" i="7"/>
  <c r="E27" i="7"/>
  <c r="D27" i="7"/>
  <c r="C27" i="7"/>
  <c r="B27" i="7"/>
  <c r="Z26" i="7"/>
  <c r="Y26" i="7"/>
  <c r="X26" i="7"/>
  <c r="W26" i="7"/>
  <c r="V26" i="7"/>
  <c r="U26" i="7"/>
  <c r="T26" i="7"/>
  <c r="S26" i="7"/>
  <c r="R26" i="7"/>
  <c r="P26" i="7"/>
  <c r="N26" i="7"/>
  <c r="K26" i="7"/>
  <c r="E26" i="7"/>
  <c r="D26" i="7"/>
  <c r="C26" i="7"/>
  <c r="B26" i="7"/>
  <c r="Z25" i="7"/>
  <c r="Y25" i="7"/>
  <c r="X25" i="7"/>
  <c r="W25" i="7"/>
  <c r="V25" i="7"/>
  <c r="U25" i="7"/>
  <c r="T25" i="7"/>
  <c r="S25" i="7"/>
  <c r="R25" i="7"/>
  <c r="P25" i="7"/>
  <c r="N25" i="7"/>
  <c r="K25" i="7"/>
  <c r="E25" i="7"/>
  <c r="D25" i="7"/>
  <c r="C25" i="7"/>
  <c r="B25" i="7"/>
  <c r="Z24" i="7"/>
  <c r="Y24" i="7"/>
  <c r="X24" i="7"/>
  <c r="W24" i="7"/>
  <c r="V24" i="7"/>
  <c r="U24" i="7"/>
  <c r="T24" i="7"/>
  <c r="S24" i="7"/>
  <c r="R24" i="7"/>
  <c r="P24" i="7"/>
  <c r="N24" i="7"/>
  <c r="K24" i="7"/>
  <c r="E24" i="7"/>
  <c r="D24" i="7"/>
  <c r="C24" i="7"/>
  <c r="B24" i="7"/>
  <c r="Z23" i="7"/>
  <c r="Y23" i="7"/>
  <c r="X23" i="7"/>
  <c r="W23" i="7"/>
  <c r="V23" i="7"/>
  <c r="U23" i="7"/>
  <c r="T23" i="7"/>
  <c r="S23" i="7"/>
  <c r="R23" i="7"/>
  <c r="P23" i="7"/>
  <c r="N23" i="7"/>
  <c r="K23" i="7"/>
  <c r="E23" i="7"/>
  <c r="D23" i="7"/>
  <c r="C23" i="7"/>
  <c r="B23" i="7"/>
  <c r="Z22" i="7"/>
  <c r="Y22" i="7"/>
  <c r="X22" i="7"/>
  <c r="W22" i="7"/>
  <c r="V22" i="7"/>
  <c r="U22" i="7"/>
  <c r="T22" i="7"/>
  <c r="S22" i="7"/>
  <c r="R22" i="7"/>
  <c r="P22" i="7"/>
  <c r="N22" i="7"/>
  <c r="K22" i="7"/>
  <c r="E22" i="7"/>
  <c r="D22" i="7"/>
  <c r="C22" i="7"/>
  <c r="B22" i="7"/>
  <c r="Z21" i="7"/>
  <c r="Y21" i="7"/>
  <c r="X21" i="7"/>
  <c r="W21" i="7"/>
  <c r="V21" i="7"/>
  <c r="U21" i="7"/>
  <c r="T21" i="7"/>
  <c r="S21" i="7"/>
  <c r="R21" i="7"/>
  <c r="P21" i="7"/>
  <c r="N21" i="7"/>
  <c r="K21" i="7"/>
  <c r="E21" i="7"/>
  <c r="D21" i="7"/>
  <c r="C21" i="7"/>
  <c r="B21" i="7"/>
  <c r="Z20" i="7"/>
  <c r="Y20" i="7"/>
  <c r="X20" i="7"/>
  <c r="W20" i="7"/>
  <c r="V20" i="7"/>
  <c r="U20" i="7"/>
  <c r="T20" i="7"/>
  <c r="S20" i="7"/>
  <c r="R20" i="7"/>
  <c r="P20" i="7"/>
  <c r="N20" i="7"/>
  <c r="K20" i="7"/>
  <c r="E20" i="7"/>
  <c r="D20" i="7"/>
  <c r="C20" i="7"/>
  <c r="B20" i="7"/>
  <c r="Z19" i="7"/>
  <c r="Y19" i="7"/>
  <c r="X19" i="7"/>
  <c r="W19" i="7"/>
  <c r="V19" i="7"/>
  <c r="U19" i="7"/>
  <c r="T19" i="7"/>
  <c r="S19" i="7"/>
  <c r="R19" i="7"/>
  <c r="P19" i="7"/>
  <c r="N19" i="7"/>
  <c r="K19" i="7"/>
  <c r="E19" i="7"/>
  <c r="D19" i="7"/>
  <c r="C19" i="7"/>
  <c r="B19" i="7"/>
  <c r="Z18" i="7"/>
  <c r="Y18" i="7"/>
  <c r="X18" i="7"/>
  <c r="W18" i="7"/>
  <c r="V18" i="7"/>
  <c r="U18" i="7"/>
  <c r="T18" i="7"/>
  <c r="S18" i="7"/>
  <c r="R18" i="7"/>
  <c r="P18" i="7"/>
  <c r="N18" i="7"/>
  <c r="K18" i="7"/>
  <c r="E18" i="7"/>
  <c r="D18" i="7"/>
  <c r="C18" i="7"/>
  <c r="B18" i="7"/>
  <c r="Z17" i="7"/>
  <c r="Y17" i="7"/>
  <c r="X17" i="7"/>
  <c r="W17" i="7"/>
  <c r="V17" i="7"/>
  <c r="U17" i="7"/>
  <c r="T17" i="7"/>
  <c r="S17" i="7"/>
  <c r="R17" i="7"/>
  <c r="P17" i="7"/>
  <c r="N17" i="7"/>
  <c r="K17" i="7"/>
  <c r="E17" i="7"/>
  <c r="D17" i="7"/>
  <c r="C17" i="7"/>
  <c r="B17" i="7"/>
  <c r="Z16" i="7"/>
  <c r="Y16" i="7"/>
  <c r="X16" i="7"/>
  <c r="W16" i="7"/>
  <c r="V16" i="7"/>
  <c r="U16" i="7"/>
  <c r="T16" i="7"/>
  <c r="S16" i="7"/>
  <c r="R16" i="7"/>
  <c r="P16" i="7"/>
  <c r="N16" i="7"/>
  <c r="K16" i="7"/>
  <c r="E16" i="7"/>
  <c r="D16" i="7"/>
  <c r="C16" i="7"/>
  <c r="B16" i="7"/>
  <c r="Z15" i="7"/>
  <c r="Y15" i="7"/>
  <c r="X15" i="7"/>
  <c r="W15" i="7"/>
  <c r="V15" i="7"/>
  <c r="U15" i="7"/>
  <c r="T15" i="7"/>
  <c r="S15" i="7"/>
  <c r="R15" i="7"/>
  <c r="P15" i="7"/>
  <c r="N15" i="7"/>
  <c r="K15" i="7"/>
  <c r="E15" i="7"/>
  <c r="D15" i="7"/>
  <c r="C15" i="7"/>
  <c r="B15" i="7"/>
  <c r="Z14" i="7"/>
  <c r="Y14" i="7"/>
  <c r="X14" i="7"/>
  <c r="W14" i="7"/>
  <c r="V14" i="7"/>
  <c r="U14" i="7"/>
  <c r="T14" i="7"/>
  <c r="S14" i="7"/>
  <c r="R14" i="7"/>
  <c r="P14" i="7"/>
  <c r="N14" i="7"/>
  <c r="K14" i="7"/>
  <c r="E14" i="7"/>
  <c r="D14" i="7"/>
  <c r="C14" i="7"/>
  <c r="B14" i="7"/>
  <c r="Q11" i="7"/>
  <c r="H11" i="7"/>
  <c r="H10" i="7"/>
  <c r="Q9" i="7"/>
  <c r="H9" i="7"/>
  <c r="H8" i="7"/>
  <c r="U7" i="7"/>
  <c r="Q7" i="7"/>
  <c r="M7" i="7"/>
  <c r="K7" i="7"/>
  <c r="H7" i="7"/>
  <c r="H6" i="7"/>
  <c r="U5" i="7"/>
  <c r="Q5" i="7"/>
  <c r="H5" i="7"/>
  <c r="M4" i="7"/>
  <c r="K4" i="7"/>
  <c r="H4" i="7"/>
  <c r="U3" i="7"/>
  <c r="Q3" i="7"/>
  <c r="H3" i="7"/>
  <c r="H2" i="7"/>
  <c r="Y1" i="7"/>
  <c r="H1" i="7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39" i="6"/>
  <c r="F238" i="3"/>
  <c r="E238" i="3"/>
  <c r="D238" i="3"/>
  <c r="C238" i="3"/>
  <c r="B238" i="3"/>
  <c r="A238" i="3"/>
  <c r="F237" i="3"/>
  <c r="E237" i="3"/>
  <c r="D237" i="3"/>
  <c r="C237" i="3"/>
  <c r="B237" i="3"/>
  <c r="A237" i="3"/>
  <c r="F236" i="3"/>
  <c r="E236" i="3"/>
  <c r="D236" i="3"/>
  <c r="C236" i="3"/>
  <c r="B236" i="3"/>
  <c r="A236" i="3"/>
  <c r="F235" i="3"/>
  <c r="E235" i="3"/>
  <c r="D235" i="3"/>
  <c r="C235" i="3"/>
  <c r="B235" i="3"/>
  <c r="A235" i="3"/>
  <c r="F234" i="3"/>
  <c r="E234" i="3"/>
  <c r="D234" i="3"/>
  <c r="C234" i="3"/>
  <c r="B234" i="3"/>
  <c r="A234" i="3"/>
  <c r="F233" i="3"/>
  <c r="E233" i="3"/>
  <c r="D233" i="3"/>
  <c r="C233" i="3"/>
  <c r="B233" i="3"/>
  <c r="A233" i="3"/>
  <c r="F232" i="3"/>
  <c r="E232" i="3"/>
  <c r="D232" i="3"/>
  <c r="C232" i="3"/>
  <c r="B232" i="3"/>
  <c r="A232" i="3"/>
  <c r="F231" i="3"/>
  <c r="E231" i="3"/>
  <c r="D231" i="3"/>
  <c r="C231" i="3"/>
  <c r="B231" i="3"/>
  <c r="A231" i="3"/>
  <c r="F230" i="3"/>
  <c r="E230" i="3"/>
  <c r="D230" i="3"/>
  <c r="C230" i="3"/>
  <c r="B230" i="3"/>
  <c r="A230" i="3"/>
  <c r="F229" i="3"/>
  <c r="E229" i="3"/>
  <c r="D229" i="3"/>
  <c r="C229" i="3"/>
  <c r="B229" i="3"/>
  <c r="A229" i="3"/>
  <c r="F228" i="3"/>
  <c r="E228" i="3"/>
  <c r="D228" i="3"/>
  <c r="C228" i="3"/>
  <c r="B228" i="3"/>
  <c r="A228" i="3"/>
  <c r="F227" i="3"/>
  <c r="E227" i="3"/>
  <c r="D227" i="3"/>
  <c r="C227" i="3"/>
  <c r="B227" i="3"/>
  <c r="A227" i="3"/>
  <c r="F226" i="3"/>
  <c r="E226" i="3"/>
  <c r="D226" i="3"/>
  <c r="C226" i="3"/>
  <c r="B226" i="3"/>
  <c r="A226" i="3"/>
  <c r="F225" i="3"/>
  <c r="E225" i="3"/>
  <c r="D225" i="3"/>
  <c r="C225" i="3"/>
  <c r="B225" i="3"/>
  <c r="A225" i="3"/>
  <c r="F224" i="3"/>
  <c r="E224" i="3"/>
  <c r="D224" i="3"/>
  <c r="C224" i="3"/>
  <c r="B224" i="3"/>
  <c r="A224" i="3"/>
  <c r="F223" i="3"/>
  <c r="E223" i="3"/>
  <c r="D223" i="3"/>
  <c r="C223" i="3"/>
  <c r="B223" i="3"/>
  <c r="A223" i="3"/>
  <c r="F222" i="3"/>
  <c r="E222" i="3"/>
  <c r="D222" i="3"/>
  <c r="C222" i="3"/>
  <c r="B222" i="3"/>
  <c r="A222" i="3"/>
  <c r="F221" i="3"/>
  <c r="E221" i="3"/>
  <c r="D221" i="3"/>
  <c r="C221" i="3"/>
  <c r="B221" i="3"/>
  <c r="A221" i="3"/>
  <c r="F220" i="3"/>
  <c r="E220" i="3"/>
  <c r="D220" i="3"/>
  <c r="C220" i="3"/>
  <c r="B220" i="3"/>
  <c r="A220" i="3"/>
  <c r="F219" i="3"/>
  <c r="E219" i="3"/>
  <c r="D219" i="3"/>
  <c r="C219" i="3"/>
  <c r="B219" i="3"/>
  <c r="A219" i="3"/>
  <c r="F218" i="3"/>
  <c r="E218" i="3"/>
  <c r="D218" i="3"/>
  <c r="C218" i="3"/>
  <c r="B218" i="3"/>
  <c r="A218" i="3"/>
  <c r="F217" i="3"/>
  <c r="E217" i="3"/>
  <c r="D217" i="3"/>
  <c r="C217" i="3"/>
  <c r="B217" i="3"/>
  <c r="A217" i="3"/>
  <c r="F216" i="3"/>
  <c r="E216" i="3"/>
  <c r="D216" i="3"/>
  <c r="C216" i="3"/>
  <c r="B216" i="3"/>
  <c r="A216" i="3"/>
  <c r="F215" i="3"/>
  <c r="E215" i="3"/>
  <c r="D215" i="3"/>
  <c r="C215" i="3"/>
  <c r="B215" i="3"/>
  <c r="A215" i="3"/>
  <c r="F214" i="3"/>
  <c r="E214" i="3"/>
  <c r="D214" i="3"/>
  <c r="C214" i="3"/>
  <c r="B214" i="3"/>
  <c r="A214" i="3"/>
  <c r="F213" i="3"/>
  <c r="E213" i="3"/>
  <c r="D213" i="3"/>
  <c r="C213" i="3"/>
  <c r="B213" i="3"/>
  <c r="A213" i="3"/>
  <c r="F212" i="3"/>
  <c r="E212" i="3"/>
  <c r="D212" i="3"/>
  <c r="C212" i="3"/>
  <c r="B212" i="3"/>
  <c r="A212" i="3"/>
  <c r="F211" i="3"/>
  <c r="E211" i="3"/>
  <c r="D211" i="3"/>
  <c r="C211" i="3"/>
  <c r="B211" i="3"/>
  <c r="A211" i="3"/>
  <c r="F210" i="3"/>
  <c r="E210" i="3"/>
  <c r="D210" i="3"/>
  <c r="C210" i="3"/>
  <c r="B210" i="3"/>
  <c r="A210" i="3"/>
  <c r="F209" i="3"/>
  <c r="E209" i="3"/>
  <c r="D209" i="3"/>
  <c r="C209" i="3"/>
  <c r="B209" i="3"/>
  <c r="A209" i="3"/>
  <c r="F208" i="3"/>
  <c r="E208" i="3"/>
  <c r="D208" i="3"/>
  <c r="C208" i="3"/>
  <c r="B208" i="3"/>
  <c r="A208" i="3"/>
  <c r="F207" i="3"/>
  <c r="E207" i="3"/>
  <c r="D207" i="3"/>
  <c r="C207" i="3"/>
  <c r="B207" i="3"/>
  <c r="A207" i="3"/>
  <c r="F206" i="3"/>
  <c r="E206" i="3"/>
  <c r="D206" i="3"/>
  <c r="C206" i="3"/>
  <c r="B206" i="3"/>
  <c r="A206" i="3"/>
  <c r="F205" i="3"/>
  <c r="E205" i="3"/>
  <c r="D205" i="3"/>
  <c r="C205" i="3"/>
  <c r="B205" i="3"/>
  <c r="A205" i="3"/>
  <c r="F204" i="3"/>
  <c r="E204" i="3"/>
  <c r="D204" i="3"/>
  <c r="C204" i="3"/>
  <c r="B204" i="3"/>
  <c r="A204" i="3"/>
  <c r="F203" i="3"/>
  <c r="E203" i="3"/>
  <c r="D203" i="3"/>
  <c r="C203" i="3"/>
  <c r="B203" i="3"/>
  <c r="A203" i="3"/>
  <c r="F202" i="3"/>
  <c r="E202" i="3"/>
  <c r="D202" i="3"/>
  <c r="C202" i="3"/>
  <c r="B202" i="3"/>
  <c r="A202" i="3"/>
  <c r="F201" i="3"/>
  <c r="E201" i="3"/>
  <c r="D201" i="3"/>
  <c r="C201" i="3"/>
  <c r="B201" i="3"/>
  <c r="A201" i="3"/>
  <c r="F200" i="3"/>
  <c r="E200" i="3"/>
  <c r="D200" i="3"/>
  <c r="C200" i="3"/>
  <c r="B200" i="3"/>
  <c r="A200" i="3"/>
  <c r="F199" i="3"/>
  <c r="E199" i="3"/>
  <c r="D199" i="3"/>
  <c r="C199" i="3"/>
  <c r="B199" i="3"/>
  <c r="A199" i="3"/>
  <c r="F198" i="3"/>
  <c r="E198" i="3"/>
  <c r="D198" i="3"/>
  <c r="C198" i="3"/>
  <c r="B198" i="3"/>
  <c r="A198" i="3"/>
  <c r="F197" i="3"/>
  <c r="E197" i="3"/>
  <c r="D197" i="3"/>
  <c r="C197" i="3"/>
  <c r="B197" i="3"/>
  <c r="A197" i="3"/>
  <c r="F196" i="3"/>
  <c r="E196" i="3"/>
  <c r="D196" i="3"/>
  <c r="C196" i="3"/>
  <c r="B196" i="3"/>
  <c r="A196" i="3"/>
  <c r="F195" i="3"/>
  <c r="E195" i="3"/>
  <c r="D195" i="3"/>
  <c r="C195" i="3"/>
  <c r="B195" i="3"/>
  <c r="A195" i="3"/>
  <c r="F194" i="3"/>
  <c r="E194" i="3"/>
  <c r="D194" i="3"/>
  <c r="C194" i="3"/>
  <c r="B194" i="3"/>
  <c r="A194" i="3"/>
  <c r="F193" i="3"/>
  <c r="E193" i="3"/>
  <c r="D193" i="3"/>
  <c r="C193" i="3"/>
  <c r="B193" i="3"/>
  <c r="A193" i="3"/>
  <c r="F192" i="3"/>
  <c r="E192" i="3"/>
  <c r="D192" i="3"/>
  <c r="C192" i="3"/>
  <c r="B192" i="3"/>
  <c r="A192" i="3"/>
  <c r="F191" i="3"/>
  <c r="E191" i="3"/>
  <c r="D191" i="3"/>
  <c r="C191" i="3"/>
  <c r="B191" i="3"/>
  <c r="A191" i="3"/>
  <c r="F190" i="3"/>
  <c r="E190" i="3"/>
  <c r="D190" i="3"/>
  <c r="C190" i="3"/>
  <c r="B190" i="3"/>
  <c r="A190" i="3"/>
  <c r="F189" i="3"/>
  <c r="E189" i="3"/>
  <c r="D189" i="3"/>
  <c r="C189" i="3"/>
  <c r="B189" i="3"/>
  <c r="A189" i="3"/>
  <c r="F188" i="3"/>
  <c r="E188" i="3"/>
  <c r="D188" i="3"/>
  <c r="C188" i="3"/>
  <c r="B188" i="3"/>
  <c r="A188" i="3"/>
  <c r="F187" i="3"/>
  <c r="E187" i="3"/>
  <c r="D187" i="3"/>
  <c r="C187" i="3"/>
  <c r="B187" i="3"/>
  <c r="A187" i="3"/>
  <c r="F186" i="3"/>
  <c r="E186" i="3"/>
  <c r="D186" i="3"/>
  <c r="C186" i="3"/>
  <c r="B186" i="3"/>
  <c r="A186" i="3"/>
  <c r="F185" i="3"/>
  <c r="E185" i="3"/>
  <c r="D185" i="3"/>
  <c r="C185" i="3"/>
  <c r="B185" i="3"/>
  <c r="A185" i="3"/>
  <c r="F184" i="3"/>
  <c r="E184" i="3"/>
  <c r="D184" i="3"/>
  <c r="C184" i="3"/>
  <c r="B184" i="3"/>
  <c r="A184" i="3"/>
  <c r="F183" i="3"/>
  <c r="E183" i="3"/>
  <c r="D183" i="3"/>
  <c r="C183" i="3"/>
  <c r="B183" i="3"/>
  <c r="A183" i="3"/>
  <c r="F182" i="3"/>
  <c r="E182" i="3"/>
  <c r="D182" i="3"/>
  <c r="C182" i="3"/>
  <c r="B182" i="3"/>
  <c r="A182" i="3"/>
  <c r="F181" i="3"/>
  <c r="E181" i="3"/>
  <c r="D181" i="3"/>
  <c r="C181" i="3"/>
  <c r="B181" i="3"/>
  <c r="A181" i="3"/>
  <c r="F180" i="3"/>
  <c r="E180" i="3"/>
  <c r="D180" i="3"/>
  <c r="C180" i="3"/>
  <c r="B180" i="3"/>
  <c r="A180" i="3"/>
  <c r="F179" i="3"/>
  <c r="E179" i="3"/>
  <c r="D179" i="3"/>
  <c r="C179" i="3"/>
  <c r="B179" i="3"/>
  <c r="A179" i="3"/>
  <c r="F178" i="3"/>
  <c r="E178" i="3"/>
  <c r="D178" i="3"/>
  <c r="C178" i="3"/>
  <c r="B178" i="3"/>
  <c r="A178" i="3"/>
  <c r="F177" i="3"/>
  <c r="E177" i="3"/>
  <c r="D177" i="3"/>
  <c r="C177" i="3"/>
  <c r="B177" i="3"/>
  <c r="A177" i="3"/>
  <c r="F176" i="3"/>
  <c r="E176" i="3"/>
  <c r="D176" i="3"/>
  <c r="C176" i="3"/>
  <c r="B176" i="3"/>
  <c r="A176" i="3"/>
  <c r="F175" i="3"/>
  <c r="E175" i="3"/>
  <c r="D175" i="3"/>
  <c r="C175" i="3"/>
  <c r="B175" i="3"/>
  <c r="A175" i="3"/>
  <c r="F174" i="3"/>
  <c r="E174" i="3"/>
  <c r="D174" i="3"/>
  <c r="C174" i="3"/>
  <c r="B174" i="3"/>
  <c r="A174" i="3"/>
  <c r="F173" i="3"/>
  <c r="E173" i="3"/>
  <c r="D173" i="3"/>
  <c r="C173" i="3"/>
  <c r="B173" i="3"/>
  <c r="A173" i="3"/>
  <c r="F172" i="3"/>
  <c r="E172" i="3"/>
  <c r="D172" i="3"/>
  <c r="C172" i="3"/>
  <c r="B172" i="3"/>
  <c r="A172" i="3"/>
  <c r="F171" i="3"/>
  <c r="E171" i="3"/>
  <c r="D171" i="3"/>
  <c r="C171" i="3"/>
  <c r="B171" i="3"/>
  <c r="A171" i="3"/>
  <c r="F170" i="3"/>
  <c r="E170" i="3"/>
  <c r="D170" i="3"/>
  <c r="C170" i="3"/>
  <c r="B170" i="3"/>
  <c r="A170" i="3"/>
  <c r="F169" i="3"/>
  <c r="E169" i="3"/>
  <c r="D169" i="3"/>
  <c r="C169" i="3"/>
  <c r="B169" i="3"/>
  <c r="A169" i="3"/>
  <c r="F168" i="3"/>
  <c r="E168" i="3"/>
  <c r="D168" i="3"/>
  <c r="C168" i="3"/>
  <c r="B168" i="3"/>
  <c r="A168" i="3"/>
  <c r="F167" i="3"/>
  <c r="E167" i="3"/>
  <c r="D167" i="3"/>
  <c r="C167" i="3"/>
  <c r="B167" i="3"/>
  <c r="A167" i="3"/>
  <c r="F166" i="3"/>
  <c r="E166" i="3"/>
  <c r="D166" i="3"/>
  <c r="C166" i="3"/>
  <c r="B166" i="3"/>
  <c r="A166" i="3"/>
  <c r="F165" i="3"/>
  <c r="E165" i="3"/>
  <c r="D165" i="3"/>
  <c r="C165" i="3"/>
  <c r="B165" i="3"/>
  <c r="A165" i="3"/>
  <c r="F164" i="3"/>
  <c r="E164" i="3"/>
  <c r="D164" i="3"/>
  <c r="C164" i="3"/>
  <c r="B164" i="3"/>
  <c r="A164" i="3"/>
  <c r="F163" i="3"/>
  <c r="E163" i="3"/>
  <c r="D163" i="3"/>
  <c r="C163" i="3"/>
  <c r="B163" i="3"/>
  <c r="A163" i="3"/>
  <c r="F162" i="3"/>
  <c r="E162" i="3"/>
  <c r="D162" i="3"/>
  <c r="C162" i="3"/>
  <c r="B162" i="3"/>
  <c r="A162" i="3"/>
  <c r="F161" i="3"/>
  <c r="E161" i="3"/>
  <c r="D161" i="3"/>
  <c r="C161" i="3"/>
  <c r="B161" i="3"/>
  <c r="A161" i="3"/>
  <c r="F160" i="3"/>
  <c r="E160" i="3"/>
  <c r="D160" i="3"/>
  <c r="C160" i="3"/>
  <c r="B160" i="3"/>
  <c r="A160" i="3"/>
  <c r="F159" i="3"/>
  <c r="E159" i="3"/>
  <c r="D159" i="3"/>
  <c r="C159" i="3"/>
  <c r="B159" i="3"/>
  <c r="A159" i="3"/>
  <c r="F158" i="3"/>
  <c r="E158" i="3"/>
  <c r="D158" i="3"/>
  <c r="C158" i="3"/>
  <c r="B158" i="3"/>
  <c r="A158" i="3"/>
  <c r="F157" i="3"/>
  <c r="E157" i="3"/>
  <c r="D157" i="3"/>
  <c r="C157" i="3"/>
  <c r="B157" i="3"/>
  <c r="A157" i="3"/>
  <c r="F156" i="3"/>
  <c r="E156" i="3"/>
  <c r="D156" i="3"/>
  <c r="C156" i="3"/>
  <c r="B156" i="3"/>
  <c r="A156" i="3"/>
  <c r="F155" i="3"/>
  <c r="E155" i="3"/>
  <c r="D155" i="3"/>
  <c r="C155" i="3"/>
  <c r="B155" i="3"/>
  <c r="A155" i="3"/>
  <c r="F154" i="3"/>
  <c r="E154" i="3"/>
  <c r="D154" i="3"/>
  <c r="C154" i="3"/>
  <c r="B154" i="3"/>
  <c r="A154" i="3"/>
  <c r="F153" i="3"/>
  <c r="E153" i="3"/>
  <c r="D153" i="3"/>
  <c r="C153" i="3"/>
  <c r="B153" i="3"/>
  <c r="A153" i="3"/>
  <c r="F152" i="3"/>
  <c r="E152" i="3"/>
  <c r="D152" i="3"/>
  <c r="C152" i="3"/>
  <c r="B152" i="3"/>
  <c r="A152" i="3"/>
  <c r="F151" i="3"/>
  <c r="E151" i="3"/>
  <c r="D151" i="3"/>
  <c r="C151" i="3"/>
  <c r="B151" i="3"/>
  <c r="A151" i="3"/>
  <c r="F150" i="3"/>
  <c r="E150" i="3"/>
  <c r="D150" i="3"/>
  <c r="C150" i="3"/>
  <c r="B150" i="3"/>
  <c r="A150" i="3"/>
  <c r="F149" i="3"/>
  <c r="E149" i="3"/>
  <c r="D149" i="3"/>
  <c r="C149" i="3"/>
  <c r="B149" i="3"/>
  <c r="A149" i="3"/>
  <c r="F148" i="3"/>
  <c r="E148" i="3"/>
  <c r="D148" i="3"/>
  <c r="C148" i="3"/>
  <c r="B148" i="3"/>
  <c r="A148" i="3"/>
  <c r="F147" i="3"/>
  <c r="E147" i="3"/>
  <c r="D147" i="3"/>
  <c r="C147" i="3"/>
  <c r="B147" i="3"/>
  <c r="A147" i="3"/>
  <c r="F146" i="3"/>
  <c r="E146" i="3"/>
  <c r="D146" i="3"/>
  <c r="C146" i="3"/>
  <c r="B146" i="3"/>
  <c r="A146" i="3"/>
  <c r="F145" i="3"/>
  <c r="E145" i="3"/>
  <c r="D145" i="3"/>
  <c r="C145" i="3"/>
  <c r="B145" i="3"/>
  <c r="A145" i="3"/>
  <c r="F144" i="3"/>
  <c r="E144" i="3"/>
  <c r="D144" i="3"/>
  <c r="C144" i="3"/>
  <c r="B144" i="3"/>
  <c r="A144" i="3"/>
  <c r="F143" i="3"/>
  <c r="E143" i="3"/>
  <c r="D143" i="3"/>
  <c r="C143" i="3"/>
  <c r="B143" i="3"/>
  <c r="A143" i="3"/>
  <c r="F142" i="3"/>
  <c r="E142" i="3"/>
  <c r="D142" i="3"/>
  <c r="C142" i="3"/>
  <c r="B142" i="3"/>
  <c r="A142" i="3"/>
  <c r="F141" i="3"/>
  <c r="E141" i="3"/>
  <c r="D141" i="3"/>
  <c r="C141" i="3"/>
  <c r="B141" i="3"/>
  <c r="A141" i="3"/>
  <c r="F140" i="3"/>
  <c r="E140" i="3"/>
  <c r="D140" i="3"/>
  <c r="C140" i="3"/>
  <c r="B140" i="3"/>
  <c r="A140" i="3"/>
  <c r="F139" i="3"/>
  <c r="E139" i="3"/>
  <c r="D139" i="3"/>
  <c r="C139" i="3"/>
  <c r="B139" i="3"/>
  <c r="A139" i="3"/>
  <c r="F138" i="3"/>
  <c r="E138" i="3"/>
  <c r="D138" i="3"/>
  <c r="C138" i="3"/>
  <c r="B138" i="3"/>
  <c r="A138" i="3"/>
  <c r="F137" i="3"/>
  <c r="E137" i="3"/>
  <c r="D137" i="3"/>
  <c r="C137" i="3"/>
  <c r="B137" i="3"/>
  <c r="A137" i="3"/>
  <c r="F136" i="3"/>
  <c r="E136" i="3"/>
  <c r="D136" i="3"/>
  <c r="C136" i="3"/>
  <c r="B136" i="3"/>
  <c r="A136" i="3"/>
  <c r="F135" i="3"/>
  <c r="E135" i="3"/>
  <c r="D135" i="3"/>
  <c r="C135" i="3"/>
  <c r="B135" i="3"/>
  <c r="A135" i="3"/>
  <c r="F134" i="3"/>
  <c r="E134" i="3"/>
  <c r="D134" i="3"/>
  <c r="C134" i="3"/>
  <c r="B134" i="3"/>
  <c r="A134" i="3"/>
  <c r="F133" i="3"/>
  <c r="E133" i="3"/>
  <c r="D133" i="3"/>
  <c r="C133" i="3"/>
  <c r="B133" i="3"/>
  <c r="A133" i="3"/>
  <c r="F132" i="3"/>
  <c r="E132" i="3"/>
  <c r="D132" i="3"/>
  <c r="C132" i="3"/>
  <c r="B132" i="3"/>
  <c r="A132" i="3"/>
  <c r="F131" i="3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F106" i="3"/>
  <c r="E106" i="3"/>
  <c r="D106" i="3"/>
  <c r="C106" i="3"/>
  <c r="B106" i="3"/>
  <c r="A106" i="3"/>
  <c r="F105" i="3"/>
  <c r="E105" i="3"/>
  <c r="D105" i="3"/>
  <c r="C105" i="3"/>
  <c r="B105" i="3"/>
  <c r="A105" i="3"/>
  <c r="F104" i="3"/>
  <c r="E104" i="3"/>
  <c r="D104" i="3"/>
  <c r="C104" i="3"/>
  <c r="B104" i="3"/>
  <c r="A104" i="3"/>
  <c r="F103" i="3"/>
  <c r="E103" i="3"/>
  <c r="D103" i="3"/>
  <c r="C103" i="3"/>
  <c r="B103" i="3"/>
  <c r="A103" i="3"/>
  <c r="F102" i="3"/>
  <c r="E102" i="3"/>
  <c r="D102" i="3"/>
  <c r="C102" i="3"/>
  <c r="B102" i="3"/>
  <c r="A102" i="3"/>
  <c r="F101" i="3"/>
  <c r="E101" i="3"/>
  <c r="D101" i="3"/>
  <c r="C101" i="3"/>
  <c r="B101" i="3"/>
  <c r="A101" i="3"/>
  <c r="F100" i="3"/>
  <c r="E100" i="3"/>
  <c r="D100" i="3"/>
  <c r="C100" i="3"/>
  <c r="B100" i="3"/>
  <c r="A100" i="3"/>
  <c r="F99" i="3"/>
  <c r="E99" i="3"/>
  <c r="D99" i="3"/>
  <c r="C99" i="3"/>
  <c r="B99" i="3"/>
  <c r="A99" i="3"/>
  <c r="F98" i="3"/>
  <c r="E98" i="3"/>
  <c r="D98" i="3"/>
  <c r="C98" i="3"/>
  <c r="B98" i="3"/>
  <c r="A98" i="3"/>
  <c r="F97" i="3"/>
  <c r="E97" i="3"/>
  <c r="D97" i="3"/>
  <c r="C97" i="3"/>
  <c r="B97" i="3"/>
  <c r="A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10" i="3"/>
  <c r="E10" i="3"/>
  <c r="D10" i="3"/>
  <c r="C10" i="3"/>
  <c r="B10" i="3"/>
  <c r="A10" i="3"/>
  <c r="F9" i="3"/>
  <c r="E9" i="3"/>
  <c r="D9" i="3"/>
  <c r="C9" i="3"/>
  <c r="B9" i="3"/>
  <c r="A9" i="3"/>
  <c r="F8" i="3"/>
  <c r="E8" i="3"/>
  <c r="D8" i="3"/>
  <c r="C8" i="3"/>
  <c r="B8" i="3"/>
  <c r="A8" i="3"/>
  <c r="G7" i="3"/>
  <c r="T60" i="2"/>
  <c r="S60" i="2"/>
  <c r="E56" i="2"/>
  <c r="V288" i="1"/>
  <c r="W288" i="1" s="1"/>
  <c r="B288" i="1" s="1"/>
  <c r="A274" i="7" s="1"/>
  <c r="U288" i="1"/>
  <c r="T288" i="1"/>
  <c r="V287" i="1"/>
  <c r="W287" i="1" s="1"/>
  <c r="B287" i="1" s="1"/>
  <c r="A273" i="7" s="1"/>
  <c r="U287" i="1"/>
  <c r="T287" i="1"/>
  <c r="V286" i="1"/>
  <c r="W286" i="1" s="1"/>
  <c r="B286" i="1" s="1"/>
  <c r="A272" i="7" s="1"/>
  <c r="U286" i="1"/>
  <c r="T286" i="1"/>
  <c r="V285" i="1"/>
  <c r="W285" i="1" s="1"/>
  <c r="B285" i="1" s="1"/>
  <c r="A271" i="7" s="1"/>
  <c r="U285" i="1"/>
  <c r="T285" i="1"/>
  <c r="V284" i="1"/>
  <c r="W284" i="1" s="1"/>
  <c r="B284" i="1" s="1"/>
  <c r="A270" i="7" s="1"/>
  <c r="U284" i="1"/>
  <c r="T284" i="1"/>
  <c r="V283" i="1"/>
  <c r="W283" i="1" s="1"/>
  <c r="B283" i="1" s="1"/>
  <c r="A269" i="7" s="1"/>
  <c r="U283" i="1"/>
  <c r="T283" i="1"/>
  <c r="V282" i="1"/>
  <c r="W282" i="1" s="1"/>
  <c r="B282" i="1" s="1"/>
  <c r="A268" i="7" s="1"/>
  <c r="U282" i="1"/>
  <c r="T282" i="1"/>
  <c r="V281" i="1"/>
  <c r="W281" i="1" s="1"/>
  <c r="B281" i="1" s="1"/>
  <c r="A267" i="7" s="1"/>
  <c r="U281" i="1"/>
  <c r="T281" i="1"/>
  <c r="V280" i="1"/>
  <c r="W280" i="1" s="1"/>
  <c r="B280" i="1" s="1"/>
  <c r="A266" i="7" s="1"/>
  <c r="U280" i="1"/>
  <c r="T280" i="1"/>
  <c r="V279" i="1"/>
  <c r="W279" i="1" s="1"/>
  <c r="B279" i="1" s="1"/>
  <c r="A265" i="7" s="1"/>
  <c r="U279" i="1"/>
  <c r="T279" i="1"/>
  <c r="V278" i="1"/>
  <c r="W278" i="1" s="1"/>
  <c r="B278" i="1" s="1"/>
  <c r="A264" i="7" s="1"/>
  <c r="U278" i="1"/>
  <c r="T278" i="1"/>
  <c r="V277" i="1"/>
  <c r="W277" i="1" s="1"/>
  <c r="B277" i="1" s="1"/>
  <c r="A263" i="7" s="1"/>
  <c r="U277" i="1"/>
  <c r="T277" i="1"/>
  <c r="V276" i="1"/>
  <c r="W276" i="1" s="1"/>
  <c r="B276" i="1" s="1"/>
  <c r="A262" i="7" s="1"/>
  <c r="U276" i="1"/>
  <c r="T276" i="1"/>
  <c r="V275" i="1"/>
  <c r="W275" i="1" s="1"/>
  <c r="B275" i="1" s="1"/>
  <c r="A261" i="7" s="1"/>
  <c r="U275" i="1"/>
  <c r="T275" i="1"/>
  <c r="V274" i="1"/>
  <c r="W274" i="1" s="1"/>
  <c r="B274" i="1" s="1"/>
  <c r="A260" i="7" s="1"/>
  <c r="U274" i="1"/>
  <c r="T274" i="1"/>
  <c r="V273" i="1"/>
  <c r="W273" i="1" s="1"/>
  <c r="B273" i="1" s="1"/>
  <c r="A259" i="7" s="1"/>
  <c r="U273" i="1"/>
  <c r="T273" i="1"/>
  <c r="V272" i="1"/>
  <c r="W272" i="1" s="1"/>
  <c r="B272" i="1" s="1"/>
  <c r="A258" i="7" s="1"/>
  <c r="U272" i="1"/>
  <c r="T272" i="1"/>
  <c r="V271" i="1"/>
  <c r="W271" i="1" s="1"/>
  <c r="B271" i="1" s="1"/>
  <c r="A257" i="7" s="1"/>
  <c r="U271" i="1"/>
  <c r="T271" i="1"/>
  <c r="V270" i="1"/>
  <c r="W270" i="1" s="1"/>
  <c r="B270" i="1" s="1"/>
  <c r="A256" i="7" s="1"/>
  <c r="U270" i="1"/>
  <c r="T270" i="1"/>
  <c r="V269" i="1"/>
  <c r="W269" i="1" s="1"/>
  <c r="B269" i="1" s="1"/>
  <c r="A255" i="7" s="1"/>
  <c r="U269" i="1"/>
  <c r="T269" i="1"/>
  <c r="V268" i="1"/>
  <c r="W268" i="1" s="1"/>
  <c r="B268" i="1" s="1"/>
  <c r="A254" i="7" s="1"/>
  <c r="U268" i="1"/>
  <c r="T268" i="1"/>
  <c r="V267" i="1"/>
  <c r="W267" i="1" s="1"/>
  <c r="B267" i="1" s="1"/>
  <c r="A253" i="7" s="1"/>
  <c r="U267" i="1"/>
  <c r="T267" i="1"/>
  <c r="V266" i="1"/>
  <c r="W266" i="1" s="1"/>
  <c r="B266" i="1" s="1"/>
  <c r="A252" i="7" s="1"/>
  <c r="U266" i="1"/>
  <c r="T266" i="1"/>
  <c r="V265" i="1"/>
  <c r="W265" i="1" s="1"/>
  <c r="B265" i="1" s="1"/>
  <c r="A251" i="7" s="1"/>
  <c r="U265" i="1"/>
  <c r="T265" i="1"/>
  <c r="V264" i="1"/>
  <c r="W264" i="1" s="1"/>
  <c r="B264" i="1" s="1"/>
  <c r="A250" i="7" s="1"/>
  <c r="U264" i="1"/>
  <c r="T264" i="1"/>
  <c r="V263" i="1"/>
  <c r="W263" i="1" s="1"/>
  <c r="B263" i="1" s="1"/>
  <c r="A249" i="7" s="1"/>
  <c r="U263" i="1"/>
  <c r="T263" i="1"/>
  <c r="V262" i="1"/>
  <c r="W262" i="1" s="1"/>
  <c r="B262" i="1" s="1"/>
  <c r="A248" i="7" s="1"/>
  <c r="U262" i="1"/>
  <c r="T262" i="1"/>
  <c r="V261" i="1"/>
  <c r="W261" i="1" s="1"/>
  <c r="B261" i="1" s="1"/>
  <c r="A247" i="7" s="1"/>
  <c r="U261" i="1"/>
  <c r="T261" i="1"/>
  <c r="V260" i="1"/>
  <c r="W260" i="1" s="1"/>
  <c r="B260" i="1" s="1"/>
  <c r="A246" i="7" s="1"/>
  <c r="U260" i="1"/>
  <c r="T260" i="1"/>
  <c r="V259" i="1"/>
  <c r="W259" i="1" s="1"/>
  <c r="B259" i="1" s="1"/>
  <c r="A245" i="7" s="1"/>
  <c r="U259" i="1"/>
  <c r="T259" i="1"/>
  <c r="V258" i="1"/>
  <c r="W258" i="1" s="1"/>
  <c r="B258" i="1" s="1"/>
  <c r="A244" i="7" s="1"/>
  <c r="U258" i="1"/>
  <c r="T258" i="1"/>
  <c r="V257" i="1"/>
  <c r="W257" i="1" s="1"/>
  <c r="B257" i="1" s="1"/>
  <c r="A243" i="7" s="1"/>
  <c r="U257" i="1"/>
  <c r="T257" i="1"/>
  <c r="V256" i="1"/>
  <c r="W256" i="1" s="1"/>
  <c r="B256" i="1" s="1"/>
  <c r="A242" i="7" s="1"/>
  <c r="U256" i="1"/>
  <c r="T256" i="1"/>
  <c r="V255" i="1"/>
  <c r="W255" i="1" s="1"/>
  <c r="B255" i="1" s="1"/>
  <c r="A241" i="7" s="1"/>
  <c r="U255" i="1"/>
  <c r="T255" i="1"/>
  <c r="V254" i="1"/>
  <c r="W254" i="1" s="1"/>
  <c r="B254" i="1" s="1"/>
  <c r="A240" i="7" s="1"/>
  <c r="U254" i="1"/>
  <c r="T254" i="1"/>
  <c r="V253" i="1"/>
  <c r="W253" i="1" s="1"/>
  <c r="B253" i="1" s="1"/>
  <c r="A239" i="7" s="1"/>
  <c r="U253" i="1"/>
  <c r="T253" i="1"/>
  <c r="V252" i="1"/>
  <c r="W252" i="1" s="1"/>
  <c r="B252" i="1" s="1"/>
  <c r="A238" i="7" s="1"/>
  <c r="U252" i="1"/>
  <c r="T252" i="1"/>
  <c r="V251" i="1"/>
  <c r="W251" i="1" s="1"/>
  <c r="B251" i="1" s="1"/>
  <c r="A237" i="7" s="1"/>
  <c r="U251" i="1"/>
  <c r="T251" i="1"/>
  <c r="V250" i="1"/>
  <c r="W250" i="1" s="1"/>
  <c r="B250" i="1" s="1"/>
  <c r="A236" i="7" s="1"/>
  <c r="U250" i="1"/>
  <c r="T250" i="1"/>
  <c r="V249" i="1"/>
  <c r="W249" i="1" s="1"/>
  <c r="B249" i="1" s="1"/>
  <c r="A235" i="7" s="1"/>
  <c r="U249" i="1"/>
  <c r="T249" i="1"/>
  <c r="V248" i="1"/>
  <c r="W248" i="1" s="1"/>
  <c r="B248" i="1" s="1"/>
  <c r="A234" i="7" s="1"/>
  <c r="U248" i="1"/>
  <c r="T248" i="1"/>
  <c r="V247" i="1"/>
  <c r="W247" i="1" s="1"/>
  <c r="B247" i="1" s="1"/>
  <c r="A233" i="7" s="1"/>
  <c r="U247" i="1"/>
  <c r="T247" i="1"/>
  <c r="V246" i="1"/>
  <c r="W246" i="1" s="1"/>
  <c r="B246" i="1" s="1"/>
  <c r="A232" i="7" s="1"/>
  <c r="U246" i="1"/>
  <c r="T246" i="1"/>
  <c r="V245" i="1"/>
  <c r="W245" i="1" s="1"/>
  <c r="B245" i="1" s="1"/>
  <c r="A231" i="7" s="1"/>
  <c r="U245" i="1"/>
  <c r="T245" i="1"/>
  <c r="V244" i="1"/>
  <c r="W244" i="1" s="1"/>
  <c r="B244" i="1" s="1"/>
  <c r="A230" i="7" s="1"/>
  <c r="U244" i="1"/>
  <c r="T244" i="1"/>
  <c r="V243" i="1"/>
  <c r="W243" i="1" s="1"/>
  <c r="B243" i="1" s="1"/>
  <c r="A229" i="7" s="1"/>
  <c r="U243" i="1"/>
  <c r="T243" i="1"/>
  <c r="V242" i="1"/>
  <c r="W242" i="1" s="1"/>
  <c r="B242" i="1" s="1"/>
  <c r="A228" i="7" s="1"/>
  <c r="U242" i="1"/>
  <c r="T242" i="1"/>
  <c r="V241" i="1"/>
  <c r="W241" i="1" s="1"/>
  <c r="B241" i="1" s="1"/>
  <c r="A227" i="7" s="1"/>
  <c r="U241" i="1"/>
  <c r="T241" i="1"/>
  <c r="V240" i="1"/>
  <c r="W240" i="1" s="1"/>
  <c r="B240" i="1" s="1"/>
  <c r="A226" i="7" s="1"/>
  <c r="U240" i="1"/>
  <c r="T240" i="1"/>
  <c r="V239" i="1"/>
  <c r="W239" i="1" s="1"/>
  <c r="B239" i="1" s="1"/>
  <c r="A225" i="7" s="1"/>
  <c r="U239" i="1"/>
  <c r="T239" i="1"/>
  <c r="V238" i="1"/>
  <c r="W238" i="1" s="1"/>
  <c r="B238" i="1" s="1"/>
  <c r="A224" i="7" s="1"/>
  <c r="U238" i="1"/>
  <c r="T238" i="1"/>
  <c r="V237" i="1"/>
  <c r="W237" i="1" s="1"/>
  <c r="B237" i="1" s="1"/>
  <c r="A223" i="7" s="1"/>
  <c r="U237" i="1"/>
  <c r="T237" i="1"/>
  <c r="V236" i="1"/>
  <c r="W236" i="1" s="1"/>
  <c r="B236" i="1" s="1"/>
  <c r="A222" i="7" s="1"/>
  <c r="U236" i="1"/>
  <c r="T236" i="1"/>
  <c r="V235" i="1"/>
  <c r="W235" i="1" s="1"/>
  <c r="B235" i="1" s="1"/>
  <c r="A221" i="7" s="1"/>
  <c r="U235" i="1"/>
  <c r="T235" i="1"/>
  <c r="V234" i="1"/>
  <c r="W234" i="1" s="1"/>
  <c r="B234" i="1" s="1"/>
  <c r="A220" i="7" s="1"/>
  <c r="U234" i="1"/>
  <c r="T234" i="1"/>
  <c r="V233" i="1"/>
  <c r="W233" i="1" s="1"/>
  <c r="B233" i="1" s="1"/>
  <c r="A219" i="7" s="1"/>
  <c r="U233" i="1"/>
  <c r="T233" i="1"/>
  <c r="V232" i="1"/>
  <c r="W232" i="1" s="1"/>
  <c r="B232" i="1" s="1"/>
  <c r="A218" i="7" s="1"/>
  <c r="U232" i="1"/>
  <c r="T232" i="1"/>
  <c r="V231" i="1"/>
  <c r="W231" i="1" s="1"/>
  <c r="B231" i="1" s="1"/>
  <c r="A217" i="7" s="1"/>
  <c r="U231" i="1"/>
  <c r="T231" i="1"/>
  <c r="V230" i="1"/>
  <c r="W230" i="1" s="1"/>
  <c r="B230" i="1" s="1"/>
  <c r="A216" i="7" s="1"/>
  <c r="U230" i="1"/>
  <c r="T230" i="1"/>
  <c r="V229" i="1"/>
  <c r="W229" i="1" s="1"/>
  <c r="B229" i="1" s="1"/>
  <c r="A215" i="7" s="1"/>
  <c r="U229" i="1"/>
  <c r="T229" i="1"/>
  <c r="V228" i="1"/>
  <c r="W228" i="1" s="1"/>
  <c r="B228" i="1" s="1"/>
  <c r="A214" i="7" s="1"/>
  <c r="U228" i="1"/>
  <c r="T228" i="1"/>
  <c r="V227" i="1"/>
  <c r="W227" i="1" s="1"/>
  <c r="B227" i="1" s="1"/>
  <c r="A213" i="7" s="1"/>
  <c r="U227" i="1"/>
  <c r="T227" i="1"/>
  <c r="V226" i="1"/>
  <c r="W226" i="1" s="1"/>
  <c r="B226" i="1" s="1"/>
  <c r="A212" i="7" s="1"/>
  <c r="U226" i="1"/>
  <c r="T226" i="1"/>
  <c r="V225" i="1"/>
  <c r="W225" i="1" s="1"/>
  <c r="B225" i="1" s="1"/>
  <c r="A211" i="7" s="1"/>
  <c r="U225" i="1"/>
  <c r="T225" i="1"/>
  <c r="V224" i="1"/>
  <c r="W224" i="1" s="1"/>
  <c r="B224" i="1" s="1"/>
  <c r="A210" i="7" s="1"/>
  <c r="U224" i="1"/>
  <c r="T224" i="1"/>
  <c r="V223" i="1"/>
  <c r="W223" i="1" s="1"/>
  <c r="B223" i="1" s="1"/>
  <c r="A209" i="7" s="1"/>
  <c r="U223" i="1"/>
  <c r="T223" i="1"/>
  <c r="V222" i="1"/>
  <c r="W222" i="1" s="1"/>
  <c r="B222" i="1" s="1"/>
  <c r="A208" i="7" s="1"/>
  <c r="U222" i="1"/>
  <c r="T222" i="1"/>
  <c r="V221" i="1"/>
  <c r="W221" i="1" s="1"/>
  <c r="B221" i="1" s="1"/>
  <c r="A207" i="7" s="1"/>
  <c r="U221" i="1"/>
  <c r="T221" i="1"/>
  <c r="V220" i="1"/>
  <c r="W220" i="1" s="1"/>
  <c r="B220" i="1" s="1"/>
  <c r="A206" i="7" s="1"/>
  <c r="U220" i="1"/>
  <c r="T220" i="1"/>
  <c r="V219" i="1"/>
  <c r="W219" i="1" s="1"/>
  <c r="B219" i="1" s="1"/>
  <c r="A205" i="7" s="1"/>
  <c r="U219" i="1"/>
  <c r="T219" i="1"/>
  <c r="V218" i="1"/>
  <c r="W218" i="1" s="1"/>
  <c r="B218" i="1" s="1"/>
  <c r="A204" i="7" s="1"/>
  <c r="U218" i="1"/>
  <c r="T218" i="1"/>
  <c r="V217" i="1"/>
  <c r="W217" i="1" s="1"/>
  <c r="B217" i="1" s="1"/>
  <c r="A203" i="7" s="1"/>
  <c r="U217" i="1"/>
  <c r="T217" i="1"/>
  <c r="V216" i="1"/>
  <c r="W216" i="1" s="1"/>
  <c r="B216" i="1" s="1"/>
  <c r="A202" i="7" s="1"/>
  <c r="U216" i="1"/>
  <c r="T216" i="1"/>
  <c r="V215" i="1"/>
  <c r="W215" i="1" s="1"/>
  <c r="B215" i="1" s="1"/>
  <c r="A201" i="7" s="1"/>
  <c r="U215" i="1"/>
  <c r="T215" i="1"/>
  <c r="V214" i="1"/>
  <c r="W214" i="1" s="1"/>
  <c r="B214" i="1" s="1"/>
  <c r="A200" i="7" s="1"/>
  <c r="U214" i="1"/>
  <c r="T214" i="1"/>
  <c r="V213" i="1"/>
  <c r="W213" i="1" s="1"/>
  <c r="B213" i="1" s="1"/>
  <c r="A199" i="7" s="1"/>
  <c r="U213" i="1"/>
  <c r="T213" i="1"/>
  <c r="V212" i="1"/>
  <c r="W212" i="1" s="1"/>
  <c r="B212" i="1" s="1"/>
  <c r="A198" i="7" s="1"/>
  <c r="U212" i="1"/>
  <c r="T212" i="1"/>
  <c r="V211" i="1"/>
  <c r="W211" i="1" s="1"/>
  <c r="B211" i="1" s="1"/>
  <c r="A197" i="7" s="1"/>
  <c r="U211" i="1"/>
  <c r="T211" i="1"/>
  <c r="V210" i="1"/>
  <c r="W210" i="1" s="1"/>
  <c r="B210" i="1" s="1"/>
  <c r="A196" i="7" s="1"/>
  <c r="U210" i="1"/>
  <c r="T210" i="1"/>
  <c r="V209" i="1"/>
  <c r="W209" i="1" s="1"/>
  <c r="B209" i="1" s="1"/>
  <c r="A195" i="7" s="1"/>
  <c r="U209" i="1"/>
  <c r="T209" i="1"/>
  <c r="V208" i="1"/>
  <c r="W208" i="1" s="1"/>
  <c r="B208" i="1" s="1"/>
  <c r="A194" i="7" s="1"/>
  <c r="U208" i="1"/>
  <c r="T208" i="1"/>
  <c r="V207" i="1"/>
  <c r="W207" i="1" s="1"/>
  <c r="B207" i="1" s="1"/>
  <c r="A193" i="7" s="1"/>
  <c r="U207" i="1"/>
  <c r="T207" i="1"/>
  <c r="V206" i="1"/>
  <c r="W206" i="1" s="1"/>
  <c r="B206" i="1" s="1"/>
  <c r="A192" i="7" s="1"/>
  <c r="U206" i="1"/>
  <c r="T206" i="1"/>
  <c r="V205" i="1"/>
  <c r="W205" i="1" s="1"/>
  <c r="B205" i="1" s="1"/>
  <c r="A191" i="7" s="1"/>
  <c r="U205" i="1"/>
  <c r="T205" i="1"/>
  <c r="V204" i="1"/>
  <c r="W204" i="1" s="1"/>
  <c r="B204" i="1" s="1"/>
  <c r="A190" i="7" s="1"/>
  <c r="U204" i="1"/>
  <c r="T204" i="1"/>
  <c r="V203" i="1"/>
  <c r="W203" i="1" s="1"/>
  <c r="B203" i="1" s="1"/>
  <c r="A189" i="7" s="1"/>
  <c r="U203" i="1"/>
  <c r="T203" i="1"/>
  <c r="V202" i="1"/>
  <c r="W202" i="1" s="1"/>
  <c r="B202" i="1" s="1"/>
  <c r="A188" i="7" s="1"/>
  <c r="U202" i="1"/>
  <c r="T202" i="1"/>
  <c r="V201" i="1"/>
  <c r="W201" i="1" s="1"/>
  <c r="B201" i="1" s="1"/>
  <c r="A187" i="7" s="1"/>
  <c r="U201" i="1"/>
  <c r="T201" i="1"/>
  <c r="V200" i="1"/>
  <c r="W200" i="1" s="1"/>
  <c r="B200" i="1" s="1"/>
  <c r="A186" i="7" s="1"/>
  <c r="U200" i="1"/>
  <c r="T200" i="1"/>
  <c r="V199" i="1"/>
  <c r="W199" i="1" s="1"/>
  <c r="B199" i="1" s="1"/>
  <c r="A185" i="7" s="1"/>
  <c r="U199" i="1"/>
  <c r="T199" i="1"/>
  <c r="V198" i="1"/>
  <c r="W198" i="1" s="1"/>
  <c r="B198" i="1" s="1"/>
  <c r="A184" i="7" s="1"/>
  <c r="U198" i="1"/>
  <c r="T198" i="1"/>
  <c r="V197" i="1"/>
  <c r="W197" i="1" s="1"/>
  <c r="B197" i="1" s="1"/>
  <c r="A183" i="7" s="1"/>
  <c r="U197" i="1"/>
  <c r="T197" i="1"/>
  <c r="V196" i="1"/>
  <c r="W196" i="1" s="1"/>
  <c r="B196" i="1" s="1"/>
  <c r="A182" i="7" s="1"/>
  <c r="U196" i="1"/>
  <c r="T196" i="1"/>
  <c r="V195" i="1"/>
  <c r="W195" i="1" s="1"/>
  <c r="B195" i="1" s="1"/>
  <c r="A181" i="7" s="1"/>
  <c r="U195" i="1"/>
  <c r="T195" i="1"/>
  <c r="V194" i="1"/>
  <c r="W194" i="1" s="1"/>
  <c r="B194" i="1" s="1"/>
  <c r="A180" i="7" s="1"/>
  <c r="U194" i="1"/>
  <c r="T194" i="1"/>
  <c r="V193" i="1"/>
  <c r="W193" i="1" s="1"/>
  <c r="B193" i="1" s="1"/>
  <c r="A179" i="7" s="1"/>
  <c r="U193" i="1"/>
  <c r="T193" i="1"/>
  <c r="V192" i="1"/>
  <c r="W192" i="1" s="1"/>
  <c r="B192" i="1" s="1"/>
  <c r="A178" i="7" s="1"/>
  <c r="U192" i="1"/>
  <c r="T192" i="1"/>
  <c r="V191" i="1"/>
  <c r="W191" i="1" s="1"/>
  <c r="B191" i="1" s="1"/>
  <c r="A177" i="7" s="1"/>
  <c r="U191" i="1"/>
  <c r="T191" i="1"/>
  <c r="V190" i="1"/>
  <c r="W190" i="1" s="1"/>
  <c r="B190" i="1" s="1"/>
  <c r="A176" i="7" s="1"/>
  <c r="U190" i="1"/>
  <c r="T190" i="1"/>
  <c r="V189" i="1"/>
  <c r="W189" i="1" s="1"/>
  <c r="B189" i="1" s="1"/>
  <c r="A175" i="7" s="1"/>
  <c r="U189" i="1"/>
  <c r="T189" i="1"/>
  <c r="V188" i="1"/>
  <c r="W188" i="1" s="1"/>
  <c r="B188" i="1" s="1"/>
  <c r="A174" i="7" s="1"/>
  <c r="U188" i="1"/>
  <c r="T188" i="1"/>
  <c r="V187" i="1"/>
  <c r="W187" i="1" s="1"/>
  <c r="B187" i="1" s="1"/>
  <c r="A173" i="7" s="1"/>
  <c r="U187" i="1"/>
  <c r="T187" i="1"/>
  <c r="V186" i="1"/>
  <c r="W186" i="1" s="1"/>
  <c r="B186" i="1" s="1"/>
  <c r="A172" i="7" s="1"/>
  <c r="U186" i="1"/>
  <c r="T186" i="1"/>
  <c r="V185" i="1"/>
  <c r="W185" i="1" s="1"/>
  <c r="B185" i="1" s="1"/>
  <c r="A171" i="7" s="1"/>
  <c r="U185" i="1"/>
  <c r="T185" i="1"/>
  <c r="V184" i="1"/>
  <c r="W184" i="1" s="1"/>
  <c r="B184" i="1" s="1"/>
  <c r="A170" i="7" s="1"/>
  <c r="U184" i="1"/>
  <c r="T184" i="1"/>
  <c r="V183" i="1"/>
  <c r="W183" i="1" s="1"/>
  <c r="B183" i="1" s="1"/>
  <c r="A169" i="7" s="1"/>
  <c r="U183" i="1"/>
  <c r="T183" i="1"/>
  <c r="V182" i="1"/>
  <c r="W182" i="1" s="1"/>
  <c r="B182" i="1" s="1"/>
  <c r="A168" i="7" s="1"/>
  <c r="U182" i="1"/>
  <c r="T182" i="1"/>
  <c r="V181" i="1"/>
  <c r="W181" i="1" s="1"/>
  <c r="B181" i="1" s="1"/>
  <c r="A167" i="7" s="1"/>
  <c r="U181" i="1"/>
  <c r="T181" i="1"/>
  <c r="V180" i="1"/>
  <c r="W180" i="1" s="1"/>
  <c r="B180" i="1" s="1"/>
  <c r="A166" i="7" s="1"/>
  <c r="U180" i="1"/>
  <c r="T180" i="1"/>
  <c r="V179" i="1"/>
  <c r="W179" i="1" s="1"/>
  <c r="B179" i="1" s="1"/>
  <c r="A165" i="7" s="1"/>
  <c r="U179" i="1"/>
  <c r="T179" i="1"/>
  <c r="V178" i="1"/>
  <c r="W178" i="1" s="1"/>
  <c r="B178" i="1" s="1"/>
  <c r="A164" i="7" s="1"/>
  <c r="U178" i="1"/>
  <c r="T178" i="1"/>
  <c r="V177" i="1"/>
  <c r="W177" i="1" s="1"/>
  <c r="B177" i="1" s="1"/>
  <c r="A163" i="7" s="1"/>
  <c r="U177" i="1"/>
  <c r="T177" i="1"/>
  <c r="V176" i="1"/>
  <c r="W176" i="1" s="1"/>
  <c r="B176" i="1" s="1"/>
  <c r="A162" i="7" s="1"/>
  <c r="U176" i="1"/>
  <c r="T176" i="1"/>
  <c r="V175" i="1"/>
  <c r="W175" i="1" s="1"/>
  <c r="B175" i="1" s="1"/>
  <c r="A161" i="7" s="1"/>
  <c r="U175" i="1"/>
  <c r="T175" i="1"/>
  <c r="V174" i="1"/>
  <c r="W174" i="1" s="1"/>
  <c r="B174" i="1" s="1"/>
  <c r="A160" i="7" s="1"/>
  <c r="U174" i="1"/>
  <c r="T174" i="1"/>
  <c r="V173" i="1"/>
  <c r="W173" i="1" s="1"/>
  <c r="B173" i="1" s="1"/>
  <c r="A159" i="7" s="1"/>
  <c r="U173" i="1"/>
  <c r="T173" i="1"/>
  <c r="V172" i="1"/>
  <c r="W172" i="1" s="1"/>
  <c r="B172" i="1" s="1"/>
  <c r="A158" i="7" s="1"/>
  <c r="U172" i="1"/>
  <c r="T172" i="1"/>
  <c r="V171" i="1"/>
  <c r="W171" i="1" s="1"/>
  <c r="B171" i="1" s="1"/>
  <c r="A157" i="7" s="1"/>
  <c r="U171" i="1"/>
  <c r="T171" i="1"/>
  <c r="V170" i="1"/>
  <c r="W170" i="1" s="1"/>
  <c r="B170" i="1" s="1"/>
  <c r="A156" i="7" s="1"/>
  <c r="U170" i="1"/>
  <c r="T170" i="1"/>
  <c r="V169" i="1"/>
  <c r="W169" i="1" s="1"/>
  <c r="B169" i="1" s="1"/>
  <c r="A155" i="7" s="1"/>
  <c r="U169" i="1"/>
  <c r="T169" i="1"/>
  <c r="V168" i="1"/>
  <c r="W168" i="1" s="1"/>
  <c r="B168" i="1" s="1"/>
  <c r="A154" i="7" s="1"/>
  <c r="U168" i="1"/>
  <c r="T168" i="1"/>
  <c r="V167" i="1"/>
  <c r="W167" i="1" s="1"/>
  <c r="B167" i="1" s="1"/>
  <c r="A153" i="7" s="1"/>
  <c r="U167" i="1"/>
  <c r="T167" i="1"/>
  <c r="V166" i="1"/>
  <c r="W166" i="1" s="1"/>
  <c r="B166" i="1" s="1"/>
  <c r="A152" i="7" s="1"/>
  <c r="U166" i="1"/>
  <c r="T166" i="1"/>
  <c r="V165" i="1"/>
  <c r="W165" i="1" s="1"/>
  <c r="B165" i="1" s="1"/>
  <c r="A151" i="7" s="1"/>
  <c r="U165" i="1"/>
  <c r="T165" i="1"/>
  <c r="V164" i="1"/>
  <c r="W164" i="1" s="1"/>
  <c r="B164" i="1" s="1"/>
  <c r="A150" i="7" s="1"/>
  <c r="U164" i="1"/>
  <c r="T164" i="1"/>
  <c r="V163" i="1"/>
  <c r="W163" i="1" s="1"/>
  <c r="B163" i="1" s="1"/>
  <c r="A149" i="7" s="1"/>
  <c r="U163" i="1"/>
  <c r="T163" i="1"/>
  <c r="V162" i="1"/>
  <c r="W162" i="1" s="1"/>
  <c r="B162" i="1" s="1"/>
  <c r="A148" i="7" s="1"/>
  <c r="U162" i="1"/>
  <c r="T162" i="1"/>
  <c r="V161" i="1"/>
  <c r="W161" i="1" s="1"/>
  <c r="B161" i="1" s="1"/>
  <c r="A147" i="7" s="1"/>
  <c r="U161" i="1"/>
  <c r="T161" i="1"/>
  <c r="V160" i="1"/>
  <c r="W160" i="1" s="1"/>
  <c r="B160" i="1" s="1"/>
  <c r="A146" i="7" s="1"/>
  <c r="U160" i="1"/>
  <c r="T160" i="1"/>
  <c r="V159" i="1"/>
  <c r="W159" i="1" s="1"/>
  <c r="B159" i="1" s="1"/>
  <c r="A145" i="7" s="1"/>
  <c r="U159" i="1"/>
  <c r="T159" i="1"/>
  <c r="V158" i="1"/>
  <c r="W158" i="1" s="1"/>
  <c r="B158" i="1" s="1"/>
  <c r="A144" i="7" s="1"/>
  <c r="U158" i="1"/>
  <c r="T158" i="1"/>
  <c r="V157" i="1"/>
  <c r="W157" i="1" s="1"/>
  <c r="B157" i="1" s="1"/>
  <c r="A143" i="7" s="1"/>
  <c r="U157" i="1"/>
  <c r="T157" i="1"/>
  <c r="V156" i="1"/>
  <c r="W156" i="1" s="1"/>
  <c r="B156" i="1" s="1"/>
  <c r="A142" i="7" s="1"/>
  <c r="U156" i="1"/>
  <c r="T156" i="1"/>
  <c r="V155" i="1"/>
  <c r="W155" i="1" s="1"/>
  <c r="B155" i="1" s="1"/>
  <c r="A141" i="7" s="1"/>
  <c r="U155" i="1"/>
  <c r="T155" i="1"/>
  <c r="V154" i="1"/>
  <c r="W154" i="1" s="1"/>
  <c r="B154" i="1" s="1"/>
  <c r="A140" i="7" s="1"/>
  <c r="U154" i="1"/>
  <c r="T154" i="1"/>
  <c r="V153" i="1"/>
  <c r="W153" i="1" s="1"/>
  <c r="B153" i="1" s="1"/>
  <c r="A139" i="7" s="1"/>
  <c r="U153" i="1"/>
  <c r="T153" i="1"/>
  <c r="V152" i="1"/>
  <c r="W152" i="1" s="1"/>
  <c r="B152" i="1" s="1"/>
  <c r="A138" i="7" s="1"/>
  <c r="U152" i="1"/>
  <c r="T152" i="1"/>
  <c r="V151" i="1"/>
  <c r="W151" i="1" s="1"/>
  <c r="B151" i="1" s="1"/>
  <c r="A137" i="7" s="1"/>
  <c r="U151" i="1"/>
  <c r="T151" i="1"/>
  <c r="V150" i="1"/>
  <c r="W150" i="1" s="1"/>
  <c r="B150" i="1" s="1"/>
  <c r="A136" i="7" s="1"/>
  <c r="U150" i="1"/>
  <c r="T150" i="1"/>
  <c r="V149" i="1"/>
  <c r="W149" i="1" s="1"/>
  <c r="B149" i="1" s="1"/>
  <c r="A135" i="7" s="1"/>
  <c r="U149" i="1"/>
  <c r="T149" i="1"/>
  <c r="V148" i="1"/>
  <c r="W148" i="1" s="1"/>
  <c r="B148" i="1" s="1"/>
  <c r="A134" i="7" s="1"/>
  <c r="U148" i="1"/>
  <c r="T148" i="1"/>
  <c r="V147" i="1"/>
  <c r="W147" i="1" s="1"/>
  <c r="B147" i="1" s="1"/>
  <c r="A133" i="7" s="1"/>
  <c r="U147" i="1"/>
  <c r="T147" i="1"/>
  <c r="V146" i="1"/>
  <c r="W146" i="1" s="1"/>
  <c r="B146" i="1" s="1"/>
  <c r="A132" i="7" s="1"/>
  <c r="U146" i="1"/>
  <c r="T146" i="1"/>
  <c r="V145" i="1"/>
  <c r="W145" i="1" s="1"/>
  <c r="B145" i="1" s="1"/>
  <c r="A131" i="7" s="1"/>
  <c r="U145" i="1"/>
  <c r="T145" i="1"/>
  <c r="V144" i="1"/>
  <c r="W144" i="1" s="1"/>
  <c r="B144" i="1" s="1"/>
  <c r="A130" i="7" s="1"/>
  <c r="U144" i="1"/>
  <c r="T144" i="1"/>
  <c r="V143" i="1"/>
  <c r="W143" i="1" s="1"/>
  <c r="B143" i="1" s="1"/>
  <c r="A129" i="7" s="1"/>
  <c r="U143" i="1"/>
  <c r="T143" i="1"/>
  <c r="V142" i="1"/>
  <c r="W142" i="1" s="1"/>
  <c r="B142" i="1" s="1"/>
  <c r="A128" i="7" s="1"/>
  <c r="U142" i="1"/>
  <c r="T142" i="1"/>
  <c r="V141" i="1"/>
  <c r="W141" i="1" s="1"/>
  <c r="B141" i="1" s="1"/>
  <c r="A127" i="7" s="1"/>
  <c r="U141" i="1"/>
  <c r="T141" i="1"/>
  <c r="V140" i="1"/>
  <c r="W140" i="1" s="1"/>
  <c r="B140" i="1" s="1"/>
  <c r="A126" i="7" s="1"/>
  <c r="U140" i="1"/>
  <c r="T140" i="1"/>
  <c r="V139" i="1"/>
  <c r="W139" i="1" s="1"/>
  <c r="B139" i="1" s="1"/>
  <c r="A125" i="7" s="1"/>
  <c r="U139" i="1"/>
  <c r="T139" i="1"/>
  <c r="V138" i="1"/>
  <c r="W138" i="1" s="1"/>
  <c r="B138" i="1" s="1"/>
  <c r="A124" i="7" s="1"/>
  <c r="U138" i="1"/>
  <c r="T138" i="1"/>
  <c r="V137" i="1"/>
  <c r="W137" i="1" s="1"/>
  <c r="B137" i="1" s="1"/>
  <c r="A123" i="7" s="1"/>
  <c r="U137" i="1"/>
  <c r="T137" i="1"/>
  <c r="V136" i="1"/>
  <c r="W136" i="1" s="1"/>
  <c r="B136" i="1" s="1"/>
  <c r="A122" i="7" s="1"/>
  <c r="U136" i="1"/>
  <c r="T136" i="1"/>
  <c r="V135" i="1"/>
  <c r="W135" i="1" s="1"/>
  <c r="B135" i="1" s="1"/>
  <c r="A121" i="7" s="1"/>
  <c r="U135" i="1"/>
  <c r="T135" i="1"/>
  <c r="V134" i="1"/>
  <c r="W134" i="1" s="1"/>
  <c r="B134" i="1" s="1"/>
  <c r="A120" i="7" s="1"/>
  <c r="U134" i="1"/>
  <c r="T134" i="1"/>
  <c r="V133" i="1"/>
  <c r="W133" i="1" s="1"/>
  <c r="B133" i="1" s="1"/>
  <c r="A119" i="7" s="1"/>
  <c r="U133" i="1"/>
  <c r="T133" i="1"/>
  <c r="V132" i="1"/>
  <c r="W132" i="1" s="1"/>
  <c r="B132" i="1" s="1"/>
  <c r="A118" i="7" s="1"/>
  <c r="U132" i="1"/>
  <c r="T132" i="1"/>
  <c r="V131" i="1"/>
  <c r="W131" i="1" s="1"/>
  <c r="B131" i="1" s="1"/>
  <c r="A117" i="7" s="1"/>
  <c r="U131" i="1"/>
  <c r="T131" i="1"/>
  <c r="V130" i="1"/>
  <c r="W130" i="1" s="1"/>
  <c r="B130" i="1" s="1"/>
  <c r="A116" i="7" s="1"/>
  <c r="U130" i="1"/>
  <c r="T130" i="1"/>
  <c r="V129" i="1"/>
  <c r="W129" i="1" s="1"/>
  <c r="B129" i="1" s="1"/>
  <c r="A115" i="7" s="1"/>
  <c r="U129" i="1"/>
  <c r="T129" i="1"/>
  <c r="V128" i="1"/>
  <c r="W128" i="1" s="1"/>
  <c r="B128" i="1" s="1"/>
  <c r="A114" i="7" s="1"/>
  <c r="U128" i="1"/>
  <c r="T128" i="1"/>
  <c r="V127" i="1"/>
  <c r="W127" i="1" s="1"/>
  <c r="B127" i="1" s="1"/>
  <c r="A113" i="7" s="1"/>
  <c r="U127" i="1"/>
  <c r="T127" i="1"/>
  <c r="V126" i="1"/>
  <c r="W126" i="1" s="1"/>
  <c r="B126" i="1" s="1"/>
  <c r="A112" i="7" s="1"/>
  <c r="U126" i="1"/>
  <c r="T126" i="1"/>
  <c r="V125" i="1"/>
  <c r="W125" i="1" s="1"/>
  <c r="B125" i="1" s="1"/>
  <c r="A111" i="7" s="1"/>
  <c r="U125" i="1"/>
  <c r="T125" i="1"/>
  <c r="V124" i="1"/>
  <c r="W124" i="1" s="1"/>
  <c r="B124" i="1" s="1"/>
  <c r="A110" i="7" s="1"/>
  <c r="U124" i="1"/>
  <c r="T124" i="1"/>
  <c r="V123" i="1"/>
  <c r="W123" i="1" s="1"/>
  <c r="B123" i="1" s="1"/>
  <c r="A109" i="7" s="1"/>
  <c r="U123" i="1"/>
  <c r="T123" i="1"/>
  <c r="V122" i="1"/>
  <c r="W122" i="1" s="1"/>
  <c r="B122" i="1" s="1"/>
  <c r="A108" i="7" s="1"/>
  <c r="U122" i="1"/>
  <c r="T122" i="1"/>
  <c r="V121" i="1"/>
  <c r="W121" i="1" s="1"/>
  <c r="B121" i="1" s="1"/>
  <c r="A107" i="7" s="1"/>
  <c r="U121" i="1"/>
  <c r="T121" i="1"/>
  <c r="V120" i="1"/>
  <c r="W120" i="1" s="1"/>
  <c r="B120" i="1" s="1"/>
  <c r="A106" i="7" s="1"/>
  <c r="U120" i="1"/>
  <c r="T120" i="1"/>
  <c r="V119" i="1"/>
  <c r="W119" i="1" s="1"/>
  <c r="B119" i="1" s="1"/>
  <c r="A105" i="7" s="1"/>
  <c r="U119" i="1"/>
  <c r="T119" i="1"/>
  <c r="V118" i="1"/>
  <c r="W118" i="1" s="1"/>
  <c r="B118" i="1" s="1"/>
  <c r="A104" i="7" s="1"/>
  <c r="U118" i="1"/>
  <c r="T118" i="1"/>
  <c r="V117" i="1"/>
  <c r="W117" i="1" s="1"/>
  <c r="B117" i="1" s="1"/>
  <c r="A103" i="7" s="1"/>
  <c r="U117" i="1"/>
  <c r="T117" i="1"/>
  <c r="V116" i="1"/>
  <c r="W116" i="1" s="1"/>
  <c r="B116" i="1" s="1"/>
  <c r="A102" i="7" s="1"/>
  <c r="U116" i="1"/>
  <c r="T116" i="1"/>
  <c r="V115" i="1"/>
  <c r="W115" i="1" s="1"/>
  <c r="B115" i="1" s="1"/>
  <c r="A101" i="7" s="1"/>
  <c r="U115" i="1"/>
  <c r="T115" i="1"/>
  <c r="V114" i="1"/>
  <c r="W114" i="1" s="1"/>
  <c r="B114" i="1" s="1"/>
  <c r="A100" i="7" s="1"/>
  <c r="U114" i="1"/>
  <c r="T114" i="1"/>
  <c r="V113" i="1"/>
  <c r="W113" i="1" s="1"/>
  <c r="B113" i="1" s="1"/>
  <c r="A99" i="7" s="1"/>
  <c r="U113" i="1"/>
  <c r="T113" i="1"/>
  <c r="V112" i="1"/>
  <c r="W112" i="1" s="1"/>
  <c r="B112" i="1" s="1"/>
  <c r="A98" i="7" s="1"/>
  <c r="U112" i="1"/>
  <c r="T112" i="1"/>
  <c r="V111" i="1"/>
  <c r="W111" i="1" s="1"/>
  <c r="B111" i="1" s="1"/>
  <c r="A97" i="7" s="1"/>
  <c r="U111" i="1"/>
  <c r="T111" i="1"/>
  <c r="V110" i="1"/>
  <c r="W110" i="1" s="1"/>
  <c r="B110" i="1" s="1"/>
  <c r="A96" i="7" s="1"/>
  <c r="U110" i="1"/>
  <c r="T110" i="1"/>
  <c r="V109" i="1"/>
  <c r="W109" i="1" s="1"/>
  <c r="B109" i="1" s="1"/>
  <c r="A95" i="7" s="1"/>
  <c r="U109" i="1"/>
  <c r="T109" i="1"/>
  <c r="V108" i="1"/>
  <c r="W108" i="1" s="1"/>
  <c r="B108" i="1" s="1"/>
  <c r="A94" i="7" s="1"/>
  <c r="U108" i="1"/>
  <c r="T108" i="1"/>
  <c r="V107" i="1"/>
  <c r="W107" i="1" s="1"/>
  <c r="B107" i="1" s="1"/>
  <c r="A93" i="7" s="1"/>
  <c r="U107" i="1"/>
  <c r="T107" i="1"/>
  <c r="V106" i="1"/>
  <c r="W106" i="1" s="1"/>
  <c r="B106" i="1" s="1"/>
  <c r="A92" i="7" s="1"/>
  <c r="U106" i="1"/>
  <c r="T106" i="1"/>
  <c r="V105" i="1"/>
  <c r="W105" i="1" s="1"/>
  <c r="B105" i="1" s="1"/>
  <c r="A91" i="7" s="1"/>
  <c r="U105" i="1"/>
  <c r="T105" i="1"/>
  <c r="V104" i="1"/>
  <c r="W104" i="1" s="1"/>
  <c r="B104" i="1" s="1"/>
  <c r="A90" i="7" s="1"/>
  <c r="U104" i="1"/>
  <c r="T104" i="1"/>
  <c r="V103" i="1"/>
  <c r="W103" i="1" s="1"/>
  <c r="B103" i="1" s="1"/>
  <c r="A89" i="7" s="1"/>
  <c r="U103" i="1"/>
  <c r="T103" i="1"/>
  <c r="V102" i="1"/>
  <c r="W102" i="1" s="1"/>
  <c r="B102" i="1" s="1"/>
  <c r="A88" i="7" s="1"/>
  <c r="U102" i="1"/>
  <c r="T102" i="1"/>
  <c r="V101" i="1"/>
  <c r="W101" i="1" s="1"/>
  <c r="B101" i="1" s="1"/>
  <c r="A87" i="7" s="1"/>
  <c r="U101" i="1"/>
  <c r="T101" i="1"/>
  <c r="V100" i="1"/>
  <c r="W100" i="1" s="1"/>
  <c r="B100" i="1" s="1"/>
  <c r="A86" i="7" s="1"/>
  <c r="U100" i="1"/>
  <c r="T100" i="1"/>
  <c r="V99" i="1"/>
  <c r="W99" i="1" s="1"/>
  <c r="B99" i="1" s="1"/>
  <c r="A85" i="7" s="1"/>
  <c r="U99" i="1"/>
  <c r="T99" i="1"/>
  <c r="V98" i="1"/>
  <c r="W98" i="1" s="1"/>
  <c r="B98" i="1" s="1"/>
  <c r="A84" i="7" s="1"/>
  <c r="U98" i="1"/>
  <c r="T98" i="1"/>
  <c r="V97" i="1"/>
  <c r="W97" i="1" s="1"/>
  <c r="B97" i="1" s="1"/>
  <c r="A83" i="7" s="1"/>
  <c r="U97" i="1"/>
  <c r="T97" i="1"/>
  <c r="V96" i="1"/>
  <c r="W96" i="1" s="1"/>
  <c r="B96" i="1" s="1"/>
  <c r="A82" i="7" s="1"/>
  <c r="U96" i="1"/>
  <c r="T96" i="1"/>
  <c r="V95" i="1"/>
  <c r="W95" i="1" s="1"/>
  <c r="B95" i="1" s="1"/>
  <c r="A81" i="7" s="1"/>
  <c r="U95" i="1"/>
  <c r="T95" i="1"/>
  <c r="V94" i="1"/>
  <c r="W94" i="1" s="1"/>
  <c r="B94" i="1" s="1"/>
  <c r="A80" i="7" s="1"/>
  <c r="U94" i="1"/>
  <c r="T94" i="1"/>
  <c r="V93" i="1"/>
  <c r="W93" i="1" s="1"/>
  <c r="B93" i="1" s="1"/>
  <c r="A79" i="7" s="1"/>
  <c r="U93" i="1"/>
  <c r="T93" i="1"/>
  <c r="V92" i="1"/>
  <c r="W92" i="1" s="1"/>
  <c r="B92" i="1" s="1"/>
  <c r="A78" i="7" s="1"/>
  <c r="U92" i="1"/>
  <c r="T92" i="1"/>
  <c r="V91" i="1"/>
  <c r="W91" i="1" s="1"/>
  <c r="B91" i="1" s="1"/>
  <c r="A77" i="7" s="1"/>
  <c r="U91" i="1"/>
  <c r="T91" i="1"/>
  <c r="V90" i="1"/>
  <c r="W90" i="1" s="1"/>
  <c r="B90" i="1" s="1"/>
  <c r="A76" i="7" s="1"/>
  <c r="U90" i="1"/>
  <c r="T90" i="1"/>
  <c r="V89" i="1"/>
  <c r="W89" i="1" s="1"/>
  <c r="B89" i="1" s="1"/>
  <c r="A75" i="7" s="1"/>
  <c r="U89" i="1"/>
  <c r="T89" i="1"/>
  <c r="V88" i="1"/>
  <c r="W88" i="1" s="1"/>
  <c r="B88" i="1" s="1"/>
  <c r="A74" i="7" s="1"/>
  <c r="U88" i="1"/>
  <c r="T88" i="1"/>
  <c r="V87" i="1"/>
  <c r="W87" i="1" s="1"/>
  <c r="B87" i="1" s="1"/>
  <c r="A73" i="7" s="1"/>
  <c r="U87" i="1"/>
  <c r="T87" i="1"/>
  <c r="V86" i="1"/>
  <c r="W86" i="1" s="1"/>
  <c r="B86" i="1" s="1"/>
  <c r="A72" i="7" s="1"/>
  <c r="U86" i="1"/>
  <c r="T86" i="1"/>
  <c r="V85" i="1"/>
  <c r="W85" i="1" s="1"/>
  <c r="B85" i="1" s="1"/>
  <c r="A71" i="7" s="1"/>
  <c r="U85" i="1"/>
  <c r="T85" i="1"/>
  <c r="V84" i="1"/>
  <c r="W84" i="1" s="1"/>
  <c r="B84" i="1" s="1"/>
  <c r="A70" i="7" s="1"/>
  <c r="U84" i="1"/>
  <c r="T84" i="1"/>
  <c r="V83" i="1"/>
  <c r="W83" i="1" s="1"/>
  <c r="B83" i="1" s="1"/>
  <c r="A69" i="7" s="1"/>
  <c r="U83" i="1"/>
  <c r="T83" i="1"/>
  <c r="V82" i="1"/>
  <c r="W82" i="1" s="1"/>
  <c r="B82" i="1" s="1"/>
  <c r="A68" i="7" s="1"/>
  <c r="U82" i="1"/>
  <c r="T82" i="1"/>
  <c r="V81" i="1"/>
  <c r="W81" i="1" s="1"/>
  <c r="B81" i="1" s="1"/>
  <c r="A67" i="7" s="1"/>
  <c r="U81" i="1"/>
  <c r="T81" i="1"/>
  <c r="V80" i="1"/>
  <c r="W80" i="1" s="1"/>
  <c r="B80" i="1" s="1"/>
  <c r="A66" i="7" s="1"/>
  <c r="U80" i="1"/>
  <c r="T80" i="1"/>
  <c r="V79" i="1"/>
  <c r="W79" i="1" s="1"/>
  <c r="B79" i="1" s="1"/>
  <c r="A65" i="7" s="1"/>
  <c r="U79" i="1"/>
  <c r="T79" i="1"/>
  <c r="V78" i="1"/>
  <c r="W78" i="1" s="1"/>
  <c r="B78" i="1" s="1"/>
  <c r="A64" i="7" s="1"/>
  <c r="U78" i="1"/>
  <c r="T78" i="1"/>
  <c r="V77" i="1"/>
  <c r="W77" i="1" s="1"/>
  <c r="B77" i="1" s="1"/>
  <c r="A63" i="7" s="1"/>
  <c r="U77" i="1"/>
  <c r="T77" i="1"/>
  <c r="V76" i="1"/>
  <c r="W76" i="1" s="1"/>
  <c r="B76" i="1" s="1"/>
  <c r="A62" i="7" s="1"/>
  <c r="U76" i="1"/>
  <c r="T76" i="1"/>
  <c r="V75" i="1"/>
  <c r="W75" i="1" s="1"/>
  <c r="B75" i="1" s="1"/>
  <c r="A61" i="7" s="1"/>
  <c r="U75" i="1"/>
  <c r="T75" i="1"/>
  <c r="V74" i="1"/>
  <c r="W74" i="1" s="1"/>
  <c r="B74" i="1" s="1"/>
  <c r="A60" i="7" s="1"/>
  <c r="U74" i="1"/>
  <c r="T74" i="1"/>
  <c r="V73" i="1"/>
  <c r="W73" i="1" s="1"/>
  <c r="B73" i="1" s="1"/>
  <c r="A59" i="7" s="1"/>
  <c r="U73" i="1"/>
  <c r="T73" i="1"/>
  <c r="V72" i="1"/>
  <c r="W72" i="1" s="1"/>
  <c r="B72" i="1" s="1"/>
  <c r="A58" i="7" s="1"/>
  <c r="U72" i="1"/>
  <c r="T72" i="1"/>
  <c r="V71" i="1"/>
  <c r="W71" i="1" s="1"/>
  <c r="B71" i="1" s="1"/>
  <c r="A57" i="7" s="1"/>
  <c r="U71" i="1"/>
  <c r="T71" i="1"/>
  <c r="V70" i="1"/>
  <c r="W70" i="1" s="1"/>
  <c r="B70" i="1" s="1"/>
  <c r="A56" i="7" s="1"/>
  <c r="U70" i="1"/>
  <c r="T70" i="1"/>
  <c r="V69" i="1"/>
  <c r="W69" i="1" s="1"/>
  <c r="B69" i="1" s="1"/>
  <c r="A55" i="7" s="1"/>
  <c r="U69" i="1"/>
  <c r="T69" i="1"/>
  <c r="V68" i="1"/>
  <c r="W68" i="1" s="1"/>
  <c r="B68" i="1" s="1"/>
  <c r="A54" i="7" s="1"/>
  <c r="U68" i="1"/>
  <c r="T68" i="1"/>
  <c r="V67" i="1"/>
  <c r="W67" i="1" s="1"/>
  <c r="B67" i="1" s="1"/>
  <c r="A53" i="7" s="1"/>
  <c r="U67" i="1"/>
  <c r="T67" i="1"/>
  <c r="V66" i="1"/>
  <c r="W66" i="1" s="1"/>
  <c r="B66" i="1" s="1"/>
  <c r="A52" i="7" s="1"/>
  <c r="U66" i="1"/>
  <c r="T66" i="1"/>
  <c r="V65" i="1"/>
  <c r="W65" i="1" s="1"/>
  <c r="B65" i="1" s="1"/>
  <c r="A51" i="7" s="1"/>
  <c r="U65" i="1"/>
  <c r="T65" i="1"/>
  <c r="V64" i="1"/>
  <c r="W64" i="1" s="1"/>
  <c r="B64" i="1" s="1"/>
  <c r="A50" i="7" s="1"/>
  <c r="U64" i="1"/>
  <c r="T64" i="1"/>
  <c r="V63" i="1"/>
  <c r="W63" i="1" s="1"/>
  <c r="B63" i="1" s="1"/>
  <c r="A49" i="7" s="1"/>
  <c r="U63" i="1"/>
  <c r="T63" i="1"/>
  <c r="V62" i="1"/>
  <c r="W62" i="1" s="1"/>
  <c r="B62" i="1" s="1"/>
  <c r="A48" i="7" s="1"/>
  <c r="U62" i="1"/>
  <c r="T62" i="1"/>
  <c r="V61" i="1"/>
  <c r="W61" i="1" s="1"/>
  <c r="B61" i="1" s="1"/>
  <c r="A47" i="7" s="1"/>
  <c r="U61" i="1"/>
  <c r="T61" i="1"/>
  <c r="V60" i="1"/>
  <c r="W60" i="1" s="1"/>
  <c r="B60" i="1" s="1"/>
  <c r="A46" i="7" s="1"/>
  <c r="U60" i="1"/>
  <c r="T60" i="1"/>
  <c r="V59" i="1"/>
  <c r="W59" i="1" s="1"/>
  <c r="B59" i="1" s="1"/>
  <c r="A45" i="7" s="1"/>
  <c r="U59" i="1"/>
  <c r="T59" i="1"/>
  <c r="V58" i="1"/>
  <c r="W58" i="1" s="1"/>
  <c r="B58" i="1" s="1"/>
  <c r="A44" i="7" s="1"/>
  <c r="U58" i="1"/>
  <c r="T58" i="1"/>
  <c r="V57" i="1"/>
  <c r="W57" i="1" s="1"/>
  <c r="B57" i="1" s="1"/>
  <c r="A43" i="7" s="1"/>
  <c r="U57" i="1"/>
  <c r="T57" i="1"/>
  <c r="V56" i="1"/>
  <c r="W56" i="1" s="1"/>
  <c r="B56" i="1" s="1"/>
  <c r="A42" i="7" s="1"/>
  <c r="U56" i="1"/>
  <c r="T56" i="1"/>
  <c r="V55" i="1"/>
  <c r="W55" i="1" s="1"/>
  <c r="B55" i="1" s="1"/>
  <c r="A41" i="7" s="1"/>
  <c r="U55" i="1"/>
  <c r="T55" i="1"/>
  <c r="V54" i="1"/>
  <c r="W54" i="1" s="1"/>
  <c r="B54" i="1" s="1"/>
  <c r="A40" i="7" s="1"/>
  <c r="U54" i="1"/>
  <c r="T54" i="1"/>
  <c r="V53" i="1"/>
  <c r="W53" i="1" s="1"/>
  <c r="B53" i="1" s="1"/>
  <c r="A39" i="7" s="1"/>
  <c r="U53" i="1"/>
  <c r="T53" i="1"/>
  <c r="V52" i="1"/>
  <c r="W52" i="1" s="1"/>
  <c r="B52" i="1" s="1"/>
  <c r="A38" i="7" s="1"/>
  <c r="U52" i="1"/>
  <c r="T52" i="1"/>
  <c r="V51" i="1"/>
  <c r="W51" i="1" s="1"/>
  <c r="B51" i="1" s="1"/>
  <c r="A37" i="7" s="1"/>
  <c r="U51" i="1"/>
  <c r="T51" i="1"/>
  <c r="V50" i="1"/>
  <c r="W50" i="1" s="1"/>
  <c r="B50" i="1" s="1"/>
  <c r="A36" i="7" s="1"/>
  <c r="U50" i="1"/>
  <c r="T50" i="1"/>
  <c r="V49" i="1"/>
  <c r="W49" i="1" s="1"/>
  <c r="B49" i="1" s="1"/>
  <c r="A35" i="7" s="1"/>
  <c r="U49" i="1"/>
  <c r="T49" i="1"/>
  <c r="V48" i="1"/>
  <c r="W48" i="1" s="1"/>
  <c r="B48" i="1" s="1"/>
  <c r="A34" i="7" s="1"/>
  <c r="U48" i="1"/>
  <c r="T48" i="1"/>
  <c r="V47" i="1"/>
  <c r="W47" i="1" s="1"/>
  <c r="B47" i="1" s="1"/>
  <c r="A33" i="7" s="1"/>
  <c r="U47" i="1"/>
  <c r="T47" i="1"/>
  <c r="V46" i="1"/>
  <c r="W46" i="1" s="1"/>
  <c r="B46" i="1" s="1"/>
  <c r="A32" i="7" s="1"/>
  <c r="U46" i="1"/>
  <c r="T46" i="1"/>
  <c r="V45" i="1"/>
  <c r="W45" i="1" s="1"/>
  <c r="B45" i="1" s="1"/>
  <c r="A31" i="7" s="1"/>
  <c r="U45" i="1"/>
  <c r="T45" i="1"/>
  <c r="V44" i="1"/>
  <c r="W44" i="1" s="1"/>
  <c r="B44" i="1" s="1"/>
  <c r="A30" i="7" s="1"/>
  <c r="U44" i="1"/>
  <c r="T44" i="1"/>
  <c r="V43" i="1"/>
  <c r="W43" i="1" s="1"/>
  <c r="B43" i="1" s="1"/>
  <c r="A29" i="7" s="1"/>
  <c r="U43" i="1"/>
  <c r="T43" i="1"/>
  <c r="V42" i="1"/>
  <c r="W42" i="1" s="1"/>
  <c r="B42" i="1" s="1"/>
  <c r="A28" i="7" s="1"/>
  <c r="U42" i="1"/>
  <c r="T42" i="1"/>
  <c r="V41" i="1"/>
  <c r="W41" i="1" s="1"/>
  <c r="B41" i="1" s="1"/>
  <c r="A27" i="7" s="1"/>
  <c r="U41" i="1"/>
  <c r="T41" i="1"/>
  <c r="V40" i="1"/>
  <c r="W40" i="1" s="1"/>
  <c r="B40" i="1" s="1"/>
  <c r="A26" i="7" s="1"/>
  <c r="U40" i="1"/>
  <c r="T40" i="1"/>
  <c r="V39" i="1"/>
  <c r="W39" i="1" s="1"/>
  <c r="B39" i="1" s="1"/>
  <c r="A25" i="7" s="1"/>
  <c r="U39" i="1"/>
  <c r="T39" i="1"/>
  <c r="V38" i="1"/>
  <c r="W38" i="1" s="1"/>
  <c r="B38" i="1" s="1"/>
  <c r="A24" i="7" s="1"/>
  <c r="U38" i="1"/>
  <c r="T38" i="1"/>
  <c r="V37" i="1"/>
  <c r="W37" i="1" s="1"/>
  <c r="B37" i="1" s="1"/>
  <c r="A23" i="7" s="1"/>
  <c r="U37" i="1"/>
  <c r="T37" i="1"/>
  <c r="V36" i="1"/>
  <c r="W36" i="1" s="1"/>
  <c r="B36" i="1" s="1"/>
  <c r="A22" i="7" s="1"/>
  <c r="U36" i="1"/>
  <c r="T36" i="1"/>
  <c r="V35" i="1"/>
  <c r="W35" i="1" s="1"/>
  <c r="B35" i="1" s="1"/>
  <c r="A21" i="7" s="1"/>
  <c r="U35" i="1"/>
  <c r="T35" i="1"/>
  <c r="V34" i="1"/>
  <c r="W34" i="1" s="1"/>
  <c r="B34" i="1" s="1"/>
  <c r="A20" i="7" s="1"/>
  <c r="U34" i="1"/>
  <c r="T34" i="1"/>
  <c r="V33" i="1"/>
  <c r="W33" i="1" s="1"/>
  <c r="B33" i="1" s="1"/>
  <c r="A19" i="7" s="1"/>
  <c r="U33" i="1"/>
  <c r="T33" i="1"/>
  <c r="V32" i="1"/>
  <c r="W32" i="1" s="1"/>
  <c r="B32" i="1" s="1"/>
  <c r="A18" i="7" s="1"/>
  <c r="U32" i="1"/>
  <c r="T32" i="1"/>
  <c r="V31" i="1"/>
  <c r="W31" i="1" s="1"/>
  <c r="B31" i="1" s="1"/>
  <c r="A17" i="7" s="1"/>
  <c r="U31" i="1"/>
  <c r="T31" i="1"/>
  <c r="V30" i="1"/>
  <c r="W30" i="1" s="1"/>
  <c r="B30" i="1" s="1"/>
  <c r="A16" i="7" s="1"/>
  <c r="U30" i="1"/>
  <c r="T30" i="1"/>
  <c r="V29" i="1"/>
  <c r="W29" i="1" s="1"/>
  <c r="B29" i="1" s="1"/>
  <c r="A15" i="7" s="1"/>
  <c r="U29" i="1"/>
  <c r="T29" i="1"/>
  <c r="V28" i="1"/>
  <c r="U28" i="1"/>
  <c r="T28" i="1"/>
  <c r="F18" i="1"/>
  <c r="F4" i="1"/>
  <c r="A103" i="9" s="1"/>
  <c r="R1" i="1"/>
  <c r="A2" i="8" l="1"/>
  <c r="A12" i="8"/>
  <c r="A22" i="8"/>
  <c r="A32" i="8"/>
  <c r="A42" i="8"/>
  <c r="A52" i="8"/>
  <c r="A62" i="8"/>
  <c r="A72" i="8"/>
  <c r="A82" i="8"/>
  <c r="A92" i="8"/>
  <c r="A102" i="8"/>
  <c r="A112" i="8"/>
  <c r="A122" i="8"/>
  <c r="A132" i="8"/>
  <c r="A142" i="8"/>
  <c r="A152" i="8"/>
  <c r="A162" i="8"/>
  <c r="A172" i="8"/>
  <c r="A182" i="8"/>
  <c r="A192" i="8"/>
  <c r="A202" i="8"/>
  <c r="A212" i="8"/>
  <c r="A222" i="8"/>
  <c r="A232" i="8"/>
  <c r="A6" i="8"/>
  <c r="A16" i="8"/>
  <c r="A26" i="8"/>
  <c r="A36" i="8"/>
  <c r="A46" i="8"/>
  <c r="A56" i="8"/>
  <c r="A66" i="8"/>
  <c r="A76" i="8"/>
  <c r="A86" i="8"/>
  <c r="A96" i="8"/>
  <c r="A106" i="8"/>
  <c r="A116" i="8"/>
  <c r="A126" i="8"/>
  <c r="A136" i="8"/>
  <c r="A146" i="8"/>
  <c r="A156" i="8"/>
  <c r="A166" i="8"/>
  <c r="A176" i="8"/>
  <c r="A186" i="8"/>
  <c r="A196" i="8"/>
  <c r="A206" i="8"/>
  <c r="A216" i="8"/>
  <c r="A226" i="8"/>
  <c r="A236" i="8"/>
  <c r="A3" i="8"/>
  <c r="A23" i="8"/>
  <c r="A53" i="8"/>
  <c r="A83" i="8"/>
  <c r="A113" i="8"/>
  <c r="A143" i="8"/>
  <c r="A183" i="8"/>
  <c r="A223" i="8"/>
  <c r="A4" i="9"/>
  <c r="A14" i="9"/>
  <c r="A24" i="9"/>
  <c r="A29" i="9"/>
  <c r="A44" i="9"/>
  <c r="A59" i="9"/>
  <c r="A64" i="9"/>
  <c r="A79" i="9"/>
  <c r="A84" i="9"/>
  <c r="A89" i="9"/>
  <c r="A94" i="9"/>
  <c r="A99" i="9"/>
  <c r="A104" i="9"/>
  <c r="A109" i="9"/>
  <c r="A114" i="9"/>
  <c r="A119" i="9"/>
  <c r="A124" i="9"/>
  <c r="A129" i="9"/>
  <c r="A139" i="9"/>
  <c r="A144" i="9"/>
  <c r="A149" i="9"/>
  <c r="A154" i="9"/>
  <c r="A159" i="9"/>
  <c r="A164" i="9"/>
  <c r="A169" i="9"/>
  <c r="A174" i="9"/>
  <c r="A184" i="9"/>
  <c r="A189" i="9"/>
  <c r="A194" i="9"/>
  <c r="A199" i="9"/>
  <c r="A204" i="9"/>
  <c r="A209" i="9"/>
  <c r="A214" i="9"/>
  <c r="A219" i="9"/>
  <c r="A224" i="9"/>
  <c r="A234" i="9"/>
  <c r="A229" i="9"/>
  <c r="A33" i="8"/>
  <c r="A43" i="8"/>
  <c r="A63" i="8"/>
  <c r="A73" i="8"/>
  <c r="A93" i="8"/>
  <c r="A103" i="8"/>
  <c r="A123" i="8"/>
  <c r="A133" i="8"/>
  <c r="A153" i="8"/>
  <c r="A163" i="8"/>
  <c r="A173" i="8"/>
  <c r="A193" i="8"/>
  <c r="A203" i="8"/>
  <c r="A213" i="8"/>
  <c r="A233" i="8"/>
  <c r="A9" i="9"/>
  <c r="A19" i="9"/>
  <c r="A34" i="9"/>
  <c r="A39" i="9"/>
  <c r="A49" i="9"/>
  <c r="A54" i="9"/>
  <c r="A69" i="9"/>
  <c r="A74" i="9"/>
  <c r="A134" i="9"/>
  <c r="A10" i="8"/>
  <c r="A20" i="8"/>
  <c r="A30" i="8"/>
  <c r="A40" i="8"/>
  <c r="A50" i="8"/>
  <c r="A60" i="8"/>
  <c r="A70" i="8"/>
  <c r="A80" i="8"/>
  <c r="A90" i="8"/>
  <c r="A100" i="8"/>
  <c r="A110" i="8"/>
  <c r="A120" i="8"/>
  <c r="A130" i="8"/>
  <c r="A140" i="8"/>
  <c r="A150" i="8"/>
  <c r="A160" i="8"/>
  <c r="A170" i="8"/>
  <c r="A180" i="8"/>
  <c r="A190" i="8"/>
  <c r="A200" i="8"/>
  <c r="A210" i="8"/>
  <c r="A220" i="8"/>
  <c r="A230" i="8"/>
  <c r="A179" i="9"/>
  <c r="A13" i="8"/>
  <c r="A7" i="8"/>
  <c r="A17" i="8"/>
  <c r="A27" i="8"/>
  <c r="A37" i="8"/>
  <c r="A47" i="8"/>
  <c r="A57" i="8"/>
  <c r="A67" i="8"/>
  <c r="A77" i="8"/>
  <c r="A87" i="8"/>
  <c r="A97" i="8"/>
  <c r="A107" i="8"/>
  <c r="A117" i="8"/>
  <c r="A127" i="8"/>
  <c r="A137" i="8"/>
  <c r="A147" i="8"/>
  <c r="A157" i="8"/>
  <c r="A167" i="8"/>
  <c r="A177" i="8"/>
  <c r="A187" i="8"/>
  <c r="A197" i="8"/>
  <c r="A207" i="8"/>
  <c r="A217" i="8"/>
  <c r="A227" i="8"/>
  <c r="A7" i="9"/>
  <c r="A12" i="9"/>
  <c r="A17" i="9"/>
  <c r="A22" i="9"/>
  <c r="A27" i="9"/>
  <c r="A32" i="9"/>
  <c r="A37" i="9"/>
  <c r="A42" i="9"/>
  <c r="A47" i="9"/>
  <c r="A52" i="9"/>
  <c r="A57" i="9"/>
  <c r="A62" i="9"/>
  <c r="A67" i="9"/>
  <c r="A72" i="9"/>
  <c r="A77" i="9"/>
  <c r="A82" i="9"/>
  <c r="A87" i="9"/>
  <c r="A92" i="9"/>
  <c r="A97" i="9"/>
  <c r="A102" i="9"/>
  <c r="A107" i="9"/>
  <c r="A112" i="9"/>
  <c r="A117" i="9"/>
  <c r="A122" i="9"/>
  <c r="A127" i="9"/>
  <c r="A132" i="9"/>
  <c r="A137" i="9"/>
  <c r="A142" i="9"/>
  <c r="A147" i="9"/>
  <c r="A152" i="9"/>
  <c r="A157" i="9"/>
  <c r="A162" i="9"/>
  <c r="A167" i="9"/>
  <c r="A172" i="9"/>
  <c r="A177" i="9"/>
  <c r="A182" i="9"/>
  <c r="A187" i="9"/>
  <c r="A192" i="9"/>
  <c r="A197" i="9"/>
  <c r="A202" i="9"/>
  <c r="A207" i="9"/>
  <c r="A212" i="9"/>
  <c r="A217" i="9"/>
  <c r="A222" i="9"/>
  <c r="A227" i="9"/>
  <c r="A232" i="9"/>
  <c r="A2" i="9"/>
  <c r="A4" i="8"/>
  <c r="A14" i="8"/>
  <c r="A24" i="8"/>
  <c r="A34" i="8"/>
  <c r="A44" i="8"/>
  <c r="A54" i="8"/>
  <c r="A64" i="8"/>
  <c r="A74" i="8"/>
  <c r="A84" i="8"/>
  <c r="A94" i="8"/>
  <c r="A104" i="8"/>
  <c r="A114" i="8"/>
  <c r="A124" i="8"/>
  <c r="A134" i="8"/>
  <c r="A144" i="8"/>
  <c r="A154" i="8"/>
  <c r="A164" i="8"/>
  <c r="A174" i="8"/>
  <c r="A184" i="8"/>
  <c r="A194" i="8"/>
  <c r="A204" i="8"/>
  <c r="A214" i="8"/>
  <c r="A234" i="8"/>
  <c r="A224" i="8"/>
  <c r="A21" i="8"/>
  <c r="A31" i="8"/>
  <c r="A41" i="8"/>
  <c r="A51" i="8"/>
  <c r="A61" i="8"/>
  <c r="A71" i="8"/>
  <c r="A81" i="8"/>
  <c r="A91" i="8"/>
  <c r="A101" i="8"/>
  <c r="A111" i="8"/>
  <c r="A121" i="8"/>
  <c r="A131" i="8"/>
  <c r="A141" i="8"/>
  <c r="A151" i="8"/>
  <c r="A161" i="8"/>
  <c r="A171" i="8"/>
  <c r="A181" i="8"/>
  <c r="A191" i="8"/>
  <c r="A201" i="8"/>
  <c r="A211" i="8"/>
  <c r="A221" i="8"/>
  <c r="A231" i="8"/>
  <c r="A5" i="9"/>
  <c r="A10" i="9"/>
  <c r="A15" i="9"/>
  <c r="A20" i="9"/>
  <c r="A25" i="9"/>
  <c r="A30" i="9"/>
  <c r="A35" i="9"/>
  <c r="A40" i="9"/>
  <c r="A45" i="9"/>
  <c r="A50" i="9"/>
  <c r="A55" i="9"/>
  <c r="A60" i="9"/>
  <c r="A65" i="9"/>
  <c r="A70" i="9"/>
  <c r="A75" i="9"/>
  <c r="A80" i="9"/>
  <c r="A85" i="9"/>
  <c r="A90" i="9"/>
  <c r="A95" i="9"/>
  <c r="A100" i="9"/>
  <c r="A105" i="9"/>
  <c r="A110" i="9"/>
  <c r="A115" i="9"/>
  <c r="A120" i="9"/>
  <c r="A125" i="9"/>
  <c r="A135" i="9"/>
  <c r="A140" i="9"/>
  <c r="A145" i="9"/>
  <c r="A150" i="9"/>
  <c r="A155" i="9"/>
  <c r="A160" i="9"/>
  <c r="A165" i="9"/>
  <c r="A170" i="9"/>
  <c r="A175" i="9"/>
  <c r="A180" i="9"/>
  <c r="A185" i="9"/>
  <c r="A190" i="9"/>
  <c r="A195" i="9"/>
  <c r="A200" i="9"/>
  <c r="A205" i="9"/>
  <c r="A210" i="9"/>
  <c r="A215" i="9"/>
  <c r="A220" i="9"/>
  <c r="A225" i="9"/>
  <c r="A230" i="9"/>
  <c r="A235" i="9"/>
  <c r="A11" i="8"/>
  <c r="A130" i="9"/>
  <c r="A8" i="8"/>
  <c r="A18" i="8"/>
  <c r="A28" i="8"/>
  <c r="A38" i="8"/>
  <c r="A48" i="8"/>
  <c r="A58" i="8"/>
  <c r="A68" i="8"/>
  <c r="A78" i="8"/>
  <c r="A88" i="8"/>
  <c r="A98" i="8"/>
  <c r="A108" i="8"/>
  <c r="A118" i="8"/>
  <c r="A128" i="8"/>
  <c r="A138" i="8"/>
  <c r="A148" i="8"/>
  <c r="A158" i="8"/>
  <c r="A168" i="8"/>
  <c r="A178" i="8"/>
  <c r="A188" i="8"/>
  <c r="A198" i="8"/>
  <c r="A208" i="8"/>
  <c r="A218" i="8"/>
  <c r="A228" i="8"/>
  <c r="A235" i="8"/>
  <c r="A3" i="9"/>
  <c r="A8" i="9"/>
  <c r="A13" i="9"/>
  <c r="A18" i="9"/>
  <c r="A23" i="9"/>
  <c r="A28" i="9"/>
  <c r="A33" i="9"/>
  <c r="A38" i="9"/>
  <c r="A43" i="9"/>
  <c r="A48" i="9"/>
  <c r="A53" i="9"/>
  <c r="A58" i="9"/>
  <c r="A63" i="9"/>
  <c r="A68" i="9"/>
  <c r="A73" i="9"/>
  <c r="A78" i="9"/>
  <c r="A83" i="9"/>
  <c r="A88" i="9"/>
  <c r="A93" i="9"/>
  <c r="A98" i="9"/>
  <c r="A108" i="9"/>
  <c r="A113" i="9"/>
  <c r="A118" i="9"/>
  <c r="A123" i="9"/>
  <c r="A128" i="9"/>
  <c r="A133" i="9"/>
  <c r="A138" i="9"/>
  <c r="A143" i="9"/>
  <c r="A148" i="9"/>
  <c r="A153" i="9"/>
  <c r="A158" i="9"/>
  <c r="A163" i="9"/>
  <c r="A168" i="9"/>
  <c r="A173" i="9"/>
  <c r="A178" i="9"/>
  <c r="A183" i="9"/>
  <c r="A188" i="9"/>
  <c r="A193" i="9"/>
  <c r="A198" i="9"/>
  <c r="A203" i="9"/>
  <c r="A208" i="9"/>
  <c r="A213" i="9"/>
  <c r="A218" i="9"/>
  <c r="A223" i="9"/>
  <c r="A228" i="9"/>
  <c r="A233" i="9"/>
  <c r="A5" i="8"/>
  <c r="A15" i="8"/>
  <c r="A25" i="8"/>
  <c r="A35" i="8"/>
  <c r="A45" i="8"/>
  <c r="A55" i="8"/>
  <c r="A65" i="8"/>
  <c r="A75" i="8"/>
  <c r="A85" i="8"/>
  <c r="A95" i="8"/>
  <c r="A105" i="8"/>
  <c r="A115" i="8"/>
  <c r="A125" i="8"/>
  <c r="A135" i="8"/>
  <c r="A145" i="8"/>
  <c r="A155" i="8"/>
  <c r="A165" i="8"/>
  <c r="A175" i="8"/>
  <c r="A185" i="8"/>
  <c r="A195" i="8"/>
  <c r="A205" i="8"/>
  <c r="A215" i="8"/>
  <c r="A225" i="8"/>
  <c r="W28" i="1"/>
  <c r="B28" i="1" s="1"/>
  <c r="A14" i="7" s="1"/>
  <c r="J130" i="9"/>
  <c r="J191" i="9"/>
  <c r="K77" i="8"/>
  <c r="K160" i="8"/>
  <c r="J234" i="9"/>
  <c r="J109" i="9"/>
  <c r="J208" i="9"/>
  <c r="J200" i="9"/>
  <c r="J113" i="9"/>
  <c r="J54" i="9"/>
  <c r="J164" i="9"/>
  <c r="K20" i="8"/>
  <c r="J4" i="9"/>
  <c r="K171" i="8"/>
  <c r="J21" i="9"/>
  <c r="J143" i="9"/>
  <c r="J136" i="9"/>
  <c r="K175" i="8"/>
  <c r="K79" i="8"/>
  <c r="K86" i="8"/>
  <c r="K174" i="8"/>
  <c r="J85" i="9"/>
  <c r="K17" i="8"/>
  <c r="J59" i="9"/>
  <c r="K66" i="8"/>
  <c r="J181" i="9"/>
  <c r="J62" i="9"/>
  <c r="K54" i="8"/>
  <c r="K190" i="8"/>
  <c r="K204" i="8"/>
  <c r="K113" i="8"/>
  <c r="J37" i="9"/>
  <c r="J134" i="9"/>
  <c r="J216" i="9"/>
  <c r="J114" i="9"/>
  <c r="K26" i="8"/>
  <c r="J92" i="9"/>
  <c r="K139" i="8"/>
  <c r="K187" i="8"/>
  <c r="K211" i="8"/>
  <c r="J203" i="9"/>
  <c r="K173" i="8"/>
  <c r="K71" i="8"/>
  <c r="J151" i="9"/>
  <c r="J18" i="9"/>
  <c r="K156" i="8"/>
  <c r="K70" i="8"/>
  <c r="J7" i="9"/>
  <c r="J78" i="9"/>
  <c r="J192" i="9"/>
  <c r="K87" i="8"/>
  <c r="J5" i="9"/>
  <c r="K157" i="8"/>
  <c r="J96" i="9"/>
  <c r="J45" i="9"/>
  <c r="J223" i="9"/>
  <c r="K116" i="8"/>
  <c r="K118" i="8"/>
  <c r="J97" i="9"/>
  <c r="J55" i="9"/>
  <c r="K74" i="8"/>
  <c r="K69" i="8"/>
  <c r="K172" i="8"/>
  <c r="K32" i="8"/>
  <c r="K46" i="8"/>
  <c r="K35" i="8"/>
  <c r="K145" i="8"/>
  <c r="K149" i="8"/>
  <c r="K219" i="8"/>
  <c r="J228" i="9"/>
  <c r="K23" i="8"/>
  <c r="K183" i="8"/>
  <c r="K65" i="8"/>
  <c r="K188" i="8"/>
  <c r="J112" i="9"/>
  <c r="K3" i="8"/>
  <c r="J184" i="9"/>
  <c r="K57" i="8"/>
  <c r="K108" i="8"/>
  <c r="J88" i="9"/>
  <c r="J58" i="9"/>
  <c r="K117" i="8"/>
  <c r="J154" i="9"/>
  <c r="K67" i="8"/>
  <c r="J35" i="9"/>
  <c r="J50" i="9"/>
  <c r="J101" i="9"/>
  <c r="K47" i="8"/>
  <c r="J81" i="9"/>
  <c r="K121" i="8"/>
  <c r="K203" i="8"/>
  <c r="J178" i="9"/>
  <c r="K24" i="8"/>
  <c r="K29" i="8"/>
  <c r="K134" i="8"/>
  <c r="J141" i="9"/>
  <c r="K131" i="8"/>
  <c r="K192" i="8"/>
  <c r="J66" i="9"/>
  <c r="K226" i="8"/>
  <c r="J207" i="9"/>
  <c r="J157" i="9"/>
  <c r="K223" i="8"/>
  <c r="J68" i="9"/>
  <c r="K36" i="8"/>
  <c r="J128" i="9"/>
  <c r="J153" i="9"/>
  <c r="J195" i="9"/>
  <c r="K127" i="8"/>
  <c r="K93" i="8"/>
  <c r="K104" i="8"/>
  <c r="J60" i="9"/>
  <c r="J70" i="9"/>
  <c r="K53" i="8"/>
  <c r="K218" i="8"/>
  <c r="J144" i="9"/>
  <c r="J180" i="9"/>
  <c r="K95" i="8"/>
  <c r="K167" i="8"/>
  <c r="J205" i="9"/>
  <c r="K119" i="8"/>
  <c r="K216" i="8"/>
  <c r="K45" i="8"/>
  <c r="K114" i="8"/>
  <c r="J221" i="9"/>
  <c r="J69" i="9"/>
  <c r="J25" i="9"/>
  <c r="J15" i="9"/>
  <c r="K72" i="8"/>
  <c r="K229" i="8"/>
  <c r="K110" i="8"/>
  <c r="J13" i="9"/>
  <c r="K184" i="8"/>
  <c r="K111" i="8"/>
  <c r="K120" i="8"/>
  <c r="J194" i="9"/>
  <c r="K96" i="8"/>
  <c r="J131" i="9"/>
  <c r="J39" i="9"/>
  <c r="J204" i="9"/>
  <c r="K198" i="8"/>
  <c r="J185" i="9"/>
  <c r="K51" i="8"/>
  <c r="K162" i="8"/>
  <c r="J132" i="9"/>
  <c r="J214" i="9"/>
  <c r="K84" i="8"/>
  <c r="K182" i="8"/>
  <c r="J64" i="9"/>
  <c r="K191" i="8"/>
  <c r="K43" i="8"/>
  <c r="J87" i="9"/>
  <c r="J161" i="9"/>
  <c r="J148" i="9"/>
  <c r="J111" i="9"/>
  <c r="K144" i="8"/>
  <c r="K208" i="8"/>
  <c r="K143" i="8"/>
  <c r="J79" i="9"/>
  <c r="J193" i="9"/>
  <c r="J215" i="9"/>
  <c r="J3" i="9"/>
  <c r="J80" i="9"/>
  <c r="K85" i="8"/>
  <c r="K146" i="8"/>
  <c r="J171" i="9"/>
  <c r="J51" i="9"/>
  <c r="J231" i="9"/>
  <c r="J86" i="9"/>
  <c r="K50" i="8"/>
  <c r="J168" i="9"/>
  <c r="J137" i="9"/>
  <c r="J36" i="9"/>
  <c r="J28" i="9"/>
  <c r="K177" i="8"/>
  <c r="J99" i="9"/>
  <c r="J158" i="9"/>
  <c r="K37" i="8"/>
  <c r="K12" i="8"/>
  <c r="J16" i="9"/>
  <c r="K181" i="8"/>
  <c r="K212" i="8"/>
  <c r="J49" i="9"/>
  <c r="K123" i="8"/>
  <c r="K205" i="8"/>
  <c r="J225" i="9"/>
  <c r="K61" i="8"/>
  <c r="J118" i="9"/>
  <c r="J67" i="9"/>
  <c r="J42" i="9"/>
  <c r="J84" i="9"/>
  <c r="J173" i="9"/>
  <c r="K170" i="8"/>
  <c r="K176" i="8"/>
  <c r="J117" i="9"/>
  <c r="J149" i="9"/>
  <c r="J236" i="9"/>
  <c r="K10" i="8"/>
  <c r="J38" i="9"/>
  <c r="J19" i="9"/>
  <c r="J197" i="9"/>
  <c r="K155" i="8"/>
  <c r="J175" i="9"/>
  <c r="J224" i="9"/>
  <c r="K28" i="8"/>
  <c r="J163" i="9"/>
  <c r="J119" i="9"/>
  <c r="K91" i="8"/>
  <c r="J77" i="9"/>
  <c r="J229" i="9"/>
  <c r="K62" i="8"/>
  <c r="J186" i="9"/>
  <c r="J106" i="9"/>
  <c r="K130" i="8"/>
  <c r="J220" i="9"/>
  <c r="K196" i="8"/>
  <c r="K189" i="8"/>
  <c r="K83" i="8"/>
  <c r="J95" i="9"/>
  <c r="K200" i="8"/>
  <c r="K202" i="8"/>
  <c r="K213" i="8"/>
  <c r="K5" i="8"/>
  <c r="J76" i="9"/>
  <c r="K132" i="8"/>
  <c r="K214" i="8"/>
  <c r="K59" i="8"/>
  <c r="K135" i="8"/>
  <c r="J198" i="9"/>
  <c r="K124" i="8"/>
  <c r="K15" i="8"/>
  <c r="K217" i="8"/>
  <c r="J103" i="9"/>
  <c r="K231" i="8"/>
  <c r="J218" i="9"/>
  <c r="J56" i="9"/>
  <c r="K163" i="8"/>
  <c r="K164" i="8"/>
  <c r="J83" i="9"/>
  <c r="J24" i="9"/>
  <c r="K48" i="8"/>
  <c r="K194" i="8"/>
  <c r="K225" i="8"/>
  <c r="K161" i="8"/>
  <c r="J172" i="9"/>
  <c r="K25" i="8"/>
  <c r="K210" i="8"/>
  <c r="K98" i="8"/>
  <c r="J102" i="9"/>
  <c r="J6" i="9"/>
  <c r="J230" i="9"/>
  <c r="K7" i="8"/>
  <c r="J227" i="9"/>
  <c r="J20" i="9"/>
  <c r="J17" i="9"/>
  <c r="K112" i="8"/>
  <c r="K129" i="8"/>
  <c r="K78" i="8"/>
  <c r="K92" i="8"/>
  <c r="K16" i="8"/>
  <c r="J98" i="9"/>
  <c r="J105" i="9"/>
  <c r="K179" i="8"/>
  <c r="J116" i="9"/>
  <c r="J107" i="9"/>
  <c r="J140" i="9"/>
  <c r="K152" i="8"/>
  <c r="J209" i="9"/>
  <c r="K73" i="8"/>
  <c r="K199" i="8"/>
  <c r="K4" i="8"/>
  <c r="K8" i="8"/>
  <c r="K180" i="8"/>
  <c r="J183" i="9"/>
  <c r="K99" i="8"/>
  <c r="J146" i="9"/>
  <c r="K126" i="8"/>
  <c r="K63" i="8"/>
  <c r="K140" i="8"/>
  <c r="K90" i="8"/>
  <c r="K82" i="8"/>
  <c r="J12" i="9"/>
  <c r="J29" i="9"/>
  <c r="K159" i="8"/>
  <c r="K64" i="8"/>
  <c r="K224" i="8"/>
  <c r="K235" i="8"/>
  <c r="J120" i="9"/>
  <c r="K150" i="8"/>
  <c r="K128" i="8"/>
  <c r="K234" i="8"/>
  <c r="J104" i="9"/>
  <c r="K102" i="8"/>
  <c r="J31" i="9"/>
  <c r="J217" i="9"/>
  <c r="K178" i="8"/>
  <c r="K222" i="8"/>
  <c r="J156" i="9"/>
  <c r="J10" i="9"/>
  <c r="J52" i="9"/>
  <c r="J188" i="9"/>
  <c r="K209" i="8"/>
  <c r="K169" i="8"/>
  <c r="K34" i="8"/>
  <c r="K89" i="8"/>
  <c r="K148" i="8"/>
  <c r="J211" i="9"/>
  <c r="K41" i="8"/>
  <c r="J9" i="9"/>
  <c r="K106" i="8"/>
  <c r="J222" i="9"/>
  <c r="K97" i="8"/>
  <c r="J26" i="9"/>
  <c r="K142" i="8"/>
  <c r="J75" i="9"/>
  <c r="J2" i="9"/>
  <c r="J162" i="9"/>
  <c r="K154" i="8"/>
  <c r="K68" i="8"/>
  <c r="J33" i="9"/>
  <c r="J129" i="9"/>
  <c r="J196" i="9"/>
  <c r="J176" i="9"/>
  <c r="J47" i="9"/>
  <c r="J201" i="9"/>
  <c r="K115" i="8"/>
  <c r="J166" i="9"/>
  <c r="J182" i="9"/>
  <c r="J177" i="9"/>
  <c r="J233" i="9"/>
  <c r="K230" i="8"/>
  <c r="K166" i="8"/>
  <c r="K233" i="8"/>
  <c r="J187" i="9"/>
  <c r="J44" i="9"/>
  <c r="K197" i="8"/>
  <c r="K103" i="8"/>
  <c r="K22" i="8"/>
  <c r="J115" i="9"/>
  <c r="J82" i="9"/>
  <c r="J22" i="9"/>
  <c r="J63" i="9"/>
  <c r="J174" i="9"/>
  <c r="K109" i="8"/>
  <c r="J46" i="9"/>
  <c r="J199" i="9"/>
  <c r="K11" i="8"/>
  <c r="J100" i="9"/>
  <c r="J124" i="9"/>
  <c r="J170" i="9"/>
  <c r="J126" i="9"/>
  <c r="J122" i="9"/>
  <c r="J73" i="9"/>
  <c r="K228" i="8"/>
  <c r="J138" i="9"/>
  <c r="J212" i="9"/>
  <c r="K236" i="8"/>
  <c r="K60" i="8"/>
  <c r="K125" i="8"/>
  <c r="J71" i="9"/>
  <c r="K185" i="8"/>
  <c r="J8" i="9"/>
  <c r="J121" i="9"/>
  <c r="K52" i="8"/>
  <c r="K18" i="8"/>
  <c r="J165" i="9"/>
  <c r="K201" i="8"/>
  <c r="J139" i="9"/>
  <c r="K94" i="8"/>
  <c r="J74" i="9"/>
  <c r="K80" i="8"/>
  <c r="K220" i="8"/>
  <c r="K75" i="8"/>
  <c r="K141" i="8"/>
  <c r="K168" i="8"/>
  <c r="K40" i="8"/>
  <c r="J40" i="9"/>
  <c r="K100" i="8"/>
  <c r="J202" i="9"/>
  <c r="K27" i="8"/>
  <c r="K206" i="8"/>
  <c r="K55" i="8"/>
  <c r="J159" i="9"/>
  <c r="J219" i="9"/>
  <c r="J235" i="9"/>
  <c r="J150" i="9"/>
  <c r="K107" i="8"/>
  <c r="J43" i="9"/>
  <c r="K186" i="8"/>
  <c r="K30" i="8"/>
  <c r="J41" i="9"/>
  <c r="K44" i="8"/>
  <c r="K9" i="8"/>
  <c r="J27" i="9"/>
  <c r="J125" i="9"/>
  <c r="J147" i="9"/>
  <c r="J210" i="9"/>
  <c r="J152" i="9"/>
  <c r="J108" i="9"/>
  <c r="J226" i="9"/>
  <c r="J65" i="9"/>
  <c r="K122" i="8"/>
  <c r="J206" i="9"/>
  <c r="K56" i="8"/>
  <c r="J167" i="9"/>
  <c r="J213" i="9"/>
  <c r="J189" i="9"/>
  <c r="J190" i="9"/>
  <c r="J61" i="9"/>
  <c r="J142" i="9"/>
  <c r="J155" i="9"/>
  <c r="K151" i="8"/>
  <c r="K14" i="8"/>
  <c r="J169" i="9"/>
  <c r="J34" i="9"/>
  <c r="J135" i="9"/>
  <c r="J11" i="9"/>
  <c r="K31" i="8"/>
  <c r="K49" i="8"/>
  <c r="J30" i="9"/>
  <c r="J72" i="9"/>
  <c r="K215" i="8"/>
  <c r="K6" i="8"/>
  <c r="K2" i="8"/>
  <c r="J160" i="9"/>
  <c r="K158" i="8"/>
  <c r="K133" i="8"/>
  <c r="K58" i="8"/>
  <c r="K193" i="8"/>
  <c r="K195" i="8"/>
  <c r="K33" i="8"/>
  <c r="J90" i="9"/>
  <c r="J133" i="9"/>
  <c r="J89" i="9"/>
  <c r="K221" i="8"/>
  <c r="J179" i="9"/>
  <c r="K136" i="8"/>
  <c r="J48" i="9"/>
  <c r="J57" i="9"/>
  <c r="K105" i="8"/>
  <c r="J232" i="9"/>
  <c r="K101" i="8"/>
  <c r="K39" i="8"/>
  <c r="K13" i="8"/>
  <c r="K153" i="8"/>
  <c r="K207" i="8"/>
  <c r="J23" i="9"/>
  <c r="K147" i="8"/>
  <c r="J94" i="9"/>
  <c r="J53" i="9"/>
  <c r="K165" i="8"/>
  <c r="K232" i="8"/>
  <c r="K81" i="8"/>
  <c r="J91" i="9"/>
  <c r="K42" i="8"/>
  <c r="J93" i="9"/>
  <c r="J110" i="9"/>
  <c r="J14" i="9"/>
  <c r="K21" i="8"/>
  <c r="K227" i="8"/>
  <c r="K19" i="8"/>
  <c r="J127" i="9"/>
  <c r="K88" i="8"/>
  <c r="J145" i="9"/>
  <c r="K38" i="8"/>
  <c r="J32" i="9"/>
  <c r="K76" i="8"/>
  <c r="K137" i="8"/>
  <c r="K138" i="8"/>
  <c r="J123" i="9"/>
  <c r="F21" i="1" l="1"/>
  <c r="U11" i="7" s="1"/>
</calcChain>
</file>

<file path=xl/sharedStrings.xml><?xml version="1.0" encoding="utf-8"?>
<sst xmlns="http://schemas.openxmlformats.org/spreadsheetml/2006/main" count="11743" uniqueCount="5685">
  <si>
    <t>BILL TO INFORMATION</t>
  </si>
  <si>
    <t>SALES USE</t>
  </si>
  <si>
    <t>CURRENT ACCOUNT</t>
  </si>
  <si>
    <t>Customer Name</t>
  </si>
  <si>
    <t>NEW ACCOUNT</t>
  </si>
  <si>
    <t>ADDRESS</t>
  </si>
  <si>
    <t>PO #</t>
  </si>
  <si>
    <t>CITY</t>
  </si>
  <si>
    <t>STATE</t>
  </si>
  <si>
    <t>Order Written Date</t>
  </si>
  <si>
    <t>ZIP</t>
  </si>
  <si>
    <t>SHIP TO INFORMATION</t>
  </si>
  <si>
    <t>Start Ship Date</t>
  </si>
  <si>
    <t>NAME</t>
  </si>
  <si>
    <t>Completion Date:</t>
  </si>
  <si>
    <t>KANNAPOLIS OFFICES</t>
  </si>
  <si>
    <t>Ship Via:</t>
  </si>
  <si>
    <t>5800 Royce Street · Kannapolis · NC · 28083</t>
  </si>
  <si>
    <t>ACCOUNT INFORMATION</t>
  </si>
  <si>
    <t>Terms:</t>
  </si>
  <si>
    <t>SALES PERSON</t>
  </si>
  <si>
    <t>SALISBURY OFFICES</t>
  </si>
  <si>
    <t>BUYER NAME</t>
  </si>
  <si>
    <t>Total Units</t>
  </si>
  <si>
    <t>BUYER PHONE</t>
  </si>
  <si>
    <t>408 Long Meadow Drive · Salisbury · NC · 28147</t>
  </si>
  <si>
    <t>BUYER EMAIL</t>
  </si>
  <si>
    <t>DIGITAL DATA INFORMATION</t>
  </si>
  <si>
    <t>Total Cost Dollars</t>
  </si>
  <si>
    <t>Tel. (704) 933-6000 · Fax. (704) 933-8000 · Eml. cs@royceapparel.com</t>
  </si>
  <si>
    <t>EDI Customer</t>
  </si>
  <si>
    <t>ECOMM Images Required</t>
  </si>
  <si>
    <t>Art Approval Required</t>
  </si>
  <si>
    <t>Email Form To:</t>
  </si>
  <si>
    <t>orders@royceapparel.com</t>
  </si>
  <si>
    <t>FACTOR: The CIT Group, Two Wachovia Center, 301 S. Tryon St., Suite 2300, Charlotte, NC  28202-1903 / 704-339-2947</t>
  </si>
  <si>
    <t>Pressbox
Style #</t>
  </si>
  <si>
    <t>Property</t>
  </si>
  <si>
    <t>Item Description</t>
  </si>
  <si>
    <t>Body</t>
  </si>
  <si>
    <t>Art</t>
  </si>
  <si>
    <t>Custom
Art</t>
  </si>
  <si>
    <t>Artwork Preview</t>
  </si>
  <si>
    <r>
      <rPr>
        <b/>
        <sz val="13"/>
        <color theme="1"/>
        <rFont val="Calibri"/>
        <family val="2"/>
      </rPr>
      <t>Color Name</t>
    </r>
    <r>
      <rPr>
        <b/>
        <sz val="9"/>
        <color theme="1"/>
        <rFont val="Calibri"/>
        <family val="2"/>
      </rPr>
      <t xml:space="preserve">
(XXX or XXX-XXX)</t>
    </r>
  </si>
  <si>
    <t>Cost</t>
  </si>
  <si>
    <t>Retail</t>
  </si>
  <si>
    <t>XXS</t>
  </si>
  <si>
    <t>XS</t>
  </si>
  <si>
    <t>S</t>
  </si>
  <si>
    <t>M</t>
  </si>
  <si>
    <t>L</t>
  </si>
  <si>
    <t>XL</t>
  </si>
  <si>
    <t>2X</t>
  </si>
  <si>
    <t>3X</t>
  </si>
  <si>
    <t>Total
Units</t>
  </si>
  <si>
    <t>Total
Cost</t>
  </si>
  <si>
    <t>SCHOOL ABRIVIATION</t>
  </si>
  <si>
    <t>PRESSBOX STYLE NUMBER</t>
  </si>
  <si>
    <t>RB Waynesville, NC</t>
  </si>
  <si>
    <t>ORDER WORK SHEET INSTRUCTIONS</t>
  </si>
  <si>
    <t>The list of properties starts at colleges.  To more quickly move down the list of properties, you have two shortcuts:</t>
  </si>
  <si>
    <t>Type in the name of the property, i.e. "Clemson", or for Royce properties, begin with "RB", i.e. "RB North Carolina" or "RB Clemson, SC"</t>
  </si>
  <si>
    <t>If you wish to manually go through the drop down, you can more quickly go through by copying to the clipboard one of the following:</t>
  </si>
  <si>
    <t>*** CITIES ***</t>
  </si>
  <si>
    <t>*** STATES ***</t>
  </si>
  <si>
    <t>*** FOOTBALL ***</t>
  </si>
  <si>
    <t>*** BASKETBALL ***</t>
  </si>
  <si>
    <t>*** BASEBALL ***</t>
  </si>
  <si>
    <t>*** SOCCER ***</t>
  </si>
  <si>
    <t>*** MISCELLANEOUS ***</t>
  </si>
  <si>
    <t>Go back to the order form and paste the text into the cell you're editing, then click the down arrow to the right of the cell and it will move</t>
  </si>
  <si>
    <t>down the list to the section you copied.  This will take you to the top of the list of what you're looking for.</t>
  </si>
  <si>
    <t>The "CURRENT ACCOUNT" cell works the same way.  Type in the first letter of the customer's name, (i.e. "C") then click the down arrow to the</t>
  </si>
  <si>
    <t>right of the cell and it will move down the list to the names of the accounts starting with that letter.</t>
  </si>
  <si>
    <t>KEY</t>
  </si>
  <si>
    <t>Must be present to process the order</t>
  </si>
  <si>
    <t>STEP 1</t>
  </si>
  <si>
    <t>Optional to process the order (see exceptions)</t>
  </si>
  <si>
    <t>BILL TO</t>
  </si>
  <si>
    <t>Must select from list</t>
  </si>
  <si>
    <t>If account is not on list from above type account here</t>
  </si>
  <si>
    <t>If new account type here</t>
  </si>
  <si>
    <t>Type address</t>
  </si>
  <si>
    <t>Must type for mom and pop (big box worksheets optional)</t>
  </si>
  <si>
    <t>Type city</t>
  </si>
  <si>
    <t>Type state</t>
  </si>
  <si>
    <t>Type zip</t>
  </si>
  <si>
    <t>SHIP TO</t>
  </si>
  <si>
    <t>Type ship to name</t>
  </si>
  <si>
    <t>Type ship to address</t>
  </si>
  <si>
    <t>Type ship to city</t>
  </si>
  <si>
    <t>Type ship to state</t>
  </si>
  <si>
    <t>Type ship to zip</t>
  </si>
  <si>
    <t>ACCOUNT INFO</t>
  </si>
  <si>
    <t>Find your name from list</t>
  </si>
  <si>
    <t>Type buyers name</t>
  </si>
  <si>
    <t>Must type all accounts</t>
  </si>
  <si>
    <t>Type buyers phone</t>
  </si>
  <si>
    <t>Type buyers email</t>
  </si>
  <si>
    <t>STEP 2</t>
  </si>
  <si>
    <t>OFFICE USE ONLY</t>
  </si>
  <si>
    <t>Customer Account #</t>
  </si>
  <si>
    <t>Fills in automatically</t>
  </si>
  <si>
    <t>CIT Account #:</t>
  </si>
  <si>
    <t>Must type for all orders/accounts</t>
  </si>
  <si>
    <t>Type po #</t>
  </si>
  <si>
    <t>Credit Card #</t>
  </si>
  <si>
    <t>Type Start date</t>
  </si>
  <si>
    <t>Type credit card #</t>
  </si>
  <si>
    <t>Must type for credit card customers only</t>
  </si>
  <si>
    <t>Credit Card Expiration Date</t>
  </si>
  <si>
    <t>Type completion date</t>
  </si>
  <si>
    <t>Type Exp Date</t>
  </si>
  <si>
    <t>Credit Card Security code</t>
  </si>
  <si>
    <t>Find method to ship from list</t>
  </si>
  <si>
    <t>Type security code</t>
  </si>
  <si>
    <t>Type terms</t>
  </si>
  <si>
    <t>Type today's date</t>
  </si>
  <si>
    <t>Must type for all orders</t>
  </si>
  <si>
    <t>Step 3</t>
  </si>
  <si>
    <t>PRESSBOX STYLE #</t>
  </si>
  <si>
    <t>SCHOOL NAME</t>
  </si>
  <si>
    <t>DESCRIPTION</t>
  </si>
  <si>
    <t>STYLE</t>
  </si>
  <si>
    <t>ART CODE</t>
  </si>
  <si>
    <t>COLOR NAME</t>
  </si>
  <si>
    <t>COST</t>
  </si>
  <si>
    <t>RETAIL</t>
  </si>
  <si>
    <t>2XL</t>
  </si>
  <si>
    <t>TOTAL UNITS</t>
  </si>
  <si>
    <t>TOTAL COST</t>
  </si>
  <si>
    <t>ECOMM IMAGES</t>
  </si>
  <si>
    <t xml:space="preserve">EDI </t>
  </si>
  <si>
    <t>SAMPLE NEEDED</t>
  </si>
  <si>
    <t>CLE61050BCL</t>
  </si>
  <si>
    <t>CLEMSON</t>
  </si>
  <si>
    <t>SS V NECK SLUB TEE</t>
  </si>
  <si>
    <t>BCL</t>
  </si>
  <si>
    <t>ORANGE</t>
  </si>
  <si>
    <t>Yes</t>
  </si>
  <si>
    <t>Fills in automatically school/style/art code</t>
  </si>
  <si>
    <t>Select from list</t>
  </si>
  <si>
    <t>Type style description</t>
  </si>
  <si>
    <t>Type style #</t>
  </si>
  <si>
    <t>Type art code</t>
  </si>
  <si>
    <t>Type color</t>
  </si>
  <si>
    <t>Type selling price</t>
  </si>
  <si>
    <t>Needed if tickets are needed</t>
  </si>
  <si>
    <t>Type units per size</t>
  </si>
  <si>
    <t>Calculation</t>
  </si>
  <si>
    <t>Optional but needed if ecomm is part of the buy</t>
  </si>
  <si>
    <t>Optional but needed if EDI account</t>
  </si>
  <si>
    <t>Optional but needed if physical samples are needed</t>
  </si>
  <si>
    <t>Step 4</t>
  </si>
  <si>
    <t>Email to the following email address:</t>
  </si>
  <si>
    <t>SIZE CALCULATOR</t>
  </si>
  <si>
    <t>School Name</t>
  </si>
  <si>
    <t>Abbv</t>
  </si>
  <si>
    <t>Primary</t>
  </si>
  <si>
    <t>Alternate</t>
  </si>
  <si>
    <t>Dark</t>
  </si>
  <si>
    <t>Air Force</t>
  </si>
  <si>
    <t>AFA</t>
  </si>
  <si>
    <t>ROY</t>
  </si>
  <si>
    <t>GRY</t>
  </si>
  <si>
    <t>BLK</t>
  </si>
  <si>
    <t>Alabama</t>
  </si>
  <si>
    <t>UAL</t>
  </si>
  <si>
    <t>CRI</t>
  </si>
  <si>
    <t>Alabama A&amp;M</t>
  </si>
  <si>
    <t>AAM</t>
  </si>
  <si>
    <t>MRN</t>
  </si>
  <si>
    <t>Alabama State</t>
  </si>
  <si>
    <t>ALS</t>
  </si>
  <si>
    <t>YGL</t>
  </si>
  <si>
    <t>Albany State</t>
  </si>
  <si>
    <t>ALB</t>
  </si>
  <si>
    <t>American</t>
  </si>
  <si>
    <t>AMU</t>
  </si>
  <si>
    <t>RED</t>
  </si>
  <si>
    <t>Appalachian State</t>
  </si>
  <si>
    <t>ASU</t>
  </si>
  <si>
    <t>Arizona</t>
  </si>
  <si>
    <t>ARZ</t>
  </si>
  <si>
    <t>NVY</t>
  </si>
  <si>
    <t>Arizona State</t>
  </si>
  <si>
    <t>AZS</t>
  </si>
  <si>
    <t>Arkansas</t>
  </si>
  <si>
    <t>ARK</t>
  </si>
  <si>
    <t>Arkansas State</t>
  </si>
  <si>
    <t>ARS</t>
  </si>
  <si>
    <t>Army</t>
  </si>
  <si>
    <t>ARM</t>
  </si>
  <si>
    <t>VGL</t>
  </si>
  <si>
    <t>Auburn</t>
  </si>
  <si>
    <t>AUB</t>
  </si>
  <si>
    <t>ORN</t>
  </si>
  <si>
    <t>Ball State</t>
  </si>
  <si>
    <t>BST</t>
  </si>
  <si>
    <t>Baylor</t>
  </si>
  <si>
    <t>BAY</t>
  </si>
  <si>
    <t>GRN</t>
  </si>
  <si>
    <t>DKG</t>
  </si>
  <si>
    <t>Belmont</t>
  </si>
  <si>
    <t>BMT</t>
  </si>
  <si>
    <t>Bethune-Cookman</t>
  </si>
  <si>
    <t>BCU</t>
  </si>
  <si>
    <t>Boise State</t>
  </si>
  <si>
    <t>BSU</t>
  </si>
  <si>
    <t>Boston College</t>
  </si>
  <si>
    <t>BOS</t>
  </si>
  <si>
    <t>GNT</t>
  </si>
  <si>
    <t>Brigham Young</t>
  </si>
  <si>
    <t>BYU</t>
  </si>
  <si>
    <t>White</t>
  </si>
  <si>
    <t>WHT</t>
  </si>
  <si>
    <t>Brown</t>
  </si>
  <si>
    <t>BRO</t>
  </si>
  <si>
    <t>DKB</t>
  </si>
  <si>
    <t>Buffalo</t>
  </si>
  <si>
    <t>BUF</t>
  </si>
  <si>
    <t>Butler</t>
  </si>
  <si>
    <t>BUT</t>
  </si>
  <si>
    <t>Cal</t>
  </si>
  <si>
    <t>CAL</t>
  </si>
  <si>
    <t>Central Arkansas</t>
  </si>
  <si>
    <t>UCA</t>
  </si>
  <si>
    <t>PPL</t>
  </si>
  <si>
    <t>Central Florida</t>
  </si>
  <si>
    <t>UCF</t>
  </si>
  <si>
    <t>Central Michigan</t>
  </si>
  <si>
    <t>CMI</t>
  </si>
  <si>
    <t>Chapman University</t>
  </si>
  <si>
    <t>CHP</t>
  </si>
  <si>
    <t>Charleston</t>
  </si>
  <si>
    <t>COC</t>
  </si>
  <si>
    <t>Chico State</t>
  </si>
  <si>
    <t>CSC</t>
  </si>
  <si>
    <t>Christopher Newport</t>
  </si>
  <si>
    <t>CNU</t>
  </si>
  <si>
    <t>Cincinnati</t>
  </si>
  <si>
    <t>CIN</t>
  </si>
  <si>
    <t>Citadel</t>
  </si>
  <si>
    <t>CIT</t>
  </si>
  <si>
    <t>NCB</t>
  </si>
  <si>
    <t>Citadel, The</t>
  </si>
  <si>
    <t>Clemson</t>
  </si>
  <si>
    <t>CLE</t>
  </si>
  <si>
    <t>Cleveland State</t>
  </si>
  <si>
    <t>CVS</t>
  </si>
  <si>
    <t>Cleveland State University</t>
  </si>
  <si>
    <t>Coastal Carolina</t>
  </si>
  <si>
    <t>CCU</t>
  </si>
  <si>
    <t>TEA</t>
  </si>
  <si>
    <t xml:space="preserve">Colorado </t>
  </si>
  <si>
    <t>COL</t>
  </si>
  <si>
    <t>Colorado State</t>
  </si>
  <si>
    <t>CST</t>
  </si>
  <si>
    <t>Cornell</t>
  </si>
  <si>
    <t>COR</t>
  </si>
  <si>
    <t>Creighton</t>
  </si>
  <si>
    <t>CRE</t>
  </si>
  <si>
    <t>CSUN</t>
  </si>
  <si>
    <t>CSN</t>
  </si>
  <si>
    <t>Dallas Baptist University</t>
  </si>
  <si>
    <t>DBU</t>
  </si>
  <si>
    <t>Davidson</t>
  </si>
  <si>
    <t>DAV</t>
  </si>
  <si>
    <t>Dayton</t>
  </si>
  <si>
    <t>DAY</t>
  </si>
  <si>
    <t>Delaware</t>
  </si>
  <si>
    <t>DEL</t>
  </si>
  <si>
    <t>Drake</t>
  </si>
  <si>
    <t>DKE</t>
  </si>
  <si>
    <t>East Carolina</t>
  </si>
  <si>
    <t>ECU</t>
  </si>
  <si>
    <t>East Tennessee State</t>
  </si>
  <si>
    <t>ETS</t>
  </si>
  <si>
    <t>Eastern Kentucky</t>
  </si>
  <si>
    <t>EKU</t>
  </si>
  <si>
    <t>Eastern Michigan</t>
  </si>
  <si>
    <t>EMU</t>
  </si>
  <si>
    <t>Eastern Washington</t>
  </si>
  <si>
    <t>EWU</t>
  </si>
  <si>
    <t>Embry Riddle</t>
  </si>
  <si>
    <t>EMB</t>
  </si>
  <si>
    <t>Fairfield</t>
  </si>
  <si>
    <t>FFD</t>
  </si>
  <si>
    <t>FAMU</t>
  </si>
  <si>
    <t>FAM</t>
  </si>
  <si>
    <t>Fayetteville State</t>
  </si>
  <si>
    <t>FAY</t>
  </si>
  <si>
    <t>Florida</t>
  </si>
  <si>
    <t>UFL</t>
  </si>
  <si>
    <t>Florida A&amp;M</t>
  </si>
  <si>
    <t>LTG</t>
  </si>
  <si>
    <t>Florida Gulf Coast</t>
  </si>
  <si>
    <t>FGC</t>
  </si>
  <si>
    <t>Florida State</t>
  </si>
  <si>
    <t>FSU</t>
  </si>
  <si>
    <t>LVG</t>
  </si>
  <si>
    <t>Fort Hayes State</t>
  </si>
  <si>
    <t>FHS</t>
  </si>
  <si>
    <t>Fresno State</t>
  </si>
  <si>
    <t>CSF</t>
  </si>
  <si>
    <t>Georgetown</t>
  </si>
  <si>
    <t>GTN</t>
  </si>
  <si>
    <t>Georgia</t>
  </si>
  <si>
    <t>UGA</t>
  </si>
  <si>
    <t>Georgia Southern</t>
  </si>
  <si>
    <t>GAS</t>
  </si>
  <si>
    <t>Georgia State</t>
  </si>
  <si>
    <t>GSU</t>
  </si>
  <si>
    <t>Georgia Tech</t>
  </si>
  <si>
    <t>GTU</t>
  </si>
  <si>
    <t>Gonzaga</t>
  </si>
  <si>
    <t>GON</t>
  </si>
  <si>
    <t>Grand Valley State</t>
  </si>
  <si>
    <t>GVS</t>
  </si>
  <si>
    <t>Hampton</t>
  </si>
  <si>
    <t>HAM</t>
  </si>
  <si>
    <t>Hawaii</t>
  </si>
  <si>
    <t>HAW</t>
  </si>
  <si>
    <t>Houston</t>
  </si>
  <si>
    <t>HOU</t>
  </si>
  <si>
    <t>Illinois</t>
  </si>
  <si>
    <t>ILL</t>
  </si>
  <si>
    <t>Illinois State</t>
  </si>
  <si>
    <t>ILS</t>
  </si>
  <si>
    <t>Indiana</t>
  </si>
  <si>
    <t>IND</t>
  </si>
  <si>
    <t>Indiana State</t>
  </si>
  <si>
    <t>IST</t>
  </si>
  <si>
    <t>Iowa</t>
  </si>
  <si>
    <t>IWA</t>
  </si>
  <si>
    <t>Iowa State</t>
  </si>
  <si>
    <t>ISU</t>
  </si>
  <si>
    <t>IPFW</t>
  </si>
  <si>
    <t>PFW</t>
  </si>
  <si>
    <t>Ithaca</t>
  </si>
  <si>
    <t>ITC</t>
  </si>
  <si>
    <t>Jackson State</t>
  </si>
  <si>
    <t>JAC</t>
  </si>
  <si>
    <t>Jacksonville State</t>
  </si>
  <si>
    <t>JSU</t>
  </si>
  <si>
    <t>James Madison</t>
  </si>
  <si>
    <t>JMU</t>
  </si>
  <si>
    <t>Kansas</t>
  </si>
  <si>
    <t>KAN</t>
  </si>
  <si>
    <t>Kansas State</t>
  </si>
  <si>
    <t>KSU</t>
  </si>
  <si>
    <t>Kennesaw State</t>
  </si>
  <si>
    <t>KEN</t>
  </si>
  <si>
    <t>Kent State</t>
  </si>
  <si>
    <t>KNT</t>
  </si>
  <si>
    <t>Kentucky</t>
  </si>
  <si>
    <t>UKY</t>
  </si>
  <si>
    <t>Kentucky State</t>
  </si>
  <si>
    <t>KYS</t>
  </si>
  <si>
    <t>Lamar</t>
  </si>
  <si>
    <t>LMR</t>
  </si>
  <si>
    <t>Liberty</t>
  </si>
  <si>
    <t>LIB</t>
  </si>
  <si>
    <t>Limestone College</t>
  </si>
  <si>
    <t>LSC</t>
  </si>
  <si>
    <t>Lipscomb University</t>
  </si>
  <si>
    <t>LPS</t>
  </si>
  <si>
    <t>Louisiana Lafayette</t>
  </si>
  <si>
    <t>ULL</t>
  </si>
  <si>
    <t>Louisiana State University</t>
  </si>
  <si>
    <t>LSU</t>
  </si>
  <si>
    <t>Louisiana Tech</t>
  </si>
  <si>
    <t>LAT</t>
  </si>
  <si>
    <t>Louisville</t>
  </si>
  <si>
    <t>ULV</t>
  </si>
  <si>
    <t>Loyola</t>
  </si>
  <si>
    <t>LOY</t>
  </si>
  <si>
    <t>Loyola Marymount</t>
  </si>
  <si>
    <t>LMU</t>
  </si>
  <si>
    <t>Marshall</t>
  </si>
  <si>
    <t>MAR</t>
  </si>
  <si>
    <t>Maryland</t>
  </si>
  <si>
    <t>UMD</t>
  </si>
  <si>
    <t>Memphis</t>
  </si>
  <si>
    <t>MEM</t>
  </si>
  <si>
    <t>Miami</t>
  </si>
  <si>
    <t>MIA</t>
  </si>
  <si>
    <t>MOH</t>
  </si>
  <si>
    <t>Michigan</t>
  </si>
  <si>
    <t>UMI</t>
  </si>
  <si>
    <t>Michigan State</t>
  </si>
  <si>
    <t>MIS</t>
  </si>
  <si>
    <t>Middle Tennessee</t>
  </si>
  <si>
    <t>MTS</t>
  </si>
  <si>
    <t>Midwestern State</t>
  </si>
  <si>
    <t>MDW</t>
  </si>
  <si>
    <t>Minnesota</t>
  </si>
  <si>
    <t>MIN</t>
  </si>
  <si>
    <t>Minnesota State Mankato</t>
  </si>
  <si>
    <t>MSM</t>
  </si>
  <si>
    <t>Mississippi State</t>
  </si>
  <si>
    <t>MSS</t>
  </si>
  <si>
    <t>Missouri</t>
  </si>
  <si>
    <t>UMO</t>
  </si>
  <si>
    <t>Missouri Western</t>
  </si>
  <si>
    <t>MWS</t>
  </si>
  <si>
    <t>Montana</t>
  </si>
  <si>
    <t>UMT</t>
  </si>
  <si>
    <t>Montana State</t>
  </si>
  <si>
    <t>MOS</t>
  </si>
  <si>
    <t>Morehead State</t>
  </si>
  <si>
    <t>MHS</t>
  </si>
  <si>
    <t>Murray State</t>
  </si>
  <si>
    <t>MSU</t>
  </si>
  <si>
    <t>NAU</t>
  </si>
  <si>
    <t>Navy</t>
  </si>
  <si>
    <t>NAV</t>
  </si>
  <si>
    <t>NC A&amp;T</t>
  </si>
  <si>
    <t>NAT</t>
  </si>
  <si>
    <t>NC State</t>
  </si>
  <si>
    <t>NCS</t>
  </si>
  <si>
    <t>NCCU</t>
  </si>
  <si>
    <t>NCC</t>
  </si>
  <si>
    <t>Nebraska</t>
  </si>
  <si>
    <t>NEB</t>
  </si>
  <si>
    <t>Nevada</t>
  </si>
  <si>
    <t>NEV</t>
  </si>
  <si>
    <t>New Mexico</t>
  </si>
  <si>
    <t>NMX</t>
  </si>
  <si>
    <t>New Mexico State</t>
  </si>
  <si>
    <t>NMS</t>
  </si>
  <si>
    <t>New Orleans</t>
  </si>
  <si>
    <t>UNO</t>
  </si>
  <si>
    <t>Norfolk State</t>
  </si>
  <si>
    <t>NSU</t>
  </si>
  <si>
    <t>North Alabama</t>
  </si>
  <si>
    <t>UNA</t>
  </si>
  <si>
    <t>North Carolina</t>
  </si>
  <si>
    <t>UNC</t>
  </si>
  <si>
    <t>North Dakota</t>
  </si>
  <si>
    <t>UND</t>
  </si>
  <si>
    <t>North Dakota State</t>
  </si>
  <si>
    <t>NDS</t>
  </si>
  <si>
    <t>North Florida</t>
  </si>
  <si>
    <t>UNF</t>
  </si>
  <si>
    <t>North Texas</t>
  </si>
  <si>
    <t>UNT</t>
  </si>
  <si>
    <t>Northern Arizona</t>
  </si>
  <si>
    <t>Northern Colorado</t>
  </si>
  <si>
    <t>NOC</t>
  </si>
  <si>
    <t>Northern Iowa</t>
  </si>
  <si>
    <t>UNI</t>
  </si>
  <si>
    <t>Northwest</t>
  </si>
  <si>
    <t>NWM</t>
  </si>
  <si>
    <t>Northwestern</t>
  </si>
  <si>
    <t>NWU</t>
  </si>
  <si>
    <t>Norwich</t>
  </si>
  <si>
    <t>NOU</t>
  </si>
  <si>
    <t>Notre Dame</t>
  </si>
  <si>
    <t>NTD</t>
  </si>
  <si>
    <t>Ohio</t>
  </si>
  <si>
    <t>OHI</t>
  </si>
  <si>
    <t>Green349C</t>
  </si>
  <si>
    <t>Oklahoma</t>
  </si>
  <si>
    <t>OKL</t>
  </si>
  <si>
    <t>Oklahoma State</t>
  </si>
  <si>
    <t>OKS</t>
  </si>
  <si>
    <t>Old Dominion</t>
  </si>
  <si>
    <t>ODU</t>
  </si>
  <si>
    <t>Ole Miss</t>
  </si>
  <si>
    <t>UMS</t>
  </si>
  <si>
    <t>Oregon</t>
  </si>
  <si>
    <t>ORE</t>
  </si>
  <si>
    <t>Oregon State</t>
  </si>
  <si>
    <t>OST</t>
  </si>
  <si>
    <t>Penn State</t>
  </si>
  <si>
    <t>PSU</t>
  </si>
  <si>
    <t>Pepperdine</t>
  </si>
  <si>
    <t>PPD</t>
  </si>
  <si>
    <t>Pitt</t>
  </si>
  <si>
    <t>PIT</t>
  </si>
  <si>
    <t>Pitt State</t>
  </si>
  <si>
    <t>PTS</t>
  </si>
  <si>
    <t>Pittsburgh</t>
  </si>
  <si>
    <t>Purdue</t>
  </si>
  <si>
    <t>PUR</t>
  </si>
  <si>
    <t>Quinnipiac</t>
  </si>
  <si>
    <t>QUI</t>
  </si>
  <si>
    <t>Rollins</t>
  </si>
  <si>
    <t>ROL</t>
  </si>
  <si>
    <t>Rutgers</t>
  </si>
  <si>
    <t>RTG</t>
  </si>
  <si>
    <t>RUT</t>
  </si>
  <si>
    <t>Sacramento State</t>
  </si>
  <si>
    <t>SAC</t>
  </si>
  <si>
    <t>Sacred Heart</t>
  </si>
  <si>
    <t>SHT</t>
  </si>
  <si>
    <t>Saint Joseph's</t>
  </si>
  <si>
    <t>SJU</t>
  </si>
  <si>
    <t>Saint Mary’s College</t>
  </si>
  <si>
    <t>STM</t>
  </si>
  <si>
    <t>Sam Houston</t>
  </si>
  <si>
    <t>SHS</t>
  </si>
  <si>
    <t>San Francisco</t>
  </si>
  <si>
    <t>SFR</t>
  </si>
  <si>
    <t>San Francisco State</t>
  </si>
  <si>
    <t>SFS</t>
  </si>
  <si>
    <t>Savannah State</t>
  </si>
  <si>
    <t>SAV</t>
  </si>
  <si>
    <t>Scranton</t>
  </si>
  <si>
    <t>SCR</t>
  </si>
  <si>
    <t>Seton Hall</t>
  </si>
  <si>
    <t>SHU</t>
  </si>
  <si>
    <t>Shippensburg</t>
  </si>
  <si>
    <t>SHP</t>
  </si>
  <si>
    <t>South Alabama</t>
  </si>
  <si>
    <t>SOA</t>
  </si>
  <si>
    <t>South Carolina</t>
  </si>
  <si>
    <t>USC</t>
  </si>
  <si>
    <t>South Carolina State</t>
  </si>
  <si>
    <t>SCS</t>
  </si>
  <si>
    <t>South Dakota</t>
  </si>
  <si>
    <t>USD</t>
  </si>
  <si>
    <t>South Dakota State</t>
  </si>
  <si>
    <t>SDS</t>
  </si>
  <si>
    <t>South Florida</t>
  </si>
  <si>
    <t>USF</t>
  </si>
  <si>
    <t>Southeast Missouri</t>
  </si>
  <si>
    <t>SEM</t>
  </si>
  <si>
    <t>Southeastern</t>
  </si>
  <si>
    <t>SEL</t>
  </si>
  <si>
    <t>Southern</t>
  </si>
  <si>
    <t>SOU</t>
  </si>
  <si>
    <t>Southern Illinois</t>
  </si>
  <si>
    <t>SIU</t>
  </si>
  <si>
    <t>Southern Miss</t>
  </si>
  <si>
    <t>SMS</t>
  </si>
  <si>
    <t>St. Cloud State</t>
  </si>
  <si>
    <t>STC</t>
  </si>
  <si>
    <t>St. John’s</t>
  </si>
  <si>
    <t>STJ</t>
  </si>
  <si>
    <t>St. Louis</t>
  </si>
  <si>
    <t>SLU</t>
  </si>
  <si>
    <t>Stanford</t>
  </si>
  <si>
    <t>STA</t>
  </si>
  <si>
    <t>Stockton</t>
  </si>
  <si>
    <t>STN</t>
  </si>
  <si>
    <t>Syracuse</t>
  </si>
  <si>
    <t>SYR</t>
  </si>
  <si>
    <t>Tarleton State </t>
  </si>
  <si>
    <t>TAR</t>
  </si>
  <si>
    <t>TCU</t>
  </si>
  <si>
    <t>Temple</t>
  </si>
  <si>
    <t>TPL</t>
  </si>
  <si>
    <t>Tennessee</t>
  </si>
  <si>
    <t>UTN</t>
  </si>
  <si>
    <t>UTO</t>
  </si>
  <si>
    <t>Tennessee Tech</t>
  </si>
  <si>
    <t>TNT</t>
  </si>
  <si>
    <t>Texas</t>
  </si>
  <si>
    <t>TEX</t>
  </si>
  <si>
    <t>TXO</t>
  </si>
  <si>
    <t>Texas A&amp;M</t>
  </si>
  <si>
    <t>TAM</t>
  </si>
  <si>
    <t>Texas State</t>
  </si>
  <si>
    <t>TSU</t>
  </si>
  <si>
    <t>Texas Tech</t>
  </si>
  <si>
    <t>TTU</t>
  </si>
  <si>
    <t>Texas Woman's</t>
  </si>
  <si>
    <t>TWU</t>
  </si>
  <si>
    <t>Troy</t>
  </si>
  <si>
    <t>TRY</t>
  </si>
  <si>
    <t>Tulsa</t>
  </si>
  <si>
    <t>TLS</t>
  </si>
  <si>
    <t>UCLA</t>
  </si>
  <si>
    <t>UCL</t>
  </si>
  <si>
    <t xml:space="preserve">UConn </t>
  </si>
  <si>
    <t>UCN</t>
  </si>
  <si>
    <t>Uindy</t>
  </si>
  <si>
    <t>UIN</t>
  </si>
  <si>
    <t>ULM</t>
  </si>
  <si>
    <t>LAM</t>
  </si>
  <si>
    <t>UMaine</t>
  </si>
  <si>
    <t>MNE</t>
  </si>
  <si>
    <t>UMASS</t>
  </si>
  <si>
    <t>UMA</t>
  </si>
  <si>
    <t>UMASS Lowell</t>
  </si>
  <si>
    <t>UML</t>
  </si>
  <si>
    <t>UNC Charlotte</t>
  </si>
  <si>
    <t>CHA</t>
  </si>
  <si>
    <t>UNC Pembroke</t>
  </si>
  <si>
    <t>NCP</t>
  </si>
  <si>
    <t>UNCW</t>
  </si>
  <si>
    <t>NCW</t>
  </si>
  <si>
    <t>UNLV</t>
  </si>
  <si>
    <t>NLV</t>
  </si>
  <si>
    <t>UT Arlington</t>
  </si>
  <si>
    <t>TXA</t>
  </si>
  <si>
    <t>UT Dallas</t>
  </si>
  <si>
    <t>TXD</t>
  </si>
  <si>
    <t>Utah</t>
  </si>
  <si>
    <t>UTA</t>
  </si>
  <si>
    <t>Utah State</t>
  </si>
  <si>
    <t>UTS</t>
  </si>
  <si>
    <t>UTEP</t>
  </si>
  <si>
    <t>TEP</t>
  </si>
  <si>
    <t>UTSA</t>
  </si>
  <si>
    <t>TSA</t>
  </si>
  <si>
    <t>UW-La Crosse</t>
  </si>
  <si>
    <t>WLC</t>
  </si>
  <si>
    <t>Valdosta State</t>
  </si>
  <si>
    <t>VSU</t>
  </si>
  <si>
    <t>Vanderbilt</t>
  </si>
  <si>
    <t>VAN</t>
  </si>
  <si>
    <t>Villanova</t>
  </si>
  <si>
    <t>NVA</t>
  </si>
  <si>
    <t>Virginia</t>
  </si>
  <si>
    <t>UVA</t>
  </si>
  <si>
    <t>Virginia Tech</t>
  </si>
  <si>
    <t>VTU</t>
  </si>
  <si>
    <t>Wake Forest</t>
  </si>
  <si>
    <t>WFU</t>
  </si>
  <si>
    <t>Washburn University</t>
  </si>
  <si>
    <t>WSB</t>
  </si>
  <si>
    <t>Washington</t>
  </si>
  <si>
    <t>WAS</t>
  </si>
  <si>
    <t>Washington State</t>
  </si>
  <si>
    <t>WST</t>
  </si>
  <si>
    <t>Washington University</t>
  </si>
  <si>
    <t>WAU</t>
  </si>
  <si>
    <t>West Florida</t>
  </si>
  <si>
    <t>UWF</t>
  </si>
  <si>
    <t>West Virginia</t>
  </si>
  <si>
    <t>WVU</t>
  </si>
  <si>
    <t>Westchester</t>
  </si>
  <si>
    <t>WCH</t>
  </si>
  <si>
    <t>Western Kentucky</t>
  </si>
  <si>
    <t>WKU</t>
  </si>
  <si>
    <t>Western Michigan</t>
  </si>
  <si>
    <t>WMU</t>
  </si>
  <si>
    <t>Wichita State</t>
  </si>
  <si>
    <t>WSU</t>
  </si>
  <si>
    <t>William &amp; Mary</t>
  </si>
  <si>
    <t>WMY</t>
  </si>
  <si>
    <t>Winston-Salem State</t>
  </si>
  <si>
    <t>WSS</t>
  </si>
  <si>
    <t>Wisconsin</t>
  </si>
  <si>
    <t>WIS</t>
  </si>
  <si>
    <t>Wofford</t>
  </si>
  <si>
    <t>WFC</t>
  </si>
  <si>
    <t>Xavier</t>
  </si>
  <si>
    <t>XAV</t>
  </si>
  <si>
    <t>Abbv.</t>
  </si>
  <si>
    <t>Primary Color</t>
  </si>
  <si>
    <t>Secondary Color</t>
  </si>
  <si>
    <t>Mascot Name</t>
  </si>
  <si>
    <t>Short Name</t>
  </si>
  <si>
    <t>School Abbv.</t>
  </si>
  <si>
    <t>Est. Date</t>
  </si>
  <si>
    <t>CRIMSON</t>
  </si>
  <si>
    <t>GREY</t>
  </si>
  <si>
    <t>BLACK</t>
  </si>
  <si>
    <t>Crimson Tide®</t>
  </si>
  <si>
    <t>Bama®</t>
  </si>
  <si>
    <t>U of A®</t>
  </si>
  <si>
    <t>YELLOW GOLD</t>
  </si>
  <si>
    <t>Mountaineers™</t>
  </si>
  <si>
    <t>App State® / Apps</t>
  </si>
  <si>
    <t>ASU™</t>
  </si>
  <si>
    <t>MAROON</t>
  </si>
  <si>
    <t>Sun Devils®</t>
  </si>
  <si>
    <t>Devils™</t>
  </si>
  <si>
    <t>ASU®</t>
  </si>
  <si>
    <t>Razorbacks®</t>
  </si>
  <si>
    <t>Hogs™</t>
  </si>
  <si>
    <t>NAVY</t>
  </si>
  <si>
    <t>Tigers™</t>
  </si>
  <si>
    <t>AU®</t>
  </si>
  <si>
    <t>WHITE</t>
  </si>
  <si>
    <t>Cougars™</t>
  </si>
  <si>
    <t>BYU®</t>
  </si>
  <si>
    <t>VEGAS GOLD</t>
  </si>
  <si>
    <t>Knights™</t>
  </si>
  <si>
    <t>UCF®</t>
  </si>
  <si>
    <t>C of C™</t>
  </si>
  <si>
    <t>CAROLINIA BLUE</t>
  </si>
  <si>
    <t>Bulldogs™</t>
  </si>
  <si>
    <t>PURPLE</t>
  </si>
  <si>
    <t>Pirates™</t>
  </si>
  <si>
    <t>ECU®</t>
  </si>
  <si>
    <t>BLUE</t>
  </si>
  <si>
    <t>Gators®</t>
  </si>
  <si>
    <t>U of F™</t>
  </si>
  <si>
    <t>GARNET</t>
  </si>
  <si>
    <t>Seminoles®</t>
  </si>
  <si>
    <t>Noles™</t>
  </si>
  <si>
    <t>FSU®</t>
  </si>
  <si>
    <t>GREEN</t>
  </si>
  <si>
    <t>Rattlers™</t>
  </si>
  <si>
    <t>FAMU™</t>
  </si>
  <si>
    <t>Bulldogs®</t>
  </si>
  <si>
    <t>Dawgs®</t>
  </si>
  <si>
    <t>UGA®</t>
  </si>
  <si>
    <t>Yellow Jackets®</t>
  </si>
  <si>
    <t>Tech® / Jackets™</t>
  </si>
  <si>
    <t>Fighting Illini®</t>
  </si>
  <si>
    <t>Illini™</t>
  </si>
  <si>
    <t>UI™</t>
  </si>
  <si>
    <t>Hoosiers®</t>
  </si>
  <si>
    <t>IU™</t>
  </si>
  <si>
    <t>Hawkeyes™</t>
  </si>
  <si>
    <t>Hawks™</t>
  </si>
  <si>
    <t>I™</t>
  </si>
  <si>
    <t xml:space="preserve">Iowa State </t>
  </si>
  <si>
    <t>Cyclones®</t>
  </si>
  <si>
    <t>ISU®</t>
  </si>
  <si>
    <t xml:space="preserve">Kansas </t>
  </si>
  <si>
    <t>Jayhawks®</t>
  </si>
  <si>
    <t>'Hawks™</t>
  </si>
  <si>
    <t>KU®</t>
  </si>
  <si>
    <t>Wildcats™</t>
  </si>
  <si>
    <t>K-State® / Cats™</t>
  </si>
  <si>
    <t>KSU™ (NU)</t>
  </si>
  <si>
    <t>Cats™</t>
  </si>
  <si>
    <t>UK®</t>
  </si>
  <si>
    <t>Ragin' Cajuns®</t>
  </si>
  <si>
    <t>Cajuns™</t>
  </si>
  <si>
    <t>LSU®</t>
  </si>
  <si>
    <t>Cardinals™</t>
  </si>
  <si>
    <t>Cards™</t>
  </si>
  <si>
    <t>U of L®</t>
  </si>
  <si>
    <t>Terrapins®</t>
  </si>
  <si>
    <t>Terps®</t>
  </si>
  <si>
    <t>UM®</t>
  </si>
  <si>
    <t>U of M</t>
  </si>
  <si>
    <t>Hurricanes™</t>
  </si>
  <si>
    <t>Canes®</t>
  </si>
  <si>
    <t>U of M™</t>
  </si>
  <si>
    <t xml:space="preserve">Michigan State </t>
  </si>
  <si>
    <t>Spartans™</t>
  </si>
  <si>
    <t>State™</t>
  </si>
  <si>
    <t>MSU™</t>
  </si>
  <si>
    <t>Blue Raiders™</t>
  </si>
  <si>
    <t>Raiders™</t>
  </si>
  <si>
    <t>MTSU®</t>
  </si>
  <si>
    <t>Golden Gophers™</t>
  </si>
  <si>
    <t>Gophers™</t>
  </si>
  <si>
    <t>Rebels™</t>
  </si>
  <si>
    <t xml:space="preserve">Mississippi State </t>
  </si>
  <si>
    <t>Mizzou®</t>
  </si>
  <si>
    <t>MU™</t>
  </si>
  <si>
    <t xml:space="preserve">Morehead State </t>
  </si>
  <si>
    <t>Eagles™</t>
  </si>
  <si>
    <t xml:space="preserve">Murray State </t>
  </si>
  <si>
    <t>Racers™</t>
  </si>
  <si>
    <t>Midshipmen™</t>
  </si>
  <si>
    <t>USNA™</t>
  </si>
  <si>
    <t>Huskers®</t>
  </si>
  <si>
    <t>NU™</t>
  </si>
  <si>
    <t>Tar Heels®</t>
  </si>
  <si>
    <t>Heels™</t>
  </si>
  <si>
    <t>UNC®</t>
  </si>
  <si>
    <t xml:space="preserve">North Carolina State </t>
  </si>
  <si>
    <t>Wolfpack®</t>
  </si>
  <si>
    <t>State™ / Pack™ (UO)</t>
  </si>
  <si>
    <t>NCSU®</t>
  </si>
  <si>
    <t>Fighting Sioux™</t>
  </si>
  <si>
    <t>The Sioux™</t>
  </si>
  <si>
    <t>UND™</t>
  </si>
  <si>
    <t>Panthers</t>
  </si>
  <si>
    <t>UNI®</t>
  </si>
  <si>
    <t xml:space="preserve">Northwestern </t>
  </si>
  <si>
    <t>NU®</t>
  </si>
  <si>
    <t>Sooners®</t>
  </si>
  <si>
    <t>OU®</t>
  </si>
  <si>
    <t xml:space="preserve">Oklahoma State </t>
  </si>
  <si>
    <t>Cowboys™</t>
  </si>
  <si>
    <t>OSU®</t>
  </si>
  <si>
    <t>Nittany Lions®</t>
  </si>
  <si>
    <t>Lions™</t>
  </si>
  <si>
    <t>PSU®</t>
  </si>
  <si>
    <t xml:space="preserve">Purdue </t>
  </si>
  <si>
    <t>Boilermakers®</t>
  </si>
  <si>
    <t>Boilers®</t>
  </si>
  <si>
    <t>Gamecocks®</t>
  </si>
  <si>
    <t>Cocks®</t>
  </si>
  <si>
    <t>USC®</t>
  </si>
  <si>
    <t>Bulls™</t>
  </si>
  <si>
    <t>USF™</t>
  </si>
  <si>
    <t>Golden Eagles®</t>
  </si>
  <si>
    <t>USM</t>
  </si>
  <si>
    <t>UT ORANGE</t>
  </si>
  <si>
    <t>Volunteers®</t>
  </si>
  <si>
    <t>Vols®</t>
  </si>
  <si>
    <t>UTK™</t>
  </si>
  <si>
    <t>TX ORANGE</t>
  </si>
  <si>
    <t>Longhorns® / Horns™</t>
  </si>
  <si>
    <t>Texas® / Horns™</t>
  </si>
  <si>
    <t>UT™ / U.T.™</t>
  </si>
  <si>
    <t xml:space="preserve">Texas A&amp;M </t>
  </si>
  <si>
    <t>Aggies™</t>
  </si>
  <si>
    <t>TAMU™</t>
  </si>
  <si>
    <t xml:space="preserve">Texas Tech </t>
  </si>
  <si>
    <t>Red Raiders™</t>
  </si>
  <si>
    <t>Tech™</t>
  </si>
  <si>
    <t>Forty-Niners™</t>
  </si>
  <si>
    <t>Charlotte®</t>
  </si>
  <si>
    <t>Utes™</t>
  </si>
  <si>
    <t>U of U™ or U™</t>
  </si>
  <si>
    <t xml:space="preserve">Vanderbilt </t>
  </si>
  <si>
    <t>Commodores®</t>
  </si>
  <si>
    <t>Vandy®</t>
  </si>
  <si>
    <t>VU®</t>
  </si>
  <si>
    <t>Cavaliers®</t>
  </si>
  <si>
    <t>Cavs™ (UO)</t>
  </si>
  <si>
    <t>UVA®</t>
  </si>
  <si>
    <t>Hokies®</t>
  </si>
  <si>
    <t>Tech™ (UO)</t>
  </si>
  <si>
    <t xml:space="preserve">Wake Forest </t>
  </si>
  <si>
    <t>Demon Deacons™</t>
  </si>
  <si>
    <t>Huskies®</t>
  </si>
  <si>
    <t>U of W®/U Dub®</t>
  </si>
  <si>
    <t xml:space="preserve">West Virginia </t>
  </si>
  <si>
    <t>Mountaineers®</t>
  </si>
  <si>
    <t>WVU®</t>
  </si>
  <si>
    <t>Hilltoppers®</t>
  </si>
  <si>
    <t>Toppers™ / Western™</t>
  </si>
  <si>
    <t>WKU®</t>
  </si>
  <si>
    <t xml:space="preserve">Wichita State </t>
  </si>
  <si>
    <t>Shockers®</t>
  </si>
  <si>
    <t>WuShock™</t>
  </si>
  <si>
    <t>WSU™</t>
  </si>
  <si>
    <t>Badgers™</t>
  </si>
  <si>
    <t>UW™</t>
  </si>
  <si>
    <t>Abbrv.</t>
  </si>
  <si>
    <t>Team</t>
  </si>
  <si>
    <t>Secondary</t>
  </si>
  <si>
    <t>Type</t>
  </si>
  <si>
    <t>Color Names</t>
  </si>
  <si>
    <t>ACCOUNTS</t>
  </si>
  <si>
    <t>Labels</t>
  </si>
  <si>
    <t>AUT</t>
  </si>
  <si>
    <t>Anderson (SC)</t>
  </si>
  <si>
    <t>ABI</t>
  </si>
  <si>
    <t>Abilene Christian</t>
  </si>
  <si>
    <t>C</t>
  </si>
  <si>
    <t>Red</t>
  </si>
  <si>
    <t>#</t>
  </si>
  <si>
    <t>PRESSBOX</t>
  </si>
  <si>
    <t>BAC</t>
  </si>
  <si>
    <t>Babson</t>
  </si>
  <si>
    <t>ADU</t>
  </si>
  <si>
    <t>Adelphi</t>
  </si>
  <si>
    <t>Crimson</t>
  </si>
  <si>
    <t>1856 Country Store</t>
  </si>
  <si>
    <t>3SQUARE</t>
  </si>
  <si>
    <t>CEB</t>
  </si>
  <si>
    <t>CSU East Bay</t>
  </si>
  <si>
    <t>Garnet</t>
  </si>
  <si>
    <t>24-7 Stores</t>
  </si>
  <si>
    <t>CKS</t>
  </si>
  <si>
    <t>Clarkson</t>
  </si>
  <si>
    <t>AKR</t>
  </si>
  <si>
    <t>Akron</t>
  </si>
  <si>
    <t>Maroon</t>
  </si>
  <si>
    <t>270 Boutique</t>
  </si>
  <si>
    <t>CLU</t>
  </si>
  <si>
    <t>Cal Lutheran</t>
  </si>
  <si>
    <t>Purple</t>
  </si>
  <si>
    <t>311 Market Boutique</t>
  </si>
  <si>
    <t>True/False</t>
  </si>
  <si>
    <t>CTC</t>
  </si>
  <si>
    <t>Connecticut College</t>
  </si>
  <si>
    <t>UAB</t>
  </si>
  <si>
    <t>Alabama - Birmingham</t>
  </si>
  <si>
    <t>Carolina Blue</t>
  </si>
  <si>
    <t>32 North</t>
  </si>
  <si>
    <t>CUP</t>
  </si>
  <si>
    <t>California University of Pennsylvania</t>
  </si>
  <si>
    <t>ALC</t>
  </si>
  <si>
    <t>Alabama (Champs)</t>
  </si>
  <si>
    <t>Royal</t>
  </si>
  <si>
    <t>331 Market Boutique</t>
  </si>
  <si>
    <t>No</t>
  </si>
  <si>
    <t>CUW</t>
  </si>
  <si>
    <t>Concordia University, Wisconsin</t>
  </si>
  <si>
    <t>500 North Boutique</t>
  </si>
  <si>
    <t>Sales Reps</t>
  </si>
  <si>
    <t>DES</t>
  </si>
  <si>
    <t>DeSales</t>
  </si>
  <si>
    <t>Orange</t>
  </si>
  <si>
    <t>507 Tees</t>
  </si>
  <si>
    <t>BOB A</t>
  </si>
  <si>
    <t>GAN</t>
  </si>
  <si>
    <t>Gannon</t>
  </si>
  <si>
    <t>UAF</t>
  </si>
  <si>
    <t>Alaska - Fairbanks</t>
  </si>
  <si>
    <t>TX Orange</t>
  </si>
  <si>
    <t>509 Broadway</t>
  </si>
  <si>
    <t>BA1</t>
  </si>
  <si>
    <t>GFU</t>
  </si>
  <si>
    <t>George Fox</t>
  </si>
  <si>
    <t>NYA</t>
  </si>
  <si>
    <t>Albany</t>
  </si>
  <si>
    <t>UT Orange</t>
  </si>
  <si>
    <t>601 Sports</t>
  </si>
  <si>
    <t>BRUCE M</t>
  </si>
  <si>
    <t>LAV</t>
  </si>
  <si>
    <t>La Verne</t>
  </si>
  <si>
    <t>Green</t>
  </si>
  <si>
    <t>615 Boutique</t>
  </si>
  <si>
    <t>BUNNY W</t>
  </si>
  <si>
    <t>Shipping</t>
  </si>
  <si>
    <t>MAC</t>
  </si>
  <si>
    <t>Maria College</t>
  </si>
  <si>
    <t>ACS</t>
  </si>
  <si>
    <t>Alcorn State</t>
  </si>
  <si>
    <t>Yellow Gold</t>
  </si>
  <si>
    <t>65 &amp; Oak</t>
  </si>
  <si>
    <t>CHIP H</t>
  </si>
  <si>
    <t>FEDEX</t>
  </si>
  <si>
    <t>MDA</t>
  </si>
  <si>
    <t>UMASS Dartmouth</t>
  </si>
  <si>
    <t>ALV</t>
  </si>
  <si>
    <t>Alvernia</t>
  </si>
  <si>
    <t>Vegas Gold</t>
  </si>
  <si>
    <t>6th Street Fashions (Fashions &amp; Footwear)</t>
  </si>
  <si>
    <t>CHRIS R</t>
  </si>
  <si>
    <t>UPS</t>
  </si>
  <si>
    <t>OTT</t>
  </si>
  <si>
    <t>Otterbein</t>
  </si>
  <si>
    <t>Black</t>
  </si>
  <si>
    <t>A</t>
  </si>
  <si>
    <t>DAN K</t>
  </si>
  <si>
    <t>CALL</t>
  </si>
  <si>
    <t>PAC</t>
  </si>
  <si>
    <t>Pacific</t>
  </si>
  <si>
    <t>Anderson (KY)</t>
  </si>
  <si>
    <t>A M Monogram</t>
  </si>
  <si>
    <t>DINI R</t>
  </si>
  <si>
    <t>BEST</t>
  </si>
  <si>
    <t>REG</t>
  </si>
  <si>
    <t>Regis</t>
  </si>
  <si>
    <t>AND</t>
  </si>
  <si>
    <t>Heather Grey</t>
  </si>
  <si>
    <t>A Perfect Bloom</t>
  </si>
  <si>
    <t>DON W</t>
  </si>
  <si>
    <t>DW1</t>
  </si>
  <si>
    <t>SMF</t>
  </si>
  <si>
    <t>Samford</t>
  </si>
  <si>
    <t>ANG</t>
  </si>
  <si>
    <t>Angelo State</t>
  </si>
  <si>
    <t>Med. Heather Grey</t>
  </si>
  <si>
    <t>A To Z Enterprises</t>
  </si>
  <si>
    <t>DOUG I</t>
  </si>
  <si>
    <t>SNC</t>
  </si>
  <si>
    <t>St. Norbert</t>
  </si>
  <si>
    <t>Opel</t>
  </si>
  <si>
    <t>A&amp;A Boutique</t>
  </si>
  <si>
    <t>ELLEN G</t>
  </si>
  <si>
    <t>SPR</t>
  </si>
  <si>
    <t>Springfield</t>
  </si>
  <si>
    <t>ASX</t>
  </si>
  <si>
    <t>Appalachian State (Yosef)</t>
  </si>
  <si>
    <t>Charcoal</t>
  </si>
  <si>
    <t>A&amp;R Marketing / Dogtown University</t>
  </si>
  <si>
    <t>FARID R</t>
  </si>
  <si>
    <t>ARC</t>
  </si>
  <si>
    <t>Arcadia</t>
  </si>
  <si>
    <t>Oatmeal</t>
  </si>
  <si>
    <t>A3 Merch</t>
  </si>
  <si>
    <t>GERARD H</t>
  </si>
  <si>
    <t>GH1</t>
  </si>
  <si>
    <t>UNG</t>
  </si>
  <si>
    <t>North Georgia</t>
  </si>
  <si>
    <t>Ivory</t>
  </si>
  <si>
    <t>Abernathy's Monogramming &amp; Awards</t>
  </si>
  <si>
    <t>UWS</t>
  </si>
  <si>
    <t>Wisconsin - Stout</t>
  </si>
  <si>
    <t>TAZ</t>
  </si>
  <si>
    <t>Arizona Bowl</t>
  </si>
  <si>
    <t>Stone</t>
  </si>
  <si>
    <t>Abraham's</t>
  </si>
  <si>
    <t>HOUSE</t>
  </si>
  <si>
    <t>CH1</t>
  </si>
  <si>
    <t>WHE</t>
  </si>
  <si>
    <t>Wheaton</t>
  </si>
  <si>
    <t>Academy Sports &amp; Outdoors</t>
  </si>
  <si>
    <t>JEFF H</t>
  </si>
  <si>
    <t>WIL</t>
  </si>
  <si>
    <t>Williams</t>
  </si>
  <si>
    <t>Tobacco Brown</t>
  </si>
  <si>
    <t>Acadia Wholesale &amp; Tobacco</t>
  </si>
  <si>
    <t>KATHERINE E</t>
  </si>
  <si>
    <t>WWU</t>
  </si>
  <si>
    <t>Whitworth</t>
  </si>
  <si>
    <t>Demitasse</t>
  </si>
  <si>
    <t>Accents Boutique</t>
  </si>
  <si>
    <t>KELVIN M</t>
  </si>
  <si>
    <t>ATU</t>
  </si>
  <si>
    <t>Arkansas Tech</t>
  </si>
  <si>
    <t>Kelly Green</t>
  </si>
  <si>
    <t>Ace Of Diamonds</t>
  </si>
  <si>
    <t>KRISTEN R</t>
  </si>
  <si>
    <t>SP1</t>
  </si>
  <si>
    <t>Raspberry</t>
  </si>
  <si>
    <t>Aces Campus Store</t>
  </si>
  <si>
    <t>Pink</t>
  </si>
  <si>
    <t>Adams Clinic Pharmacy</t>
  </si>
  <si>
    <t>LIBBY M</t>
  </si>
  <si>
    <t>LM1</t>
  </si>
  <si>
    <t>NAB</t>
  </si>
  <si>
    <t>Auburn (Champs)</t>
  </si>
  <si>
    <t>Canteloupe</t>
  </si>
  <si>
    <t>Adam's Clinic Pharmacy</t>
  </si>
  <si>
    <t>MARK T</t>
  </si>
  <si>
    <t>MT1</t>
  </si>
  <si>
    <t>Adam's Poultry and Hardware</t>
  </si>
  <si>
    <t>NATALIE R</t>
  </si>
  <si>
    <t>BWU</t>
  </si>
  <si>
    <t>Baldwin Wallace</t>
  </si>
  <si>
    <t>Greenbriar</t>
  </si>
  <si>
    <t>Adell Outfitters</t>
  </si>
  <si>
    <t>RICK B</t>
  </si>
  <si>
    <t>Fuscia</t>
  </si>
  <si>
    <t>Advanced Embroidery and Screen Printing</t>
  </si>
  <si>
    <t>STEVE B</t>
  </si>
  <si>
    <t>Bright Yellow</t>
  </si>
  <si>
    <t>STEVE K</t>
  </si>
  <si>
    <t>SK1</t>
  </si>
  <si>
    <t>BMU</t>
  </si>
  <si>
    <t>Bellarmine</t>
  </si>
  <si>
    <t>Turquoise</t>
  </si>
  <si>
    <t>SUE B</t>
  </si>
  <si>
    <t>Hot Pink</t>
  </si>
  <si>
    <t>Agape of Covington</t>
  </si>
  <si>
    <t>TIM B</t>
  </si>
  <si>
    <t>BNT</t>
  </si>
  <si>
    <t>Bentley</t>
  </si>
  <si>
    <t>Bright Blue</t>
  </si>
  <si>
    <t>AGB Designs</t>
  </si>
  <si>
    <t>TIM D</t>
  </si>
  <si>
    <t>TD1</t>
  </si>
  <si>
    <t>BTC</t>
  </si>
  <si>
    <t>Aggieland Outfitters</t>
  </si>
  <si>
    <t>BER</t>
  </si>
  <si>
    <t>Berea College</t>
  </si>
  <si>
    <t>Ain't That Funky</t>
  </si>
  <si>
    <t>BRC</t>
  </si>
  <si>
    <t>Berry College</t>
  </si>
  <si>
    <t>AJ's Sports, LLC dba Pro Image</t>
  </si>
  <si>
    <t>AKA Marketing &amp; Promotions, LLC</t>
  </si>
  <si>
    <t>Terms</t>
  </si>
  <si>
    <t>BET</t>
  </si>
  <si>
    <t>Big East Conference</t>
  </si>
  <si>
    <t>Al Dixon's Men's Wear</t>
  </si>
  <si>
    <t>NET 10</t>
  </si>
  <si>
    <t>BIN</t>
  </si>
  <si>
    <t>Binghamton</t>
  </si>
  <si>
    <t>Alabama Bookstore / Bamastuff</t>
  </si>
  <si>
    <t>NET 15</t>
  </si>
  <si>
    <t>BNG</t>
  </si>
  <si>
    <t>Alabama Express</t>
  </si>
  <si>
    <t>NET 30</t>
  </si>
  <si>
    <t>Alabama Fan Shop, LLC</t>
  </si>
  <si>
    <t>NET 60</t>
  </si>
  <si>
    <t>BOU</t>
  </si>
  <si>
    <t>Boston</t>
  </si>
  <si>
    <t>Alabaster Apparel Co.</t>
  </si>
  <si>
    <t>NET 90</t>
  </si>
  <si>
    <t>Aledo Branding Co.</t>
  </si>
  <si>
    <t>1% NET 10</t>
  </si>
  <si>
    <t>BOW</t>
  </si>
  <si>
    <t>Bowie State</t>
  </si>
  <si>
    <t>Aledo ISD Bearcat Store</t>
  </si>
  <si>
    <t>10% NET 60</t>
  </si>
  <si>
    <t>BGS</t>
  </si>
  <si>
    <t>Bowling Green</t>
  </si>
  <si>
    <t>Alexander's</t>
  </si>
  <si>
    <t>2% NET 30</t>
  </si>
  <si>
    <t>BRA</t>
  </si>
  <si>
    <t>Brandeis</t>
  </si>
  <si>
    <t>CREDIT CARD</t>
  </si>
  <si>
    <t>CC</t>
  </si>
  <si>
    <t>UBP</t>
  </si>
  <si>
    <t>Bridgeport</t>
  </si>
  <si>
    <t>BRS</t>
  </si>
  <si>
    <t>Bridgewater State</t>
  </si>
  <si>
    <t>Alfie's</t>
  </si>
  <si>
    <t>Colors</t>
  </si>
  <si>
    <t>Alford's Monograms and Gifts</t>
  </si>
  <si>
    <t>CNT</t>
  </si>
  <si>
    <t>CHR</t>
  </si>
  <si>
    <t>BRY</t>
  </si>
  <si>
    <t>Bryant</t>
  </si>
  <si>
    <t>All About Promotions</t>
  </si>
  <si>
    <t>DEM</t>
  </si>
  <si>
    <t>BUC</t>
  </si>
  <si>
    <t>Bucknell</t>
  </si>
  <si>
    <t>All About You</t>
  </si>
  <si>
    <t>FUS</t>
  </si>
  <si>
    <t>All American Jersey</t>
  </si>
  <si>
    <t>GBR</t>
  </si>
  <si>
    <t>All in One</t>
  </si>
  <si>
    <t>Jazzy Violet</t>
  </si>
  <si>
    <t>JZV</t>
  </si>
  <si>
    <t>BCC</t>
  </si>
  <si>
    <t>Butler Community</t>
  </si>
  <si>
    <t>All Jazzed Up Boutique</t>
  </si>
  <si>
    <t>HPK</t>
  </si>
  <si>
    <t>All Star Hats</t>
  </si>
  <si>
    <t>IVR</t>
  </si>
  <si>
    <t>All Things Personalized</t>
  </si>
  <si>
    <t>Light Blue</t>
  </si>
  <si>
    <t>LTB</t>
  </si>
  <si>
    <t>CPS</t>
  </si>
  <si>
    <t>Cal Poly</t>
  </si>
  <si>
    <t>allCanes</t>
  </si>
  <si>
    <t>M. Heather Grey</t>
  </si>
  <si>
    <t>MHG</t>
  </si>
  <si>
    <t>HUM</t>
  </si>
  <si>
    <t>Cal Poly Humboldt</t>
  </si>
  <si>
    <t>Allen's of Hastings, Inc.</t>
  </si>
  <si>
    <t>OAT</t>
  </si>
  <si>
    <t>CSL</t>
  </si>
  <si>
    <t>Allsports, Inc.</t>
  </si>
  <si>
    <t>OPL</t>
  </si>
  <si>
    <t>SCI</t>
  </si>
  <si>
    <t>Cal State, Channel Islands</t>
  </si>
  <si>
    <t>Allure Fashions</t>
  </si>
  <si>
    <t>PNK</t>
  </si>
  <si>
    <t>SDH</t>
  </si>
  <si>
    <t>Cal State, Dominguez Hills</t>
  </si>
  <si>
    <t>Allusion Salon &amp; Spa</t>
  </si>
  <si>
    <t>RSP</t>
  </si>
  <si>
    <t>SMB</t>
  </si>
  <si>
    <t>Cal State, Monterey Bay</t>
  </si>
  <si>
    <t>Aloha Tanning &amp; Boutique</t>
  </si>
  <si>
    <t>Smokey Grey</t>
  </si>
  <si>
    <t>SMG</t>
  </si>
  <si>
    <t>SSB</t>
  </si>
  <si>
    <t>Cal State, San Bernardino</t>
  </si>
  <si>
    <t>Alton Drug Co.</t>
  </si>
  <si>
    <t>CSM</t>
  </si>
  <si>
    <t>Cal State, San Marcos</t>
  </si>
  <si>
    <t>Alumni Hall</t>
  </si>
  <si>
    <t>TBC</t>
  </si>
  <si>
    <t>RCA</t>
  </si>
  <si>
    <t>California State Program</t>
  </si>
  <si>
    <t>TRQ</t>
  </si>
  <si>
    <t>Caribe Blue</t>
  </si>
  <si>
    <t>CRB</t>
  </si>
  <si>
    <t>CVN</t>
  </si>
  <si>
    <t>Calvin</t>
  </si>
  <si>
    <t>Coral</t>
  </si>
  <si>
    <t>CRL</t>
  </si>
  <si>
    <t>CAM</t>
  </si>
  <si>
    <t>Campbell</t>
  </si>
  <si>
    <t>Neon Green</t>
  </si>
  <si>
    <t>NGR</t>
  </si>
  <si>
    <t>CAN</t>
  </si>
  <si>
    <t>Canisius</t>
  </si>
  <si>
    <t>Amanda's Clothing Boutique</t>
  </si>
  <si>
    <t>Neon Pink</t>
  </si>
  <si>
    <t>NPJ</t>
  </si>
  <si>
    <t>CNE</t>
  </si>
  <si>
    <t>Carson-Newman</t>
  </si>
  <si>
    <t>Amazon</t>
  </si>
  <si>
    <t>Safety Green</t>
  </si>
  <si>
    <t>STG</t>
  </si>
  <si>
    <t>CWR</t>
  </si>
  <si>
    <t>Case Western Reserve</t>
  </si>
  <si>
    <t>Safety Yellow</t>
  </si>
  <si>
    <t>STY</t>
  </si>
  <si>
    <t>CAS</t>
  </si>
  <si>
    <t>Casper College</t>
  </si>
  <si>
    <t>Amber Marie And Co. / Okie Soul</t>
  </si>
  <si>
    <t>Berry</t>
  </si>
  <si>
    <t>CDV</t>
  </si>
  <si>
    <t>Cedarville</t>
  </si>
  <si>
    <t>American Threads</t>
  </si>
  <si>
    <t>Blue Jean</t>
  </si>
  <si>
    <t>BJN</t>
  </si>
  <si>
    <t>CTR</t>
  </si>
  <si>
    <t>Center College</t>
  </si>
  <si>
    <t>American Traditions</t>
  </si>
  <si>
    <t>Brick</t>
  </si>
  <si>
    <t>BRK</t>
  </si>
  <si>
    <t>American Wholesale Book Co., Inc</t>
  </si>
  <si>
    <t>Burnt Orange</t>
  </si>
  <si>
    <t>BTO</t>
  </si>
  <si>
    <t>Ameriglo</t>
  </si>
  <si>
    <t>Butter</t>
  </si>
  <si>
    <t>BTR</t>
  </si>
  <si>
    <t>Celadon</t>
  </si>
  <si>
    <t>CLD</t>
  </si>
  <si>
    <t>UCM</t>
  </si>
  <si>
    <t>Central Missouri</t>
  </si>
  <si>
    <t>Amy Jane's on South Mill</t>
  </si>
  <si>
    <t>Chambray</t>
  </si>
  <si>
    <t>CHM</t>
  </si>
  <si>
    <t>COK</t>
  </si>
  <si>
    <t>Central Oklahoma</t>
  </si>
  <si>
    <t>Flo Blue</t>
  </si>
  <si>
    <t>FLB</t>
  </si>
  <si>
    <t>Amy's Hallmark</t>
  </si>
  <si>
    <t>Grape</t>
  </si>
  <si>
    <t>GRP</t>
  </si>
  <si>
    <t>Anchored By Grace Boutique</t>
  </si>
  <si>
    <t>Grass</t>
  </si>
  <si>
    <t>GRA</t>
  </si>
  <si>
    <t>CHS</t>
  </si>
  <si>
    <t>Charleston Southern</t>
  </si>
  <si>
    <t>And She Did</t>
  </si>
  <si>
    <t>Green Grass</t>
  </si>
  <si>
    <t>GRS</t>
  </si>
  <si>
    <t>UTC</t>
  </si>
  <si>
    <t>Chattanooga</t>
  </si>
  <si>
    <t>Anders Hardware Co., Inc.</t>
  </si>
  <si>
    <t>Grey</t>
  </si>
  <si>
    <t>UCH</t>
  </si>
  <si>
    <t>Chicago</t>
  </si>
  <si>
    <t>Angel Seed, Inc.</t>
  </si>
  <si>
    <t>Gray</t>
  </si>
  <si>
    <t>CHI</t>
  </si>
  <si>
    <t>Chicago State</t>
  </si>
  <si>
    <t>Lagoon Blue</t>
  </si>
  <si>
    <t>LGB</t>
  </si>
  <si>
    <t>Angela's</t>
  </si>
  <si>
    <t>Lagoona Blue</t>
  </si>
  <si>
    <t>CBU</t>
  </si>
  <si>
    <t>Christian Brothers</t>
  </si>
  <si>
    <t>Angel's Boutique</t>
  </si>
  <si>
    <t>Lagoona</t>
  </si>
  <si>
    <t>Lagoon</t>
  </si>
  <si>
    <t>Ann A Lee's</t>
  </si>
  <si>
    <t>Melon</t>
  </si>
  <si>
    <t>MLN</t>
  </si>
  <si>
    <t>CIS</t>
  </si>
  <si>
    <t>Cincinnati State</t>
  </si>
  <si>
    <t>Annavivhandmade</t>
  </si>
  <si>
    <t>NPK</t>
  </si>
  <si>
    <t>Annie and the Tee's</t>
  </si>
  <si>
    <t>Paprika</t>
  </si>
  <si>
    <t>PPK</t>
  </si>
  <si>
    <t>CAU</t>
  </si>
  <si>
    <t>Clark Atlanta</t>
  </si>
  <si>
    <t>Ann's Boutique</t>
  </si>
  <si>
    <t>Pepper</t>
  </si>
  <si>
    <t>PPR</t>
  </si>
  <si>
    <t>Ann's Hallmark - Corporate</t>
  </si>
  <si>
    <t>Periwinkle</t>
  </si>
  <si>
    <t>PWK</t>
  </si>
  <si>
    <t>Ann's Hallmark - KY</t>
  </si>
  <si>
    <t>Red Orange</t>
  </si>
  <si>
    <t>RDO</t>
  </si>
  <si>
    <t>CUC</t>
  </si>
  <si>
    <t>Clemson (Champs)</t>
  </si>
  <si>
    <t>Ann's Hallmark - TX</t>
  </si>
  <si>
    <t>Royal Caribe</t>
  </si>
  <si>
    <t>RCB</t>
  </si>
  <si>
    <t>Apna Ghar, Inc.</t>
  </si>
  <si>
    <t>Seafoam</t>
  </si>
  <si>
    <t>SFM</t>
  </si>
  <si>
    <t>Appalachian State University</t>
  </si>
  <si>
    <t>Sea Foam</t>
  </si>
  <si>
    <t>CGU</t>
  </si>
  <si>
    <t>Colgate</t>
  </si>
  <si>
    <t>Appalachian Tees</t>
  </si>
  <si>
    <t>Seafoam Green</t>
  </si>
  <si>
    <t>Colorado</t>
  </si>
  <si>
    <t>Approach Clothing</t>
  </si>
  <si>
    <t>Sea Foam Green</t>
  </si>
  <si>
    <t>COD</t>
  </si>
  <si>
    <t>Colorado Denver</t>
  </si>
  <si>
    <t>Aramark @ AT&amp;T Center</t>
  </si>
  <si>
    <t>Violet</t>
  </si>
  <si>
    <t>VLT</t>
  </si>
  <si>
    <t>CMN</t>
  </si>
  <si>
    <t>Colorado School of Mines</t>
  </si>
  <si>
    <t>Arch Street Pharmacy, Inc.</t>
  </si>
  <si>
    <t>Watermelon</t>
  </si>
  <si>
    <t>WTM</t>
  </si>
  <si>
    <t>Areas USA, LLC</t>
  </si>
  <si>
    <t>Yam</t>
  </si>
  <si>
    <t>YAM</t>
  </si>
  <si>
    <t>CLM</t>
  </si>
  <si>
    <t>Columbia</t>
  </si>
  <si>
    <t>Ar-Ex Drug Store</t>
  </si>
  <si>
    <t>CLS</t>
  </si>
  <si>
    <t>Columbus State</t>
  </si>
  <si>
    <t>Arkansas Flag &amp; Banner</t>
  </si>
  <si>
    <t>BRN</t>
  </si>
  <si>
    <t>CUI</t>
  </si>
  <si>
    <t>Concordia</t>
  </si>
  <si>
    <t>Array Boutique</t>
  </si>
  <si>
    <t>Artifactory</t>
  </si>
  <si>
    <t>Asay's Sportsman's Store, Inc.</t>
  </si>
  <si>
    <t>Ashley Jones- Turnrow's</t>
  </si>
  <si>
    <t>Ashley's Graphics</t>
  </si>
  <si>
    <t>HGR</t>
  </si>
  <si>
    <t>NCR</t>
  </si>
  <si>
    <t>Creighton (Champs)</t>
  </si>
  <si>
    <t>Aspen Bleu</t>
  </si>
  <si>
    <t>KGR</t>
  </si>
  <si>
    <t>Aspen Lane</t>
  </si>
  <si>
    <t>At Garden Gate</t>
  </si>
  <si>
    <t>CUB</t>
  </si>
  <si>
    <t>Cumberland</t>
  </si>
  <si>
    <t>AT&amp;T Conference Center</t>
  </si>
  <si>
    <t>CUR</t>
  </si>
  <si>
    <t>Curry</t>
  </si>
  <si>
    <t>Athletes Mark</t>
  </si>
  <si>
    <t>DAC</t>
  </si>
  <si>
    <t>Daemen</t>
  </si>
  <si>
    <t>Atlanta Hawks LLC / Philips Arena Operations</t>
  </si>
  <si>
    <t>Dallas Baptist</t>
  </si>
  <si>
    <t>Atlantic Coast Sports</t>
  </si>
  <si>
    <t>Attic Treasures</t>
  </si>
  <si>
    <t>Auburn University Bookstore</t>
  </si>
  <si>
    <t>Aud's And En's In The Grove, Llc</t>
  </si>
  <si>
    <t>DLS</t>
  </si>
  <si>
    <t>Delaware State</t>
  </si>
  <si>
    <t>August Bleu</t>
  </si>
  <si>
    <t>DEV</t>
  </si>
  <si>
    <t>Augusta CoOp Farm Bureau</t>
  </si>
  <si>
    <t>DNV</t>
  </si>
  <si>
    <t>Denver</t>
  </si>
  <si>
    <t>Autumn And Company</t>
  </si>
  <si>
    <t>Dark Brown</t>
  </si>
  <si>
    <t>DEP</t>
  </si>
  <si>
    <t>DePaul</t>
  </si>
  <si>
    <t>Avery Faulkner</t>
  </si>
  <si>
    <t>Light Green</t>
  </si>
  <si>
    <t>DPI</t>
  </si>
  <si>
    <t>DePauw</t>
  </si>
  <si>
    <t>AW Smith Sporting Goods</t>
  </si>
  <si>
    <t>Island Reef</t>
  </si>
  <si>
    <t>ISR</t>
  </si>
  <si>
    <t>Awearness Graphix</t>
  </si>
  <si>
    <t>Crunchberry</t>
  </si>
  <si>
    <t>CBR</t>
  </si>
  <si>
    <t>B</t>
  </si>
  <si>
    <t>Light Vegas Gold</t>
  </si>
  <si>
    <t>DRW</t>
  </si>
  <si>
    <t>Drew</t>
  </si>
  <si>
    <t>B Three Boutique</t>
  </si>
  <si>
    <t>Teal</t>
  </si>
  <si>
    <t>DXL</t>
  </si>
  <si>
    <t>Drexel</t>
  </si>
  <si>
    <t>B Whimsy</t>
  </si>
  <si>
    <t>Light Violet</t>
  </si>
  <si>
    <t>LVT</t>
  </si>
  <si>
    <t>DUK</t>
  </si>
  <si>
    <t>Duke</t>
  </si>
  <si>
    <t>Baak Boutique</t>
  </si>
  <si>
    <t>Soft Pink</t>
  </si>
  <si>
    <t>SPK</t>
  </si>
  <si>
    <t>NDK</t>
  </si>
  <si>
    <t>Duke (Champs)</t>
  </si>
  <si>
    <t>Baby Glam &amp; Mama Too</t>
  </si>
  <si>
    <t>DUQ</t>
  </si>
  <si>
    <t>Duquesne</t>
  </si>
  <si>
    <t>Backwoods</t>
  </si>
  <si>
    <t>Balfour Of Norman</t>
  </si>
  <si>
    <t>Bally's Casino</t>
  </si>
  <si>
    <t>Bama Graphics</t>
  </si>
  <si>
    <t>Bama Stuff</t>
  </si>
  <si>
    <t>Bandwagon Sports</t>
  </si>
  <si>
    <t>ELM</t>
  </si>
  <si>
    <t>Elmhurst</t>
  </si>
  <si>
    <t>Baptist Health Lexington Gift Shop</t>
  </si>
  <si>
    <t>ELO</t>
  </si>
  <si>
    <t>Elon</t>
  </si>
  <si>
    <t>Baptist Health Louisville Gift Shop</t>
  </si>
  <si>
    <t>Baptist Health Medical Center - Hot Spring County</t>
  </si>
  <si>
    <t>ERP</t>
  </si>
  <si>
    <t>Embry Riddle - Prescott</t>
  </si>
  <si>
    <t>Barbara Ann's Place</t>
  </si>
  <si>
    <t>EMC</t>
  </si>
  <si>
    <t>Emerson</t>
  </si>
  <si>
    <t>Barbwire &amp; Roses Boutique</t>
  </si>
  <si>
    <t>EMO</t>
  </si>
  <si>
    <t>Emory</t>
  </si>
  <si>
    <t>Barefields</t>
  </si>
  <si>
    <t>ESU</t>
  </si>
  <si>
    <t>Emporia State</t>
  </si>
  <si>
    <t>Barefoot Athletics</t>
  </si>
  <si>
    <t>END</t>
  </si>
  <si>
    <t>Endicott College</t>
  </si>
  <si>
    <t>Barnes Store</t>
  </si>
  <si>
    <t>EXC</t>
  </si>
  <si>
    <t>Excelsior College</t>
  </si>
  <si>
    <t>Bates Enterprises</t>
  </si>
  <si>
    <t>Baton Rouge General Gift Shop</t>
  </si>
  <si>
    <t>FDU</t>
  </si>
  <si>
    <t>Fairleigh Dickinson</t>
  </si>
  <si>
    <t>Bayou Elite</t>
  </si>
  <si>
    <t>FMT</t>
  </si>
  <si>
    <t>Fairmont State</t>
  </si>
  <si>
    <t>BB Designs</t>
  </si>
  <si>
    <t>FIN</t>
  </si>
  <si>
    <t>Fashion Institute of Technology</t>
  </si>
  <si>
    <t>Be Transformed Customs</t>
  </si>
  <si>
    <t>Beach Look Boutique</t>
  </si>
  <si>
    <t>FIT</t>
  </si>
  <si>
    <t>Fitchburg State</t>
  </si>
  <si>
    <t>Beach Stuff Inc</t>
  </si>
  <si>
    <t>FIU</t>
  </si>
  <si>
    <t>Beachbum Farms Designs &amp; Company</t>
  </si>
  <si>
    <t>Bealls</t>
  </si>
  <si>
    <t>Bealls Outlet</t>
  </si>
  <si>
    <t>FAU</t>
  </si>
  <si>
    <t>Florida Atlantic</t>
  </si>
  <si>
    <t>Bear Bryant Museum Gift Shop</t>
  </si>
  <si>
    <t>NFA</t>
  </si>
  <si>
    <t>Florida Atlantic (Champs)</t>
  </si>
  <si>
    <t>Bear Creek Image</t>
  </si>
  <si>
    <t>Bear Mountain Outfitters</t>
  </si>
  <si>
    <t>FSW</t>
  </si>
  <si>
    <t>Florida SouthWestern</t>
  </si>
  <si>
    <t>Bear Necessities</t>
  </si>
  <si>
    <t>Beaucoup</t>
  </si>
  <si>
    <t>FOR</t>
  </si>
  <si>
    <t>Fordham</t>
  </si>
  <si>
    <t>Beauti Tall LLC</t>
  </si>
  <si>
    <t>Fort Hays State</t>
  </si>
  <si>
    <t>Beauty First</t>
  </si>
  <si>
    <t>FRS</t>
  </si>
  <si>
    <t>Framingham State</t>
  </si>
  <si>
    <t>Becky Zlatunich</t>
  </si>
  <si>
    <t>FMU</t>
  </si>
  <si>
    <t>Francis Marion</t>
  </si>
  <si>
    <t>Bedford Moore Farmers CoOp</t>
  </si>
  <si>
    <t>FPU</t>
  </si>
  <si>
    <t>Franklin Pierce</t>
  </si>
  <si>
    <t>Bedford Tack</t>
  </si>
  <si>
    <t>Bee Hive Outlet</t>
  </si>
  <si>
    <t>FUR</t>
  </si>
  <si>
    <t>Furman</t>
  </si>
  <si>
    <t>BeFrizz</t>
  </si>
  <si>
    <t>Belk, Inc.</t>
  </si>
  <si>
    <t>GWB</t>
  </si>
  <si>
    <t>Gardner-Webb</t>
  </si>
  <si>
    <t>Bella's Gifts</t>
  </si>
  <si>
    <t>Bella's On Main</t>
  </si>
  <si>
    <t>GMU</t>
  </si>
  <si>
    <t>George Mason</t>
  </si>
  <si>
    <t>Belle G</t>
  </si>
  <si>
    <t>GWU</t>
  </si>
  <si>
    <t>George Washington</t>
  </si>
  <si>
    <t>Belle of the Barns</t>
  </si>
  <si>
    <t>Bellissimo Boutique</t>
  </si>
  <si>
    <t>GTC</t>
  </si>
  <si>
    <t>Georgetown College</t>
  </si>
  <si>
    <t>Belmont University</t>
  </si>
  <si>
    <t>Benton's Garden Center</t>
  </si>
  <si>
    <t>UGC</t>
  </si>
  <si>
    <t>Georgia (Champs)</t>
  </si>
  <si>
    <t>Berea Soaps &amp; Candles</t>
  </si>
  <si>
    <t>Berry Southern Boutique</t>
  </si>
  <si>
    <t>Bert's Surf Shop</t>
  </si>
  <si>
    <t>Best Friends</t>
  </si>
  <si>
    <t>NGZ</t>
  </si>
  <si>
    <t>Gonzaga (Champs)</t>
  </si>
  <si>
    <t>Bethany Retirement Living</t>
  </si>
  <si>
    <t>GST</t>
  </si>
  <si>
    <t>Grambling</t>
  </si>
  <si>
    <t>Beulaville Pharmacy</t>
  </si>
  <si>
    <t>GCU</t>
  </si>
  <si>
    <t>Grand Canyon</t>
  </si>
  <si>
    <t>Big Al's Merchandise &amp; Apparel</t>
  </si>
  <si>
    <t>Big Bang Trading Co.</t>
  </si>
  <si>
    <t>GWY</t>
  </si>
  <si>
    <t>Gwynedd Mercy</t>
  </si>
  <si>
    <t>Big Red Shop</t>
  </si>
  <si>
    <t>HSC</t>
  </si>
  <si>
    <t>Hampden-Sydney</t>
  </si>
  <si>
    <t>Birches Habitat</t>
  </si>
  <si>
    <t>Bismarck Public School</t>
  </si>
  <si>
    <t>HTF</t>
  </si>
  <si>
    <t>Hartford</t>
  </si>
  <si>
    <t>Black And Gold Sports Shop</t>
  </si>
  <si>
    <t>HAR</t>
  </si>
  <si>
    <t>Harvard</t>
  </si>
  <si>
    <t>Blacks Inc</t>
  </si>
  <si>
    <t>Blackstone Collegiate Products</t>
  </si>
  <si>
    <t>HPU</t>
  </si>
  <si>
    <t>High Point</t>
  </si>
  <si>
    <t>Blakely Feed And Seed</t>
  </si>
  <si>
    <t>HBC</t>
  </si>
  <si>
    <t>Hilbert</t>
  </si>
  <si>
    <t>Blanc on Boston</t>
  </si>
  <si>
    <t>HOP</t>
  </si>
  <si>
    <t>Hope College</t>
  </si>
  <si>
    <t>Blanton Caldwell</t>
  </si>
  <si>
    <t>Bleacher Bling</t>
  </si>
  <si>
    <t>NHO</t>
  </si>
  <si>
    <t>Houston (Champs)</t>
  </si>
  <si>
    <t>Bleacher Gear</t>
  </si>
  <si>
    <t>HOW</t>
  </si>
  <si>
    <t>Howard</t>
  </si>
  <si>
    <t>Bleachers Llc</t>
  </si>
  <si>
    <t>HUS</t>
  </si>
  <si>
    <t>Husson</t>
  </si>
  <si>
    <t>Blended 8 Shirt Co.</t>
  </si>
  <si>
    <t>Blended Boutique</t>
  </si>
  <si>
    <t>ILC</t>
  </si>
  <si>
    <t>Illinois at Chicago</t>
  </si>
  <si>
    <t>Bless this Mess</t>
  </si>
  <si>
    <t>Bless Your Heart</t>
  </si>
  <si>
    <t>IMU</t>
  </si>
  <si>
    <t>Immaculata University</t>
  </si>
  <si>
    <t>Blessed Sisters</t>
  </si>
  <si>
    <t>UIW</t>
  </si>
  <si>
    <t>Incarnate Word</t>
  </si>
  <si>
    <t>Blessed Trinity</t>
  </si>
  <si>
    <t>Bling Crazy</t>
  </si>
  <si>
    <t>Bling Glamour</t>
  </si>
  <si>
    <t>ION</t>
  </si>
  <si>
    <t>Iona</t>
  </si>
  <si>
    <t>Blingtique</t>
  </si>
  <si>
    <t>Bliss</t>
  </si>
  <si>
    <t>NIA</t>
  </si>
  <si>
    <t>Iowa (Champs)</t>
  </si>
  <si>
    <t>Bliss Boutique</t>
  </si>
  <si>
    <t>Blu Lily Boutique</t>
  </si>
  <si>
    <t>Blue Bumble Bee - Bessemer</t>
  </si>
  <si>
    <t>Blue Bumble Bee - McCalla</t>
  </si>
  <si>
    <t>INN</t>
  </si>
  <si>
    <t>IU Northwest</t>
  </si>
  <si>
    <t>Blue Moose Boutique</t>
  </si>
  <si>
    <t>ISB</t>
  </si>
  <si>
    <t>IU Southbend</t>
  </si>
  <si>
    <t>Blue Raider Bookstore</t>
  </si>
  <si>
    <t>ISE</t>
  </si>
  <si>
    <t>IU Southeast</t>
  </si>
  <si>
    <t>Blue Ribbon Country Store</t>
  </si>
  <si>
    <t>PUI</t>
  </si>
  <si>
    <t>IUPUI</t>
  </si>
  <si>
    <t>Blue Ridge Outfitters</t>
  </si>
  <si>
    <t>Blue Willow gifts</t>
  </si>
  <si>
    <t>JVU</t>
  </si>
  <si>
    <t>Jacksonville</t>
  </si>
  <si>
    <t>Blueberi Lane Boutique</t>
  </si>
  <si>
    <t>Bluebonnet Boutique</t>
  </si>
  <si>
    <t>Bluegrass Traditions</t>
  </si>
  <si>
    <t>JBU</t>
  </si>
  <si>
    <t>John Brown</t>
  </si>
  <si>
    <t>Bluestem Farm And Ranch Supply</t>
  </si>
  <si>
    <t>JCU</t>
  </si>
  <si>
    <t>John Carroll</t>
  </si>
  <si>
    <t>Blushing Magnolia Boutique</t>
  </si>
  <si>
    <t>JHU</t>
  </si>
  <si>
    <t>Johns Hopkins</t>
  </si>
  <si>
    <t>Bo Enterprises Inc</t>
  </si>
  <si>
    <t>JWU</t>
  </si>
  <si>
    <t>Johnson - Wales</t>
  </si>
  <si>
    <t>Bob Sale Gift And Camera, Inc</t>
  </si>
  <si>
    <t>JCS</t>
  </si>
  <si>
    <t>Johnson C. Smith</t>
  </si>
  <si>
    <t>Bobby Wagner</t>
  </si>
  <si>
    <t>JOS</t>
  </si>
  <si>
    <t>Johnson State</t>
  </si>
  <si>
    <t>Boelling Pharmacy</t>
  </si>
  <si>
    <t>JNT</t>
  </si>
  <si>
    <t>Juniata College</t>
  </si>
  <si>
    <t>Bonehead Boots</t>
  </si>
  <si>
    <t>Bonehead Boots 2</t>
  </si>
  <si>
    <t>Book Exchange Morgantown</t>
  </si>
  <si>
    <t>NKS</t>
  </si>
  <si>
    <t>Kansas State (Champs)</t>
  </si>
  <si>
    <t>Boondocks</t>
  </si>
  <si>
    <t>Boot Country</t>
  </si>
  <si>
    <t>Boot Country OH</t>
  </si>
  <si>
    <t>Boot Outlet</t>
  </si>
  <si>
    <t>Bootheel Charm</t>
  </si>
  <si>
    <t>KUT</t>
  </si>
  <si>
    <t>Kutztown</t>
  </si>
  <si>
    <t>BootVil</t>
  </si>
  <si>
    <t>LAS</t>
  </si>
  <si>
    <t>La Salle</t>
  </si>
  <si>
    <t>Born in a Barn</t>
  </si>
  <si>
    <t>Bourbon Boots Supply</t>
  </si>
  <si>
    <t>Boutique on Fox</t>
  </si>
  <si>
    <t>LEU</t>
  </si>
  <si>
    <t>Lee</t>
  </si>
  <si>
    <t>Bows &amp; Cleats</t>
  </si>
  <si>
    <t>LHU</t>
  </si>
  <si>
    <t>Lehigh</t>
  </si>
  <si>
    <t>Bows and Arrows Co.</t>
  </si>
  <si>
    <t>LEN</t>
  </si>
  <si>
    <t>Lenoir-Rhyne</t>
  </si>
  <si>
    <t>Boxwood Boulevard</t>
  </si>
  <si>
    <t>Brae Brae's Boutique</t>
  </si>
  <si>
    <t>Limestone</t>
  </si>
  <si>
    <t>Branch Out Boutique</t>
  </si>
  <si>
    <t>Lipscomb</t>
  </si>
  <si>
    <t>ALR</t>
  </si>
  <si>
    <t>Little Rock</t>
  </si>
  <si>
    <t>Brandy's Boutique</t>
  </si>
  <si>
    <t>Louisiana State</t>
  </si>
  <si>
    <t>Bran's Boutique</t>
  </si>
  <si>
    <t>Brantley's Western</t>
  </si>
  <si>
    <t>Louisiana-Monroe</t>
  </si>
  <si>
    <t>Brawner's Country Store</t>
  </si>
  <si>
    <t>Breezin' Up</t>
  </si>
  <si>
    <t>LUC</t>
  </si>
  <si>
    <t>Loyola Chicago</t>
  </si>
  <si>
    <t>Brendrick, Inc. dba T-Top</t>
  </si>
  <si>
    <t>LOC</t>
  </si>
  <si>
    <t>Loyola Maryland</t>
  </si>
  <si>
    <t>Briar and Blooms /  Brittney Duncan</t>
  </si>
  <si>
    <t>Bridges Boots</t>
  </si>
  <si>
    <t>Loyola New Orleans</t>
  </si>
  <si>
    <t>Bright Pink Boutique</t>
  </si>
  <si>
    <t>LTC</t>
  </si>
  <si>
    <t>LSU (Champs)</t>
  </si>
  <si>
    <t>Britches &amp; Bows</t>
  </si>
  <si>
    <t>Maine</t>
  </si>
  <si>
    <t>MTN</t>
  </si>
  <si>
    <t>Manhattan College</t>
  </si>
  <si>
    <t>Britton Furniture</t>
  </si>
  <si>
    <t>MAN</t>
  </si>
  <si>
    <t>Manhattan School of Music</t>
  </si>
  <si>
    <t>Broad River Mercantile</t>
  </si>
  <si>
    <t>MHV</t>
  </si>
  <si>
    <t>Manhattanville</t>
  </si>
  <si>
    <t>Broadbent Food &amp; Gifts</t>
  </si>
  <si>
    <t>MUI</t>
  </si>
  <si>
    <t>Marian</t>
  </si>
  <si>
    <t>Brotique Company</t>
  </si>
  <si>
    <t>MRT</t>
  </si>
  <si>
    <t>Marist</t>
  </si>
  <si>
    <t>Brown Eyed Girls</t>
  </si>
  <si>
    <t>MQU</t>
  </si>
  <si>
    <t>Marquette</t>
  </si>
  <si>
    <t>Browns Country Store</t>
  </si>
  <si>
    <t>MHU</t>
  </si>
  <si>
    <t>Mars Hill</t>
  </si>
  <si>
    <t>Broxton Hardware &amp; Gifts</t>
  </si>
  <si>
    <t>BTC / Be Transformed Customs</t>
  </si>
  <si>
    <t>Buff's Bows &amp; Gifts</t>
  </si>
  <si>
    <t>MRV</t>
  </si>
  <si>
    <t>Maryville</t>
  </si>
  <si>
    <t>Bunk House Mercantile</t>
  </si>
  <si>
    <t>MMA</t>
  </si>
  <si>
    <t>Massachusetts Maritime</t>
  </si>
  <si>
    <t>Bunker Boutique</t>
  </si>
  <si>
    <t>MCL</t>
  </si>
  <si>
    <t>MCLA</t>
  </si>
  <si>
    <t>B-Unlimited</t>
  </si>
  <si>
    <t>MCN</t>
  </si>
  <si>
    <t>McNeese State</t>
  </si>
  <si>
    <t>Burlap &amp; Lace Market</t>
  </si>
  <si>
    <t>Butler County Community College</t>
  </si>
  <si>
    <t>MER</t>
  </si>
  <si>
    <t>Mercer</t>
  </si>
  <si>
    <t>Butler's Tack</t>
  </si>
  <si>
    <t>MCY</t>
  </si>
  <si>
    <t>Mercy College</t>
  </si>
  <si>
    <t>Buttons &amp; Bows</t>
  </si>
  <si>
    <t>MDC</t>
  </si>
  <si>
    <t>Meredith</t>
  </si>
  <si>
    <t>Buttons &amp; Bows Clothing Co.</t>
  </si>
  <si>
    <t>MTD</t>
  </si>
  <si>
    <t>Metropolitan State</t>
  </si>
  <si>
    <t>Buzy Bodies</t>
  </si>
  <si>
    <t>NMF</t>
  </si>
  <si>
    <t>Miami (Champs)</t>
  </si>
  <si>
    <t>C.E. Barnes Store</t>
  </si>
  <si>
    <t>Miami (Ohio)</t>
  </si>
  <si>
    <t>Cabeland Farm</t>
  </si>
  <si>
    <t>Caboodles</t>
  </si>
  <si>
    <t>NMI</t>
  </si>
  <si>
    <t>Michigan (Champs)</t>
  </si>
  <si>
    <t>Caddo Antiques</t>
  </si>
  <si>
    <t>Cadet Store Fund</t>
  </si>
  <si>
    <t>NMG</t>
  </si>
  <si>
    <t>Michigan State (Champs)</t>
  </si>
  <si>
    <t>Cajun Village Antiques</t>
  </si>
  <si>
    <t>Callie Kay's General Store &amp; Outfitters</t>
  </si>
  <si>
    <t>Callie Mason Boutique</t>
  </si>
  <si>
    <t>TMB</t>
  </si>
  <si>
    <t>Military Bowl</t>
  </si>
  <si>
    <t>Calligraphy Creations</t>
  </si>
  <si>
    <t>MLS</t>
  </si>
  <si>
    <t>Mills College</t>
  </si>
  <si>
    <t>Camden Drug</t>
  </si>
  <si>
    <t>Camille &amp; Co.</t>
  </si>
  <si>
    <t>Camp Olympia</t>
  </si>
  <si>
    <t>MOO</t>
  </si>
  <si>
    <t>Minnesota State Moorhead</t>
  </si>
  <si>
    <t>Camp Wayfarer</t>
  </si>
  <si>
    <t>MNO</t>
  </si>
  <si>
    <t>Minot State</t>
  </si>
  <si>
    <t>Campbell's Farm Supply</t>
  </si>
  <si>
    <t>MCU</t>
  </si>
  <si>
    <t>Misericordia</t>
  </si>
  <si>
    <t>Campus Book Mart</t>
  </si>
  <si>
    <t>MSC</t>
  </si>
  <si>
    <t>Mississippi College</t>
  </si>
  <si>
    <t>Campus Bookstore - Fayetteville</t>
  </si>
  <si>
    <t>Campus Connection</t>
  </si>
  <si>
    <t>Campus Den</t>
  </si>
  <si>
    <t>MST</t>
  </si>
  <si>
    <t>Missouri State</t>
  </si>
  <si>
    <t>Campus Den ** THIS ACCOUNT IS ON HOLD**</t>
  </si>
  <si>
    <t>Candlelife</t>
  </si>
  <si>
    <t>MIT</t>
  </si>
  <si>
    <t>Cape Fear Surf Shop</t>
  </si>
  <si>
    <t>Captured Moments</t>
  </si>
  <si>
    <t>Cardiac Sports</t>
  </si>
  <si>
    <t>MTC</t>
  </si>
  <si>
    <t>Montclair State</t>
  </si>
  <si>
    <t>Cardinal Drug Store</t>
  </si>
  <si>
    <t>Carleybugs Boutique</t>
  </si>
  <si>
    <t>MOR</t>
  </si>
  <si>
    <t>Morgan State</t>
  </si>
  <si>
    <t>Carlisle Gifts &amp; Collectibles</t>
  </si>
  <si>
    <t>Carmel Classics Laubs</t>
  </si>
  <si>
    <t>TMC</t>
  </si>
  <si>
    <t>Music City Bowl</t>
  </si>
  <si>
    <t>Carolina Apparel</t>
  </si>
  <si>
    <t>Carolina Corner</t>
  </si>
  <si>
    <t>Carolina Girls</t>
  </si>
  <si>
    <t>NNS</t>
  </si>
  <si>
    <t>NC State (Champs)</t>
  </si>
  <si>
    <t>Carolina Gold N Apparel</t>
  </si>
  <si>
    <t>Carolina Hurricanes/Gale Force Entertainment</t>
  </si>
  <si>
    <t>Carolina Logos Inc.</t>
  </si>
  <si>
    <t>NOM</t>
  </si>
  <si>
    <t>Nebraska Omaha</t>
  </si>
  <si>
    <t>Carolina Moon</t>
  </si>
  <si>
    <t>Caroline's Corner</t>
  </si>
  <si>
    <t>UNE</t>
  </si>
  <si>
    <t>New England</t>
  </si>
  <si>
    <t>Carolyn's Hallmark Shop</t>
  </si>
  <si>
    <t>NHM</t>
  </si>
  <si>
    <t>New Hampshire</t>
  </si>
  <si>
    <t>Carpe Diem</t>
  </si>
  <si>
    <t>NHV</t>
  </si>
  <si>
    <t>New Haven</t>
  </si>
  <si>
    <t>Cashmere Lane</t>
  </si>
  <si>
    <t>NMJ</t>
  </si>
  <si>
    <t>New Mexico JC</t>
  </si>
  <si>
    <t>Caswell Mercantile</t>
  </si>
  <si>
    <t>Cathy's Racing Collectables</t>
  </si>
  <si>
    <t>Cavender's</t>
  </si>
  <si>
    <t>NYU</t>
  </si>
  <si>
    <t>New York University</t>
  </si>
  <si>
    <t>CCC Creations</t>
  </si>
  <si>
    <t>NEC</t>
  </si>
  <si>
    <t>Newberry College</t>
  </si>
  <si>
    <t>CCLS Boutique</t>
  </si>
  <si>
    <t>NIC</t>
  </si>
  <si>
    <t>Nicholls State</t>
  </si>
  <si>
    <t>Center Stage Fashions</t>
  </si>
  <si>
    <t>Centerplate - AL</t>
  </si>
  <si>
    <t>Centerplate - FL</t>
  </si>
  <si>
    <t>Centex Shirt &amp; Embroidery</t>
  </si>
  <si>
    <t>Central AL Farmer's Co-Op</t>
  </si>
  <si>
    <t>Central Kentucky Engraving &amp; Embroidering</t>
  </si>
  <si>
    <t>Central Station Cowboy Church</t>
  </si>
  <si>
    <t>Cerci On Main</t>
  </si>
  <si>
    <t>Chapel Hill Sportswear</t>
  </si>
  <si>
    <t>NEU</t>
  </si>
  <si>
    <t>Northeastern</t>
  </si>
  <si>
    <t>Charleston Department Stores</t>
  </si>
  <si>
    <t>Charlton's Place</t>
  </si>
  <si>
    <t>Chasing Rabbits</t>
  </si>
  <si>
    <t>NIU</t>
  </si>
  <si>
    <t>Northern Illinois</t>
  </si>
  <si>
    <t>Chasing Willows</t>
  </si>
  <si>
    <t>Chele's Gifts</t>
  </si>
  <si>
    <t>NKY</t>
  </si>
  <si>
    <t>Northern Kentucky</t>
  </si>
  <si>
    <t>Chele's Gifts &amp; Outfitters</t>
  </si>
  <si>
    <t>NMC</t>
  </si>
  <si>
    <t>Northern Michigan</t>
  </si>
  <si>
    <t>Northwest Missouri</t>
  </si>
  <si>
    <t>Cherokee Outfitters</t>
  </si>
  <si>
    <t>NNU</t>
  </si>
  <si>
    <t>Northwest Nazarene</t>
  </si>
  <si>
    <t>Cherokee Trading Post</t>
  </si>
  <si>
    <t>Cherry Lake II Inc / Tsunami Surf Shop</t>
  </si>
  <si>
    <t>NWS</t>
  </si>
  <si>
    <t>Northwestern State</t>
  </si>
  <si>
    <t>Chilton Feed and Seed</t>
  </si>
  <si>
    <t>Chloe and Dot Boutique</t>
  </si>
  <si>
    <t>Chris' University Spirit</t>
  </si>
  <si>
    <t>NOV</t>
  </si>
  <si>
    <t>Nova Southeastern</t>
  </si>
  <si>
    <t>Christmas Expressions</t>
  </si>
  <si>
    <t>OAK</t>
  </si>
  <si>
    <t>Oakland University</t>
  </si>
  <si>
    <t>Cinderella Ranch Boutique</t>
  </si>
  <si>
    <t>OSU</t>
  </si>
  <si>
    <t>Ohio State</t>
  </si>
  <si>
    <t>Ohio University</t>
  </si>
  <si>
    <t>Cindy's</t>
  </si>
  <si>
    <t>Cindy's Place</t>
  </si>
  <si>
    <t>OUC</t>
  </si>
  <si>
    <t>Oklahoma (Champs)</t>
  </si>
  <si>
    <t>Circle D Farm And Ranch</t>
  </si>
  <si>
    <t>City Drug</t>
  </si>
  <si>
    <t>City Drug of Coweta</t>
  </si>
  <si>
    <t>ONU</t>
  </si>
  <si>
    <t>Olivet Nazarene</t>
  </si>
  <si>
    <t>City Drug Pharmacy And Gifts</t>
  </si>
  <si>
    <t>City Mercantile</t>
  </si>
  <si>
    <t>CJ Printing, Inc.</t>
  </si>
  <si>
    <t>NOS</t>
  </si>
  <si>
    <t>Oregon State (Champs)</t>
  </si>
  <si>
    <t>Classic Carolina</t>
  </si>
  <si>
    <t>Claude Julian's</t>
  </si>
  <si>
    <t>Clothing Carnival</t>
  </si>
  <si>
    <t>PBA</t>
  </si>
  <si>
    <t>Palm Beach Atlantic</t>
  </si>
  <si>
    <t>Clothing World Outdoor Outfitters</t>
  </si>
  <si>
    <t>PBS</t>
  </si>
  <si>
    <t>Palm Beach State</t>
  </si>
  <si>
    <t>Clover Creek Boutique</t>
  </si>
  <si>
    <t>PEN</t>
  </si>
  <si>
    <t>Penn</t>
  </si>
  <si>
    <t>Clover School District Two</t>
  </si>
  <si>
    <t>PCT</t>
  </si>
  <si>
    <t>Penn College of Technology</t>
  </si>
  <si>
    <t>Cobblestone Hotel &amp; Suites</t>
  </si>
  <si>
    <t>Coffman Designs, LLC</t>
  </si>
  <si>
    <t>Coker Hampton Drug Co.</t>
  </si>
  <si>
    <t>PFU</t>
  </si>
  <si>
    <t>Pfeiffer</t>
  </si>
  <si>
    <t>Colgate University</t>
  </si>
  <si>
    <t>Pitt / Pittsburgh</t>
  </si>
  <si>
    <t>Colgate University Bookstore</t>
  </si>
  <si>
    <t>Collectibles Of The Game</t>
  </si>
  <si>
    <t>NYB</t>
  </si>
  <si>
    <t>Plattsburgh</t>
  </si>
  <si>
    <t>College Collectibles / Betty's Fine Collectibles</t>
  </si>
  <si>
    <t>PLS</t>
  </si>
  <si>
    <t>Plymouth State</t>
  </si>
  <si>
    <t>College Park Pharmacy</t>
  </si>
  <si>
    <t>POR</t>
  </si>
  <si>
    <t>Portland State</t>
  </si>
  <si>
    <t>College Station - GA Locations</t>
  </si>
  <si>
    <t>PVA</t>
  </si>
  <si>
    <t>Prairie View A&amp;M</t>
  </si>
  <si>
    <t>College Station - TN/MS Locations</t>
  </si>
  <si>
    <t>PRO</t>
  </si>
  <si>
    <t>Providence</t>
  </si>
  <si>
    <t>Collegiate Corner</t>
  </si>
  <si>
    <t>Colonial Collectibles</t>
  </si>
  <si>
    <t>NPU</t>
  </si>
  <si>
    <t>Purdue (Champs)</t>
  </si>
  <si>
    <t>Colors of Grey</t>
  </si>
  <si>
    <t>PNW</t>
  </si>
  <si>
    <t>Purdue Northwest</t>
  </si>
  <si>
    <t>Columbus Regional Auxiliary</t>
  </si>
  <si>
    <t>QUE</t>
  </si>
  <si>
    <t>Queens University Charlotte</t>
  </si>
  <si>
    <t>Communigraphics</t>
  </si>
  <si>
    <t>QNC</t>
  </si>
  <si>
    <t>Quincy</t>
  </si>
  <si>
    <t>Community Pharmacy - Church Point</t>
  </si>
  <si>
    <t>Connecticut Valley Brewing Company</t>
  </si>
  <si>
    <t>RPO</t>
  </si>
  <si>
    <t>Ramapo College</t>
  </si>
  <si>
    <t>Connies</t>
  </si>
  <si>
    <t>TRB</t>
  </si>
  <si>
    <t>Red Box Bowl</t>
  </si>
  <si>
    <t>Conway Feed &amp; Garden</t>
  </si>
  <si>
    <t>Cook &amp; Fortenberry Pharmacy</t>
  </si>
  <si>
    <t>RPT</t>
  </si>
  <si>
    <t>Rensselaer</t>
  </si>
  <si>
    <t>Copelands Jewelry Wholesale</t>
  </si>
  <si>
    <t>URI</t>
  </si>
  <si>
    <t>Rhode Island</t>
  </si>
  <si>
    <t>Corbie's</t>
  </si>
  <si>
    <t>RHC</t>
  </si>
  <si>
    <t>Rhodes</t>
  </si>
  <si>
    <t>Cordial Cottage</t>
  </si>
  <si>
    <t>RIC</t>
  </si>
  <si>
    <t>Rice</t>
  </si>
  <si>
    <t>Cordial Lee</t>
  </si>
  <si>
    <t>RCH</t>
  </si>
  <si>
    <t>Richmond</t>
  </si>
  <si>
    <t>Cottage Junkies</t>
  </si>
  <si>
    <t>RMC</t>
  </si>
  <si>
    <t>Robert Morris</t>
  </si>
  <si>
    <t>Cotton Pickin' BBQ</t>
  </si>
  <si>
    <t>Cotton Pickin' Rustic Boutique</t>
  </si>
  <si>
    <t>ROW</t>
  </si>
  <si>
    <t>Rowan</t>
  </si>
  <si>
    <t>Cougarwear</t>
  </si>
  <si>
    <t>Country At Heart</t>
  </si>
  <si>
    <t>Country Chic Boutique</t>
  </si>
  <si>
    <t>Country Connection Western Store</t>
  </si>
  <si>
    <t>SAN</t>
  </si>
  <si>
    <t>Saint Anselm</t>
  </si>
  <si>
    <t>Country Cupboard</t>
  </si>
  <si>
    <t>Country Junkie Boutique</t>
  </si>
  <si>
    <t>LEO</t>
  </si>
  <si>
    <t>Saint Leo</t>
  </si>
  <si>
    <t>Country View Western Store</t>
  </si>
  <si>
    <t>County Line Irrigation</t>
  </si>
  <si>
    <t>SMI</t>
  </si>
  <si>
    <t>Saint Mary's (Notre Dame)</t>
  </si>
  <si>
    <t>Courtyard Florist &amp; Gifts</t>
  </si>
  <si>
    <t>SSV</t>
  </si>
  <si>
    <t>Salem State</t>
  </si>
  <si>
    <t>Cowboy Connection Jeff McDowell</t>
  </si>
  <si>
    <t>SRU</t>
  </si>
  <si>
    <t>Salve</t>
  </si>
  <si>
    <t>Cowboy Country Western Wear</t>
  </si>
  <si>
    <t>Cowboy Way</t>
  </si>
  <si>
    <t>Cowpokes Work and Western</t>
  </si>
  <si>
    <t>CR Sports/Red &amp; White Shop</t>
  </si>
  <si>
    <t>Cracker Barrel Old Country Store, Inc.</t>
  </si>
  <si>
    <t>SJS</t>
  </si>
  <si>
    <t>San Jose State</t>
  </si>
  <si>
    <t>Craft Nook</t>
  </si>
  <si>
    <t>SCU</t>
  </si>
  <si>
    <t>Santa Clara</t>
  </si>
  <si>
    <t>Crane Clothing Company</t>
  </si>
  <si>
    <t>SCA</t>
  </si>
  <si>
    <t>Savannah College of Art &amp; Design</t>
  </si>
  <si>
    <t>Craze Boutique</t>
  </si>
  <si>
    <t>Crazy Cool &amp; Company</t>
  </si>
  <si>
    <t>SUT</t>
  </si>
  <si>
    <t>Schreiner</t>
  </si>
  <si>
    <t>Crazy in Love</t>
  </si>
  <si>
    <t>Crazy Me Gifts &amp; Apparel</t>
  </si>
  <si>
    <t>SEA</t>
  </si>
  <si>
    <t>Seattle</t>
  </si>
  <si>
    <t>Creative Chaos</t>
  </si>
  <si>
    <t>Creative Kitchen</t>
  </si>
  <si>
    <t>SHE</t>
  </si>
  <si>
    <t>Shenandoah</t>
  </si>
  <si>
    <t>Creative Service DBA Grin And Wear It!</t>
  </si>
  <si>
    <t>Crimson Pride</t>
  </si>
  <si>
    <t>SIE</t>
  </si>
  <si>
    <t>Siena</t>
  </si>
  <si>
    <t>Cross Rail Tack</t>
  </si>
  <si>
    <t>SMC</t>
  </si>
  <si>
    <t>Smith College</t>
  </si>
  <si>
    <t>Crown Marketing, Inc.</t>
  </si>
  <si>
    <t>NSC</t>
  </si>
  <si>
    <t>South Carolina (Champs)</t>
  </si>
  <si>
    <t>Cub Scout Pack 726</t>
  </si>
  <si>
    <t>AIK</t>
  </si>
  <si>
    <t>South Carolina Aiken</t>
  </si>
  <si>
    <t>Cull Family Pharmacy</t>
  </si>
  <si>
    <t>Culver Academies</t>
  </si>
  <si>
    <t>Curio Cabinet Gift Shop</t>
  </si>
  <si>
    <t>South Dakota State</t>
  </si>
  <si>
    <t>Curious Mermaid</t>
  </si>
  <si>
    <t>Curry Pharmacy</t>
  </si>
  <si>
    <t>Cuttyhunk Corner Store</t>
  </si>
  <si>
    <t>D</t>
  </si>
  <si>
    <t>SBT</t>
  </si>
  <si>
    <t>Southeastern Baptist</t>
  </si>
  <si>
    <t>D&amp;D Texas Outfitters</t>
  </si>
  <si>
    <t>SAU</t>
  </si>
  <si>
    <t>Souther Arkansas</t>
  </si>
  <si>
    <t>D.D. Bullwinkles Outdoors</t>
  </si>
  <si>
    <t>Daesha DeSpain</t>
  </si>
  <si>
    <t>SOC</t>
  </si>
  <si>
    <t>Southern Cal</t>
  </si>
  <si>
    <t>Daisy Daff's</t>
  </si>
  <si>
    <t>NSL</t>
  </si>
  <si>
    <t>Southern Cal (Champs)</t>
  </si>
  <si>
    <t>Daisy Lane Gifts</t>
  </si>
  <si>
    <t>Dale Grimes Enterprises, Inc. / Tyler's</t>
  </si>
  <si>
    <t>SMU</t>
  </si>
  <si>
    <t>Southern Methodist</t>
  </si>
  <si>
    <t>Dale's Clothing</t>
  </si>
  <si>
    <t>Dale's Gift Home and Garden</t>
  </si>
  <si>
    <t>SPL</t>
  </si>
  <si>
    <t>Spelman</t>
  </si>
  <si>
    <t>Dallas Cowboys Merchandise / Fans United</t>
  </si>
  <si>
    <t>Dallas Wayne Boot Company</t>
  </si>
  <si>
    <t>SAM</t>
  </si>
  <si>
    <t>St. Ambrose</t>
  </si>
  <si>
    <t>Dalton Gang Hideout</t>
  </si>
  <si>
    <t>SBU</t>
  </si>
  <si>
    <t>St. Bonaventure</t>
  </si>
  <si>
    <t>Davidson College Bookstore</t>
  </si>
  <si>
    <t>Dawgz R Us</t>
  </si>
  <si>
    <t>STU</t>
  </si>
  <si>
    <t>St. Thomas</t>
  </si>
  <si>
    <t>Dawson's General store</t>
  </si>
  <si>
    <t>SFA</t>
  </si>
  <si>
    <t>Stephen F. Austin</t>
  </si>
  <si>
    <t>Day &amp; Day</t>
  </si>
  <si>
    <t>STE</t>
  </si>
  <si>
    <t>Stetson</t>
  </si>
  <si>
    <t>Day's Sporting Goods &amp; Pawn</t>
  </si>
  <si>
    <t>Dazzlin' Dixie's Boutique</t>
  </si>
  <si>
    <t>STH</t>
  </si>
  <si>
    <t>Stonehill College</t>
  </si>
  <si>
    <t>DCH Regional Medical Center</t>
  </si>
  <si>
    <t>STB</t>
  </si>
  <si>
    <t>Stony Brook</t>
  </si>
  <si>
    <t>Deanna Knobloch</t>
  </si>
  <si>
    <t>SFK</t>
  </si>
  <si>
    <t>Suffolk</t>
  </si>
  <si>
    <t>Dean's Gift Department - Marianna</t>
  </si>
  <si>
    <t>NYC</t>
  </si>
  <si>
    <t>SUNY - Cortland</t>
  </si>
  <si>
    <t>Dean's Gift Dept</t>
  </si>
  <si>
    <t>NYO</t>
  </si>
  <si>
    <t>SUNY - Oneonta</t>
  </si>
  <si>
    <t>Dean's Pharmacy &amp; Gifts</t>
  </si>
  <si>
    <t>NAS</t>
  </si>
  <si>
    <t>SUNY Alfred State College</t>
  </si>
  <si>
    <t>Debbah's</t>
  </si>
  <si>
    <t>NYP</t>
  </si>
  <si>
    <t>SUNY New Paltz</t>
  </si>
  <si>
    <t>NPD</t>
  </si>
  <si>
    <t>SUNY Potsdam</t>
  </si>
  <si>
    <t>Deep Fried Tees</t>
  </si>
  <si>
    <t>SQU</t>
  </si>
  <si>
    <t>Susquehanna</t>
  </si>
  <si>
    <t>Deep South and Company</t>
  </si>
  <si>
    <t>Deer Creek Farms</t>
  </si>
  <si>
    <t>TAL</t>
  </si>
  <si>
    <t>Tallahassee CC</t>
  </si>
  <si>
    <t>Dee's</t>
  </si>
  <si>
    <t>TAU</t>
  </si>
  <si>
    <t>Tampa</t>
  </si>
  <si>
    <t>Deja-Vu Interiors</t>
  </si>
  <si>
    <t>Delaware North</t>
  </si>
  <si>
    <t>CNJ</t>
  </si>
  <si>
    <t>TCNJ</t>
  </si>
  <si>
    <t>Delta Charm Gift Shoppe</t>
  </si>
  <si>
    <t>Delta Clothing Co.</t>
  </si>
  <si>
    <t>NTC</t>
  </si>
  <si>
    <t>TCU (Champs)</t>
  </si>
  <si>
    <t>Delta Drug</t>
  </si>
  <si>
    <t>Delta Farm Auto</t>
  </si>
  <si>
    <t>Delta Impressions</t>
  </si>
  <si>
    <t>TNS</t>
  </si>
  <si>
    <t>Tennessee State</t>
  </si>
  <si>
    <t>Delta Interiors &amp; Gifts</t>
  </si>
  <si>
    <t>Delta Outdoors</t>
  </si>
  <si>
    <t>TNW</t>
  </si>
  <si>
    <t>Tennessee Wesleyan</t>
  </si>
  <si>
    <t>Delta Traditions</t>
  </si>
  <si>
    <t>NTX</t>
  </si>
  <si>
    <t>Texas (Champs)</t>
  </si>
  <si>
    <t>Depot Gifts</t>
  </si>
  <si>
    <t>Design Shoppe Screen Printing</t>
  </si>
  <si>
    <t>TXK</t>
  </si>
  <si>
    <t>Texas A&amp;M Kingsville</t>
  </si>
  <si>
    <t>Destiny Sports</t>
  </si>
  <si>
    <t>TCC</t>
  </si>
  <si>
    <t>Texas A&amp;M-Corpus Christi</t>
  </si>
  <si>
    <t>Dflax Inc.</t>
  </si>
  <si>
    <t>TSO</t>
  </si>
  <si>
    <t>Texas Southern</t>
  </si>
  <si>
    <t>Dick's Sporting Goods</t>
  </si>
  <si>
    <t>Didly's Marketplace</t>
  </si>
  <si>
    <t>Dillard's, Inc.</t>
  </si>
  <si>
    <t>NTT</t>
  </si>
  <si>
    <t>Texas Tech (Champs)</t>
  </si>
  <si>
    <t>Dion's Kid's World</t>
  </si>
  <si>
    <t>TXW</t>
  </si>
  <si>
    <t>Texas Wesleyan</t>
  </si>
  <si>
    <t>Discover Denton Welcome Center</t>
  </si>
  <si>
    <t>Distinctive Image</t>
  </si>
  <si>
    <t>TMD</t>
  </si>
  <si>
    <t>Tough Mudder</t>
  </si>
  <si>
    <t>District 37</t>
  </si>
  <si>
    <t>TRI</t>
  </si>
  <si>
    <t>Trine</t>
  </si>
  <si>
    <t>Dixie Made</t>
  </si>
  <si>
    <t>Dixie Pride, Inc.</t>
  </si>
  <si>
    <t>TMU</t>
  </si>
  <si>
    <t>Truett McConnell</t>
  </si>
  <si>
    <t>DJ's Graphics</t>
  </si>
  <si>
    <t>TRU</t>
  </si>
  <si>
    <t>Truman State</t>
  </si>
  <si>
    <t>DJ's Loft</t>
  </si>
  <si>
    <t>TUF</t>
  </si>
  <si>
    <t>Tufts</t>
  </si>
  <si>
    <t>DNW Outdoors</t>
  </si>
  <si>
    <t>TUL</t>
  </si>
  <si>
    <t>Tulane</t>
  </si>
  <si>
    <t>TSK</t>
  </si>
  <si>
    <t>Tuskegee</t>
  </si>
  <si>
    <t>Dodge City Petro</t>
  </si>
  <si>
    <t>CIR</t>
  </si>
  <si>
    <t>UC Irvine</t>
  </si>
  <si>
    <t>CMC</t>
  </si>
  <si>
    <t>UC Merced</t>
  </si>
  <si>
    <t>Doodles Personalized Gifts</t>
  </si>
  <si>
    <t>RIV</t>
  </si>
  <si>
    <t>UC Riverside</t>
  </si>
  <si>
    <t>DoOver DÃ©cor and Apparel</t>
  </si>
  <si>
    <t>Doris Ann's</t>
  </si>
  <si>
    <t>Dos Amigos Leather Goods</t>
  </si>
  <si>
    <t>NCT</t>
  </si>
  <si>
    <t>UConn (Champs)</t>
  </si>
  <si>
    <t>Dosha Boutique</t>
  </si>
  <si>
    <t>UCS</t>
  </si>
  <si>
    <t>UCSF</t>
  </si>
  <si>
    <t>Dots of Faith</t>
  </si>
  <si>
    <t>Double A Stables</t>
  </si>
  <si>
    <t>UMASS Amherst</t>
  </si>
  <si>
    <t>Double C Western</t>
  </si>
  <si>
    <t>UMB</t>
  </si>
  <si>
    <t>UMASS Boston</t>
  </si>
  <si>
    <t>Double LL Tack &amp; Feed, Inc.</t>
  </si>
  <si>
    <t>Double R Florist &amp; Gifts</t>
  </si>
  <si>
    <t>Double S Inc</t>
  </si>
  <si>
    <t>UMK</t>
  </si>
  <si>
    <t>UMKC</t>
  </si>
  <si>
    <t>Doug's Sports House</t>
  </si>
  <si>
    <t>MKV</t>
  </si>
  <si>
    <t>UMKC Volker</t>
  </si>
  <si>
    <t>Downtown Threads</t>
  </si>
  <si>
    <t>NCA</t>
  </si>
  <si>
    <t>UNC Asheville</t>
  </si>
  <si>
    <t>Drake Farms</t>
  </si>
  <si>
    <t>DreamCatcher Sports</t>
  </si>
  <si>
    <t>NCG</t>
  </si>
  <si>
    <t>UNC Greensboro</t>
  </si>
  <si>
    <t>Dry Creek Western</t>
  </si>
  <si>
    <t>Dry Goods, USA</t>
  </si>
  <si>
    <t>UNC Wilmington</t>
  </si>
  <si>
    <t>Duboise Book Store, Inc.</t>
  </si>
  <si>
    <t>Duluth Public School</t>
  </si>
  <si>
    <t>Dunaway Brothers</t>
  </si>
  <si>
    <t>Duncan Regional Hospital Gift Shop</t>
  </si>
  <si>
    <t>TXR</t>
  </si>
  <si>
    <t>UT Rio Grande Valley</t>
  </si>
  <si>
    <t>Dunham's Sports</t>
  </si>
  <si>
    <t>Duo Studio Designs</t>
  </si>
  <si>
    <t>Dupree Sports &amp; Screenprinting</t>
  </si>
  <si>
    <t>Durham Pharmacy &amp; Hallmark</t>
  </si>
  <si>
    <t>UTI</t>
  </si>
  <si>
    <t>Utica</t>
  </si>
  <si>
    <t>D'Vine Boutique</t>
  </si>
  <si>
    <t>Dyehard Fan Supply</t>
  </si>
  <si>
    <t>WEC</t>
  </si>
  <si>
    <t>UW-Eau Claire</t>
  </si>
  <si>
    <t>E</t>
  </si>
  <si>
    <t>Eagle Eye Outfitters</t>
  </si>
  <si>
    <t>East Alabama Medical Center</t>
  </si>
  <si>
    <t>VAL</t>
  </si>
  <si>
    <t>Valpo</t>
  </si>
  <si>
    <t>Eastern High School</t>
  </si>
  <si>
    <t>Eastern Outfitters</t>
  </si>
  <si>
    <t>VCU</t>
  </si>
  <si>
    <t>eCampus.com</t>
  </si>
  <si>
    <t>UVM</t>
  </si>
  <si>
    <t>Vermont</t>
  </si>
  <si>
    <t>Economy Pharmacy</t>
  </si>
  <si>
    <t>Edith's Emporium</t>
  </si>
  <si>
    <t>Edwardsville High School</t>
  </si>
  <si>
    <t>NUV</t>
  </si>
  <si>
    <t>Virginia (Champs)</t>
  </si>
  <si>
    <t>VST</t>
  </si>
  <si>
    <t>Virginia State</t>
  </si>
  <si>
    <t>Elefant Tailz</t>
  </si>
  <si>
    <t>Elizabeth's Closet</t>
  </si>
  <si>
    <t>VIT</t>
  </si>
  <si>
    <t>Viterbo</t>
  </si>
  <si>
    <t>Elizabeth's Garden and Gifts</t>
  </si>
  <si>
    <t>VMI</t>
  </si>
  <si>
    <t>Elizabethtown College Store</t>
  </si>
  <si>
    <t>WAG</t>
  </si>
  <si>
    <t>Wagner</t>
  </si>
  <si>
    <t>Elkmont Trading Company</t>
  </si>
  <si>
    <t>Ella B and Company</t>
  </si>
  <si>
    <t>Washburn</t>
  </si>
  <si>
    <t>Ellis Home &amp; Garden</t>
  </si>
  <si>
    <t>Em and Me Boutique</t>
  </si>
  <si>
    <t>NWA</t>
  </si>
  <si>
    <t>Washington (Champs)</t>
  </si>
  <si>
    <t>Em Local</t>
  </si>
  <si>
    <t>WAT</t>
  </si>
  <si>
    <t>Washington (Tacoma)</t>
  </si>
  <si>
    <t>Embellish Boutique - GA</t>
  </si>
  <si>
    <t>Embellish Boutique - KS</t>
  </si>
  <si>
    <t>Embellish Boutique - NC</t>
  </si>
  <si>
    <t>WAY</t>
  </si>
  <si>
    <t>Wayne State</t>
  </si>
  <si>
    <t>Embellish Nails &amp; Boutique- TX</t>
  </si>
  <si>
    <t>WSC</t>
  </si>
  <si>
    <t>Emilia Boutique</t>
  </si>
  <si>
    <t>WEL</t>
  </si>
  <si>
    <t>Wellesley</t>
  </si>
  <si>
    <t>West Chester</t>
  </si>
  <si>
    <t>WCC</t>
  </si>
  <si>
    <t>West Coast Conference</t>
  </si>
  <si>
    <t>Encore Brandz Company</t>
  </si>
  <si>
    <t>Engravables</t>
  </si>
  <si>
    <t>WGA</t>
  </si>
  <si>
    <t>West Georgia</t>
  </si>
  <si>
    <t>Ephraim Mcdowell Medical Center</t>
  </si>
  <si>
    <t>WCU</t>
  </si>
  <si>
    <t>Western Carolina</t>
  </si>
  <si>
    <t>Esther and Ella</t>
  </si>
  <si>
    <t>WIU</t>
  </si>
  <si>
    <t>Western Illinois</t>
  </si>
  <si>
    <t>Esther Lily</t>
  </si>
  <si>
    <t>Etcetera</t>
  </si>
  <si>
    <t>Eve Marie's Boutique</t>
  </si>
  <si>
    <t>WNE</t>
  </si>
  <si>
    <t>Everett Consulting Group</t>
  </si>
  <si>
    <t>WFS</t>
  </si>
  <si>
    <t>Westfield State</t>
  </si>
  <si>
    <t>Express Cheer (Amanda Christiansen)</t>
  </si>
  <si>
    <t>Wheaton College (IL)</t>
  </si>
  <si>
    <t>Extreme Outdoor &amp; Rental</t>
  </si>
  <si>
    <t>WHM</t>
  </si>
  <si>
    <t>Wheaton College (MA)</t>
  </si>
  <si>
    <t>EZN Storage</t>
  </si>
  <si>
    <t>F</t>
  </si>
  <si>
    <t>Factory Connection</t>
  </si>
  <si>
    <t>WID</t>
  </si>
  <si>
    <t>Widener</t>
  </si>
  <si>
    <t>Faith &amp; Flair Boutique</t>
  </si>
  <si>
    <t>Faith Academy</t>
  </si>
  <si>
    <t>WPU</t>
  </si>
  <si>
    <t>William Paterson</t>
  </si>
  <si>
    <t>Faith Family Football</t>
  </si>
  <si>
    <t>Falcon Outfitters</t>
  </si>
  <si>
    <t>WIN</t>
  </si>
  <si>
    <t>Wingate</t>
  </si>
  <si>
    <t>Family Clothesline</t>
  </si>
  <si>
    <t>WNA</t>
  </si>
  <si>
    <t>Winona State</t>
  </si>
  <si>
    <t>Family Pharmacy of Russellvile</t>
  </si>
  <si>
    <t>Fan Outfitters</t>
  </si>
  <si>
    <t>Fan Pride / University Gifts &amp; Apparel</t>
  </si>
  <si>
    <t>WGB</t>
  </si>
  <si>
    <t>Wisconsin - Green Bay</t>
  </si>
  <si>
    <t>Fanatic Fanz</t>
  </si>
  <si>
    <t>Fanatics, Inc.</t>
  </si>
  <si>
    <t>WPL</t>
  </si>
  <si>
    <t>Wisconsin-Platteville</t>
  </si>
  <si>
    <t>Fancy Fig</t>
  </si>
  <si>
    <t>WRF</t>
  </si>
  <si>
    <t>Wisconsin-River Falls</t>
  </si>
  <si>
    <t>Fancy Pants</t>
  </si>
  <si>
    <t>Fancy Pants Farms</t>
  </si>
  <si>
    <t>WOS</t>
  </si>
  <si>
    <t>Worcester State</t>
  </si>
  <si>
    <t>Fants Department Store</t>
  </si>
  <si>
    <t>WRS</t>
  </si>
  <si>
    <t>Wright State</t>
  </si>
  <si>
    <t>Fanz Zone</t>
  </si>
  <si>
    <t>Fanzz Accounts Payable</t>
  </si>
  <si>
    <t>NXV</t>
  </si>
  <si>
    <t>Xavier (Champs)</t>
  </si>
  <si>
    <t>Farm Mart</t>
  </si>
  <si>
    <t>XLA</t>
  </si>
  <si>
    <t>Xavier (LA)</t>
  </si>
  <si>
    <t>Farmer's Daughter (NC)</t>
  </si>
  <si>
    <t>YAL</t>
  </si>
  <si>
    <t>Yale</t>
  </si>
  <si>
    <t>Farmer's Daughter (TN)</t>
  </si>
  <si>
    <t>YNG</t>
  </si>
  <si>
    <t>Youngstown State</t>
  </si>
  <si>
    <t>Farmer's Daughter Restaurant</t>
  </si>
  <si>
    <t>XXX</t>
  </si>
  <si>
    <t>***** HIGH SCHOOLS *****</t>
  </si>
  <si>
    <t>DIV</t>
  </si>
  <si>
    <t>Farmers Parts And Supply</t>
  </si>
  <si>
    <t>HAL</t>
  </si>
  <si>
    <t>HS - Aledo (TX)</t>
  </si>
  <si>
    <t>HS</t>
  </si>
  <si>
    <t>Farmhouse Sign and Co.</t>
  </si>
  <si>
    <t>HBV</t>
  </si>
  <si>
    <t>HS - Bartlesville</t>
  </si>
  <si>
    <t>Fashion 4 You</t>
  </si>
  <si>
    <t>HBI</t>
  </si>
  <si>
    <t>HS - Bismark High</t>
  </si>
  <si>
    <t>Fashions For Friends</t>
  </si>
  <si>
    <t>HBT</t>
  </si>
  <si>
    <t>HS - Blessed Trinity</t>
  </si>
  <si>
    <t>Fast Break,  Inc.</t>
  </si>
  <si>
    <t>HBA</t>
  </si>
  <si>
    <t>HS - Broken Arrow Schools</t>
  </si>
  <si>
    <t>Feather Your Nest</t>
  </si>
  <si>
    <t>HCE</t>
  </si>
  <si>
    <t>HS - Centerey High</t>
  </si>
  <si>
    <t>Featherpick</t>
  </si>
  <si>
    <t>HCC</t>
  </si>
  <si>
    <t>HS - Crockett</t>
  </si>
  <si>
    <t>Fifth &amp; Timber Apparel</t>
  </si>
  <si>
    <t>HDH</t>
  </si>
  <si>
    <t>HS - DeWitt</t>
  </si>
  <si>
    <t>Fineline Sportswear</t>
  </si>
  <si>
    <t>HEH</t>
  </si>
  <si>
    <t>HS - Edina</t>
  </si>
  <si>
    <t>Finish Line USA, Inc.</t>
  </si>
  <si>
    <t>HEP</t>
  </si>
  <si>
    <t>HS - Eden Prairie</t>
  </si>
  <si>
    <t>Firefly Boutique And Gifts</t>
  </si>
  <si>
    <t>HFH</t>
  </si>
  <si>
    <t>HS - Friendswood (TX)</t>
  </si>
  <si>
    <t>First Choice Marketing Group</t>
  </si>
  <si>
    <t>HGP</t>
  </si>
  <si>
    <t>HS - Good Pasture</t>
  </si>
  <si>
    <t>Fisher's Mens Shop</t>
  </si>
  <si>
    <t>GAC</t>
  </si>
  <si>
    <t>HS - Greater Atlanta Christian</t>
  </si>
  <si>
    <t>Fitzgibbon Hospital Gift Shop</t>
  </si>
  <si>
    <t>HHP</t>
  </si>
  <si>
    <t>HS - Highland Park</t>
  </si>
  <si>
    <t>Five Seasons Mens Shop</t>
  </si>
  <si>
    <t>HHO</t>
  </si>
  <si>
    <t>HS - Hillsdale</t>
  </si>
  <si>
    <t>FLASH The University Store</t>
  </si>
  <si>
    <t>HHH</t>
  </si>
  <si>
    <t>HS - Hingham</t>
  </si>
  <si>
    <t>Flaunt Boutique</t>
  </si>
  <si>
    <t>HHI</t>
  </si>
  <si>
    <t>HS - Holy Innocents'</t>
  </si>
  <si>
    <t>Flawless Boutique</t>
  </si>
  <si>
    <t>HJE</t>
  </si>
  <si>
    <t>HS - Jefferson</t>
  </si>
  <si>
    <t>HJH</t>
  </si>
  <si>
    <t>Fleet Feet Sports</t>
  </si>
  <si>
    <t>HS - Jenks High School</t>
  </si>
  <si>
    <t>Flights of Fancy</t>
  </si>
  <si>
    <t>HJB</t>
  </si>
  <si>
    <t>HS - John Burroughs</t>
  </si>
  <si>
    <t>Flint River Outfitters</t>
  </si>
  <si>
    <t>HLA</t>
  </si>
  <si>
    <t>HS - LA Rebels</t>
  </si>
  <si>
    <t>Flip Flop Farm Gurl General Store</t>
  </si>
  <si>
    <t>HLE</t>
  </si>
  <si>
    <t>HS - Legacy</t>
  </si>
  <si>
    <t>Florida Turnpike Services</t>
  </si>
  <si>
    <t>HLC</t>
  </si>
  <si>
    <t>HS - Liberty Christian</t>
  </si>
  <si>
    <t>Focus Lifestyle Boutique</t>
  </si>
  <si>
    <t>HLS</t>
  </si>
  <si>
    <t>HS - Lovett</t>
  </si>
  <si>
    <t>FOF, LLC</t>
  </si>
  <si>
    <t>HMQ</t>
  </si>
  <si>
    <t>HS - Marquette</t>
  </si>
  <si>
    <t>Follett Higher Education Group</t>
  </si>
  <si>
    <t>HMI</t>
  </si>
  <si>
    <t>HS - Mitchell</t>
  </si>
  <si>
    <t>Follow Your Arrow Boutique</t>
  </si>
  <si>
    <t>HNG</t>
  </si>
  <si>
    <t>HS - North Gwinnett</t>
  </si>
  <si>
    <t>For Pete's Sake</t>
  </si>
  <si>
    <t>HNM</t>
  </si>
  <si>
    <t>HS - Northside</t>
  </si>
  <si>
    <t>Forsythe's Ladies Apparel</t>
  </si>
  <si>
    <t>OSK</t>
  </si>
  <si>
    <t>HS - Oskaloosa</t>
  </si>
  <si>
    <t>Fort Brands DC #999 Distribution Center</t>
  </si>
  <si>
    <t>HOX</t>
  </si>
  <si>
    <t>HS - Oxford High School</t>
  </si>
  <si>
    <t>Fort Mill School District 4</t>
  </si>
  <si>
    <t>HPL</t>
  </si>
  <si>
    <t>HS - Prior Lake</t>
  </si>
  <si>
    <t>Fort Payne Footworks &amp; Outdoors</t>
  </si>
  <si>
    <t>HRS</t>
  </si>
  <si>
    <t>HS - Ravenscroft</t>
  </si>
  <si>
    <t>Four Seasons</t>
  </si>
  <si>
    <t>HSH</t>
  </si>
  <si>
    <t>HS - Sacred Heart</t>
  </si>
  <si>
    <t>Four Seasons Nursery</t>
  </si>
  <si>
    <t>HSD</t>
  </si>
  <si>
    <t>HS - Savannah Country</t>
  </si>
  <si>
    <t>Four Thirteen Boutique</t>
  </si>
  <si>
    <t>HST</t>
  </si>
  <si>
    <t>HS - Scott City</t>
  </si>
  <si>
    <t>Four Winds Gifts</t>
  </si>
  <si>
    <t>SML</t>
  </si>
  <si>
    <t>HS - Smith Lake</t>
  </si>
  <si>
    <t>FP Enterprises</t>
  </si>
  <si>
    <t>HSI</t>
  </si>
  <si>
    <t>HS - South Iredell</t>
  </si>
  <si>
    <t>Francesca's</t>
  </si>
  <si>
    <t>HS - Southlake Carroll</t>
  </si>
  <si>
    <t>Francis Marion University Educational Foundation</t>
  </si>
  <si>
    <t>HSP</t>
  </si>
  <si>
    <t>HS - St. Pius X</t>
  </si>
  <si>
    <t>Franklin Farmer's Coop</t>
  </si>
  <si>
    <t>STK</t>
  </si>
  <si>
    <t>HS - Stockton</t>
  </si>
  <si>
    <t>Frank's Department Store</t>
  </si>
  <si>
    <t>HTH</t>
  </si>
  <si>
    <t>HS - Trinity</t>
  </si>
  <si>
    <t>Fred Meyer</t>
  </si>
  <si>
    <t>HWT</t>
  </si>
  <si>
    <t>HS - Watauga High</t>
  </si>
  <si>
    <t>Free to Roam</t>
  </si>
  <si>
    <t>HWS</t>
  </si>
  <si>
    <t>HS - Watertown</t>
  </si>
  <si>
    <t>Freedom Designs</t>
  </si>
  <si>
    <t>HWH</t>
  </si>
  <si>
    <t>HS - Wesleyan</t>
  </si>
  <si>
    <t>French Market Express</t>
  </si>
  <si>
    <t>HWA</t>
  </si>
  <si>
    <t>HS - Whitefield</t>
  </si>
  <si>
    <t>French's Shoes and Boots</t>
  </si>
  <si>
    <t>HWB</t>
  </si>
  <si>
    <t>HS - Whitesburg</t>
  </si>
  <si>
    <t>Fric N Frac</t>
  </si>
  <si>
    <t>Friends in Stitches</t>
  </si>
  <si>
    <t>MAD</t>
  </si>
  <si>
    <t>Arizona Diamondbacks</t>
  </si>
  <si>
    <t>Frio's Dry Fifty</t>
  </si>
  <si>
    <t>MAB</t>
  </si>
  <si>
    <t>Atlanta Braves</t>
  </si>
  <si>
    <t>From The Heart</t>
  </si>
  <si>
    <t>MBO</t>
  </si>
  <si>
    <t>Baltimore Orioles</t>
  </si>
  <si>
    <t>Front Porch</t>
  </si>
  <si>
    <t>MBR</t>
  </si>
  <si>
    <t>Boston Red Sox</t>
  </si>
  <si>
    <t>Front Row Sports</t>
  </si>
  <si>
    <t>MCC</t>
  </si>
  <si>
    <t>Chicago Cubs</t>
  </si>
  <si>
    <t>Frou Frou Boutique</t>
  </si>
  <si>
    <t>MCW</t>
  </si>
  <si>
    <t>Chicago White Sox</t>
  </si>
  <si>
    <t>Frugal Frocks</t>
  </si>
  <si>
    <t>MCR</t>
  </si>
  <si>
    <t>Cincinnati Reds</t>
  </si>
  <si>
    <t>Fruit Jar Alley</t>
  </si>
  <si>
    <t>MCI</t>
  </si>
  <si>
    <t>Cleveland Indians</t>
  </si>
  <si>
    <t>Fugate's</t>
  </si>
  <si>
    <t>MCO</t>
  </si>
  <si>
    <t>Colorado Rockies</t>
  </si>
  <si>
    <t>Full Moon</t>
  </si>
  <si>
    <t>MDT</t>
  </si>
  <si>
    <t>Detroit Tigers</t>
  </si>
  <si>
    <t>Full Out Sports</t>
  </si>
  <si>
    <t>MHA</t>
  </si>
  <si>
    <t>Houston Astros</t>
  </si>
  <si>
    <t>Funcessories</t>
  </si>
  <si>
    <t>MKC</t>
  </si>
  <si>
    <t>Kansas City Royals</t>
  </si>
  <si>
    <t>Fund the Nations</t>
  </si>
  <si>
    <t>MLA</t>
  </si>
  <si>
    <t>Los Angeles Angels of Anaheim</t>
  </si>
  <si>
    <t>Funky Fish Outdoors</t>
  </si>
  <si>
    <t>MLD</t>
  </si>
  <si>
    <t>Los Angeles Dodgers</t>
  </si>
  <si>
    <t>G</t>
  </si>
  <si>
    <t>MMM</t>
  </si>
  <si>
    <t>Miami Marlins</t>
  </si>
  <si>
    <t>Gabriel Brothers, Inc.</t>
  </si>
  <si>
    <t>MMB</t>
  </si>
  <si>
    <t>Milwaukee Brewers</t>
  </si>
  <si>
    <t>Gabrielle's</t>
  </si>
  <si>
    <t>MMT</t>
  </si>
  <si>
    <t>Minnesota Twins</t>
  </si>
  <si>
    <t>Game Dawg</t>
  </si>
  <si>
    <t>MNM</t>
  </si>
  <si>
    <t>New York Mets</t>
  </si>
  <si>
    <t>Game Day Screen Printing</t>
  </si>
  <si>
    <t>MNY</t>
  </si>
  <si>
    <t>New York Yankees</t>
  </si>
  <si>
    <t>Game On Graphics</t>
  </si>
  <si>
    <t>MOA</t>
  </si>
  <si>
    <t>Oakland Athletics</t>
  </si>
  <si>
    <t>Gameday Fan Shop</t>
  </si>
  <si>
    <t>MPH</t>
  </si>
  <si>
    <t>Philadelphia Phillies</t>
  </si>
  <si>
    <t>Gameday Sports And Awards</t>
  </si>
  <si>
    <t>MPI</t>
  </si>
  <si>
    <t>Pittsburgh Pirates</t>
  </si>
  <si>
    <t>Games People Play</t>
  </si>
  <si>
    <t>MSD</t>
  </si>
  <si>
    <t>San Diego Padres</t>
  </si>
  <si>
    <t>Garner Farms</t>
  </si>
  <si>
    <t>MSF</t>
  </si>
  <si>
    <t>San Francisco Giants</t>
  </si>
  <si>
    <t>Garnet &amp; Black Traditions / Jewelry Warehouse</t>
  </si>
  <si>
    <t>MSE</t>
  </si>
  <si>
    <t>Seattle Mariners</t>
  </si>
  <si>
    <t>Garnet &amp; Gold</t>
  </si>
  <si>
    <t>MSL</t>
  </si>
  <si>
    <t>St. Louis Cardinals</t>
  </si>
  <si>
    <t>Gaston Enterprises</t>
  </si>
  <si>
    <t>MTB</t>
  </si>
  <si>
    <t>Tampa Bay Rays</t>
  </si>
  <si>
    <t>Gate 28</t>
  </si>
  <si>
    <t>MTR</t>
  </si>
  <si>
    <t>Texas Rangers</t>
  </si>
  <si>
    <t>Gatewood Customs</t>
  </si>
  <si>
    <t>MBJ</t>
  </si>
  <si>
    <t>Toronto Blue Jays</t>
  </si>
  <si>
    <t>Gatlin's Pharmacy Inc.</t>
  </si>
  <si>
    <t>MWN</t>
  </si>
  <si>
    <t>Washington Nationals</t>
  </si>
  <si>
    <t>Gator Archery &amp; Outdoors</t>
  </si>
  <si>
    <t>Gator Beach And Sport</t>
  </si>
  <si>
    <t>BAH</t>
  </si>
  <si>
    <t>Atlanta Hawks</t>
  </si>
  <si>
    <t>BB</t>
  </si>
  <si>
    <t>Gator Mania</t>
  </si>
  <si>
    <t>BBC</t>
  </si>
  <si>
    <t>Boston Celtics</t>
  </si>
  <si>
    <t>Gator Patch</t>
  </si>
  <si>
    <t>BBN</t>
  </si>
  <si>
    <t>Brooklyn Nets</t>
  </si>
  <si>
    <t>Gators Plus, Inc. / Courtside Sports</t>
  </si>
  <si>
    <t>BCH</t>
  </si>
  <si>
    <t>Charlotte Hornets</t>
  </si>
  <si>
    <t>Gaudie and Co. (Amy VanPelt)</t>
  </si>
  <si>
    <t>BCB</t>
  </si>
  <si>
    <t>Chicago Bulls</t>
  </si>
  <si>
    <t>Geared 4 Sports</t>
  </si>
  <si>
    <t>Cleveland Cavaliers</t>
  </si>
  <si>
    <t>GEBO'S</t>
  </si>
  <si>
    <t>BDM</t>
  </si>
  <si>
    <t>Dallas Mavericks</t>
  </si>
  <si>
    <t>Gellco Outdoors</t>
  </si>
  <si>
    <t>BDN</t>
  </si>
  <si>
    <t>Denver Nuggets</t>
  </si>
  <si>
    <t>Gemini Moon Boutique</t>
  </si>
  <si>
    <t>BDP</t>
  </si>
  <si>
    <t>Detroit Pistons</t>
  </si>
  <si>
    <t>Gene Lockwood's</t>
  </si>
  <si>
    <t>BGW</t>
  </si>
  <si>
    <t>Golden State Warriors</t>
  </si>
  <si>
    <t>Georgia Allstar Cheerleading</t>
  </si>
  <si>
    <t>BHR</t>
  </si>
  <si>
    <t>Houston Rockets</t>
  </si>
  <si>
    <t>Georgia Southern University</t>
  </si>
  <si>
    <t>BIP</t>
  </si>
  <si>
    <t>Indiana Pacers</t>
  </si>
  <si>
    <t>Geo's Quarters</t>
  </si>
  <si>
    <t>BLC</t>
  </si>
  <si>
    <t>LA Clippers</t>
  </si>
  <si>
    <t>Gerritt Whittaker</t>
  </si>
  <si>
    <t>BLL</t>
  </si>
  <si>
    <t>Los Angeles Lakers</t>
  </si>
  <si>
    <t>Gerry's Casual Corner</t>
  </si>
  <si>
    <t>BMG</t>
  </si>
  <si>
    <t>Memphis Grizzlies</t>
  </si>
  <si>
    <t>Gerson Promotional</t>
  </si>
  <si>
    <t>BHH</t>
  </si>
  <si>
    <t>Miami Heat</t>
  </si>
  <si>
    <t>GFE Associates</t>
  </si>
  <si>
    <t>BMB</t>
  </si>
  <si>
    <t>Milwaukee Bucks</t>
  </si>
  <si>
    <t>Gibson Farmer Cooperative</t>
  </si>
  <si>
    <t>BMN</t>
  </si>
  <si>
    <t>Minnesota Timberwolves</t>
  </si>
  <si>
    <t>Gibson's Pharmacy</t>
  </si>
  <si>
    <t>BNO</t>
  </si>
  <si>
    <t>New Orleans Pelicans</t>
  </si>
  <si>
    <t>Gideon Flower &amp; Gift Shop</t>
  </si>
  <si>
    <t>BNK</t>
  </si>
  <si>
    <t>New York Knicks</t>
  </si>
  <si>
    <t>Gift Garden</t>
  </si>
  <si>
    <t>BOT</t>
  </si>
  <si>
    <t>Oklahoma City Thunder</t>
  </si>
  <si>
    <t>Gift It Up</t>
  </si>
  <si>
    <t>BOM</t>
  </si>
  <si>
    <t>Orlando Magic</t>
  </si>
  <si>
    <t>G-III Apparel Group</t>
  </si>
  <si>
    <t>BPH</t>
  </si>
  <si>
    <t>Philadelphia 76ers</t>
  </si>
  <si>
    <t>Gilley's Western Store</t>
  </si>
  <si>
    <t>BPS</t>
  </si>
  <si>
    <t>Phoenix Suns</t>
  </si>
  <si>
    <t>Girls Round Here</t>
  </si>
  <si>
    <t>BPT</t>
  </si>
  <si>
    <t>Portland Trail Blazers</t>
  </si>
  <si>
    <t>Glaze Diamonds And Denim</t>
  </si>
  <si>
    <t>BSK</t>
  </si>
  <si>
    <t>Sacramento Kings</t>
  </si>
  <si>
    <t>Glenna Shropshire</t>
  </si>
  <si>
    <t>BSS</t>
  </si>
  <si>
    <t>San Antonio Spurs</t>
  </si>
  <si>
    <t>Glenns Sporting Goods</t>
  </si>
  <si>
    <t>Toronto Raptors</t>
  </si>
  <si>
    <t>Gliks</t>
  </si>
  <si>
    <t>Globall Sports</t>
  </si>
  <si>
    <t>LFW</t>
  </si>
  <si>
    <t>Lambeau Field</t>
  </si>
  <si>
    <t>Glock, Inc.</t>
  </si>
  <si>
    <t>FAC</t>
  </si>
  <si>
    <t>Arizona Cardinals</t>
  </si>
  <si>
    <t>Glory Glory, LLC</t>
  </si>
  <si>
    <t>FAF</t>
  </si>
  <si>
    <t>Atlanta Falcons</t>
  </si>
  <si>
    <t>Gloyer's Pharmacy</t>
  </si>
  <si>
    <t>FBR</t>
  </si>
  <si>
    <t>Baltimore Ravens</t>
  </si>
  <si>
    <t>Gold Connection</t>
  </si>
  <si>
    <t>FBB</t>
  </si>
  <si>
    <t>Buffalo Bills</t>
  </si>
  <si>
    <t>Gold Country Inc.</t>
  </si>
  <si>
    <t>FCP</t>
  </si>
  <si>
    <t>Carolina Panthers</t>
  </si>
  <si>
    <t>Goldberg's</t>
  </si>
  <si>
    <t>FCB</t>
  </si>
  <si>
    <t>Chicago Bears</t>
  </si>
  <si>
    <t>Gone Country Outdoor Store and Feed</t>
  </si>
  <si>
    <t>FCI</t>
  </si>
  <si>
    <t>Cincinnati Bengals</t>
  </si>
  <si>
    <t>Goober Peas Country Store</t>
  </si>
  <si>
    <t>FCL</t>
  </si>
  <si>
    <t>Cleveland Browns</t>
  </si>
  <si>
    <t>Goob's &amp; Aunt B's</t>
  </si>
  <si>
    <t>FDC</t>
  </si>
  <si>
    <t>Dallas Cowboys</t>
  </si>
  <si>
    <t>Good Dog Charlies</t>
  </si>
  <si>
    <t>FDB</t>
  </si>
  <si>
    <t>Denver Broncos</t>
  </si>
  <si>
    <t>Good To Go</t>
  </si>
  <si>
    <t>FDL</t>
  </si>
  <si>
    <t>Detroit Lions</t>
  </si>
  <si>
    <t>Goodman Sports</t>
  </si>
  <si>
    <t>FGB</t>
  </si>
  <si>
    <t>Green Bay Packers</t>
  </si>
  <si>
    <t>Goodpasture Christian School / The Cougar Corner</t>
  </si>
  <si>
    <t>FHT</t>
  </si>
  <si>
    <t>Houston Texans</t>
  </si>
  <si>
    <t>Goodwood Hardware &amp; Outdoors</t>
  </si>
  <si>
    <t>FIC</t>
  </si>
  <si>
    <t>Indianapolis Colts</t>
  </si>
  <si>
    <t>Gordman's</t>
  </si>
  <si>
    <t>FJJ</t>
  </si>
  <si>
    <t>Jacksonville Jaguars</t>
  </si>
  <si>
    <t>Gottabe Unique Boutique</t>
  </si>
  <si>
    <t>FKC</t>
  </si>
  <si>
    <t>Kansas City Chiefs</t>
  </si>
  <si>
    <t>Graced Life Apparel</t>
  </si>
  <si>
    <t>FLC</t>
  </si>
  <si>
    <t>Los Angeles Chargers</t>
  </si>
  <si>
    <t>Gracious Me</t>
  </si>
  <si>
    <t>FRM</t>
  </si>
  <si>
    <t>Los Angeles Rams</t>
  </si>
  <si>
    <t>Graham's Boot Store</t>
  </si>
  <si>
    <t>FMD</t>
  </si>
  <si>
    <t>Miami Dolphins</t>
  </si>
  <si>
    <t>Grain &amp; Thread, LLC</t>
  </si>
  <si>
    <t>FMV</t>
  </si>
  <si>
    <t>Minnesota Vikings</t>
  </si>
  <si>
    <t>Grand Gator</t>
  </si>
  <si>
    <t>FNE</t>
  </si>
  <si>
    <t>New England Patriots</t>
  </si>
  <si>
    <t>Gray And Holt  Inc</t>
  </si>
  <si>
    <t>FNO</t>
  </si>
  <si>
    <t>New Orleans Saints</t>
  </si>
  <si>
    <t>Gray's College Bookstore</t>
  </si>
  <si>
    <t>FNG</t>
  </si>
  <si>
    <t>New York Giants</t>
  </si>
  <si>
    <t>Great American Sports</t>
  </si>
  <si>
    <t>FNJ</t>
  </si>
  <si>
    <t>New York Jets</t>
  </si>
  <si>
    <t>Great Escapes</t>
  </si>
  <si>
    <t>FRA</t>
  </si>
  <si>
    <t>Oakland Raiders</t>
  </si>
  <si>
    <t>Greater Atlanta Christian</t>
  </si>
  <si>
    <t>FPE</t>
  </si>
  <si>
    <t>Philadelphia Eagles</t>
  </si>
  <si>
    <t>Greek Gallery</t>
  </si>
  <si>
    <t>FPS</t>
  </si>
  <si>
    <t>Pittsburgh Steelers</t>
  </si>
  <si>
    <t>Green Apple</t>
  </si>
  <si>
    <t>FSF</t>
  </si>
  <si>
    <t>San Francisco 49ers</t>
  </si>
  <si>
    <t>Greene Pharmacy</t>
  </si>
  <si>
    <t>FSS</t>
  </si>
  <si>
    <t>Seattle Seahawks</t>
  </si>
  <si>
    <t>Greetings on Kirkwood</t>
  </si>
  <si>
    <t>FTB</t>
  </si>
  <si>
    <t>Tampa Bay Buccaneers</t>
  </si>
  <si>
    <t>Gregory's Sporting Goods</t>
  </si>
  <si>
    <t>FTT</t>
  </si>
  <si>
    <t>Tennessee Titans</t>
  </si>
  <si>
    <t>Gruene General Store</t>
  </si>
  <si>
    <t>FWR</t>
  </si>
  <si>
    <t>Washington Redskins</t>
  </si>
  <si>
    <t>G's Southern Traditions</t>
  </si>
  <si>
    <t>*** HOCKEY ***</t>
  </si>
  <si>
    <t>GTM Sportswear / K-State Super Store</t>
  </si>
  <si>
    <t>HAD</t>
  </si>
  <si>
    <t>Anaheim Ducks</t>
  </si>
  <si>
    <t>H</t>
  </si>
  <si>
    <t>Gunlock &amp; Gleue Designs</t>
  </si>
  <si>
    <t>HAC</t>
  </si>
  <si>
    <t>Arizona Coyotes</t>
  </si>
  <si>
    <t>GVSU Laker Store</t>
  </si>
  <si>
    <t>HBB</t>
  </si>
  <si>
    <t>Boston Bruins</t>
  </si>
  <si>
    <t>Gypsy &amp; James</t>
  </si>
  <si>
    <t>HBS</t>
  </si>
  <si>
    <t>Buffalo Sabres</t>
  </si>
  <si>
    <t>Gypsy Girl Boutique</t>
  </si>
  <si>
    <t>HCF</t>
  </si>
  <si>
    <t>Calgary Flames</t>
  </si>
  <si>
    <t>HCH</t>
  </si>
  <si>
    <t>Carolina Hurricanes</t>
  </si>
  <si>
    <t>H Stadiem, Inc.</t>
  </si>
  <si>
    <t>HCB</t>
  </si>
  <si>
    <t>Chicago Blackhawks</t>
  </si>
  <si>
    <t>H&amp;M Lumber</t>
  </si>
  <si>
    <t>HCA</t>
  </si>
  <si>
    <t>Colorado Avalanche</t>
  </si>
  <si>
    <t>Haddad's Department Store</t>
  </si>
  <si>
    <t>HCJ</t>
  </si>
  <si>
    <t>Columbus Blue Jackets</t>
  </si>
  <si>
    <t>Halle Jo's Boutique</t>
  </si>
  <si>
    <t>HDS</t>
  </si>
  <si>
    <t>Dallas Stars</t>
  </si>
  <si>
    <t>Hammers</t>
  </si>
  <si>
    <t>HDW</t>
  </si>
  <si>
    <t>Detroit Red Wings</t>
  </si>
  <si>
    <t>Hammonds Fishing Center</t>
  </si>
  <si>
    <t>HEO</t>
  </si>
  <si>
    <t>Edmonton Oilers</t>
  </si>
  <si>
    <t>Hampden-Sydney College</t>
  </si>
  <si>
    <t>HFP</t>
  </si>
  <si>
    <t>Florida Panthers</t>
  </si>
  <si>
    <t>Hampton Bay/Mill Store</t>
  </si>
  <si>
    <t>HLK</t>
  </si>
  <si>
    <t>Los Angeles Kings</t>
  </si>
  <si>
    <t>Hamricks</t>
  </si>
  <si>
    <t>HMW</t>
  </si>
  <si>
    <t>Minnesota Wild</t>
  </si>
  <si>
    <t>Hamrick's Inc</t>
  </si>
  <si>
    <t>HMC</t>
  </si>
  <si>
    <t>Montreal Canadiens</t>
  </si>
  <si>
    <t>Happy Stitches</t>
  </si>
  <si>
    <t>NVP</t>
  </si>
  <si>
    <t>Nashville Predators</t>
  </si>
  <si>
    <t>Happy Trails Western</t>
  </si>
  <si>
    <t>HND</t>
  </si>
  <si>
    <t>New Jersey Devils</t>
  </si>
  <si>
    <t>Hardwick Well Supply</t>
  </si>
  <si>
    <t>HNI</t>
  </si>
  <si>
    <t>New York Islanders</t>
  </si>
  <si>
    <t>Harmon's Western Wear</t>
  </si>
  <si>
    <t>HNR</t>
  </si>
  <si>
    <t>New York Rangers</t>
  </si>
  <si>
    <t>Harper &amp; Grey House</t>
  </si>
  <si>
    <t>HOS</t>
  </si>
  <si>
    <t>Ottawa Senators</t>
  </si>
  <si>
    <t>Harper Jane</t>
  </si>
  <si>
    <t>HPF</t>
  </si>
  <si>
    <t>Philadelphia Flyers</t>
  </si>
  <si>
    <t>Harpo Graphics</t>
  </si>
  <si>
    <t>HPP</t>
  </si>
  <si>
    <t>Pittsburgh Penguins</t>
  </si>
  <si>
    <t>Hartig Drug</t>
  </si>
  <si>
    <t>HSR</t>
  </si>
  <si>
    <t>San Antonio Rampage</t>
  </si>
  <si>
    <t>Hart's General Store, LLC</t>
  </si>
  <si>
    <t>HSS</t>
  </si>
  <si>
    <t>San Jose Sharks</t>
  </si>
  <si>
    <t>Harve's Sport Shop</t>
  </si>
  <si>
    <t>HSB</t>
  </si>
  <si>
    <t>St. Louis Blues</t>
  </si>
  <si>
    <t>Harvey's Ace Hardware</t>
  </si>
  <si>
    <t>HTL</t>
  </si>
  <si>
    <t>Tampa Bay Lightning</t>
  </si>
  <si>
    <t>Haus Werk</t>
  </si>
  <si>
    <t>HTM</t>
  </si>
  <si>
    <t>Toronto Maple Leafs</t>
  </si>
  <si>
    <t>Haute Pink, LLC</t>
  </si>
  <si>
    <t>HVC</t>
  </si>
  <si>
    <t>Vancouver Canucks</t>
  </si>
  <si>
    <t>Hawkins Farmer's Co-op</t>
  </si>
  <si>
    <t>HVK</t>
  </si>
  <si>
    <t>Vegas Golden Knights</t>
  </si>
  <si>
    <t>HWC</t>
  </si>
  <si>
    <t>Washington Capitals</t>
  </si>
  <si>
    <t>Haynes Hardware Inc</t>
  </si>
  <si>
    <t>HWJ</t>
  </si>
  <si>
    <t>Winnipeg Jets</t>
  </si>
  <si>
    <t>Hays 2 - The Next Generation</t>
  </si>
  <si>
    <t>Heads And Tails</t>
  </si>
  <si>
    <t>XLC</t>
  </si>
  <si>
    <t>Louisville City FC</t>
  </si>
  <si>
    <t>Headwaters at Juniata College</t>
  </si>
  <si>
    <t>*** OVERWATCH LEAGUE ***</t>
  </si>
  <si>
    <t>Healthsmart Pharmacy</t>
  </si>
  <si>
    <t>OAR</t>
  </si>
  <si>
    <t>Atlanta Reign (2TE)</t>
  </si>
  <si>
    <t>OW</t>
  </si>
  <si>
    <t>Heart &amp; Soul</t>
  </si>
  <si>
    <t>OBU</t>
  </si>
  <si>
    <t>Boston Uprising (2TF)</t>
  </si>
  <si>
    <t>Heart Of The South</t>
  </si>
  <si>
    <t>OCH</t>
  </si>
  <si>
    <t>Chengdu Hunters (2TG)</t>
  </si>
  <si>
    <t>Heart Strings - Bowling Green</t>
  </si>
  <si>
    <t>ODF</t>
  </si>
  <si>
    <t>Dallas Fuel (2TI)</t>
  </si>
  <si>
    <t>Heartworks</t>
  </si>
  <si>
    <t>OFM</t>
  </si>
  <si>
    <t>Florida Mayhem (2TJ)</t>
  </si>
  <si>
    <t>OGC</t>
  </si>
  <si>
    <t>Guangzhou Charge (2TO)</t>
  </si>
  <si>
    <t>OHS</t>
  </si>
  <si>
    <t>Hangzhou Spark (2TT)</t>
  </si>
  <si>
    <t>Hebron Sport Shack</t>
  </si>
  <si>
    <t>OHO</t>
  </si>
  <si>
    <t>Houston Outlaws (2TQ)</t>
  </si>
  <si>
    <t>Hedrick Holdings</t>
  </si>
  <si>
    <t>OLS</t>
  </si>
  <si>
    <t>London Spitfire (2TV)</t>
  </si>
  <si>
    <t>Hello Beautiful</t>
  </si>
  <si>
    <t>OLG</t>
  </si>
  <si>
    <t>Los Angeles Gladiators (2TU)</t>
  </si>
  <si>
    <t>Henard's Storage</t>
  </si>
  <si>
    <t>OLV</t>
  </si>
  <si>
    <t>Los Angeles Valiant (2TU)</t>
  </si>
  <si>
    <t>Henderson's Western Store</t>
  </si>
  <si>
    <t>ONE</t>
  </si>
  <si>
    <t>New York Excelsior (2TY)</t>
  </si>
  <si>
    <t>Herkyland Sports</t>
  </si>
  <si>
    <t>OPE</t>
  </si>
  <si>
    <t>Paris Eternal (2TZ)</t>
  </si>
  <si>
    <t>Hess Shoes</t>
  </si>
  <si>
    <t>OPF</t>
  </si>
  <si>
    <t>Philadelphia Fusion (1NF)</t>
  </si>
  <si>
    <t>Hewlett &amp; Dunn Boot &amp; Jean Co.</t>
  </si>
  <si>
    <t>OSS</t>
  </si>
  <si>
    <t>San Francisco Shock (1NI)</t>
  </si>
  <si>
    <t>Hibbett Sports</t>
  </si>
  <si>
    <t>OSD</t>
  </si>
  <si>
    <t>Seoul Dynasty (1NJ)</t>
  </si>
  <si>
    <t>High Tide Sports</t>
  </si>
  <si>
    <t>OSH</t>
  </si>
  <si>
    <t>Shanghai Dragons (1NH)</t>
  </si>
  <si>
    <t>Hill Country Dwellings</t>
  </si>
  <si>
    <t>OTD</t>
  </si>
  <si>
    <t>Toronto Defiant (1NQ)</t>
  </si>
  <si>
    <t>Hilliard Pharmacy, Inc.</t>
  </si>
  <si>
    <t>OVT</t>
  </si>
  <si>
    <t>Vancouver Titans (1NU)</t>
  </si>
  <si>
    <t>Hi-Lo Shoppe</t>
  </si>
  <si>
    <t>OWJ</t>
  </si>
  <si>
    <t>Washington Justice (2TD)</t>
  </si>
  <si>
    <t>Hingham High School</t>
  </si>
  <si>
    <t>OVW</t>
  </si>
  <si>
    <t>Overwatch League (1NX)</t>
  </si>
  <si>
    <t>Hinrichs Supervalu-Harvey</t>
  </si>
  <si>
    <t>Hinrichs Supervalu-Killdeer</t>
  </si>
  <si>
    <t>01A</t>
  </si>
  <si>
    <t>RB Acadia, ME</t>
  </si>
  <si>
    <t>T</t>
  </si>
  <si>
    <t>Hip Chics Boutique</t>
  </si>
  <si>
    <t>01B</t>
  </si>
  <si>
    <t>RB Baltimore, MD</t>
  </si>
  <si>
    <t>Hip Harvest</t>
  </si>
  <si>
    <t>01C</t>
  </si>
  <si>
    <t>RB Camden, ME</t>
  </si>
  <si>
    <t>HIS Word Clothing Co.</t>
  </si>
  <si>
    <t>01D</t>
  </si>
  <si>
    <t>RB Dallas, TX</t>
  </si>
  <si>
    <t>Hissy Fit Boutique</t>
  </si>
  <si>
    <t>01E</t>
  </si>
  <si>
    <t>RB East Hampton, NY</t>
  </si>
  <si>
    <t>Hitchin Post</t>
  </si>
  <si>
    <t>01F</t>
  </si>
  <si>
    <t>RB Falmouth, MA</t>
  </si>
  <si>
    <t>Hobie's Sporting Goods - Brookhaven</t>
  </si>
  <si>
    <t>01G</t>
  </si>
  <si>
    <t>RB Galveston, TX</t>
  </si>
  <si>
    <t>Hobie's Sports And Outdoors</t>
  </si>
  <si>
    <t>01H</t>
  </si>
  <si>
    <t>RB Hampton Beach, NH</t>
  </si>
  <si>
    <t>Hogman's Gameday Superstore</t>
  </si>
  <si>
    <t>01I</t>
  </si>
  <si>
    <t>RB Indianapolis, IN</t>
  </si>
  <si>
    <t>Hoke Concepts, LLC</t>
  </si>
  <si>
    <t>01J</t>
  </si>
  <si>
    <t>RB Jacksonville, FL</t>
  </si>
  <si>
    <t>Hoke Graphics</t>
  </si>
  <si>
    <t>01K</t>
  </si>
  <si>
    <t>RB Kalamazoo, MI</t>
  </si>
  <si>
    <t>Holly B's</t>
  </si>
  <si>
    <t>01L</t>
  </si>
  <si>
    <t>RB Lake Norman, NC</t>
  </si>
  <si>
    <t>Holy Innocents' Episcopal School</t>
  </si>
  <si>
    <t>01M</t>
  </si>
  <si>
    <t>RB Manhattan, KS</t>
  </si>
  <si>
    <t>Home Bound Apparel</t>
  </si>
  <si>
    <t>01N</t>
  </si>
  <si>
    <t>RB Nags Head, NC</t>
  </si>
  <si>
    <t>Home Hardware Center</t>
  </si>
  <si>
    <t>01O</t>
  </si>
  <si>
    <t>RB Oahu, HI</t>
  </si>
  <si>
    <t>Homemade Arkansas</t>
  </si>
  <si>
    <t>01P</t>
  </si>
  <si>
    <t>RB Panama City, FL</t>
  </si>
  <si>
    <t>Hometown Rivalry</t>
  </si>
  <si>
    <t>01R</t>
  </si>
  <si>
    <t>RB Raleigh, NC</t>
  </si>
  <si>
    <t>Hometown Roots Florist &amp; Boutique</t>
  </si>
  <si>
    <t>01S</t>
  </si>
  <si>
    <t>RB San Antonio, TX</t>
  </si>
  <si>
    <t>Hometown Spirit</t>
  </si>
  <si>
    <t>01T</t>
  </si>
  <si>
    <t>RB Tallahassee, FL</t>
  </si>
  <si>
    <t>Hometown Sportswear</t>
  </si>
  <si>
    <t>01V</t>
  </si>
  <si>
    <t>RB Valle Crucis, NC</t>
  </si>
  <si>
    <t>Honchell's</t>
  </si>
  <si>
    <t>01W</t>
  </si>
  <si>
    <t>RB Washington, DC</t>
  </si>
  <si>
    <t>Hoopla Boutique</t>
  </si>
  <si>
    <t>02A</t>
  </si>
  <si>
    <t>RB Albuquerque, NM</t>
  </si>
  <si>
    <t>02B</t>
  </si>
  <si>
    <t>RB Bar Harbor, ME</t>
  </si>
  <si>
    <t>Hornor And Harrison</t>
  </si>
  <si>
    <t>02C</t>
  </si>
  <si>
    <t>RB Cape Ann, MA</t>
  </si>
  <si>
    <t>Horse Creek OUtfitters</t>
  </si>
  <si>
    <t>02D</t>
  </si>
  <si>
    <t>RB Dayton, OH</t>
  </si>
  <si>
    <t>Hot Lox Salon &amp; Boutique</t>
  </si>
  <si>
    <t>02E</t>
  </si>
  <si>
    <t>RB Everglades, FL</t>
  </si>
  <si>
    <t>Hott Mess LLC</t>
  </si>
  <si>
    <t>02F</t>
  </si>
  <si>
    <t>RB Flagstaff, AZ</t>
  </si>
  <si>
    <t>Houchens Clothes</t>
  </si>
  <si>
    <t>02G</t>
  </si>
  <si>
    <t>RB Garden City, SC</t>
  </si>
  <si>
    <t>Houchen's Clothes</t>
  </si>
  <si>
    <t>02H</t>
  </si>
  <si>
    <t>RB Hatteras Island, NC</t>
  </si>
  <si>
    <t>House Of Bedlam</t>
  </si>
  <si>
    <t>02K</t>
  </si>
  <si>
    <t>RB Kansas City, MO</t>
  </si>
  <si>
    <t>Hruska's Store &amp; Bakery</t>
  </si>
  <si>
    <t>02L</t>
  </si>
  <si>
    <t>RB Lake Placid, NY</t>
  </si>
  <si>
    <t>Huck Finn's Catfish</t>
  </si>
  <si>
    <t>02M</t>
  </si>
  <si>
    <t>RB Manitou Springs, CO</t>
  </si>
  <si>
    <t>Huckleberry</t>
  </si>
  <si>
    <t>02N</t>
  </si>
  <si>
    <t>RB Nantucket, MA</t>
  </si>
  <si>
    <t>Hudsons Hardware</t>
  </si>
  <si>
    <t>02O</t>
  </si>
  <si>
    <t>RB Oak Island, NC</t>
  </si>
  <si>
    <t>Hullabaloo</t>
  </si>
  <si>
    <t>02P</t>
  </si>
  <si>
    <t>RB Pensacola, FL</t>
  </si>
  <si>
    <t>Hunter's Refuge</t>
  </si>
  <si>
    <t>02R</t>
  </si>
  <si>
    <t>RB Rehoboth Beach, DE</t>
  </si>
  <si>
    <t>Hurley Farm &amp; Feed</t>
  </si>
  <si>
    <t>02S</t>
  </si>
  <si>
    <t>RB San Diego, CA</t>
  </si>
  <si>
    <t>Husker Hounds</t>
  </si>
  <si>
    <t>02T</t>
  </si>
  <si>
    <t>RB Tampa, FL</t>
  </si>
  <si>
    <t>Hy's Toggery</t>
  </si>
  <si>
    <t>02V</t>
  </si>
  <si>
    <t>RB Virginia Beach, VA</t>
  </si>
  <si>
    <t>Hyvee Drugstore #7026 (aka #5)</t>
  </si>
  <si>
    <t>02W</t>
  </si>
  <si>
    <t>RB Watch Hill, RI</t>
  </si>
  <si>
    <t>I</t>
  </si>
  <si>
    <t>03A</t>
  </si>
  <si>
    <t>RB Amish Country</t>
  </si>
  <si>
    <t>I.C. Levy and Company</t>
  </si>
  <si>
    <t>03B</t>
  </si>
  <si>
    <t>RB Baton Rouge, LA</t>
  </si>
  <si>
    <t>Idea's</t>
  </si>
  <si>
    <t>03C</t>
  </si>
  <si>
    <t>RB Cape Cod, MA</t>
  </si>
  <si>
    <t>IHS Pharmacy #3</t>
  </si>
  <si>
    <t>03D</t>
  </si>
  <si>
    <t>RB Daytona Beach, FL</t>
  </si>
  <si>
    <t>IHS Pharmacy &amp; Gifts</t>
  </si>
  <si>
    <t>03E</t>
  </si>
  <si>
    <t>RB East Lansing, MI</t>
  </si>
  <si>
    <t>Imagine That Boutique</t>
  </si>
  <si>
    <t>03F</t>
  </si>
  <si>
    <t>RB Fort Hood, TX</t>
  </si>
  <si>
    <t>Impressions Spirit Wear</t>
  </si>
  <si>
    <t>03G</t>
  </si>
  <si>
    <t>RB Gatlinburg, TN</t>
  </si>
  <si>
    <t>Impromptu</t>
  </si>
  <si>
    <t>03H</t>
  </si>
  <si>
    <t>RB Hawk’S Nest Beach, CT</t>
  </si>
  <si>
    <t>Impulse Boutique</t>
  </si>
  <si>
    <t>03K</t>
  </si>
  <si>
    <t>RB Kansas City, KS</t>
  </si>
  <si>
    <t>In Pursuit Promotions</t>
  </si>
  <si>
    <t>03L</t>
  </si>
  <si>
    <t>RB Lake Sunapee, NH</t>
  </si>
  <si>
    <t>Infinity Uniforms</t>
  </si>
  <si>
    <t>03M</t>
  </si>
  <si>
    <t>RB Marblehead, MA</t>
  </si>
  <si>
    <t>Ingram Images LLC</t>
  </si>
  <si>
    <t>03N</t>
  </si>
  <si>
    <t>RB Napa Valley, CA</t>
  </si>
  <si>
    <t>Initial Twist</t>
  </si>
  <si>
    <t>03O</t>
  </si>
  <si>
    <t>RB Ogunquit, ME</t>
  </si>
  <si>
    <t>Inspirations</t>
  </si>
  <si>
    <t>03P</t>
  </si>
  <si>
    <t>RB Pensacola Beach, FL</t>
  </si>
  <si>
    <t>Integris Baptist Medical Center Gift Gallery</t>
  </si>
  <si>
    <t>03R</t>
  </si>
  <si>
    <t>RB Roanoke, VA</t>
  </si>
  <si>
    <t>Integris Canadian Valley Hospital Gift Shop</t>
  </si>
  <si>
    <t>03S</t>
  </si>
  <si>
    <t>RB San Francisco, CA</t>
  </si>
  <si>
    <t>Integris Deaconess Gift Shop</t>
  </si>
  <si>
    <t>03T</t>
  </si>
  <si>
    <t>RB Tucson, AZ</t>
  </si>
  <si>
    <t>Integris Health Edmond</t>
  </si>
  <si>
    <t>03W</t>
  </si>
  <si>
    <t>Integris Southwest Medical Center Gift Shop</t>
  </si>
  <si>
    <t>04A</t>
  </si>
  <si>
    <t>RB Arlington, TX</t>
  </si>
  <si>
    <t>International Gifts</t>
  </si>
  <si>
    <t>04B</t>
  </si>
  <si>
    <t>RB Biloxi, MS</t>
  </si>
  <si>
    <t>Invision, Inc.</t>
  </si>
  <si>
    <t>04C</t>
  </si>
  <si>
    <t>RB Cape May, NJ</t>
  </si>
  <si>
    <t>Iowa Book &amp; Supply Co.</t>
  </si>
  <si>
    <t>04D</t>
  </si>
  <si>
    <t>RB Dennis Port, MA</t>
  </si>
  <si>
    <t>Iowa Hawk Shop/University Bookstore</t>
  </si>
  <si>
    <t>04E</t>
  </si>
  <si>
    <t>RB Edgartown, MA</t>
  </si>
  <si>
    <t>Iowa State University Bookstore</t>
  </si>
  <si>
    <t>04F</t>
  </si>
  <si>
    <t>RB Fort Worth, TX</t>
  </si>
  <si>
    <t>Iowa Style Apparel</t>
  </si>
  <si>
    <t>04G</t>
  </si>
  <si>
    <t>RB Golden Isles, GA</t>
  </si>
  <si>
    <t>Iris Jane Boutique</t>
  </si>
  <si>
    <t>04H</t>
  </si>
  <si>
    <t>RB Hendersonville, NC</t>
  </si>
  <si>
    <t>Ironside Apparel and Promotions, Inc.</t>
  </si>
  <si>
    <t>04K</t>
  </si>
  <si>
    <t>RB Kennebunkport, ME</t>
  </si>
  <si>
    <t>Isabellas Collection</t>
  </si>
  <si>
    <t>04L</t>
  </si>
  <si>
    <t>RB Lake Tahoe, NV</t>
  </si>
  <si>
    <t>Island Tans &amp; Gift Boutique</t>
  </si>
  <si>
    <t>04M</t>
  </si>
  <si>
    <t>RB Martha's Vineyard, MA</t>
  </si>
  <si>
    <t>Islands Ace Hardware</t>
  </si>
  <si>
    <t>04N</t>
  </si>
  <si>
    <t>RB Nashville, TN</t>
  </si>
  <si>
    <t>Ithaca College Bookstore</t>
  </si>
  <si>
    <t>04O</t>
  </si>
  <si>
    <t>RB Orlando, FL</t>
  </si>
  <si>
    <t>It's A Breeze</t>
  </si>
  <si>
    <t>04P</t>
  </si>
  <si>
    <t>RB Perkins Cove, ME</t>
  </si>
  <si>
    <t>Its All About Me</t>
  </si>
  <si>
    <t>04R</t>
  </si>
  <si>
    <t>RB Roanoke Island, NC</t>
  </si>
  <si>
    <t>Itty Bits Boutique</t>
  </si>
  <si>
    <t>04S</t>
  </si>
  <si>
    <t>RB Savannah, GA</t>
  </si>
  <si>
    <t>Ivory Owl</t>
  </si>
  <si>
    <t>04W</t>
  </si>
  <si>
    <t>RB Wellfleet, MA</t>
  </si>
  <si>
    <t>Izzys Fashions</t>
  </si>
  <si>
    <t>05A</t>
  </si>
  <si>
    <t>RB Arlington, VA</t>
  </si>
  <si>
    <t>J</t>
  </si>
  <si>
    <t>05B</t>
  </si>
  <si>
    <t>RB Block Island, RI</t>
  </si>
  <si>
    <t>J &amp; H Western</t>
  </si>
  <si>
    <t>05C</t>
  </si>
  <si>
    <t>RB Carolina Beach, NC</t>
  </si>
  <si>
    <t>J &amp; J Fishing Corporation</t>
  </si>
  <si>
    <t>05D</t>
  </si>
  <si>
    <t>RB Denton, TX</t>
  </si>
  <si>
    <t>J D Becker Stores</t>
  </si>
  <si>
    <t>05F</t>
  </si>
  <si>
    <t>RB Franklin, TN</t>
  </si>
  <si>
    <t>J Hoffman's</t>
  </si>
  <si>
    <t>05G</t>
  </si>
  <si>
    <t>RB Grand Canyon, AZ</t>
  </si>
  <si>
    <t>J Parker Ltd</t>
  </si>
  <si>
    <t>05H</t>
  </si>
  <si>
    <t>RB Hilton Head, SC</t>
  </si>
  <si>
    <t>J Renee Boutique</t>
  </si>
  <si>
    <t>05K</t>
  </si>
  <si>
    <t>RB Key West, FL</t>
  </si>
  <si>
    <t>J&amp;J Outfitters</t>
  </si>
  <si>
    <t>05L</t>
  </si>
  <si>
    <t>RB Lancaster, PA</t>
  </si>
  <si>
    <t>J&amp;M Bookstore</t>
  </si>
  <si>
    <t>05M</t>
  </si>
  <si>
    <t>RB Maui, HI</t>
  </si>
  <si>
    <t>J&amp;S Creations</t>
  </si>
  <si>
    <t>05N</t>
  </si>
  <si>
    <t>RB New Orleans, LA</t>
  </si>
  <si>
    <t>J. Cole Shoes</t>
  </si>
  <si>
    <t>05O</t>
  </si>
  <si>
    <t>RB Outer Banks, NC</t>
  </si>
  <si>
    <t>j.cole</t>
  </si>
  <si>
    <t>05P</t>
  </si>
  <si>
    <t>RB Philadelphia, PA</t>
  </si>
  <si>
    <t>J.E.B. Enterprises</t>
  </si>
  <si>
    <t>05R</t>
  </si>
  <si>
    <t>RB Reno, NV</t>
  </si>
  <si>
    <t>05S</t>
  </si>
  <si>
    <t>RB Sconset, MA</t>
  </si>
  <si>
    <t>Jack's Boots, LLC</t>
  </si>
  <si>
    <t>05W</t>
  </si>
  <si>
    <t>RB West Palm Beach, FL</t>
  </si>
  <si>
    <t>Jack's Western &amp; Outdoor Wear</t>
  </si>
  <si>
    <t>06A</t>
  </si>
  <si>
    <t>RB Asheville, NC</t>
  </si>
  <si>
    <t>Jackson Apparel Co</t>
  </si>
  <si>
    <t>06B</t>
  </si>
  <si>
    <t>RB Blowing Rock, NC</t>
  </si>
  <si>
    <t>Jackson Farmers Co-Op</t>
  </si>
  <si>
    <t>06C</t>
  </si>
  <si>
    <t>RB Charleston, SC</t>
  </si>
  <si>
    <t>Jackson Western Store</t>
  </si>
  <si>
    <t>06D</t>
  </si>
  <si>
    <t>RB Denver, CO</t>
  </si>
  <si>
    <t>Jacksonville Bookstore</t>
  </si>
  <si>
    <t>06F</t>
  </si>
  <si>
    <t>RB Frye Island, ME</t>
  </si>
  <si>
    <t>Jacob Dendinger</t>
  </si>
  <si>
    <t>06G</t>
  </si>
  <si>
    <t>RB Greenville, SC</t>
  </si>
  <si>
    <t>Jac's (Jackson Apparel)</t>
  </si>
  <si>
    <t>06H</t>
  </si>
  <si>
    <t>RB Honolulu, HI</t>
  </si>
  <si>
    <t>Jade's Boutique</t>
  </si>
  <si>
    <t>06K</t>
  </si>
  <si>
    <t>RB Kitty Hawk, NC</t>
  </si>
  <si>
    <t>06L</t>
  </si>
  <si>
    <t>RB Las Vegas, NV</t>
  </si>
  <si>
    <t>James Clothing</t>
  </si>
  <si>
    <t>06M</t>
  </si>
  <si>
    <t>RB Memphis, TN</t>
  </si>
  <si>
    <t>James Family Outfitters</t>
  </si>
  <si>
    <t>06N</t>
  </si>
  <si>
    <t>RB New York, NY</t>
  </si>
  <si>
    <t>Jamestown University</t>
  </si>
  <si>
    <t>06O</t>
  </si>
  <si>
    <t>RB Oxford, MS</t>
  </si>
  <si>
    <t>JamHay A Clothing Store</t>
  </si>
  <si>
    <t>06P</t>
  </si>
  <si>
    <t>RB Phoenix, AZ</t>
  </si>
  <si>
    <t>Jana's Boutique</t>
  </si>
  <si>
    <t>06S</t>
  </si>
  <si>
    <t>RB Seattle, WA</t>
  </si>
  <si>
    <t>06W</t>
  </si>
  <si>
    <t>RB Wichita, KS</t>
  </si>
  <si>
    <t>Jason Whites Store Divided</t>
  </si>
  <si>
    <t>07A</t>
  </si>
  <si>
    <t>RB Aspen, CO</t>
  </si>
  <si>
    <t>Jayhawk Spirit</t>
  </si>
  <si>
    <t>07B</t>
  </si>
  <si>
    <t>RB Boone, NC</t>
  </si>
  <si>
    <t>Jays Dept Store</t>
  </si>
  <si>
    <t>07C</t>
  </si>
  <si>
    <t>RB Charlotte, NC</t>
  </si>
  <si>
    <t>Jbc Enterprises</t>
  </si>
  <si>
    <t>07D</t>
  </si>
  <si>
    <t>RB Destin, FL</t>
  </si>
  <si>
    <t>Jc Collins Inc.</t>
  </si>
  <si>
    <t>07F</t>
  </si>
  <si>
    <t>RB Fayetteville, AR</t>
  </si>
  <si>
    <t>Jcs Enterprises</t>
  </si>
  <si>
    <t>07G</t>
  </si>
  <si>
    <t>RB Greenville, NC</t>
  </si>
  <si>
    <t>Jean Layne Boutique</t>
  </si>
  <si>
    <t>07H</t>
  </si>
  <si>
    <t>RB Hot Springs, AR</t>
  </si>
  <si>
    <t>Jeannes Gifts</t>
  </si>
  <si>
    <t>07K</t>
  </si>
  <si>
    <t>RB Knoxville, TN</t>
  </si>
  <si>
    <t>Jennifer Garner Designs</t>
  </si>
  <si>
    <t>07L</t>
  </si>
  <si>
    <t>RB Lawrence, KS</t>
  </si>
  <si>
    <t>07M</t>
  </si>
  <si>
    <t>RB Miami, FL</t>
  </si>
  <si>
    <t>07N</t>
  </si>
  <si>
    <t>RB Newfound Lake, NH</t>
  </si>
  <si>
    <t>Jennifers @ Sparks Mem Shop</t>
  </si>
  <si>
    <t>07O</t>
  </si>
  <si>
    <t>RB Osterville, MA</t>
  </si>
  <si>
    <t>Jernigan's Nursery</t>
  </si>
  <si>
    <t>07P</t>
  </si>
  <si>
    <t>RB Pidgeon Forge, TN</t>
  </si>
  <si>
    <t>Jerrys Sport Shop  Inc</t>
  </si>
  <si>
    <t>07S</t>
  </si>
  <si>
    <t>RB Sedona, AZ</t>
  </si>
  <si>
    <t>Jessie Ks Inc</t>
  </si>
  <si>
    <t>07W</t>
  </si>
  <si>
    <t>RB Williamsburg, VA</t>
  </si>
  <si>
    <t>08A</t>
  </si>
  <si>
    <t>RB Athens, GA</t>
  </si>
  <si>
    <t>Jincy's Southern Exchange</t>
  </si>
  <si>
    <t>08B</t>
  </si>
  <si>
    <t>RB Boston, MA</t>
  </si>
  <si>
    <t>JKM &amp; Company</t>
  </si>
  <si>
    <t>08C</t>
  </si>
  <si>
    <t>RB Chart Room, MA</t>
  </si>
  <si>
    <t>JLT University Warehouse</t>
  </si>
  <si>
    <t>08D</t>
  </si>
  <si>
    <t>RB Detroit, MI</t>
  </si>
  <si>
    <t>JNJ Apparel, LLC (Christy Manning)</t>
  </si>
  <si>
    <t>08H</t>
  </si>
  <si>
    <t>RB Houston, TX</t>
  </si>
  <si>
    <t>Jocks Nitch</t>
  </si>
  <si>
    <t>08L</t>
  </si>
  <si>
    <t>RB Little Rock, AR</t>
  </si>
  <si>
    <t>Jodi's</t>
  </si>
  <si>
    <t>08M</t>
  </si>
  <si>
    <t>RB Misquamicut, RI</t>
  </si>
  <si>
    <t>John B Adams Store</t>
  </si>
  <si>
    <t>08N</t>
  </si>
  <si>
    <t>RB Newport, RI</t>
  </si>
  <si>
    <t>John Burroughs School</t>
  </si>
  <si>
    <t>Acadia</t>
  </si>
  <si>
    <t>08P</t>
  </si>
  <si>
    <t>RB Pittsburgh, PA</t>
  </si>
  <si>
    <t>Albuquerque</t>
  </si>
  <si>
    <t>08S</t>
  </si>
  <si>
    <t>RB Siesta Key, FL</t>
  </si>
  <si>
    <t>John Ward Interiors &amp; Gifts</t>
  </si>
  <si>
    <t>Amish Country</t>
  </si>
  <si>
    <t>RB Amish Country, PA</t>
  </si>
  <si>
    <t>08W</t>
  </si>
  <si>
    <t>RB Winston, NC</t>
  </si>
  <si>
    <t>Arlington</t>
  </si>
  <si>
    <t>09A</t>
  </si>
  <si>
    <t>RB Atlanta, GA</t>
  </si>
  <si>
    <t>Johnny T-Shirt</t>
  </si>
  <si>
    <t>09B</t>
  </si>
  <si>
    <t>RB Boulder, CO</t>
  </si>
  <si>
    <t>JoJo's Rustic Charm</t>
  </si>
  <si>
    <t>Asheville</t>
  </si>
  <si>
    <t>09C</t>
  </si>
  <si>
    <t>RB Chatham, MA</t>
  </si>
  <si>
    <t>Joshua Richards</t>
  </si>
  <si>
    <t>Aspen</t>
  </si>
  <si>
    <t>09H</t>
  </si>
  <si>
    <t>RB Huntsville, AL</t>
  </si>
  <si>
    <t>Josie's Boutique</t>
  </si>
  <si>
    <t>Athens</t>
  </si>
  <si>
    <t>09L</t>
  </si>
  <si>
    <t>RB Los Angeles, CA</t>
  </si>
  <si>
    <t>Joy Toney/Spaone80</t>
  </si>
  <si>
    <t>Atlanta</t>
  </si>
  <si>
    <t>09M</t>
  </si>
  <si>
    <t>RB Montauk, NY</t>
  </si>
  <si>
    <t>Joy's Boutique</t>
  </si>
  <si>
    <t>10A</t>
  </si>
  <si>
    <t>Austin</t>
  </si>
  <si>
    <t>RB Austin, TX</t>
  </si>
  <si>
    <t>09N</t>
  </si>
  <si>
    <t>RB Niagara Falls, NY</t>
  </si>
  <si>
    <t>Joys Hallmark</t>
  </si>
  <si>
    <t>11A</t>
  </si>
  <si>
    <t>RB Albany, TX</t>
  </si>
  <si>
    <t>09P</t>
  </si>
  <si>
    <t>RB Portland, ME</t>
  </si>
  <si>
    <t>Jp Sports</t>
  </si>
  <si>
    <t>12A</t>
  </si>
  <si>
    <t>Anna Maria Island</t>
  </si>
  <si>
    <t>RB Anna Maria Island, FL</t>
  </si>
  <si>
    <t>09S</t>
  </si>
  <si>
    <t>RB Smokey Mountains, NC</t>
  </si>
  <si>
    <t>Judge Keller's</t>
  </si>
  <si>
    <t>Baltimore</t>
  </si>
  <si>
    <t>09W</t>
  </si>
  <si>
    <t>RB Wrightsville Beach, NC</t>
  </si>
  <si>
    <t>Julie Stockton Pharmacy, Inc.</t>
  </si>
  <si>
    <t>Bar Harbor</t>
  </si>
  <si>
    <t>Julien's</t>
  </si>
  <si>
    <t>Baton Rouge</t>
  </si>
  <si>
    <t>10B</t>
  </si>
  <si>
    <t>RB Boynton Beach, FL</t>
  </si>
  <si>
    <t>Julie-Stockton</t>
  </si>
  <si>
    <t>Biloxi</t>
  </si>
  <si>
    <t>10C</t>
  </si>
  <si>
    <t>RB Chattanooga, TN</t>
  </si>
  <si>
    <t>Junction K Boutique</t>
  </si>
  <si>
    <t>Block Island</t>
  </si>
  <si>
    <t>10H</t>
  </si>
  <si>
    <t>RB Hyannis, MA</t>
  </si>
  <si>
    <t>Juneleigh Gifts</t>
  </si>
  <si>
    <t>Blowing Rock</t>
  </si>
  <si>
    <t>10L</t>
  </si>
  <si>
    <t>RB Louisville, KY</t>
  </si>
  <si>
    <t>Junes Hallmark</t>
  </si>
  <si>
    <t>Boone</t>
  </si>
  <si>
    <t>10M</t>
  </si>
  <si>
    <t>RB Mooresville, NC</t>
  </si>
  <si>
    <t>Just For Fun</t>
  </si>
  <si>
    <t>10N</t>
  </si>
  <si>
    <t>RB Norman, OK</t>
  </si>
  <si>
    <t>Just Plum Crazy Boutique</t>
  </si>
  <si>
    <t>Boulder</t>
  </si>
  <si>
    <t>10P</t>
  </si>
  <si>
    <t>RB Portland, OR</t>
  </si>
  <si>
    <t>Just Stitchin' Dixie</t>
  </si>
  <si>
    <t>Boynton Beach</t>
  </si>
  <si>
    <t>10S</t>
  </si>
  <si>
    <t>RB Smoky Mountains, TN</t>
  </si>
  <si>
    <t>K</t>
  </si>
  <si>
    <t>11B</t>
  </si>
  <si>
    <t>Branson</t>
  </si>
  <si>
    <t>RB Branson, MO</t>
  </si>
  <si>
    <t>10W</t>
  </si>
  <si>
    <t>RB West Jefferson, NC</t>
  </si>
  <si>
    <t>K &amp; L Western Store</t>
  </si>
  <si>
    <t>12B</t>
  </si>
  <si>
    <t>Brevard</t>
  </si>
  <si>
    <t>RB Brevard, NC</t>
  </si>
  <si>
    <t>K&amp;B Shirts and More</t>
  </si>
  <si>
    <t>13B</t>
  </si>
  <si>
    <t>Barnstable</t>
  </si>
  <si>
    <t>RB Barnstable, MA</t>
  </si>
  <si>
    <t>Kade And Cate</t>
  </si>
  <si>
    <t>Camden</t>
  </si>
  <si>
    <t>11C</t>
  </si>
  <si>
    <t>RB Chicago, IL</t>
  </si>
  <si>
    <t>Cape Ann</t>
  </si>
  <si>
    <t>11H</t>
  </si>
  <si>
    <t>RB Highlands, NC</t>
  </si>
  <si>
    <t>Kansas City Kreations</t>
  </si>
  <si>
    <t>Cape Cod</t>
  </si>
  <si>
    <t>11L</t>
  </si>
  <si>
    <t>RB Lubbock, TX</t>
  </si>
  <si>
    <t>Kansas Country Store</t>
  </si>
  <si>
    <t>Cape May</t>
  </si>
  <si>
    <t>11M</t>
  </si>
  <si>
    <t>RB Myrtle Beach, SC</t>
  </si>
  <si>
    <t>Kansas Sampler Corporate / Rally House</t>
  </si>
  <si>
    <t>Carolina Beach</t>
  </si>
  <si>
    <t>11N</t>
  </si>
  <si>
    <t>RB Narragansett, RI</t>
  </si>
  <si>
    <t>Kaposys</t>
  </si>
  <si>
    <t>11P</t>
  </si>
  <si>
    <t>RB Provincetown, MA</t>
  </si>
  <si>
    <t>Karma</t>
  </si>
  <si>
    <t>Charlotte</t>
  </si>
  <si>
    <t>11S</t>
  </si>
  <si>
    <t>RB Sonoma, CA</t>
  </si>
  <si>
    <t>Karma Boutique</t>
  </si>
  <si>
    <t>Chart Room</t>
  </si>
  <si>
    <t>Kate Austin Collective</t>
  </si>
  <si>
    <t>Chatham</t>
  </si>
  <si>
    <t>Kate Austin Jewelry Gifts</t>
  </si>
  <si>
    <t>12C</t>
  </si>
  <si>
    <t>RB Cincinnati, OH</t>
  </si>
  <si>
    <t>Katelyn's Corner</t>
  </si>
  <si>
    <t>12L</t>
  </si>
  <si>
    <t>RB Lake Keowee, SC</t>
  </si>
  <si>
    <t>Kathy's Bootheel Tees</t>
  </si>
  <si>
    <t>12M</t>
  </si>
  <si>
    <t>RB Millway, MA</t>
  </si>
  <si>
    <t>13C</t>
  </si>
  <si>
    <t>RB Clemson, SC</t>
  </si>
  <si>
    <t>12P</t>
  </si>
  <si>
    <t>RB Point Sebago, ME</t>
  </si>
  <si>
    <t>Katy &amp; Co.</t>
  </si>
  <si>
    <t>14C</t>
  </si>
  <si>
    <t>Cleveland</t>
  </si>
  <si>
    <t>RB Cleveland, OH</t>
  </si>
  <si>
    <t>12S</t>
  </si>
  <si>
    <t>RB Southampton, NY</t>
  </si>
  <si>
    <t>Katy's Hallmark</t>
  </si>
  <si>
    <t>15C</t>
  </si>
  <si>
    <t>Coeur d'Alene</t>
  </si>
  <si>
    <t>RB Coeur d'Alene, ID</t>
  </si>
  <si>
    <t>Kay Reese Designs</t>
  </si>
  <si>
    <t>16C</t>
  </si>
  <si>
    <t>College Station</t>
  </si>
  <si>
    <t>RB College Station, TX</t>
  </si>
  <si>
    <t>17C</t>
  </si>
  <si>
    <t>Colorado Springs</t>
  </si>
  <si>
    <t>RB Colorado Springs, CO</t>
  </si>
  <si>
    <t>13L</t>
  </si>
  <si>
    <t>RB La Jolla, CA</t>
  </si>
  <si>
    <t>Kelly Express</t>
  </si>
  <si>
    <t>18C</t>
  </si>
  <si>
    <t>RB Columbia, SC</t>
  </si>
  <si>
    <t>13M</t>
  </si>
  <si>
    <t>RB Murrells Inlet, SC</t>
  </si>
  <si>
    <t>Kennedy Book Store</t>
  </si>
  <si>
    <t>19C</t>
  </si>
  <si>
    <t>Corpus Christi</t>
  </si>
  <si>
    <t>RB Corpus Christi, TX</t>
  </si>
  <si>
    <t>13P</t>
  </si>
  <si>
    <t>RB Peaks Island, ME</t>
  </si>
  <si>
    <t>20C</t>
  </si>
  <si>
    <t>Cuttyhunk</t>
  </si>
  <si>
    <t>RB Cuttyhunk, MA</t>
  </si>
  <si>
    <t>13S</t>
  </si>
  <si>
    <t>RB Space Coast, FL</t>
  </si>
  <si>
    <t>Kentucky Branded</t>
  </si>
  <si>
    <t>21C</t>
  </si>
  <si>
    <t>Centerville</t>
  </si>
  <si>
    <t>RB Centerville, MA</t>
  </si>
  <si>
    <t>14B</t>
  </si>
  <si>
    <t>RB Beaufort, NC</t>
  </si>
  <si>
    <t>Kentucky Horse Park Gift Shop</t>
  </si>
  <si>
    <t>22C</t>
  </si>
  <si>
    <t>Craigville Beach</t>
  </si>
  <si>
    <t>RB Craigville Beach, MA</t>
  </si>
  <si>
    <t>Kentucky Wholesale  Inc</t>
  </si>
  <si>
    <t>23C</t>
  </si>
  <si>
    <t>Concan</t>
  </si>
  <si>
    <t>RB Concan, TX</t>
  </si>
  <si>
    <t>14M</t>
  </si>
  <si>
    <t>RB Mackinac Island, MI</t>
  </si>
  <si>
    <t>24C</t>
  </si>
  <si>
    <t>Carmel-by-the-Sea</t>
  </si>
  <si>
    <t>RB Carmel-by-the-Sea, CA</t>
  </si>
  <si>
    <t>14S</t>
  </si>
  <si>
    <t>RB St. Augustine, FL</t>
  </si>
  <si>
    <t>Key Rexall</t>
  </si>
  <si>
    <t>Dallas</t>
  </si>
  <si>
    <t>15B</t>
  </si>
  <si>
    <t>RB Bartlesville, OK</t>
  </si>
  <si>
    <t>Kickoff Couture</t>
  </si>
  <si>
    <t>Daytona Beach</t>
  </si>
  <si>
    <t>15S</t>
  </si>
  <si>
    <t>RB St. Louis, MO</t>
  </si>
  <si>
    <t>Kim's Fashion</t>
  </si>
  <si>
    <t>Dennis Port</t>
  </si>
  <si>
    <t>King Frog</t>
  </si>
  <si>
    <t>Denton</t>
  </si>
  <si>
    <t>16S</t>
  </si>
  <si>
    <t>RB Stillwater, OK</t>
  </si>
  <si>
    <t>Kinicki's</t>
  </si>
  <si>
    <t>Kinnucan Enterprises, Inc.</t>
  </si>
  <si>
    <t>Destin</t>
  </si>
  <si>
    <t>17S</t>
  </si>
  <si>
    <t>RB Surf City, NC</t>
  </si>
  <si>
    <t>Kligs Kites</t>
  </si>
  <si>
    <t>Detroit</t>
  </si>
  <si>
    <t>Knight's Apparel and Gifts</t>
  </si>
  <si>
    <t>East Hampton</t>
  </si>
  <si>
    <t>18S</t>
  </si>
  <si>
    <t>RB Surfside Beach, SC</t>
  </si>
  <si>
    <t>Knight's Apparel and Gifts- Leesburg</t>
  </si>
  <si>
    <t>Everglades</t>
  </si>
  <si>
    <t>Knight's Apparel and Gifts-Dawson</t>
  </si>
  <si>
    <t>East Lansing</t>
  </si>
  <si>
    <t>19S</t>
  </si>
  <si>
    <t>RB Spanish Fort, AL</t>
  </si>
  <si>
    <t>Kozees Emporium</t>
  </si>
  <si>
    <t>Edgartown</t>
  </si>
  <si>
    <t>Kraftee Gallery</t>
  </si>
  <si>
    <t>Falmouth</t>
  </si>
  <si>
    <t>20S</t>
  </si>
  <si>
    <t>RB Southeastern Wake Forest, NC</t>
  </si>
  <si>
    <t>Kriley's Family Drug Center</t>
  </si>
  <si>
    <t>Flagstaff</t>
  </si>
  <si>
    <t>Fort Hood</t>
  </si>
  <si>
    <t>KT Industries</t>
  </si>
  <si>
    <t>Fort Worth</t>
  </si>
  <si>
    <t>KU Bookstore</t>
  </si>
  <si>
    <t>Franklin</t>
  </si>
  <si>
    <t>KY Workwear</t>
  </si>
  <si>
    <t>Frye Island</t>
  </si>
  <si>
    <t>25C</t>
  </si>
  <si>
    <t>RB Carlton Landing, OK</t>
  </si>
  <si>
    <t>Kyra Frank</t>
  </si>
  <si>
    <t>Fayetteville</t>
  </si>
  <si>
    <t>Galveston</t>
  </si>
  <si>
    <t>RAL</t>
  </si>
  <si>
    <t>RB Alabama</t>
  </si>
  <si>
    <t>ST</t>
  </si>
  <si>
    <t>L &amp; M Sports</t>
  </si>
  <si>
    <t>Garden City</t>
  </si>
  <si>
    <t>RAK</t>
  </si>
  <si>
    <t>RB Alaska</t>
  </si>
  <si>
    <t>L.A. Boutique</t>
  </si>
  <si>
    <t>Gatlinburg</t>
  </si>
  <si>
    <t>RAZ</t>
  </si>
  <si>
    <t>RB Arizona</t>
  </si>
  <si>
    <t>L.A.Boutique</t>
  </si>
  <si>
    <t>Golden Isles</t>
  </si>
  <si>
    <t>RAR</t>
  </si>
  <si>
    <t>RB Arkansas</t>
  </si>
  <si>
    <t>La Boutique</t>
  </si>
  <si>
    <t>RCO</t>
  </si>
  <si>
    <t>RB Colorado</t>
  </si>
  <si>
    <t>La Boutique DBA Hillock's</t>
  </si>
  <si>
    <t>Greenville</t>
  </si>
  <si>
    <t>RCT</t>
  </si>
  <si>
    <t>RB Connecticut</t>
  </si>
  <si>
    <t>LA Cotton</t>
  </si>
  <si>
    <t>RDE</t>
  </si>
  <si>
    <t>RB Delaware</t>
  </si>
  <si>
    <t>Hampton Beach</t>
  </si>
  <si>
    <t>RFL</t>
  </si>
  <si>
    <t>RB Florida</t>
  </si>
  <si>
    <t>Lace to Pearls</t>
  </si>
  <si>
    <t>Hatteras Island</t>
  </si>
  <si>
    <t>RGA</t>
  </si>
  <si>
    <t>RB Georgia</t>
  </si>
  <si>
    <t>Lacy Dry Goods</t>
  </si>
  <si>
    <t>Hawk’S Nest Beach</t>
  </si>
  <si>
    <t>RHI</t>
  </si>
  <si>
    <t>RB Hawaii</t>
  </si>
  <si>
    <t>Lake Charles Memorial Hospital Gift Shop</t>
  </si>
  <si>
    <t>Hendersonville</t>
  </si>
  <si>
    <t>RID</t>
  </si>
  <si>
    <t>RB Idaho</t>
  </si>
  <si>
    <t>Lake Village Flowers</t>
  </si>
  <si>
    <t>Hilton Head</t>
  </si>
  <si>
    <t>RIL</t>
  </si>
  <si>
    <t>RB Illinois</t>
  </si>
  <si>
    <t>Lakeside Glass</t>
  </si>
  <si>
    <t>Honolulu</t>
  </si>
  <si>
    <t>RIN</t>
  </si>
  <si>
    <t>RB Indiana</t>
  </si>
  <si>
    <t>Lakeside Pharmacy &amp; Gifts</t>
  </si>
  <si>
    <t>Hot Springs</t>
  </si>
  <si>
    <t>RIA</t>
  </si>
  <si>
    <t>RB Iowa</t>
  </si>
  <si>
    <t>Lamill's Designs And Modest Clothing</t>
  </si>
  <si>
    <t>RKS</t>
  </si>
  <si>
    <t>RB Kansas</t>
  </si>
  <si>
    <t>Lancaster Jewelers</t>
  </si>
  <si>
    <t>Huntsville</t>
  </si>
  <si>
    <t>RKY</t>
  </si>
  <si>
    <t>RB Kentucky</t>
  </si>
  <si>
    <t>Landry's Inc.</t>
  </si>
  <si>
    <t>Hyannis</t>
  </si>
  <si>
    <t>RLA</t>
  </si>
  <si>
    <t>RB Louisiana</t>
  </si>
  <si>
    <t>Larrys Retail Pharmacy</t>
  </si>
  <si>
    <t>Highlands</t>
  </si>
  <si>
    <t>RME</t>
  </si>
  <si>
    <t>RB Maine</t>
  </si>
  <si>
    <t>Lauderdale Farmer's CoOp</t>
  </si>
  <si>
    <t>Indianapolis</t>
  </si>
  <si>
    <t>RMD</t>
  </si>
  <si>
    <t>RB Maryland</t>
  </si>
  <si>
    <t>RMA</t>
  </si>
  <si>
    <t>RB Massachusetts</t>
  </si>
  <si>
    <t>Lawlors Sports</t>
  </si>
  <si>
    <t>Kalamazoo</t>
  </si>
  <si>
    <t>RMI</t>
  </si>
  <si>
    <t>RB Michigan</t>
  </si>
  <si>
    <t>Lawson's Clothing, Shoes, &amp; Outdoors</t>
  </si>
  <si>
    <t>Kansas City</t>
  </si>
  <si>
    <t>RMN</t>
  </si>
  <si>
    <t>RB Minnesota</t>
  </si>
  <si>
    <t>Lazarus</t>
  </si>
  <si>
    <t>RMS</t>
  </si>
  <si>
    <t>RB Mississippi</t>
  </si>
  <si>
    <t>Lazy Sunday Boutique</t>
  </si>
  <si>
    <t>Kennebunkport</t>
  </si>
  <si>
    <t>RMO</t>
  </si>
  <si>
    <t>RB Missouri</t>
  </si>
  <si>
    <t>LC Shoppe - Liberty Christian School</t>
  </si>
  <si>
    <t>Key West</t>
  </si>
  <si>
    <t>RMT</t>
  </si>
  <si>
    <t>RB Montana</t>
  </si>
  <si>
    <t>Leading Edge Gymnastics Academy</t>
  </si>
  <si>
    <t>Kitty Hawk</t>
  </si>
  <si>
    <t>RNE</t>
  </si>
  <si>
    <t>RB Nebraska</t>
  </si>
  <si>
    <t>Lee Stephens</t>
  </si>
  <si>
    <t>Knoxville</t>
  </si>
  <si>
    <t>RNV</t>
  </si>
  <si>
    <t>RB Nevada</t>
  </si>
  <si>
    <t>Lee Tracy</t>
  </si>
  <si>
    <t>Lake Norman</t>
  </si>
  <si>
    <t>RNH</t>
  </si>
  <si>
    <t>RB New Hampshire</t>
  </si>
  <si>
    <t>Lee Tracy's Remedy</t>
  </si>
  <si>
    <t>Lake Placid</t>
  </si>
  <si>
    <t>RNJ</t>
  </si>
  <si>
    <t>RB New Jersey</t>
  </si>
  <si>
    <t>Legendary Threadz</t>
  </si>
  <si>
    <t>Lake Sunapee</t>
  </si>
  <si>
    <t>RNM</t>
  </si>
  <si>
    <t>RB New Mexico</t>
  </si>
  <si>
    <t>Legends Global Merchandise (formerly Maingate Inc.)</t>
  </si>
  <si>
    <t>Lake Tahoe</t>
  </si>
  <si>
    <t>RNY</t>
  </si>
  <si>
    <t>RB New York</t>
  </si>
  <si>
    <t>Legget Town and Country</t>
  </si>
  <si>
    <t>Lancaster</t>
  </si>
  <si>
    <t>RNC</t>
  </si>
  <si>
    <t>RB North Carolina</t>
  </si>
  <si>
    <t>Leinwand's</t>
  </si>
  <si>
    <t>Las Vegas</t>
  </si>
  <si>
    <t>RND</t>
  </si>
  <si>
    <t>RB North Dakota</t>
  </si>
  <si>
    <t>Leovena Gifts</t>
  </si>
  <si>
    <t>Lawrence</t>
  </si>
  <si>
    <t>ROH</t>
  </si>
  <si>
    <t>RB Ohio</t>
  </si>
  <si>
    <t>Leslie Hubner</t>
  </si>
  <si>
    <t>ROK</t>
  </si>
  <si>
    <t>RB Oklahoma</t>
  </si>
  <si>
    <t>Let 'Em Buck Apparel &amp; Supply</t>
  </si>
  <si>
    <t>Los Angeles</t>
  </si>
  <si>
    <t>ROR</t>
  </si>
  <si>
    <t>RB Oregon</t>
  </si>
  <si>
    <t>Levy Restaurant - United Center</t>
  </si>
  <si>
    <t>RPA</t>
  </si>
  <si>
    <t>RB Pennsylvania</t>
  </si>
  <si>
    <t>Levy Restaurants - OR</t>
  </si>
  <si>
    <t>Lubbock</t>
  </si>
  <si>
    <t>RRI</t>
  </si>
  <si>
    <t>RB Rhode Island</t>
  </si>
  <si>
    <t>Lexi Jade's</t>
  </si>
  <si>
    <t>Lake Keowee</t>
  </si>
  <si>
    <t>RSC</t>
  </si>
  <si>
    <t>RB South Carolina</t>
  </si>
  <si>
    <t>Liberty Drug</t>
  </si>
  <si>
    <t>La Jolla</t>
  </si>
  <si>
    <t>RSD</t>
  </si>
  <si>
    <t>RB South Dakota</t>
  </si>
  <si>
    <t>Liberty Western</t>
  </si>
  <si>
    <t>Manhattan</t>
  </si>
  <si>
    <t>RTN</t>
  </si>
  <si>
    <t>RB Tennessee</t>
  </si>
  <si>
    <t>Lids</t>
  </si>
  <si>
    <t>Manitou Springs</t>
  </si>
  <si>
    <t>RTX</t>
  </si>
  <si>
    <t>RB Texas</t>
  </si>
  <si>
    <t>Lily B's On Main</t>
  </si>
  <si>
    <t>Marblehead</t>
  </si>
  <si>
    <t>RB Utah</t>
  </si>
  <si>
    <t>LilyRose Boutique</t>
  </si>
  <si>
    <t>Martha's Vineyard</t>
  </si>
  <si>
    <t>RVT</t>
  </si>
  <si>
    <t>RB Vermont</t>
  </si>
  <si>
    <t>Limestone College Bookstore</t>
  </si>
  <si>
    <t>Maui</t>
  </si>
  <si>
    <t>RVA</t>
  </si>
  <si>
    <t>RB Virginia</t>
  </si>
  <si>
    <t>Limits Waterfowl Co.</t>
  </si>
  <si>
    <t>RWA</t>
  </si>
  <si>
    <t>RB Washington</t>
  </si>
  <si>
    <t>Linda Lou's</t>
  </si>
  <si>
    <t>RWV</t>
  </si>
  <si>
    <t>RB West Virginia</t>
  </si>
  <si>
    <t>Misquamicut</t>
  </si>
  <si>
    <t>RWI</t>
  </si>
  <si>
    <t>RB Wisconsin</t>
  </si>
  <si>
    <t>Montauk</t>
  </si>
  <si>
    <t>RWY</t>
  </si>
  <si>
    <t>RB Wyoming</t>
  </si>
  <si>
    <t>Lisa Woodfin</t>
  </si>
  <si>
    <t>Mooresville</t>
  </si>
  <si>
    <t>Lisa's</t>
  </si>
  <si>
    <t>Myrtle Beach</t>
  </si>
  <si>
    <t>AME</t>
  </si>
  <si>
    <t>Americana</t>
  </si>
  <si>
    <t>O</t>
  </si>
  <si>
    <t>Lisas Gifts And Apparel</t>
  </si>
  <si>
    <t>Millway</t>
  </si>
  <si>
    <t>FAN</t>
  </si>
  <si>
    <t>Fanatics</t>
  </si>
  <si>
    <t>Live Love Gameday</t>
  </si>
  <si>
    <t>Murrells Inlet</t>
  </si>
  <si>
    <t>MS3</t>
  </si>
  <si>
    <t>Buoy Brand</t>
  </si>
  <si>
    <t>Livi Lou's Apparel</t>
  </si>
  <si>
    <t>Mackinac Island</t>
  </si>
  <si>
    <t>MT3</t>
  </si>
  <si>
    <t>Livi Lou's Men's and Women's Apparel</t>
  </si>
  <si>
    <t>Nags Head</t>
  </si>
  <si>
    <t>CCC</t>
  </si>
  <si>
    <t>Coca-Cola</t>
  </si>
  <si>
    <t>LivyLu</t>
  </si>
  <si>
    <t>Nantucket</t>
  </si>
  <si>
    <t>TCO</t>
  </si>
  <si>
    <t>Citi Open</t>
  </si>
  <si>
    <t>Llano Feed &amp; Supply</t>
  </si>
  <si>
    <t>Napa Valley</t>
  </si>
  <si>
    <t>CNN</t>
  </si>
  <si>
    <t>Local Honey Vintage</t>
  </si>
  <si>
    <t>Nashville</t>
  </si>
  <si>
    <t>CTN</t>
  </si>
  <si>
    <t>Category 10</t>
  </si>
  <si>
    <t>Lochte Feed &amp; General Store</t>
  </si>
  <si>
    <t>IGC</t>
  </si>
  <si>
    <t>IGC/Woodward</t>
  </si>
  <si>
    <t>Loebs</t>
  </si>
  <si>
    <t>New York</t>
  </si>
  <si>
    <t>LGL</t>
  </si>
  <si>
    <t>Legoland</t>
  </si>
  <si>
    <t>Logan's Boutique</t>
  </si>
  <si>
    <t>Newfound Lake</t>
  </si>
  <si>
    <t>USA</t>
  </si>
  <si>
    <t>'Merica</t>
  </si>
  <si>
    <t>Logo Connection</t>
  </si>
  <si>
    <t>Newport</t>
  </si>
  <si>
    <t>TNO</t>
  </si>
  <si>
    <t>New York Open</t>
  </si>
  <si>
    <t>Logo-N-Stitch</t>
  </si>
  <si>
    <t>Niagra Falls</t>
  </si>
  <si>
    <t>RB Niagra Falls, NY</t>
  </si>
  <si>
    <t>MGS</t>
  </si>
  <si>
    <t>Mast General Store</t>
  </si>
  <si>
    <t>Lolleys Gifts</t>
  </si>
  <si>
    <t>Norman</t>
  </si>
  <si>
    <t>ORD</t>
  </si>
  <si>
    <t>Ole Red</t>
  </si>
  <si>
    <t>Lolli And The Bean</t>
  </si>
  <si>
    <t>Narragansett</t>
  </si>
  <si>
    <t>PLM</t>
  </si>
  <si>
    <t>Palmetto Moon</t>
  </si>
  <si>
    <t>London Trading Company</t>
  </si>
  <si>
    <t>Oahu</t>
  </si>
  <si>
    <t>PLP</t>
  </si>
  <si>
    <t>Pine Lake Prep</t>
  </si>
  <si>
    <t>Long Creek Outfitters</t>
  </si>
  <si>
    <t>Oak Island</t>
  </si>
  <si>
    <t>PRC</t>
  </si>
  <si>
    <t>PRORODEO</t>
  </si>
  <si>
    <t>Longhorn Fashions</t>
  </si>
  <si>
    <t>Ogunquit</t>
  </si>
  <si>
    <t>RDG</t>
  </si>
  <si>
    <t>Royce Brand</t>
  </si>
  <si>
    <t>Longhorn General Store</t>
  </si>
  <si>
    <t>Orlando</t>
  </si>
  <si>
    <t>RCM</t>
  </si>
  <si>
    <t>Royce Brand Christmas</t>
  </si>
  <si>
    <t>Lonnies Sporting Goods</t>
  </si>
  <si>
    <t>Outer Banks</t>
  </si>
  <si>
    <t>SFC</t>
  </si>
  <si>
    <t>Southern Fried Cotton</t>
  </si>
  <si>
    <t>Lori Wahlstrom</t>
  </si>
  <si>
    <t>Oxford</t>
  </si>
  <si>
    <t>TDA</t>
  </si>
  <si>
    <t>Talladega</t>
  </si>
  <si>
    <t>Loris Drug Store</t>
  </si>
  <si>
    <t>Osterville</t>
  </si>
  <si>
    <t>TNC</t>
  </si>
  <si>
    <t>The Nash Collection</t>
  </si>
  <si>
    <t>Lori's Gifts</t>
  </si>
  <si>
    <t>Panama City</t>
  </si>
  <si>
    <t>TTT</t>
  </si>
  <si>
    <t>Lou Belle's Clothing</t>
  </si>
  <si>
    <t>Pensacola</t>
  </si>
  <si>
    <t>UVS</t>
  </si>
  <si>
    <t>Universal Studios</t>
  </si>
  <si>
    <t>Louisiana Hotstuff</t>
  </si>
  <si>
    <t>Pensacola Beach</t>
  </si>
  <si>
    <t>UMC</t>
  </si>
  <si>
    <t>US Marines</t>
  </si>
  <si>
    <t>Lou's Sporting Goods</t>
  </si>
  <si>
    <t>Perkins Cove</t>
  </si>
  <si>
    <t>ANV</t>
  </si>
  <si>
    <t>US Navy</t>
  </si>
  <si>
    <t>Love and Letters Design</t>
  </si>
  <si>
    <t>Philadelphia</t>
  </si>
  <si>
    <t>WIR</t>
  </si>
  <si>
    <t>Wired Ministries</t>
  </si>
  <si>
    <t>Love Well Enterprises, LLC</t>
  </si>
  <si>
    <t>Phoenix</t>
  </si>
  <si>
    <t>YGI</t>
  </si>
  <si>
    <t>Yogi</t>
  </si>
  <si>
    <t>Love You Back Boutique</t>
  </si>
  <si>
    <t>Pidgeon Forge</t>
  </si>
  <si>
    <t>Lowe Tide</t>
  </si>
  <si>
    <t>Portland</t>
  </si>
  <si>
    <t>LSU Alumni Gift Shop</t>
  </si>
  <si>
    <t>LSUHSC Auxiliary Enterprises</t>
  </si>
  <si>
    <t>Provincetown</t>
  </si>
  <si>
    <t>Lucky Thread</t>
  </si>
  <si>
    <t>Point Sebago</t>
  </si>
  <si>
    <t>Luckys Sporting Goods</t>
  </si>
  <si>
    <t>Peaks Island</t>
  </si>
  <si>
    <t>Lucy And Olive</t>
  </si>
  <si>
    <t>Raleigh</t>
  </si>
  <si>
    <t>Luna Boutique</t>
  </si>
  <si>
    <t>Rehoboth Beach</t>
  </si>
  <si>
    <t>Roanoke</t>
  </si>
  <si>
    <t>M&amp;D Outfitters</t>
  </si>
  <si>
    <t>Roanoke Island</t>
  </si>
  <si>
    <t>M&amp;S Pawn</t>
  </si>
  <si>
    <t>Reno</t>
  </si>
  <si>
    <t>M. Carter Enterprises, LLC / Zokee</t>
  </si>
  <si>
    <t>San Antonio</t>
  </si>
  <si>
    <t>Ma &amp; Pa's Peddler Market</t>
  </si>
  <si>
    <t>San Diego</t>
  </si>
  <si>
    <t>Macks Prairie Wings</t>
  </si>
  <si>
    <t>Mack's Prairie Wings</t>
  </si>
  <si>
    <t>Savannah</t>
  </si>
  <si>
    <t>Mac's Soccer Shack</t>
  </si>
  <si>
    <t>Sconset</t>
  </si>
  <si>
    <t>Madella Clothing And Gifts</t>
  </si>
  <si>
    <t>Madisons Closet</t>
  </si>
  <si>
    <t>Sedona</t>
  </si>
  <si>
    <t>Madisonville Pharmacy</t>
  </si>
  <si>
    <t>Siesta Key</t>
  </si>
  <si>
    <t>Madras &amp; Khaki's @ Flipperz</t>
  </si>
  <si>
    <t>Smokey Mountains</t>
  </si>
  <si>
    <t>Mady Moon</t>
  </si>
  <si>
    <t>Smoky Mountains</t>
  </si>
  <si>
    <t>Maebry Market</t>
  </si>
  <si>
    <t>Sonoma</t>
  </si>
  <si>
    <t>Maggie Bay</t>
  </si>
  <si>
    <t>Southampton</t>
  </si>
  <si>
    <t>Maggie J's</t>
  </si>
  <si>
    <t>Space Coast</t>
  </si>
  <si>
    <t>Mahaska Drug Inc</t>
  </si>
  <si>
    <t>St. Augustine</t>
  </si>
  <si>
    <t>Mahoney's</t>
  </si>
  <si>
    <t>Main Event</t>
  </si>
  <si>
    <t>Stillwater</t>
  </si>
  <si>
    <t>Main St Mall</t>
  </si>
  <si>
    <t>Surf City</t>
  </si>
  <si>
    <t>Main Street Boutique</t>
  </si>
  <si>
    <t>Surfside Beach</t>
  </si>
  <si>
    <t>Main Street Boutique- Tishomingo</t>
  </si>
  <si>
    <t>Spanish Fort</t>
  </si>
  <si>
    <t>Main Street Frames</t>
  </si>
  <si>
    <t>Tallahassee</t>
  </si>
  <si>
    <t>MainGate Inc.</t>
  </si>
  <si>
    <t>Maison Greige Gifts</t>
  </si>
  <si>
    <t>Tucson</t>
  </si>
  <si>
    <t>Make a Splash Home Decor &amp; Gifts</t>
  </si>
  <si>
    <t>Valle Crucis</t>
  </si>
  <si>
    <t>Mallie</t>
  </si>
  <si>
    <t>Virginia Beach</t>
  </si>
  <si>
    <t>Mallie T. Laine</t>
  </si>
  <si>
    <t>Mama Bird Boutique</t>
  </si>
  <si>
    <t>Watch Hill</t>
  </si>
  <si>
    <t>Mammie's Kitchen</t>
  </si>
  <si>
    <t>Waynesville</t>
  </si>
  <si>
    <t>Mane St. Lion's Den</t>
  </si>
  <si>
    <t>Wellfleet</t>
  </si>
  <si>
    <t>Manhattan School of Music Campus Store</t>
  </si>
  <si>
    <t>West Palm Beach</t>
  </si>
  <si>
    <t>Maple on Main</t>
  </si>
  <si>
    <t>Wichita</t>
  </si>
  <si>
    <t>Marblehead Outfitters</t>
  </si>
  <si>
    <t>Williamsburg</t>
  </si>
  <si>
    <t>Marco Enterprises / Martin's (AR)</t>
  </si>
  <si>
    <t>Winston</t>
  </si>
  <si>
    <t>Maria College Campus Store</t>
  </si>
  <si>
    <t>Wrightsville Beach</t>
  </si>
  <si>
    <t>Marilyn's Hallmark</t>
  </si>
  <si>
    <t>Marina Market</t>
  </si>
  <si>
    <t>Mark's Prairie Wings</t>
  </si>
  <si>
    <t>Maroon U</t>
  </si>
  <si>
    <t>Mars Marketing Promotional Products</t>
  </si>
  <si>
    <t>Marshall County Co-op</t>
  </si>
  <si>
    <t>Marshalls</t>
  </si>
  <si>
    <t>Martin's / Wakefield's</t>
  </si>
  <si>
    <t>Mary Anne's Hallmark</t>
  </si>
  <si>
    <t>Mason Bros.</t>
  </si>
  <si>
    <t>Mason Dixon's</t>
  </si>
  <si>
    <t>Matted Ink</t>
  </si>
  <si>
    <t>Matthews Cards And Gifts</t>
  </si>
  <si>
    <t>Mattie Mills, LLC</t>
  </si>
  <si>
    <t>Mav &amp; Me Boutique</t>
  </si>
  <si>
    <t>Maxwell's Pumpkin Farm</t>
  </si>
  <si>
    <t>Mayo Management</t>
  </si>
  <si>
    <t>MB Sports</t>
  </si>
  <si>
    <t>Mc Enterprises</t>
  </si>
  <si>
    <t>McCartney's University Spirit</t>
  </si>
  <si>
    <t>McCoy Tygart Drug</t>
  </si>
  <si>
    <t>McCrary's Antiques</t>
  </si>
  <si>
    <t>Mcginty Whitworth</t>
  </si>
  <si>
    <t>Mcguire Management Group</t>
  </si>
  <si>
    <t>McLanahans</t>
  </si>
  <si>
    <t>McLillie's</t>
  </si>
  <si>
    <t>McMillan's Nursery &amp; Gifts</t>
  </si>
  <si>
    <t>McMillins</t>
  </si>
  <si>
    <t>M-Den</t>
  </si>
  <si>
    <t>Me &amp; Maude</t>
  </si>
  <si>
    <t>Me &amp; My Sister</t>
  </si>
  <si>
    <t>Me And My Sister</t>
  </si>
  <si>
    <t>Measure By Design</t>
  </si>
  <si>
    <t>Medi Quik Pharmacy</t>
  </si>
  <si>
    <t>Medical Center - The Glass Door Gift Shop</t>
  </si>
  <si>
    <t>Medisav</t>
  </si>
  <si>
    <t>Med-Shop Pharmacy / Teel And Company</t>
  </si>
  <si>
    <t>Megan's Boutique LLC.</t>
  </si>
  <si>
    <t>Meleney's Meraki</t>
  </si>
  <si>
    <t>Melissa Lemmons</t>
  </si>
  <si>
    <t>Mendenhall Mercantile</t>
  </si>
  <si>
    <t>Mercer Outfitters, LLC</t>
  </si>
  <si>
    <t>Merle Norman</t>
  </si>
  <si>
    <t>Merle Norman - Bryant</t>
  </si>
  <si>
    <t>Merle Norman - Glenwood</t>
  </si>
  <si>
    <t>Merle Norman - Hot Springs</t>
  </si>
  <si>
    <t>Merle Norman Kannapolis</t>
  </si>
  <si>
    <t>Merle Norman of Baton Rouge</t>
  </si>
  <si>
    <t>Metcalf Drugs</t>
  </si>
  <si>
    <t>Metro Shoe Warehouse</t>
  </si>
  <si>
    <t>Michael Closeout</t>
  </si>
  <si>
    <t>Michelle Avery Jewelry</t>
  </si>
  <si>
    <t>Mid Florida Crop Insurance</t>
  </si>
  <si>
    <t>Mignon's</t>
  </si>
  <si>
    <t>Mike's Den, LLC</t>
  </si>
  <si>
    <t>Miller Mom Makes</t>
  </si>
  <si>
    <t>Mimi's</t>
  </si>
  <si>
    <t>Mincers (U of VA)</t>
  </si>
  <si>
    <t>Mint Juleps</t>
  </si>
  <si>
    <t>Miss Behavin, LLC</t>
  </si>
  <si>
    <t>Miss Cocky</t>
  </si>
  <si>
    <t>Miss Dotties</t>
  </si>
  <si>
    <t>Miss Mandy's Boutique</t>
  </si>
  <si>
    <t>Miss Millie's</t>
  </si>
  <si>
    <t>Mississippi Peanut Supply Co.</t>
  </si>
  <si>
    <t>Misty Monograms</t>
  </si>
  <si>
    <t>Mitchell County Hospital Gift Shop</t>
  </si>
  <si>
    <t>Mittens</t>
  </si>
  <si>
    <t>Mix Mercantile</t>
  </si>
  <si>
    <t>Mize Farm &amp; Garden</t>
  </si>
  <si>
    <t>Mobile Shoe Hospital</t>
  </si>
  <si>
    <t>Moby's Cargo</t>
  </si>
  <si>
    <t>Mockingbird Lane</t>
  </si>
  <si>
    <t>Molly's</t>
  </si>
  <si>
    <t>Monogram Boutique</t>
  </si>
  <si>
    <t>Monogram Lady</t>
  </si>
  <si>
    <t>Monogram Soup/Initials</t>
  </si>
  <si>
    <t>Monogram Spot Boutique</t>
  </si>
  <si>
    <t>Monograms</t>
  </si>
  <si>
    <t>Monograms &amp; More</t>
  </si>
  <si>
    <t>Monograms Plus Of Cullman</t>
  </si>
  <si>
    <t>Montgomery Gardens</t>
  </si>
  <si>
    <t>Moore's Feed &amp; Mill Store</t>
  </si>
  <si>
    <t>Moorestown Field Hockey Booster Club</t>
  </si>
  <si>
    <t>Moorestown Girl Lacrosse Booster Club</t>
  </si>
  <si>
    <t>Moorman Clothiers</t>
  </si>
  <si>
    <t>Morgan Kroger Stone Craze</t>
  </si>
  <si>
    <t>Morgan's On Main</t>
  </si>
  <si>
    <t>Morrow Country Store</t>
  </si>
  <si>
    <t>Mo's Boots Inc.</t>
  </si>
  <si>
    <t>Moseley Drug Company</t>
  </si>
  <si>
    <t>Mountain High Outfitters</t>
  </si>
  <si>
    <t>Mountain View Market</t>
  </si>
  <si>
    <t>Mountaineer Mania</t>
  </si>
  <si>
    <t>Mountaineer Shack</t>
  </si>
  <si>
    <t>Mountaineer World</t>
  </si>
  <si>
    <t>Mountaineer Zone</t>
  </si>
  <si>
    <t>Moxie on Second</t>
  </si>
  <si>
    <t>Mr.Knickerbockers</t>
  </si>
  <si>
    <t>Muddy Creek On Main</t>
  </si>
  <si>
    <t>Muddy Mallard Boutique</t>
  </si>
  <si>
    <t>Muddy Watters Designs</t>
  </si>
  <si>
    <t>Munson-Williams-Proctor Arts Institute</t>
  </si>
  <si>
    <t>Museum of Appalachia</t>
  </si>
  <si>
    <t>Mustard Seed Market, LLC</t>
  </si>
  <si>
    <t>My Kind Of Place</t>
  </si>
  <si>
    <t>My Town</t>
  </si>
  <si>
    <t>N</t>
  </si>
  <si>
    <t>NALU LLC</t>
  </si>
  <si>
    <t>Namely Claudia</t>
  </si>
  <si>
    <t>Nantucket Peddler</t>
  </si>
  <si>
    <t>Napier Brothers</t>
  </si>
  <si>
    <t>Nate's Western Wear</t>
  </si>
  <si>
    <t>National Baseball Hall of Fame &amp; Museum</t>
  </si>
  <si>
    <t>Nat's Outdoor Sports</t>
  </si>
  <si>
    <t>Nautilus Trading Co.</t>
  </si>
  <si>
    <t>NC State Bookstore</t>
  </si>
  <si>
    <t>Nellie Mays</t>
  </si>
  <si>
    <t>Neshoba County CoOp</t>
  </si>
  <si>
    <t>Neshoba County Gin</t>
  </si>
  <si>
    <t>Neutral Zone</t>
  </si>
  <si>
    <t>New Hampton School Campus Store</t>
  </si>
  <si>
    <t>New Heights Marketing</t>
  </si>
  <si>
    <t>New Mexico Junior College</t>
  </si>
  <si>
    <t>New Southern Belle</t>
  </si>
  <si>
    <t>New Vintage</t>
  </si>
  <si>
    <t>Next Chapter</t>
  </si>
  <si>
    <t>Nickolina's</t>
  </si>
  <si>
    <t>Nill Bros. Sporting Goods  Inc</t>
  </si>
  <si>
    <t>Nine Oaks Market</t>
  </si>
  <si>
    <t>Nitro Of Frankfort</t>
  </si>
  <si>
    <t>Nittany Clothiers</t>
  </si>
  <si>
    <t>Noel's Boutique</t>
  </si>
  <si>
    <t>Norman Regional Hospital Gift Shop</t>
  </si>
  <si>
    <t>Normandy Farms Campground</t>
  </si>
  <si>
    <t>Norris Shoes</t>
  </si>
  <si>
    <t>North Dakota State University</t>
  </si>
  <si>
    <t>North Gwinett High School</t>
  </si>
  <si>
    <t>North Side Christian Preschool</t>
  </si>
  <si>
    <t>Northport Medical Center</t>
  </si>
  <si>
    <t>Northside Methodist Academy</t>
  </si>
  <si>
    <t>Northwest Nazarene University</t>
  </si>
  <si>
    <t>Norton Hospital Gift Shop</t>
  </si>
  <si>
    <t>NWL Distributing</t>
  </si>
  <si>
    <t>O! How Cute</t>
  </si>
  <si>
    <t>Oasis Travel Center</t>
  </si>
  <si>
    <t>Obion Farmer's Co-Op</t>
  </si>
  <si>
    <t>Ocean Outfitters</t>
  </si>
  <si>
    <t>Off Campus Bookstore - AL</t>
  </si>
  <si>
    <t>Off Campus Bookstore Ga</t>
  </si>
  <si>
    <t>Off The Square</t>
  </si>
  <si>
    <t>Oh Honey</t>
  </si>
  <si>
    <t>Oh Snap</t>
  </si>
  <si>
    <t>Ohio State University Wexner Medical Center Gift Shop</t>
  </si>
  <si>
    <t>Okolona Drug &amp; Gifts</t>
  </si>
  <si>
    <t>Old Main Emporium</t>
  </si>
  <si>
    <t>Old Red Apparel</t>
  </si>
  <si>
    <t>Olive Tree</t>
  </si>
  <si>
    <t>Olivia Grace Boutique</t>
  </si>
  <si>
    <t>Omega Sports</t>
  </si>
  <si>
    <t>On the Corner</t>
  </si>
  <si>
    <t>OneStopFanShop</t>
  </si>
  <si>
    <t>Ooh La La</t>
  </si>
  <si>
    <t>Orange Mountain</t>
  </si>
  <si>
    <t>Orange Mountain Designs</t>
  </si>
  <si>
    <t>Orchard Creek</t>
  </si>
  <si>
    <t>ORDA Store</t>
  </si>
  <si>
    <t>Organization of Ancillary Services (Oneonta)</t>
  </si>
  <si>
    <t>Osborne Family Enterprises, LLC</t>
  </si>
  <si>
    <t>OSU Beaver Store</t>
  </si>
  <si>
    <t>Oswalts</t>
  </si>
  <si>
    <t>Out On A Whim</t>
  </si>
  <si>
    <t>Outdoorsman, Inc.</t>
  </si>
  <si>
    <t>Outer Grace Boutique</t>
  </si>
  <si>
    <t>Outfitters</t>
  </si>
  <si>
    <t>Owens Outfitters</t>
  </si>
  <si>
    <t>Oxford Farm And Ranch</t>
  </si>
  <si>
    <t>P</t>
  </si>
  <si>
    <t>P&amp;S Products</t>
  </si>
  <si>
    <t>Paddle Tramps</t>
  </si>
  <si>
    <t>Paducah Shooters Supply</t>
  </si>
  <si>
    <t>Page Coop Farm Bureau</t>
  </si>
  <si>
    <t>Painted Cowgirl Western Store</t>
  </si>
  <si>
    <t>Paisley Pineapple - Mississippi</t>
  </si>
  <si>
    <t>Pan O Plee Boutique</t>
  </si>
  <si>
    <t>Papa's General Store</t>
  </si>
  <si>
    <t>Paper Moon Clothing</t>
  </si>
  <si>
    <t>Paradise Metro Venture  Inc</t>
  </si>
  <si>
    <t>Paramore's</t>
  </si>
  <si>
    <t>Park Place Boutique</t>
  </si>
  <si>
    <t>Parsons DÃ©cor &amp; More</t>
  </si>
  <si>
    <t>Parson's Decor &amp; More</t>
  </si>
  <si>
    <t>Parsons Gifts</t>
  </si>
  <si>
    <t>Passionately Rivalicious, LLC</t>
  </si>
  <si>
    <t>Patti's 1880's Settlement</t>
  </si>
  <si>
    <t>Pattons Western Wear</t>
  </si>
  <si>
    <t>Paula's Boutique</t>
  </si>
  <si>
    <t>Paul's Discount</t>
  </si>
  <si>
    <t>Payne Family Pharmacy</t>
  </si>
  <si>
    <t>Peach Pistol Boutique</t>
  </si>
  <si>
    <t>Peacock on Third</t>
  </si>
  <si>
    <t>Pecan Row</t>
  </si>
  <si>
    <t>Pee Dee Outfitters</t>
  </si>
  <si>
    <t>Penn State Hershey Gift Shop</t>
  </si>
  <si>
    <t>People's Drug &amp; Gifts</t>
  </si>
  <si>
    <t>Pep &amp; Punch</t>
  </si>
  <si>
    <t>Perfect Ten, Llc</t>
  </si>
  <si>
    <t>Performance Athletics</t>
  </si>
  <si>
    <t>Persnickety Jane</t>
  </si>
  <si>
    <t>Personal Expressions</t>
  </si>
  <si>
    <t>Personalized and Posh</t>
  </si>
  <si>
    <t>Personally Yours</t>
  </si>
  <si>
    <t>Petals And Presents</t>
  </si>
  <si>
    <t>Petticoat Junction</t>
  </si>
  <si>
    <t>Pfeiffer University Campus Store</t>
  </si>
  <si>
    <t>PGA Golf And Tennis Pro Shop, Inc</t>
  </si>
  <si>
    <t>Pics &amp; Gifts</t>
  </si>
  <si>
    <t>Piedmont  Columbus Regional</t>
  </si>
  <si>
    <t>Piedmont Pharmacy &amp; Gifts</t>
  </si>
  <si>
    <t>Pierre Part Store, Llc</t>
  </si>
  <si>
    <t>Pig Trail Trading Co.</t>
  </si>
  <si>
    <t>Pill Peddler</t>
  </si>
  <si>
    <t>Pine Lake Preporatory</t>
  </si>
  <si>
    <t>Pineapple Post</t>
  </si>
  <si>
    <t>Pink Bottom Boutique</t>
  </si>
  <si>
    <t>Pink Hill Pharmacy</t>
  </si>
  <si>
    <t>Pink House</t>
  </si>
  <si>
    <t>Pink Peppers</t>
  </si>
  <si>
    <t>Pink Twist</t>
  </si>
  <si>
    <t>Pix Photo And Gifts</t>
  </si>
  <si>
    <t>Plantation 59</t>
  </si>
  <si>
    <t>PODOS Ink &amp; Thread</t>
  </si>
  <si>
    <t>Poor Boy Sports</t>
  </si>
  <si>
    <t>Prairie Rose Boutique</t>
  </si>
  <si>
    <t>Prater Drug</t>
  </si>
  <si>
    <t>Preslar's Western Shop</t>
  </si>
  <si>
    <t>Pressed.</t>
  </si>
  <si>
    <t>Prestons</t>
  </si>
  <si>
    <t>Preston's Western Wear</t>
  </si>
  <si>
    <t>Pretty As Possible</t>
  </si>
  <si>
    <t>Pretty Things Boutique</t>
  </si>
  <si>
    <t>Priceless Galleries</t>
  </si>
  <si>
    <t>Prices Creek General Store</t>
  </si>
  <si>
    <t>Priesters Pecans</t>
  </si>
  <si>
    <t>Princess Lucy's Boutique And Gifts</t>
  </si>
  <si>
    <t>Printed Cotton Co.</t>
  </si>
  <si>
    <t>Pro Image Sports - AL</t>
  </si>
  <si>
    <t>Pro Image Sports - GA</t>
  </si>
  <si>
    <t>Pro Image Sports - SC</t>
  </si>
  <si>
    <t>Pro Image Sports - TN</t>
  </si>
  <si>
    <t>Pro Sports</t>
  </si>
  <si>
    <t>Promotional Creations, Inc.</t>
  </si>
  <si>
    <t>Proud Gator</t>
  </si>
  <si>
    <t>Proverbs Company</t>
  </si>
  <si>
    <t>PS Likes</t>
  </si>
  <si>
    <t>Purple And Gold Sports Shop</t>
  </si>
  <si>
    <t>Purple And Gold Sports Shop 2</t>
  </si>
  <si>
    <t>Purple Door Boutique</t>
  </si>
  <si>
    <t>Purple Poppy Boutique</t>
  </si>
  <si>
    <t>Purple Poppy Too, LLC</t>
  </si>
  <si>
    <t>Q</t>
  </si>
  <si>
    <t>Queens Of Paris</t>
  </si>
  <si>
    <t>Quincy Lyn's</t>
  </si>
  <si>
    <t>Quotes and Cotton</t>
  </si>
  <si>
    <t>R</t>
  </si>
  <si>
    <t>R.L. Brown</t>
  </si>
  <si>
    <t>R.W. Sportswear</t>
  </si>
  <si>
    <t>RA Pickens &amp; Son Co.</t>
  </si>
  <si>
    <t>Rachel's Closet</t>
  </si>
  <si>
    <t>Rad Vibes Only</t>
  </si>
  <si>
    <t>Rader Family Farms</t>
  </si>
  <si>
    <t>RAE Creations &amp; Trends</t>
  </si>
  <si>
    <t>Rags To Riches</t>
  </si>
  <si>
    <t>Rags Wish You Were Here</t>
  </si>
  <si>
    <t>Randys Clothing And Footwear</t>
  </si>
  <si>
    <t>Rankin County Co-op</t>
  </si>
  <si>
    <t>Raven Jute's Boutique</t>
  </si>
  <si>
    <t>Ravenscroft - Raven Zone</t>
  </si>
  <si>
    <t>Rayburn Sporting Goods</t>
  </si>
  <si>
    <t>Razorback Gift Shop</t>
  </si>
  <si>
    <t>Rea Arena</t>
  </si>
  <si>
    <t>Rebel Bookstore</t>
  </si>
  <si>
    <t>Rebel Rags</t>
  </si>
  <si>
    <t>Red Leopard</t>
  </si>
  <si>
    <t>Red Raider Outfitter</t>
  </si>
  <si>
    <t>Red River Drugs</t>
  </si>
  <si>
    <t>Redfield Swim And Tennis</t>
  </si>
  <si>
    <t>Redjax Holdings</t>
  </si>
  <si>
    <t>Reed's</t>
  </si>
  <si>
    <t>Reeves Ace Hardware</t>
  </si>
  <si>
    <t>Reeves Marine Tiger Island</t>
  </si>
  <si>
    <t>Refind - A Junktique Market</t>
  </si>
  <si>
    <t>Rehabd Boutique</t>
  </si>
  <si>
    <t>Reiman Gardens</t>
  </si>
  <si>
    <t>Renae Jarrell</t>
  </si>
  <si>
    <t>Retro Rooster</t>
  </si>
  <si>
    <t>Rhea Drug</t>
  </si>
  <si>
    <t>Rhonda Gordon Spoiled Rotten</t>
  </si>
  <si>
    <t>Ribbon Chix Boutique</t>
  </si>
  <si>
    <t>Rick's Bakery</t>
  </si>
  <si>
    <t>Rival Apparel</t>
  </si>
  <si>
    <t>Rivals</t>
  </si>
  <si>
    <t>River Birch Gifts</t>
  </si>
  <si>
    <t>River Outfitters</t>
  </si>
  <si>
    <t>Rivertown Gun Depot</t>
  </si>
  <si>
    <t>RJH, Inc.</t>
  </si>
  <si>
    <t>RKM Enterprises</t>
  </si>
  <si>
    <t>RMRB dba Tiger Island</t>
  </si>
  <si>
    <t>Robert's Pharmacy</t>
  </si>
  <si>
    <t>Robin's Unique Boutique</t>
  </si>
  <si>
    <t>Roche Farm And Garden</t>
  </si>
  <si>
    <t>Rochester Greenhouse Llc</t>
  </si>
  <si>
    <t>Rockers Pharmacy</t>
  </si>
  <si>
    <t>Rockin' 'R T's / Wwgaf Inc.</t>
  </si>
  <si>
    <t>Rockin' Star Accessories</t>
  </si>
  <si>
    <t>Rockin' Three Hearts</t>
  </si>
  <si>
    <t>Rock-N-Row Rafting</t>
  </si>
  <si>
    <t>Rocky Mountain Retro</t>
  </si>
  <si>
    <t>Rocky Wells Commodity Division LLC</t>
  </si>
  <si>
    <t>Rod's Main Warehouse</t>
  </si>
  <si>
    <t>Rolling Ranch Boutique</t>
  </si>
  <si>
    <t>Ronnies Clothing &amp; Shoes</t>
  </si>
  <si>
    <t>Ronnies's Mens And Boys Wear</t>
  </si>
  <si>
    <t>Room 3A</t>
  </si>
  <si>
    <t>Rose &amp; Remington</t>
  </si>
  <si>
    <t>Rose Brothers Department Store</t>
  </si>
  <si>
    <t>Rosebuds Cellar</t>
  </si>
  <si>
    <t>Rowena's</t>
  </si>
  <si>
    <t>Royal Nation</t>
  </si>
  <si>
    <t>RRT Apparel</t>
  </si>
  <si>
    <t>RT Outfitters</t>
  </si>
  <si>
    <t>Ruby's Rubbish</t>
  </si>
  <si>
    <t>Rudy's</t>
  </si>
  <si>
    <t>Rumor Has It Boutique &amp; Salon</t>
  </si>
  <si>
    <t>Running Threads</t>
  </si>
  <si>
    <t>Rupert's Department Store</t>
  </si>
  <si>
    <t>Russel Springs Farm Store</t>
  </si>
  <si>
    <t>Russell Customs</t>
  </si>
  <si>
    <t>Rust &amp; Ruffles</t>
  </si>
  <si>
    <t>Rusted Wreck Outfitters</t>
  </si>
  <si>
    <t>Rustic &amp; Red</t>
  </si>
  <si>
    <t>Rustic &amp; Rugged</t>
  </si>
  <si>
    <t>Rustic Oak</t>
  </si>
  <si>
    <t>Rustic Orchard</t>
  </si>
  <si>
    <t>Rustic Ruffles</t>
  </si>
  <si>
    <t>Rusty Joe's</t>
  </si>
  <si>
    <t>Rusty Pearl Boutique</t>
  </si>
  <si>
    <t>Ruth Hunt Candies</t>
  </si>
  <si>
    <t>Ryals Drug Store</t>
  </si>
  <si>
    <t>S&amp;B Enterprises / Hounddogs</t>
  </si>
  <si>
    <t>S&amp;B Sports Shop</t>
  </si>
  <si>
    <t>Sacred Heart Academy Campus Store</t>
  </si>
  <si>
    <t>Saddle Rags, Inc.</t>
  </si>
  <si>
    <t>Sadie and Jane LLC</t>
  </si>
  <si>
    <t>Safe Haven</t>
  </si>
  <si>
    <t>Sage Boutique</t>
  </si>
  <si>
    <t>Sagesport</t>
  </si>
  <si>
    <t>Sakari &amp; Company</t>
  </si>
  <si>
    <t>Sakari Boutique</t>
  </si>
  <si>
    <t>Salem Drug</t>
  </si>
  <si>
    <t>Saline Memorial Hospital Aux</t>
  </si>
  <si>
    <t>Salon 12/20</t>
  </si>
  <si>
    <t>Salon Biyoshi / The Biyoshi Boutique</t>
  </si>
  <si>
    <t>Salt Of The Earth</t>
  </si>
  <si>
    <t>Salty Soul Outfitters</t>
  </si>
  <si>
    <t>Saltys Surf Shop</t>
  </si>
  <si>
    <t>Samples Hand Sanitizer</t>
  </si>
  <si>
    <t>Sampling Account</t>
  </si>
  <si>
    <t>Sam's Club</t>
  </si>
  <si>
    <t>Sand Tech LLC</t>
  </si>
  <si>
    <t>Sandra Ann's</t>
  </si>
  <si>
    <t>Sandy's Special Tees</t>
  </si>
  <si>
    <t>Sapphire Valley Master Association</t>
  </si>
  <si>
    <t>Sar-N-Dipity</t>
  </si>
  <si>
    <t>Sash Boutique</t>
  </si>
  <si>
    <t>Sass &amp; Co.</t>
  </si>
  <si>
    <t>Sassy Boutique Shop</t>
  </si>
  <si>
    <t>Sassy Sisters Boutique</t>
  </si>
  <si>
    <t>Sassy Sisters Bowtique</t>
  </si>
  <si>
    <t>Sassy Southern Outfitters</t>
  </si>
  <si>
    <t>Sassy's n Classy's</t>
  </si>
  <si>
    <t>SAU Beyond the Campus</t>
  </si>
  <si>
    <t>Savannah Country Day School</t>
  </si>
  <si>
    <t>Savannah Rodriguez</t>
  </si>
  <si>
    <t>Savvy Beautique</t>
  </si>
  <si>
    <t>Saxony Imports</t>
  </si>
  <si>
    <t>SBB (Jessica Shiver)</t>
  </si>
  <si>
    <t>SC Place / Jeda Enterprises</t>
  </si>
  <si>
    <t>Scarlet Fever</t>
  </si>
  <si>
    <t>Scheels All Sports</t>
  </si>
  <si>
    <t>School Spirit Bows</t>
  </si>
  <si>
    <t>Sconset Market</t>
  </si>
  <si>
    <t>Scott's Farm &amp; Family</t>
  </si>
  <si>
    <t>Scott's House of Flowers</t>
  </si>
  <si>
    <t>Scrapzing</t>
  </si>
  <si>
    <t>Screen Printing 101</t>
  </si>
  <si>
    <t>Screentech1</t>
  </si>
  <si>
    <t>Scruggs Farm, Lawn &amp; Garden, LLC</t>
  </si>
  <si>
    <t>Seasonal Shop</t>
  </si>
  <si>
    <t>Seasonal Shoppe</t>
  </si>
  <si>
    <t>Seasons</t>
  </si>
  <si>
    <t>Seasons Jewelery</t>
  </si>
  <si>
    <t>Serendipity On Main</t>
  </si>
  <si>
    <t>Sew A Seed</t>
  </si>
  <si>
    <t>Sew Be It</t>
  </si>
  <si>
    <t>Sew Blessed</t>
  </si>
  <si>
    <t>Sew Sisters</t>
  </si>
  <si>
    <t>Sew Sister's Boutique</t>
  </si>
  <si>
    <t>Shabby Shack</t>
  </si>
  <si>
    <t>Shades</t>
  </si>
  <si>
    <t>Shae Designs</t>
  </si>
  <si>
    <t>Sharkheads</t>
  </si>
  <si>
    <t>Sharky Teez, LLC</t>
  </si>
  <si>
    <t>Sharp Shooters</t>
  </si>
  <si>
    <t>Sharpe Dry Goods Company</t>
  </si>
  <si>
    <t>Shelly's Shoes</t>
  </si>
  <si>
    <t>Sheltons Clothing</t>
  </si>
  <si>
    <t>Sheryl's Hallmark</t>
  </si>
  <si>
    <t>Shield Republic LLC</t>
  </si>
  <si>
    <t>Shimmer Boutique</t>
  </si>
  <si>
    <t>Shimmer Boutique - Benton</t>
  </si>
  <si>
    <t>Shirt Shop CM</t>
  </si>
  <si>
    <t>Shirt World</t>
  </si>
  <si>
    <t>Shirts Plus</t>
  </si>
  <si>
    <t>Shoal Bay East, LLC</t>
  </si>
  <si>
    <t>Shoe Fair dba Eagle Bay Outfitters</t>
  </si>
  <si>
    <t>Shoe Inn</t>
  </si>
  <si>
    <t>Shoe Shack</t>
  </si>
  <si>
    <t>Shoe Station</t>
  </si>
  <si>
    <t>Shop Around the Corner</t>
  </si>
  <si>
    <t>Shop Darling</t>
  </si>
  <si>
    <t>Shop Mo Sports</t>
  </si>
  <si>
    <t>Shopaholics Only Boutique</t>
  </si>
  <si>
    <t>Shopify Payments</t>
  </si>
  <si>
    <t>Shops at Unity Health</t>
  </si>
  <si>
    <t>Shops On Main</t>
  </si>
  <si>
    <t>Shrunken Head Boutique</t>
  </si>
  <si>
    <t>Side Alley Gifts</t>
  </si>
  <si>
    <t>Signal Mtn Middle High School</t>
  </si>
  <si>
    <t>Signature Boutique</t>
  </si>
  <si>
    <t>Signatures</t>
  </si>
  <si>
    <t>Signatures Formal Boutique</t>
  </si>
  <si>
    <t>Sikes And Kohn</t>
  </si>
  <si>
    <t>Silly Sisters</t>
  </si>
  <si>
    <t>Siloe</t>
  </si>
  <si>
    <t>Silver City Boutique</t>
  </si>
  <si>
    <t>Silver Exchange</t>
  </si>
  <si>
    <t>Silver Treasures</t>
  </si>
  <si>
    <t>Silver Waves</t>
  </si>
  <si>
    <t>Simmons Sporting Goods</t>
  </si>
  <si>
    <t>Simple Girls Boutique</t>
  </si>
  <si>
    <t>Simply Adorabell</t>
  </si>
  <si>
    <t>Simply Chic</t>
  </si>
  <si>
    <t>Simply Dixie Boutique</t>
  </si>
  <si>
    <t>Simply Pleasant Boutique</t>
  </si>
  <si>
    <t>Simply Rustique Boutique</t>
  </si>
  <si>
    <t>Simply Sassy Boutique And Gifts</t>
  </si>
  <si>
    <t>Simply Shila Boutique</t>
  </si>
  <si>
    <t>Simply Snazzy</t>
  </si>
  <si>
    <t>Simply Southern Boutique</t>
  </si>
  <si>
    <t>Simply Southern Gifts &amp; More</t>
  </si>
  <si>
    <t>Simpson Plaza Hardware</t>
  </si>
  <si>
    <t>Slovacek West, Lp</t>
  </si>
  <si>
    <t>Small Town Boutique</t>
  </si>
  <si>
    <t>Smith And Davis Clothing</t>
  </si>
  <si>
    <t>Smith's Bargain Center</t>
  </si>
  <si>
    <t>Smittys Sports</t>
  </si>
  <si>
    <t>Smoak Studio</t>
  </si>
  <si>
    <t>Smokey Mountain Sport Service</t>
  </si>
  <si>
    <t>Sms Sports World</t>
  </si>
  <si>
    <t>Snagem N Bagem Outdoors  Llc</t>
  </si>
  <si>
    <t>Snazzies Inc</t>
  </si>
  <si>
    <t>Social Chair</t>
  </si>
  <si>
    <t>Sole Avenue, LLC</t>
  </si>
  <si>
    <t>Sole Sisters</t>
  </si>
  <si>
    <t>Something Special</t>
  </si>
  <si>
    <t>Sooner Schooner</t>
  </si>
  <si>
    <t>Sophie Mae's Boutique</t>
  </si>
  <si>
    <t>Soul Mates Boutique</t>
  </si>
  <si>
    <t>South Boutique</t>
  </si>
  <si>
    <t>South Dakota State University</t>
  </si>
  <si>
    <t>South GA Oil Distributors, LLC</t>
  </si>
  <si>
    <t>South Iredell High School</t>
  </si>
  <si>
    <t>South Main Boutique</t>
  </si>
  <si>
    <t>South Pointe Advertising</t>
  </si>
  <si>
    <t>Southeast Graphics and Label</t>
  </si>
  <si>
    <t>Southeastern Baptist Theological Seminary</t>
  </si>
  <si>
    <t>Southeastern Famers's Co-Op</t>
  </si>
  <si>
    <t>Southern Accents Boutique</t>
  </si>
  <si>
    <t>Southern Belle Boutique</t>
  </si>
  <si>
    <t>Southern Best Casual Clothing &amp; Gifts</t>
  </si>
  <si>
    <t>Southern Blessings</t>
  </si>
  <si>
    <t>Southern Bliss - Oak Ridge</t>
  </si>
  <si>
    <t>Southern Bliss - Pikesville</t>
  </si>
  <si>
    <t>Southern Bliss - Pikeville</t>
  </si>
  <si>
    <t>Southern Charm - KY</t>
  </si>
  <si>
    <t>Southern Charm - TN</t>
  </si>
  <si>
    <t>Southern Clutter Boutique</t>
  </si>
  <si>
    <t>Southern Cotton Boutique</t>
  </si>
  <si>
    <t>Southern Elegance</t>
  </si>
  <si>
    <t>Southern Exchange Company</t>
  </si>
  <si>
    <t>Southern Expressions</t>
  </si>
  <si>
    <t>Southern Football T-Shirts</t>
  </si>
  <si>
    <t>Southern Glow</t>
  </si>
  <si>
    <t>Southern Grace</t>
  </si>
  <si>
    <t>Southern Grace Boutique &amp; Gifts</t>
  </si>
  <si>
    <t>Southern Grace Farms</t>
  </si>
  <si>
    <t>Southern Grace Shoppe</t>
  </si>
  <si>
    <t>Southern Heritage Co.</t>
  </si>
  <si>
    <t>Southern Initials Monogramming</t>
  </si>
  <si>
    <t>Southern Interiors</t>
  </si>
  <si>
    <t>Southern Ivy &amp; Co.</t>
  </si>
  <si>
    <t>Southern Loop</t>
  </si>
  <si>
    <t>Southern Moon</t>
  </si>
  <si>
    <t>Southern Oaks, LLC</t>
  </si>
  <si>
    <t>Southern Pickers</t>
  </si>
  <si>
    <t>Southern Pines Ace</t>
  </si>
  <si>
    <t>Southern Point Designs, LLC</t>
  </si>
  <si>
    <t>Southern Roots</t>
  </si>
  <si>
    <t>Southern Roots (NC)</t>
  </si>
  <si>
    <t>Southern Roots Boutique</t>
  </si>
  <si>
    <t>Southern Sass Boutique</t>
  </si>
  <si>
    <t>Southern Sister Designs</t>
  </si>
  <si>
    <t>Southern Sisters Embroidery And Gifts</t>
  </si>
  <si>
    <t>Southern Sophistication</t>
  </si>
  <si>
    <t>Southern Sportz Store</t>
  </si>
  <si>
    <t>Southern Spunk Designs</t>
  </si>
  <si>
    <t>Southern States</t>
  </si>
  <si>
    <t>Southern States Maysville</t>
  </si>
  <si>
    <t>Southern Style</t>
  </si>
  <si>
    <t>Southern Threads</t>
  </si>
  <si>
    <t>Southern To A Tee</t>
  </si>
  <si>
    <t>Southern Traditions</t>
  </si>
  <si>
    <t>Southern Traditions- AL</t>
  </si>
  <si>
    <t>Southern Trails</t>
  </si>
  <si>
    <t>Southern Tuck</t>
  </si>
  <si>
    <t>Southernly Sweet Tees</t>
  </si>
  <si>
    <t>Southfitters</t>
  </si>
  <si>
    <t>Spalding Hosiery Shoppe, Inc. / The Sock Shoppe</t>
  </si>
  <si>
    <t>Sparkey and Ringo's</t>
  </si>
  <si>
    <t>Sparkle City Tanning Salon</t>
  </si>
  <si>
    <t>Sparklegirl Aquisitions</t>
  </si>
  <si>
    <t>Spartan Spirit Shop</t>
  </si>
  <si>
    <t>Special Treasures</t>
  </si>
  <si>
    <t>Spider Hall Farm</t>
  </si>
  <si>
    <t>Spirit Threadz</t>
  </si>
  <si>
    <t>Spirit Zone Oatwell Enterprises  Inc.</t>
  </si>
  <si>
    <t>Spoiled Rotten</t>
  </si>
  <si>
    <t>Sportabella</t>
  </si>
  <si>
    <t>SportGear Plus</t>
  </si>
  <si>
    <t>Sportibles</t>
  </si>
  <si>
    <t>Sportin It Boutique</t>
  </si>
  <si>
    <t>Sports Addiction</t>
  </si>
  <si>
    <t>Sports Cave Collectables</t>
  </si>
  <si>
    <t>Sports Center</t>
  </si>
  <si>
    <t>Sports City</t>
  </si>
  <si>
    <t>Sports Dome</t>
  </si>
  <si>
    <t>Sports Emporium</t>
  </si>
  <si>
    <t>Sports Fan Corp dba Pro Image</t>
  </si>
  <si>
    <t>Sports Fanatic</t>
  </si>
  <si>
    <t>Sports Fanatic - NC</t>
  </si>
  <si>
    <t>Sports Fanatic - SC</t>
  </si>
  <si>
    <t>Sports Gallery</t>
  </si>
  <si>
    <t>Sports Mania - FL</t>
  </si>
  <si>
    <t>Sports Mania - NC</t>
  </si>
  <si>
    <t>Sports Moments And Memories Nor</t>
  </si>
  <si>
    <t>Sports N More</t>
  </si>
  <si>
    <t>Sports Nutz Of Kansas</t>
  </si>
  <si>
    <t>Sports Outfitters</t>
  </si>
  <si>
    <t>Sports Plus</t>
  </si>
  <si>
    <t>Sports Seasons</t>
  </si>
  <si>
    <t>Sports Shack - KS</t>
  </si>
  <si>
    <t>Sports Shack - MS</t>
  </si>
  <si>
    <t>Sports Stop</t>
  </si>
  <si>
    <t>Sports Time Fan Shop</t>
  </si>
  <si>
    <t>Sports Town</t>
  </si>
  <si>
    <t>Sports Trendz</t>
  </si>
  <si>
    <t>Sports Village</t>
  </si>
  <si>
    <t>Sports Zone</t>
  </si>
  <si>
    <t>Sportservice/Fanzone</t>
  </si>
  <si>
    <t>Sportspluswear</t>
  </si>
  <si>
    <t>Sportswear Etc</t>
  </si>
  <si>
    <t>Sportswired Retail  Llc</t>
  </si>
  <si>
    <t>Sportszone Tupelo</t>
  </si>
  <si>
    <t>Sportszone/ Jessie K's</t>
  </si>
  <si>
    <t>St. Bernard's Healthcare</t>
  </si>
  <si>
    <t>St. Claire Medical Center</t>
  </si>
  <si>
    <t>St. Claire Medical Center Gift Shop</t>
  </si>
  <si>
    <t>St. Elizabeth Healthcare- Edgewood</t>
  </si>
  <si>
    <t>St. Elizabeth Hospital - Florence</t>
  </si>
  <si>
    <t>St. Elizabeth Hospital Gift Shop - Florence</t>
  </si>
  <si>
    <t>St. Elizabeth Medical Center - Edgewood</t>
  </si>
  <si>
    <t>St. Joe Hospitality</t>
  </si>
  <si>
    <t>St. Joseph's Hospital Gift Shop</t>
  </si>
  <si>
    <t>St. Joseph's Mercy Health Guild</t>
  </si>
  <si>
    <t>St. Pius X Catholic School</t>
  </si>
  <si>
    <t>Stacie's Store</t>
  </si>
  <si>
    <t>Stacys Locker Room</t>
  </si>
  <si>
    <t>Stage Stores, Inc.</t>
  </si>
  <si>
    <t>Stanley Hardware &amp; Feed</t>
  </si>
  <si>
    <t>Star Dept Store</t>
  </si>
  <si>
    <t>Star Electronics, Inc / Atlee G Boutique</t>
  </si>
  <si>
    <t>State of Mind</t>
  </si>
  <si>
    <t>Stated Outfitters</t>
  </si>
  <si>
    <t>Stella Boutique</t>
  </si>
  <si>
    <t>Stella Rae's</t>
  </si>
  <si>
    <t>Steve King / King Universal</t>
  </si>
  <si>
    <t>Steves On The Square</t>
  </si>
  <si>
    <t>Stillwater Market</t>
  </si>
  <si>
    <t>Stitches &amp; Such</t>
  </si>
  <si>
    <t>Stitchez</t>
  </si>
  <si>
    <t>Stitchity DooDah</t>
  </si>
  <si>
    <t>Stock</t>
  </si>
  <si>
    <t>Stone Stitching</t>
  </si>
  <si>
    <t>Strands Outfitters</t>
  </si>
  <si>
    <t>Strings Attached</t>
  </si>
  <si>
    <t>Strut Boutique</t>
  </si>
  <si>
    <t>Stubbs Department Store</t>
  </si>
  <si>
    <t>Stubb's Department Store</t>
  </si>
  <si>
    <t>Student Book Store</t>
  </si>
  <si>
    <t>Student Book Store - NC</t>
  </si>
  <si>
    <t>Student Book Store-Michigan State</t>
  </si>
  <si>
    <t>Student Union At The Galleria</t>
  </si>
  <si>
    <t>Style Junkie Boutique</t>
  </si>
  <si>
    <t>Sue Patrick</t>
  </si>
  <si>
    <t>Suite Your Taste, LLC</t>
  </si>
  <si>
    <t>Sullivans</t>
  </si>
  <si>
    <t>Sulphur Lick Store</t>
  </si>
  <si>
    <t>Sumter School District</t>
  </si>
  <si>
    <t>Sun Bolt Inc</t>
  </si>
  <si>
    <t>Sunset Birkenstock</t>
  </si>
  <si>
    <t>Sunset Lifestyles</t>
  </si>
  <si>
    <t>Sunset Shoes</t>
  </si>
  <si>
    <t>Sunshine Boutique</t>
  </si>
  <si>
    <t>Sureway Supermarket</t>
  </si>
  <si>
    <t>Surf Monster</t>
  </si>
  <si>
    <t>Suzys Creations</t>
  </si>
  <si>
    <t>Sweet Bee Boutique</t>
  </si>
  <si>
    <t>Sweet Mash</t>
  </si>
  <si>
    <t>Sweet Pea And Magnolia's</t>
  </si>
  <si>
    <t>Sweet Pea Boutique -TN</t>
  </si>
  <si>
    <t>Sweet Peas Boutique - MS</t>
  </si>
  <si>
    <t>Sweet Peas Gift Shop</t>
  </si>
  <si>
    <t>Sweet Tea Clothing</t>
  </si>
  <si>
    <t>Sy Wilson</t>
  </si>
  <si>
    <t>T Galaxy</t>
  </si>
  <si>
    <t>Tabor's Drug</t>
  </si>
  <si>
    <t>Tactical Intent</t>
  </si>
  <si>
    <t>Tad's Locker Room</t>
  </si>
  <si>
    <t>Tailgate 4 Less</t>
  </si>
  <si>
    <t>Tailgaters Alley, Inc.</t>
  </si>
  <si>
    <t>Tailgating Central</t>
  </si>
  <si>
    <t>Take It Personal Gifts</t>
  </si>
  <si>
    <t>Tallent Drug Store</t>
  </si>
  <si>
    <t>Tampa Bay Sports</t>
  </si>
  <si>
    <t>Tapestry Of Faith Giftshop</t>
  </si>
  <si>
    <t>Tar Heel Sports</t>
  </si>
  <si>
    <t>Tara Lynn Henderson</t>
  </si>
  <si>
    <t>Tara's Inc.</t>
  </si>
  <si>
    <t>Tarpon Bay Trading Company</t>
  </si>
  <si>
    <t>Taylor Company, Inc. / The Pants Store</t>
  </si>
  <si>
    <t>T-Burns Impressions</t>
  </si>
  <si>
    <t>Team Choice 11</t>
  </si>
  <si>
    <t>Team Passion</t>
  </si>
  <si>
    <t>Team Spirit</t>
  </si>
  <si>
    <t>Team Sports Usa</t>
  </si>
  <si>
    <t>Tech Bookstore</t>
  </si>
  <si>
    <t>Tee Shirt Sellers</t>
  </si>
  <si>
    <t>Tekk Farms Boutique</t>
  </si>
  <si>
    <t>Ten Point Boutique</t>
  </si>
  <si>
    <t>Tennessee Sports Fan</t>
  </si>
  <si>
    <t>Tennessee Sports Zone</t>
  </si>
  <si>
    <t>Terri Leighs</t>
  </si>
  <si>
    <t>Texas 2 Stitch</t>
  </si>
  <si>
    <t>Texas College Gear</t>
  </si>
  <si>
    <t>Texas Co-op / University Co-op</t>
  </si>
  <si>
    <t>Texas Traditions</t>
  </si>
  <si>
    <t>Texas True Threads</t>
  </si>
  <si>
    <t>Textbook Brokers</t>
  </si>
  <si>
    <t>Textbook Brokers - TN</t>
  </si>
  <si>
    <t>Textbook Exchange</t>
  </si>
  <si>
    <t>That Cute Little Gift Shop</t>
  </si>
  <si>
    <t>That's Hot Boutique</t>
  </si>
  <si>
    <t>The 580 Farm Girls</t>
  </si>
  <si>
    <t>The Alley Cat / Delta Auto Parts</t>
  </si>
  <si>
    <t>The Antique Rose</t>
  </si>
  <si>
    <t>The Apothecary</t>
  </si>
  <si>
    <t>The Apothem</t>
  </si>
  <si>
    <t>The Aqua Pearl</t>
  </si>
  <si>
    <t>The Barn</t>
  </si>
  <si>
    <t>The Barn of Dothan</t>
  </si>
  <si>
    <t>The Basketry</t>
  </si>
  <si>
    <t>The Beach House</t>
  </si>
  <si>
    <t>The Big Well</t>
  </si>
  <si>
    <t>The Bleachers</t>
  </si>
  <si>
    <t>The Blue Hoot Boutique</t>
  </si>
  <si>
    <t>The Bolles School</t>
  </si>
  <si>
    <t>The Boondocks</t>
  </si>
  <si>
    <t>The Boot &amp; Shoe Station</t>
  </si>
  <si>
    <t>The Boot Store</t>
  </si>
  <si>
    <t>The Bootery</t>
  </si>
  <si>
    <t>The Boutique</t>
  </si>
  <si>
    <t>The Boutique @ Landers Toyota</t>
  </si>
  <si>
    <t>The Boutique @ Nikkis Salon And Spa</t>
  </si>
  <si>
    <t>The Box Truck Boutique</t>
  </si>
  <si>
    <t>The Branded Blonde</t>
  </si>
  <si>
    <t>The Bread of Life Cafe</t>
  </si>
  <si>
    <t>The Brickwall Boutique</t>
  </si>
  <si>
    <t>The Bug's Ear</t>
  </si>
  <si>
    <t>The Caboose Boutique</t>
  </si>
  <si>
    <t>The Camouflage Shoppe</t>
  </si>
  <si>
    <t>The Cedarstream Company, Inc</t>
  </si>
  <si>
    <t>The China Berry Tree</t>
  </si>
  <si>
    <t>The Classic Closet</t>
  </si>
  <si>
    <t>The College Shop / Bobby Edwards</t>
  </si>
  <si>
    <t>The College Store - SUNY Cortland</t>
  </si>
  <si>
    <t>The College Store - SUNY Potsdam</t>
  </si>
  <si>
    <t>The Collegiate Shop</t>
  </si>
  <si>
    <t>The Collegiate Warehouse</t>
  </si>
  <si>
    <t>The Corporate Edge</t>
  </si>
  <si>
    <t>The Corporate Edge I</t>
  </si>
  <si>
    <t>The Cottages on Delavan Lake</t>
  </si>
  <si>
    <t>The Cotton Bin</t>
  </si>
  <si>
    <t>The Cotton Gin Clothing Co.</t>
  </si>
  <si>
    <t>The Courtyard</t>
  </si>
  <si>
    <t>The Crossing Travel Market</t>
  </si>
  <si>
    <t>The Crown Shop</t>
  </si>
  <si>
    <t>The Crow's Nest</t>
  </si>
  <si>
    <t>The Dainty Dime</t>
  </si>
  <si>
    <t>The Dandy Lion</t>
  </si>
  <si>
    <t>The Dirt Road</t>
  </si>
  <si>
    <t>The Dotted Pig</t>
  </si>
  <si>
    <t>The Downtown Boutique</t>
  </si>
  <si>
    <t>The Downtown Market</t>
  </si>
  <si>
    <t>The DW Designs</t>
  </si>
  <si>
    <t>The Empty Nest at Pharmacy Express</t>
  </si>
  <si>
    <t>The Fair Lady</t>
  </si>
  <si>
    <t>The Fan Zone - GA</t>
  </si>
  <si>
    <t>The Fan Zone - SC</t>
  </si>
  <si>
    <t>The Fan's Wear</t>
  </si>
  <si>
    <t>The Farmer's Wife (Arkansas)</t>
  </si>
  <si>
    <t>The Farmer's Wife Boutique (KY)</t>
  </si>
  <si>
    <t>The Farmer's Wife Boutique-TN</t>
  </si>
  <si>
    <t>The Farmhouse Fox</t>
  </si>
  <si>
    <t>The Festive Nest</t>
  </si>
  <si>
    <t>The Flower Patch</t>
  </si>
  <si>
    <t>The Forked Deer</t>
  </si>
  <si>
    <t>The Freckled Frog</t>
  </si>
  <si>
    <t>The Front Porch</t>
  </si>
  <si>
    <t>The Gallery</t>
  </si>
  <si>
    <t>The Gameday Spirit Shop</t>
  </si>
  <si>
    <t>The Getting Place</t>
  </si>
  <si>
    <t>The Goldleaf Company</t>
  </si>
  <si>
    <t>The Good Life Boutique</t>
  </si>
  <si>
    <t>The Good Sport</t>
  </si>
  <si>
    <t>The Grapevine - AL</t>
  </si>
  <si>
    <t>The Grapevine - MS</t>
  </si>
  <si>
    <t>The Greenway Public Schools</t>
  </si>
  <si>
    <t>The Greystone Store</t>
  </si>
  <si>
    <t>The Gypsy Sisters</t>
  </si>
  <si>
    <t>The Haute Tot</t>
  </si>
  <si>
    <t>The Iron Monkey</t>
  </si>
  <si>
    <t>The Kentucky Shop B</t>
  </si>
  <si>
    <t>The Kitchen Store</t>
  </si>
  <si>
    <t>The Lacy</t>
  </si>
  <si>
    <t>The Landing</t>
  </si>
  <si>
    <t>The Leopard Pineapple Boutique</t>
  </si>
  <si>
    <t>The Lily Pad</t>
  </si>
  <si>
    <t>The Lily Pad Boutique-AR</t>
  </si>
  <si>
    <t>The Locker Room</t>
  </si>
  <si>
    <t>The Lodge</t>
  </si>
  <si>
    <t>The Look Boutique</t>
  </si>
  <si>
    <t>The Lovely Fig</t>
  </si>
  <si>
    <t>The Lovett School Campus Store</t>
  </si>
  <si>
    <t>The Lucky Charm</t>
  </si>
  <si>
    <t>The M Store</t>
  </si>
  <si>
    <t>The Market</t>
  </si>
  <si>
    <t>The Market On The Square</t>
  </si>
  <si>
    <t>The Market Place</t>
  </si>
  <si>
    <t>The Melon Patch</t>
  </si>
  <si>
    <t>The Midway Boutique</t>
  </si>
  <si>
    <t>The Mill Storehouse</t>
  </si>
  <si>
    <t>The Mustard Seed</t>
  </si>
  <si>
    <t>The Nines</t>
  </si>
  <si>
    <t>The Official Gator Sportshop</t>
  </si>
  <si>
    <t>The Old Mill / Sassafras</t>
  </si>
  <si>
    <t>The Olive Branch</t>
  </si>
  <si>
    <t>The Outdoor Loft</t>
  </si>
  <si>
    <t>The Paisley Pineapple - Arkansas</t>
  </si>
  <si>
    <t>The Paradies Shops</t>
  </si>
  <si>
    <t>The Perfect Gift</t>
  </si>
  <si>
    <t>The Perfect Vine</t>
  </si>
  <si>
    <t>The Pickled Peach</t>
  </si>
  <si>
    <t>The Pink Kiwi</t>
  </si>
  <si>
    <t>The Pink Porch</t>
  </si>
  <si>
    <t>The Pink Purse</t>
  </si>
  <si>
    <t>The Rage</t>
  </si>
  <si>
    <t>The Red Zone</t>
  </si>
  <si>
    <t>The Roadrunner Mercantile</t>
  </si>
  <si>
    <t>The Ruffled Rhino</t>
  </si>
  <si>
    <t>The Rural Route</t>
  </si>
  <si>
    <t>The Sassy Bunny</t>
  </si>
  <si>
    <t>The Shed</t>
  </si>
  <si>
    <t>The Shoe &amp; Boot Outlet</t>
  </si>
  <si>
    <t>The Shoe Company</t>
  </si>
  <si>
    <t>The Shoppes on Main</t>
  </si>
  <si>
    <t>The Soft Shoe</t>
  </si>
  <si>
    <t>The Southern Rose</t>
  </si>
  <si>
    <t>The Spider's Webb Boutique</t>
  </si>
  <si>
    <t>The Sports Connection</t>
  </si>
  <si>
    <t>The Sports Shoppe</t>
  </si>
  <si>
    <t>The Sportsman Inc.</t>
  </si>
  <si>
    <t>The Stadium</t>
  </si>
  <si>
    <t>The Stadium Pub</t>
  </si>
  <si>
    <t>The Store in Lake Highlands</t>
  </si>
  <si>
    <t>The Sunflower Boutique</t>
  </si>
  <si>
    <t>The Tackle And Shoe Box</t>
  </si>
  <si>
    <t>The Tannery &amp; Etc.</t>
  </si>
  <si>
    <t>The Tee Hut, LLC</t>
  </si>
  <si>
    <t>The Tiger Book Shop</t>
  </si>
  <si>
    <t>The Tin Roof (KY)</t>
  </si>
  <si>
    <t>The Tin Roof (MS)</t>
  </si>
  <si>
    <t>The Tin Roof (TN)</t>
  </si>
  <si>
    <t>The Topiary</t>
  </si>
  <si>
    <t>The Treasure Chest</t>
  </si>
  <si>
    <t>The Treasure Room</t>
  </si>
  <si>
    <t>The Trendy Trunk</t>
  </si>
  <si>
    <t>The Trunk</t>
  </si>
  <si>
    <t>The Turquoise Chandelier</t>
  </si>
  <si>
    <t>The Twigs Gift Shop</t>
  </si>
  <si>
    <t>The Twisted Pelican</t>
  </si>
  <si>
    <t>The Uber Shop</t>
  </si>
  <si>
    <t>The Ultimate Sports Fan, LLC</t>
  </si>
  <si>
    <t>The Uniform Source</t>
  </si>
  <si>
    <t>The University Shop</t>
  </si>
  <si>
    <t>The University Shop - Maryland</t>
  </si>
  <si>
    <t>The Urban Market</t>
  </si>
  <si>
    <t>The Vault</t>
  </si>
  <si>
    <t>The Village Shop</t>
  </si>
  <si>
    <t>The Vintage Iris And Two Sisters Cottage</t>
  </si>
  <si>
    <t>The Vinyl Studio</t>
  </si>
  <si>
    <t>The Wardrobe</t>
  </si>
  <si>
    <t>The Weathered Arrow</t>
  </si>
  <si>
    <t>The Western Boutique</t>
  </si>
  <si>
    <t>The Western Edge</t>
  </si>
  <si>
    <t>The Western Store</t>
  </si>
  <si>
    <t>The Whistle Stop</t>
  </si>
  <si>
    <t>The Who Dat Shopped</t>
  </si>
  <si>
    <t>The Woods Boutique</t>
  </si>
  <si>
    <t>The Wright Stitch</t>
  </si>
  <si>
    <t>Think Aksarben, LLP</t>
  </si>
  <si>
    <t>Think and Thread</t>
  </si>
  <si>
    <t>Third and Broadway</t>
  </si>
  <si>
    <t>This N That</t>
  </si>
  <si>
    <t>Thompson Menswear</t>
  </si>
  <si>
    <t>Threads Customized</t>
  </si>
  <si>
    <t>Threads Fashion Boutique</t>
  </si>
  <si>
    <t>Threads Sports</t>
  </si>
  <si>
    <t>Three Bears General Store</t>
  </si>
  <si>
    <t>Three Eighteen</t>
  </si>
  <si>
    <t>Three Little Monkeys</t>
  </si>
  <si>
    <t>Threshold Gifts</t>
  </si>
  <si>
    <t>Thrifty Way of Abbeville</t>
  </si>
  <si>
    <t>Tiffany Ivanovsky / Emma Lou's Boutique</t>
  </si>
  <si>
    <t>Tiger Book Store</t>
  </si>
  <si>
    <t>Tiger People Clothiers</t>
  </si>
  <si>
    <t>Tiger Rags</t>
  </si>
  <si>
    <t>Tiger Spirit</t>
  </si>
  <si>
    <t>Tiger Sports Shop</t>
  </si>
  <si>
    <t>Tiger Threads - Broken Arrow Schools</t>
  </si>
  <si>
    <t>Tiger Town Gifts, LLC</t>
  </si>
  <si>
    <t>Tiger Town Graphics</t>
  </si>
  <si>
    <t>Tilly &amp; Co. Boutique</t>
  </si>
  <si>
    <t>Tilted Tulip</t>
  </si>
  <si>
    <t>Tim Deaton</t>
  </si>
  <si>
    <t>Tin Cottage</t>
  </si>
  <si>
    <t>Tin Roof (KY)</t>
  </si>
  <si>
    <t>Tis Inc. Dba Universitees</t>
  </si>
  <si>
    <t>Tis Inc. Dba Universitees - Athens</t>
  </si>
  <si>
    <t>Tis Inc. Dba Universitees - Bloomington</t>
  </si>
  <si>
    <t>Tis Inc. Dba Universitees - Kent</t>
  </si>
  <si>
    <t>Tis Inc. Dba Universitees - Morgantown</t>
  </si>
  <si>
    <t>Tis Inc. Dba Universitees - Muncie</t>
  </si>
  <si>
    <t>Tis Inc. Dba Universites - Athens</t>
  </si>
  <si>
    <t>Tis Inc. Dba Universites - Champaign</t>
  </si>
  <si>
    <t>Tis Inc. Dba Universites - Greenwood</t>
  </si>
  <si>
    <t>Tis Inc. Dba Universites - Morgantown</t>
  </si>
  <si>
    <t>Tis Inc. Dba Universites - Muncie</t>
  </si>
  <si>
    <t>TLJC, Inc. dba Sports Mania</t>
  </si>
  <si>
    <t>TMH Gift Shop</t>
  </si>
  <si>
    <t>TNC Sports</t>
  </si>
  <si>
    <t>Todd And Moore</t>
  </si>
  <si>
    <t>Tommys Sports Apparel</t>
  </si>
  <si>
    <t>Toomer Drugs</t>
  </si>
  <si>
    <t>Topps Western World</t>
  </si>
  <si>
    <t>Total Care Pharmacy #1</t>
  </si>
  <si>
    <t>Total Care Pharmacy #7</t>
  </si>
  <si>
    <t>Touch Of Country</t>
  </si>
  <si>
    <t>Touch of Country AL</t>
  </si>
  <si>
    <t>Touchdown Gifts</t>
  </si>
  <si>
    <t>Town &amp; Country NE</t>
  </si>
  <si>
    <t>Town &amp; Country, Inc.</t>
  </si>
  <si>
    <t>Tracie's Boots &amp; Buckles</t>
  </si>
  <si>
    <t>Traditional Touch</t>
  </si>
  <si>
    <t>Treasures and Threads</t>
  </si>
  <si>
    <t>Treasures On Main</t>
  </si>
  <si>
    <t>Trendie Chix Boutique</t>
  </si>
  <si>
    <t>Trendy Expressions</t>
  </si>
  <si>
    <t>Trendy Tees</t>
  </si>
  <si>
    <t>Trendy Tulip Boutique</t>
  </si>
  <si>
    <t>Trendz</t>
  </si>
  <si>
    <t>Trenz Shirt Company</t>
  </si>
  <si>
    <t>Tricia's Stitches And Gifts</t>
  </si>
  <si>
    <t>Trinity Campus Store</t>
  </si>
  <si>
    <t>Trinkets</t>
  </si>
  <si>
    <t>Triple Thread Designs</t>
  </si>
  <si>
    <t>Trojan Shop / Jenks Public Schools</t>
  </si>
  <si>
    <t>Troop 726</t>
  </si>
  <si>
    <t>Tropical Island Tags and Tees</t>
  </si>
  <si>
    <t>Troup High School</t>
  </si>
  <si>
    <t>Troutman's Dry Goods</t>
  </si>
  <si>
    <t>True Boutique</t>
  </si>
  <si>
    <t>Truett McConnell University</t>
  </si>
  <si>
    <t>T-Shirt Safari</t>
  </si>
  <si>
    <t>T-Town Tack, Inc.</t>
  </si>
  <si>
    <t>Tunica Farm Supply</t>
  </si>
  <si>
    <t>Turfside Sports</t>
  </si>
  <si>
    <t>Turner Retail</t>
  </si>
  <si>
    <t>Turners Arts</t>
  </si>
  <si>
    <t>Turner's Framing &amp; Gifts</t>
  </si>
  <si>
    <t>Turnovers  Inc</t>
  </si>
  <si>
    <t>Turnrows Apparel</t>
  </si>
  <si>
    <t>Turnrows Boutique</t>
  </si>
  <si>
    <t>Turnrows Farms</t>
  </si>
  <si>
    <t>Tuscan Sun</t>
  </si>
  <si>
    <t>Twin City Drug Co.</t>
  </si>
  <si>
    <t>Twin Lakes Regional Medical Center</t>
  </si>
  <si>
    <t>Twisted Mule Mercantile</t>
  </si>
  <si>
    <t>Two Chicks and Company Lexington</t>
  </si>
  <si>
    <t>Two Doors Down Boutique</t>
  </si>
  <si>
    <t>Two Sisters Boutique</t>
  </si>
  <si>
    <t>U</t>
  </si>
  <si>
    <t>Uk Good Samaritan Hospital Gift Shop</t>
  </si>
  <si>
    <t>UNC Pembroke University Store</t>
  </si>
  <si>
    <t>UNC Volleyball Team</t>
  </si>
  <si>
    <t>Uncle Lee's</t>
  </si>
  <si>
    <t>Uncle Lem's Outfitters</t>
  </si>
  <si>
    <t>Union County Schools</t>
  </si>
  <si>
    <t>Uniq</t>
  </si>
  <si>
    <t>Unique Apparel</t>
  </si>
  <si>
    <t>Unique Boutique</t>
  </si>
  <si>
    <t>Unique Expressions</t>
  </si>
  <si>
    <t>Unique Gifts</t>
  </si>
  <si>
    <t>Uniquely Boutiquely Shoppe, LLC</t>
  </si>
  <si>
    <t>Uniquely Boutiquey Shoppe, LLC</t>
  </si>
  <si>
    <t>Uniquely Southern</t>
  </si>
  <si>
    <t>United Farm &amp; Home CoOp</t>
  </si>
  <si>
    <t>Universal Athletic</t>
  </si>
  <si>
    <t>Universi Tee Bungalo</t>
  </si>
  <si>
    <t>University Book Exchange</t>
  </si>
  <si>
    <t>University Book Store, Inc.</t>
  </si>
  <si>
    <t>University Bookstore Texas State</t>
  </si>
  <si>
    <t>University Collectable</t>
  </si>
  <si>
    <t>University Life Outfitters</t>
  </si>
  <si>
    <t>University of Cincinnati</t>
  </si>
  <si>
    <t>University of Fifth</t>
  </si>
  <si>
    <t>University Of Kentucky Hospital Gift Shop</t>
  </si>
  <si>
    <t>University of Minnesota Bookstores</t>
  </si>
  <si>
    <t>University Of Missouri</t>
  </si>
  <si>
    <t>University of North Georgia</t>
  </si>
  <si>
    <t>University of Richmond Spider Shop</t>
  </si>
  <si>
    <t>University Of Tennessee</t>
  </si>
  <si>
    <t>University Outpost</t>
  </si>
  <si>
    <t>University Silkscreen</t>
  </si>
  <si>
    <t>University Spirit</t>
  </si>
  <si>
    <t>University Sporting Goods</t>
  </si>
  <si>
    <t>University Store At The Union</t>
  </si>
  <si>
    <t>University Style</t>
  </si>
  <si>
    <t>University Supply Store</t>
  </si>
  <si>
    <t>University Warehouse</t>
  </si>
  <si>
    <t>Upper Right Marketing</t>
  </si>
  <si>
    <t>Upstate Tailgate</t>
  </si>
  <si>
    <t>Uptown Cheapskate</t>
  </si>
  <si>
    <t>Uptown Cheapskate Tampa</t>
  </si>
  <si>
    <t>Ursuline Academy</t>
  </si>
  <si>
    <t>USA Bookstore</t>
  </si>
  <si>
    <t>USD Charlie's Store</t>
  </si>
  <si>
    <t>USMA Bookstore</t>
  </si>
  <si>
    <t>UVM Bookstore - University of Vermont</t>
  </si>
  <si>
    <t>V</t>
  </si>
  <si>
    <t>Vacuum Cleaner Hospital</t>
  </si>
  <si>
    <t>Vaiden Farm Supply</t>
  </si>
  <si>
    <t>Valani Apparel</t>
  </si>
  <si>
    <t>Vance Outdoors</t>
  </si>
  <si>
    <t>Vanderbilts</t>
  </si>
  <si>
    <t>Velvet Pumpkin</t>
  </si>
  <si>
    <t>Viallon Drug Company</t>
  </si>
  <si>
    <t>Vicki's</t>
  </si>
  <si>
    <t>Victorian Gift Shoppe</t>
  </si>
  <si>
    <t>Victoria's - The Style Shop</t>
  </si>
  <si>
    <t>Victoria's Gift Shop</t>
  </si>
  <si>
    <t>Victory Sports</t>
  </si>
  <si>
    <t>Vidalia Outfitters</t>
  </si>
  <si>
    <t>Village Boutique</t>
  </si>
  <si>
    <t>Village Gifts</t>
  </si>
  <si>
    <t>Village Tailor</t>
  </si>
  <si>
    <t>Vintage Vine Boutique</t>
  </si>
  <si>
    <t>Von Maur</t>
  </si>
  <si>
    <t>W</t>
  </si>
  <si>
    <t>W.A. Thompson Llc</t>
  </si>
  <si>
    <t>Wake Forest University</t>
  </si>
  <si>
    <t>Walker Lane Boutique</t>
  </si>
  <si>
    <t>Walker Pharmacy</t>
  </si>
  <si>
    <t>Wall Coop</t>
  </si>
  <si>
    <t>Wanderlust Apparel</t>
  </si>
  <si>
    <t>Ward's Western Wear</t>
  </si>
  <si>
    <t>Water Tower Boutique</t>
  </si>
  <si>
    <t>Way Out West</t>
  </si>
  <si>
    <t>Wearabili Tee Screen Printing</t>
  </si>
  <si>
    <t>Webb's Sporting Goods</t>
  </si>
  <si>
    <t>Welcome Home, Rio Grande Valley</t>
  </si>
  <si>
    <t>Wells &amp; Welch Dept. Store</t>
  </si>
  <si>
    <t>Wesleyan School</t>
  </si>
  <si>
    <t>Westerhouse Farms</t>
  </si>
  <si>
    <t>Western Carolina University Bookstore</t>
  </si>
  <si>
    <t>Western Illinois University Bookstore</t>
  </si>
  <si>
    <t>Western Time</t>
  </si>
  <si>
    <t>Western Trails</t>
  </si>
  <si>
    <t>Westmoreland Work Wear</t>
  </si>
  <si>
    <t>WEX Health Inc.</t>
  </si>
  <si>
    <t>Whimsy Whoo</t>
  </si>
  <si>
    <t>Whistlin' Dixie Boutique &amp; Gift Shop</t>
  </si>
  <si>
    <t>White County Med Ctr Gift Shop</t>
  </si>
  <si>
    <t>White Elephant</t>
  </si>
  <si>
    <t>Whitefield Academy</t>
  </si>
  <si>
    <t>Whoa Nelly Gift &amp; Apparel</t>
  </si>
  <si>
    <t>Wild About Me</t>
  </si>
  <si>
    <t>Wild Butterfly</t>
  </si>
  <si>
    <t>Wild Dunes</t>
  </si>
  <si>
    <t>Wildcat Apparel</t>
  </si>
  <si>
    <t>Wildcat International Inc</t>
  </si>
  <si>
    <t>Wildfire Designs</t>
  </si>
  <si>
    <t>Wildflower Clothing and Home</t>
  </si>
  <si>
    <t>Wilk's Dugout</t>
  </si>
  <si>
    <t>Willa</t>
  </si>
  <si>
    <t>Williamsburg Merchant Campus Shop</t>
  </si>
  <si>
    <t>Williamston Home Center</t>
  </si>
  <si>
    <t>Willingham's</t>
  </si>
  <si>
    <t>Willow at Merle Norman</t>
  </si>
  <si>
    <t>Wingate Outfitters / Wingate University</t>
  </si>
  <si>
    <t>WIRED Ministries, Inc.</t>
  </si>
  <si>
    <t>Wiregrass GA Technical College</t>
  </si>
  <si>
    <t>Wiseman's Clothing &amp; Shoes</t>
  </si>
  <si>
    <t>Wood House Designs</t>
  </si>
  <si>
    <t>Woods &amp; Water Outdoor Company</t>
  </si>
  <si>
    <t>Woods 2 Water Apparel</t>
  </si>
  <si>
    <t>Woods And Water Outdoor Company</t>
  </si>
  <si>
    <t>Woody's</t>
  </si>
  <si>
    <t>Work Boots &amp; More</t>
  </si>
  <si>
    <t>WPAOG Gift Shop - West Point Alumni</t>
  </si>
  <si>
    <t>WPM Community Pharmacies, LLC</t>
  </si>
  <si>
    <t>WVU Fan</t>
  </si>
  <si>
    <t>X</t>
  </si>
  <si>
    <t>Xtreme Prints &amp; Embroidery</t>
  </si>
  <si>
    <t>Y</t>
  </si>
  <si>
    <t>Ya Ya Club</t>
  </si>
  <si>
    <t>Yard Master</t>
  </si>
  <si>
    <t>You Name It</t>
  </si>
  <si>
    <t>You Play I Pray</t>
  </si>
  <si>
    <t>Your Frame Of Mind</t>
  </si>
  <si>
    <t>Youthful Cotton</t>
  </si>
  <si>
    <t>Yungeberg Drug</t>
  </si>
  <si>
    <t>Z</t>
  </si>
  <si>
    <t>Zachary Christy</t>
  </si>
  <si>
    <t>Zella Rose</t>
  </si>
  <si>
    <t>ZPN Ent. Inc.</t>
  </si>
  <si>
    <t>Zsa Zsa &amp; Daphne's</t>
  </si>
  <si>
    <t>Zsa Zsa's Gifts</t>
  </si>
  <si>
    <t>OFFICE USE</t>
  </si>
  <si>
    <t>PO Number</t>
  </si>
  <si>
    <t>Customer Acct. #</t>
  </si>
  <si>
    <t>City, State, Zip</t>
  </si>
  <si>
    <t>5800 Royce Street</t>
  </si>
  <si>
    <t>Kannapolis, NC  28083</t>
  </si>
  <si>
    <t>ACCOUNT</t>
  </si>
  <si>
    <t>Tel. (704) 933-6000 - Fax. (704) 933-8000</t>
  </si>
  <si>
    <t>Email. cs@royceapparel.com</t>
  </si>
  <si>
    <t>Code</t>
  </si>
  <si>
    <t>Property Name</t>
  </si>
  <si>
    <t>Body Style</t>
  </si>
  <si>
    <t>Color Name</t>
  </si>
  <si>
    <t>Customer</t>
  </si>
  <si>
    <t>P.O. #</t>
  </si>
  <si>
    <t>Order Date</t>
  </si>
  <si>
    <t>Start</t>
  </si>
  <si>
    <t>Cancel</t>
  </si>
  <si>
    <t>Invoice</t>
  </si>
  <si>
    <t>Rep</t>
  </si>
  <si>
    <t>Shop</t>
  </si>
  <si>
    <t>Cont</t>
  </si>
  <si>
    <t>C.Art</t>
  </si>
  <si>
    <t>Sch</t>
  </si>
  <si>
    <t>Artwork</t>
  </si>
  <si>
    <t>Parent</t>
  </si>
  <si>
    <t>Description</t>
  </si>
  <si>
    <t>Styling</t>
  </si>
  <si>
    <t>Ship</t>
  </si>
  <si>
    <t>Color</t>
  </si>
  <si>
    <t>Tot</t>
  </si>
  <si>
    <t>Disc</t>
  </si>
  <si>
    <t>Total</t>
  </si>
  <si>
    <t>EDI</t>
  </si>
  <si>
    <t>Sample</t>
  </si>
  <si>
    <t>Images</t>
  </si>
  <si>
    <t>ID</t>
  </si>
  <si>
    <t>Project ID</t>
  </si>
  <si>
    <t>Purchase Order ID</t>
  </si>
  <si>
    <t>Date Due</t>
  </si>
  <si>
    <t>Order ID</t>
  </si>
  <si>
    <t>Customer PO</t>
  </si>
  <si>
    <t>Product</t>
  </si>
  <si>
    <t>Other</t>
  </si>
  <si>
    <t>Size</t>
  </si>
  <si>
    <t>Qty WIP</t>
  </si>
  <si>
    <t>Date</t>
  </si>
  <si>
    <t>Date Start</t>
  </si>
  <si>
    <t>Date Due (Order Items)</t>
  </si>
  <si>
    <t>Amount</t>
  </si>
  <si>
    <t>Qty</t>
  </si>
  <si>
    <t>Qty Open</t>
  </si>
  <si>
    <t>Qty Cxl</t>
  </si>
  <si>
    <t>Qty Alloc</t>
  </si>
  <si>
    <t>Qty Picked</t>
  </si>
  <si>
    <t>Qty Shipped</t>
  </si>
  <si>
    <t>DTS Colors</t>
  </si>
  <si>
    <t>Qty Avail Alloc</t>
  </si>
  <si>
    <t>Notes</t>
  </si>
  <si>
    <t>62RAI0026</t>
  </si>
  <si>
    <t>OAR62401BSF</t>
  </si>
  <si>
    <t>OBU62401BSF</t>
  </si>
  <si>
    <t>OCH62401BSF</t>
  </si>
  <si>
    <t>ODF62401BSF</t>
  </si>
  <si>
    <t>OFM62401BSF</t>
  </si>
  <si>
    <t>OGC62401BSF</t>
  </si>
  <si>
    <t>OHO62401BSF</t>
  </si>
  <si>
    <t>OHS62401BSF</t>
  </si>
  <si>
    <t>62RAI0026-A</t>
  </si>
  <si>
    <t>OLG62401BSF</t>
  </si>
  <si>
    <t>OLS62401BSF</t>
  </si>
  <si>
    <t>OLV62401BSF</t>
  </si>
  <si>
    <t>ONE62401BSF</t>
  </si>
  <si>
    <t>OPE62401BSF</t>
  </si>
  <si>
    <t>OPF62401BSF</t>
  </si>
  <si>
    <t>OSD62401BSF</t>
  </si>
  <si>
    <t>OSH62401BSF</t>
  </si>
  <si>
    <t>OSS62401BSF</t>
  </si>
  <si>
    <t>OTD62401BSF</t>
  </si>
  <si>
    <t>OVT62401BSF</t>
  </si>
  <si>
    <t>OWJ62401BSF</t>
  </si>
  <si>
    <t>Sum of Qty</t>
  </si>
  <si>
    <t>Grand Total</t>
  </si>
  <si>
    <t>VSB</t>
  </si>
  <si>
    <t>Savannah Bananas</t>
  </si>
  <si>
    <t>BS</t>
  </si>
  <si>
    <t>Savannah Party Animals</t>
  </si>
  <si>
    <t>VSP</t>
  </si>
  <si>
    <t>VSF</t>
  </si>
  <si>
    <t>Savannah Firemen</t>
  </si>
  <si>
    <t>AIC</t>
  </si>
  <si>
    <t>American International</t>
  </si>
  <si>
    <t>EMA</t>
  </si>
  <si>
    <t>Emmanuel</t>
  </si>
  <si>
    <t>SBJ</t>
  </si>
  <si>
    <t>Southeastern Baptist - Judson College</t>
  </si>
  <si>
    <t>SUW</t>
  </si>
  <si>
    <t>Shepherd</t>
  </si>
  <si>
    <t>HSL</t>
  </si>
  <si>
    <t>MMH</t>
  </si>
  <si>
    <t>Minnesota State - Moorhead</t>
  </si>
  <si>
    <t>DTM</t>
  </si>
  <si>
    <t>Dartmouth</t>
  </si>
  <si>
    <t>Cal State, Los Angeles</t>
  </si>
  <si>
    <t>TEC</t>
  </si>
  <si>
    <t>The Empyrean Collection</t>
  </si>
  <si>
    <t>NSA</t>
  </si>
  <si>
    <t>NBS</t>
  </si>
  <si>
    <t>NIN</t>
  </si>
  <si>
    <t>NND</t>
  </si>
  <si>
    <t>NOH</t>
  </si>
  <si>
    <t>NOR</t>
  </si>
  <si>
    <t>NPS</t>
  </si>
  <si>
    <t>NSM</t>
  </si>
  <si>
    <t>NTN</t>
  </si>
  <si>
    <t>Tennessee (Champs)</t>
  </si>
  <si>
    <t>Southern Methodist (Champs)</t>
  </si>
  <si>
    <t>Penn State (Champs)</t>
  </si>
  <si>
    <t>Oregon (Champs)</t>
  </si>
  <si>
    <t>Ohio State (Champs)</t>
  </si>
  <si>
    <t>Notre Dame (Champs)</t>
  </si>
  <si>
    <t>Indiana (Champs)</t>
  </si>
  <si>
    <t>Boise State (Champs)</t>
  </si>
  <si>
    <t>Arizona State (Champs)</t>
  </si>
  <si>
    <t>ALINA P</t>
  </si>
  <si>
    <t>ANDREA M</t>
  </si>
  <si>
    <t>JEREMY E</t>
  </si>
  <si>
    <t>KRISTY T</t>
  </si>
  <si>
    <t>LISA S</t>
  </si>
  <si>
    <t>LORI H</t>
  </si>
  <si>
    <t>YVETTE R</t>
  </si>
  <si>
    <t>STEVE K(ING)</t>
  </si>
  <si>
    <t>Chapman</t>
  </si>
  <si>
    <t>DDT</t>
  </si>
  <si>
    <t>Dordt</t>
  </si>
  <si>
    <t>MHF</t>
  </si>
  <si>
    <t>Basball Hall of Fame</t>
  </si>
  <si>
    <t>Western New England</t>
  </si>
  <si>
    <t>WSM</t>
  </si>
  <si>
    <t>Wisconsin-Milwaukee</t>
  </si>
  <si>
    <t>GLK</t>
  </si>
  <si>
    <t>GLOCK</t>
  </si>
  <si>
    <t>AGB</t>
  </si>
  <si>
    <t>TBD</t>
  </si>
  <si>
    <t>To Be Decided</t>
  </si>
  <si>
    <t>TGE</t>
  </si>
  <si>
    <t>HRC</t>
  </si>
  <si>
    <t>XRL</t>
  </si>
  <si>
    <t>Racing Louisville FC</t>
  </si>
  <si>
    <t>HBK</t>
  </si>
  <si>
    <t>HCW</t>
  </si>
  <si>
    <t>HCU</t>
  </si>
  <si>
    <t>HGK</t>
  </si>
  <si>
    <t>HGH</t>
  </si>
  <si>
    <t>HGS</t>
  </si>
  <si>
    <t>HMA</t>
  </si>
  <si>
    <t>HBW</t>
  </si>
  <si>
    <t>HBR</t>
  </si>
  <si>
    <t>Brentwood Academy</t>
  </si>
  <si>
    <t>HGG</t>
  </si>
  <si>
    <t>HJD</t>
  </si>
  <si>
    <t>HMG</t>
  </si>
  <si>
    <t>HMH</t>
  </si>
  <si>
    <t>HMO</t>
  </si>
  <si>
    <t>HMP</t>
  </si>
  <si>
    <t>HMR</t>
  </si>
  <si>
    <t>HNC</t>
  </si>
  <si>
    <t>North Cobb Christian School</t>
  </si>
  <si>
    <t>HWF</t>
  </si>
  <si>
    <t>16B</t>
  </si>
  <si>
    <t>RB Bryson, NC</t>
  </si>
  <si>
    <t>26C</t>
  </si>
  <si>
    <t>RB Clayton, GA</t>
  </si>
  <si>
    <t>27C</t>
  </si>
  <si>
    <t>09D</t>
  </si>
  <si>
    <t>RB Down East, NC</t>
  </si>
  <si>
    <t>08K</t>
  </si>
  <si>
    <t>RB Kershaw, SC</t>
  </si>
  <si>
    <t>14L</t>
  </si>
  <si>
    <t>RB Lake Lanier, GA</t>
  </si>
  <si>
    <t>15M</t>
  </si>
  <si>
    <t>RB Milwaukee, WI</t>
  </si>
  <si>
    <t>21S</t>
  </si>
  <si>
    <t>RB South Cove, SC</t>
  </si>
  <si>
    <t>*** MINOR LEAGUE BASEBALL ***</t>
  </si>
  <si>
    <t>RB Cape Lookout, NC</t>
  </si>
  <si>
    <t xml:space="preserve">HS - Barren County </t>
  </si>
  <si>
    <t>HS - Brentwood Academy</t>
  </si>
  <si>
    <t xml:space="preserve">HS - Buford </t>
  </si>
  <si>
    <t xml:space="preserve">HS - Curry </t>
  </si>
  <si>
    <t xml:space="preserve">HS - Camas </t>
  </si>
  <si>
    <t xml:space="preserve">HS - Gilmer </t>
  </si>
  <si>
    <t>HS - Greenhill School</t>
  </si>
  <si>
    <t xml:space="preserve">HS - Glasgow </t>
  </si>
  <si>
    <t>HS - Greystone Camp</t>
  </si>
  <si>
    <t xml:space="preserve">HS - Johnston </t>
  </si>
  <si>
    <t>HS - Marshall Academy</t>
  </si>
  <si>
    <t xml:space="preserve">HS - Marietta </t>
  </si>
  <si>
    <t>HS - Mars Hill</t>
  </si>
  <si>
    <t xml:space="preserve">HS - Moorhead </t>
  </si>
  <si>
    <t>HS - Mount Paran Christian School</t>
  </si>
  <si>
    <t xml:space="preserve">HS - Muskogee </t>
  </si>
  <si>
    <t>HS - North Cobb Christian School</t>
  </si>
  <si>
    <t>HS - Harrah's Cherokee</t>
  </si>
  <si>
    <t>HS - Wakefield School</t>
  </si>
  <si>
    <t>Delaware Valley</t>
  </si>
  <si>
    <t>GOO</t>
  </si>
  <si>
    <t>Grand Ole Opry</t>
  </si>
  <si>
    <t>NUCOR</t>
  </si>
  <si>
    <t>NUC</t>
  </si>
  <si>
    <t>Ronnies Mens And Boys Wear</t>
  </si>
  <si>
    <t>Nashville Arena</t>
  </si>
  <si>
    <t>Dubois Book Store, Inc.</t>
  </si>
  <si>
    <t>South Florida Stadium</t>
  </si>
  <si>
    <t>Gerard Horstmann</t>
  </si>
  <si>
    <t>Mark Tummillo</t>
  </si>
  <si>
    <t>Rick Baxter</t>
  </si>
  <si>
    <t>Steve Beachler</t>
  </si>
  <si>
    <t>Hope College Bookstore</t>
  </si>
  <si>
    <t>The Ohio State University Wexner Medical Center Gift Shop</t>
  </si>
  <si>
    <t>Timber &amp; Gray</t>
  </si>
  <si>
    <t>Shirt Shop Of Cape May</t>
  </si>
  <si>
    <t>Impressions Spirit Wear/The Local Collection</t>
  </si>
  <si>
    <t>Breezin' Up Southampton C/O Anderson Financial</t>
  </si>
  <si>
    <t>Carmel Classics</t>
  </si>
  <si>
    <t>Ellen Glickman Associates</t>
  </si>
  <si>
    <t>Sternberg Museum Gift Shop</t>
  </si>
  <si>
    <t>Trends Boutique</t>
  </si>
  <si>
    <t>Sew Mississippi Llc (Susan Stebbins )</t>
  </si>
  <si>
    <t>Hatmarcha Gifts</t>
  </si>
  <si>
    <t>Rea Arena Inc.</t>
  </si>
  <si>
    <t>Birddawg Boutique</t>
  </si>
  <si>
    <t>Willow Tree Fabrics</t>
  </si>
  <si>
    <t>Creative Wear</t>
  </si>
  <si>
    <t>Simmons Sporting Goods- Al</t>
  </si>
  <si>
    <t>Southern Crossing Outfitters</t>
  </si>
  <si>
    <t>Corporate Specialties</t>
  </si>
  <si>
    <t>Harwell Enterprises</t>
  </si>
  <si>
    <t>University Screenprint Of Starkville</t>
  </si>
  <si>
    <t>Barnyard Boutique</t>
  </si>
  <si>
    <t>Made 4 You</t>
  </si>
  <si>
    <t>Sports Accessories</t>
  </si>
  <si>
    <t>The Olive Press</t>
  </si>
  <si>
    <t>Hair Success</t>
  </si>
  <si>
    <t>Cotton Pickin Boutique</t>
  </si>
  <si>
    <t>Darling State Of Mind</t>
  </si>
  <si>
    <t>Trailwares</t>
  </si>
  <si>
    <t>Wild West</t>
  </si>
  <si>
    <t>Lidsu</t>
  </si>
  <si>
    <t>Dragon Fly Boutique</t>
  </si>
  <si>
    <t>Floretta Imports</t>
  </si>
  <si>
    <t>Quality Clothing Wholesale</t>
  </si>
  <si>
    <t>Olive On Main</t>
  </si>
  <si>
    <t>Fargo Force</t>
  </si>
  <si>
    <t>Covey Promotions</t>
  </si>
  <si>
    <t>Kindred Spirit Style</t>
  </si>
  <si>
    <t>Macon Dept Store</t>
  </si>
  <si>
    <t>Prayed Over</t>
  </si>
  <si>
    <t>The Graphic Tee</t>
  </si>
  <si>
    <t>Village Jewelry &amp; Sports</t>
  </si>
  <si>
    <t>Bucketheads</t>
  </si>
  <si>
    <t>Printed Tee Shirts And More</t>
  </si>
  <si>
    <t>Shoe Stop</t>
  </si>
  <si>
    <t>Pink Bee</t>
  </si>
  <si>
    <t>Cross 4 Crown Creations</t>
  </si>
  <si>
    <t>Monkey N Around</t>
  </si>
  <si>
    <t>Coca Cola Company</t>
  </si>
  <si>
    <t>Midgeymerie By Cindy Cramer</t>
  </si>
  <si>
    <t>Southern Threads- Springfield</t>
  </si>
  <si>
    <t>The Lee Ann Shop</t>
  </si>
  <si>
    <t>Seasons Floral &amp; Gifts</t>
  </si>
  <si>
    <t>Sportsworld Llc</t>
  </si>
  <si>
    <t>Starr Mountain Outfitters</t>
  </si>
  <si>
    <t>A Graceful Stitch</t>
  </si>
  <si>
    <t>Step Up</t>
  </si>
  <si>
    <t>Forever Schoolgear &amp; Apparel</t>
  </si>
  <si>
    <t>The College Corner</t>
  </si>
  <si>
    <t>Southern By Design Llc</t>
  </si>
  <si>
    <t>Jennifer Weber</t>
  </si>
  <si>
    <t>Ut Medical Center Gift Shop</t>
  </si>
  <si>
    <t>Local And Bloom</t>
  </si>
  <si>
    <t>Kana Hotel Group</t>
  </si>
  <si>
    <t>Alpha Extreme</t>
  </si>
  <si>
    <t>The Mobile T Shirt</t>
  </si>
  <si>
    <t>Sorority By Ro</t>
  </si>
  <si>
    <t>South Cove County Park</t>
  </si>
  <si>
    <t>32 Degrees North</t>
  </si>
  <si>
    <t>By The Creek Boutique</t>
  </si>
  <si>
    <t>The Tin Roof Monogram &amp; Gift</t>
  </si>
  <si>
    <t>Sage And Co.</t>
  </si>
  <si>
    <t>Blue Apparel</t>
  </si>
  <si>
    <t>Down Front</t>
  </si>
  <si>
    <t>Simply South Boutique</t>
  </si>
  <si>
    <t>Trans Air Concessions</t>
  </si>
  <si>
    <t>Cape Ann Whale Watch</t>
  </si>
  <si>
    <t>Duboise Book Store, Inc.- Miami-Ohio</t>
  </si>
  <si>
    <t>Novotny Retail Group, Llc</t>
  </si>
  <si>
    <t>Kutztown University Bookstore</t>
  </si>
  <si>
    <t>Pollchaps Screen Printing &amp; Embroidery</t>
  </si>
  <si>
    <t>Jodi Balkey - 2</t>
  </si>
  <si>
    <t>Pierce Designs</t>
  </si>
  <si>
    <t>General Sports</t>
  </si>
  <si>
    <t>Elizabeth Sanders</t>
  </si>
  <si>
    <t>Spirit Recognition</t>
  </si>
  <si>
    <t>Student Services Bookstore- West Chester University</t>
  </si>
  <si>
    <t>The Stadium Shoppe On Razorback</t>
  </si>
  <si>
    <t>Studio 201</t>
  </si>
  <si>
    <t>Marcie And Me</t>
  </si>
  <si>
    <t>Happy House Gift Shop</t>
  </si>
  <si>
    <t>Beauty And The Beach Boutique</t>
  </si>
  <si>
    <t>Wiregrass Designs</t>
  </si>
  <si>
    <t>College Traditions</t>
  </si>
  <si>
    <t>Grand Canyon University- Lope Shops</t>
  </si>
  <si>
    <t>Book Mart &amp; Cafe</t>
  </si>
  <si>
    <t>Casa Authentique</t>
  </si>
  <si>
    <t>Rose Drug Of Dardanelle</t>
  </si>
  <si>
    <t>Trembley Pool &amp; Spa</t>
  </si>
  <si>
    <t>Freedom Tactical</t>
  </si>
  <si>
    <t>Texas Threads</t>
  </si>
  <si>
    <t>Amazing Grace Craft Boutique</t>
  </si>
  <si>
    <t>Holt &amp; Company</t>
  </si>
  <si>
    <t>Mars Hill University Bookstore</t>
  </si>
  <si>
    <t>Blackbird Boutique</t>
  </si>
  <si>
    <t>Vintage Valley</t>
  </si>
  <si>
    <t>Carolina Junior Hurricanes</t>
  </si>
  <si>
    <t>Palmetto Twist</t>
  </si>
  <si>
    <t>The Shoe Barn</t>
  </si>
  <si>
    <t>Proforma Design Management</t>
  </si>
  <si>
    <t>Main Revelation</t>
  </si>
  <si>
    <t>Chix Gear Racewear</t>
  </si>
  <si>
    <t>Jonah Brown Boutique</t>
  </si>
  <si>
    <t>Fathom Ink</t>
  </si>
  <si>
    <t>Anchored Bliss Boutique</t>
  </si>
  <si>
    <t>Lawton Heritage Pharmacy</t>
  </si>
  <si>
    <t>All In Bloom</t>
  </si>
  <si>
    <t>The Golden Acorn</t>
  </si>
  <si>
    <t>B. Fierce Boutique</t>
  </si>
  <si>
    <t>Headquarters General Store</t>
  </si>
  <si>
    <t>Pineapple Girl</t>
  </si>
  <si>
    <t>Graphic Ink Screen Printing</t>
  </si>
  <si>
    <t>Truly Trendy</t>
  </si>
  <si>
    <t>The Initial Design</t>
  </si>
  <si>
    <t>Sokool Sisters / Sok Sports</t>
  </si>
  <si>
    <t>Cedarville University Campus Store</t>
  </si>
  <si>
    <t>Tootsies Boutique</t>
  </si>
  <si>
    <t>Boop-De-Doop</t>
  </si>
  <si>
    <t>Advertising Authorities/Under The Carolina Moon</t>
  </si>
  <si>
    <t>Bk Creations</t>
  </si>
  <si>
    <t>The Bonar Boutique</t>
  </si>
  <si>
    <t>Davis Country Store</t>
  </si>
  <si>
    <t>Imperial Apparel Designs</t>
  </si>
  <si>
    <t>The Refinery</t>
  </si>
  <si>
    <t>Live2540</t>
  </si>
  <si>
    <t>Plains Sweet Stems</t>
  </si>
  <si>
    <t>Harvest Promotional</t>
  </si>
  <si>
    <t>Rack Room Shoes</t>
  </si>
  <si>
    <t>Doodlebugz</t>
  </si>
  <si>
    <t>Country Home</t>
  </si>
  <si>
    <t>Friends &amp; Co</t>
  </si>
  <si>
    <t>The Vinyl Room And T-Shirt Factory</t>
  </si>
  <si>
    <t>Whistle Stop</t>
  </si>
  <si>
    <t>Rw Harris Store</t>
  </si>
  <si>
    <t>Lexington Sporting Club</t>
  </si>
  <si>
    <t>Kindred Soul</t>
  </si>
  <si>
    <t>Jocoink Llc</t>
  </si>
  <si>
    <t>I Am My Story Tees</t>
  </si>
  <si>
    <t>Southern Sweetie Boutique</t>
  </si>
  <si>
    <t>Charmingly Southern</t>
  </si>
  <si>
    <t>Boutique In The Boro</t>
  </si>
  <si>
    <t>Designs Unlimited</t>
  </si>
  <si>
    <t>Hammer And Stain Yadkin Valley And Triad</t>
  </si>
  <si>
    <t>Eclectic Spaces</t>
  </si>
  <si>
    <t>Lula Blu Boutique</t>
  </si>
  <si>
    <t>Blue Cotton</t>
  </si>
  <si>
    <t>Framed By Sarah</t>
  </si>
  <si>
    <t>Sew Much Fun Embroidery Inc</t>
  </si>
  <si>
    <t>Inspirations For Women</t>
  </si>
  <si>
    <t>Smooth And Swanky</t>
  </si>
  <si>
    <t>Country Graphics</t>
  </si>
  <si>
    <t>Affiliate Merchandise Group</t>
  </si>
  <si>
    <t>The Persnickety Pig</t>
  </si>
  <si>
    <t>The Vinyl Hippie</t>
  </si>
  <si>
    <t>Hodge Outdoor Sports, Inc</t>
  </si>
  <si>
    <t>Monique Hart</t>
  </si>
  <si>
    <t>Total Body Metamorphosis</t>
  </si>
  <si>
    <t>Posh Hippy</t>
  </si>
  <si>
    <t>Southern Bliss Company- Purvis</t>
  </si>
  <si>
    <t>Nea Baptist Auxiliary Gift Shop</t>
  </si>
  <si>
    <t>Jay Regan Creative Designs</t>
  </si>
  <si>
    <t>Spare Time Creations</t>
  </si>
  <si>
    <t>Support Local Apparel</t>
  </si>
  <si>
    <t>Super League Tampa Bay</t>
  </si>
  <si>
    <t>Vintage Girls Boutique</t>
  </si>
  <si>
    <t>Wills Creek Clothing</t>
  </si>
  <si>
    <t>Rustic Fence</t>
  </si>
  <si>
    <t>Monograms For Me</t>
  </si>
  <si>
    <t>American Honey</t>
  </si>
  <si>
    <t>Blue Bird Boutique</t>
  </si>
  <si>
    <t>Pb&amp;J Archdale</t>
  </si>
  <si>
    <t>Accessories And More</t>
  </si>
  <si>
    <t>Small Town Trendz</t>
  </si>
  <si>
    <t>Hinton Pharmacy</t>
  </si>
  <si>
    <t>The Shirt Shack</t>
  </si>
  <si>
    <t>White Space Design</t>
  </si>
  <si>
    <t>Kate Page Collection</t>
  </si>
  <si>
    <t>Yankee Rose Boutique</t>
  </si>
  <si>
    <t>Shelby Bates</t>
  </si>
  <si>
    <t>One Way Promotional Products, Llc</t>
  </si>
  <si>
    <t>Stitching Oasis</t>
  </si>
  <si>
    <t>Taylor'D Apparel</t>
  </si>
  <si>
    <t>Uniquely Created C/O Darcie Cullers</t>
  </si>
  <si>
    <t>Crafty Lakeside Designs</t>
  </si>
  <si>
    <t>The Pink Buffalo</t>
  </si>
  <si>
    <t>Nucor Steel Tuscaloosa, Inc.</t>
  </si>
  <si>
    <t>Piedmont Augusta / Sunshine Gift Shop</t>
  </si>
  <si>
    <t>Rustic Roots Boutique</t>
  </si>
  <si>
    <t>Artsy Abode</t>
  </si>
  <si>
    <t>264 Shoes</t>
  </si>
  <si>
    <t>Bloom Boutique</t>
  </si>
  <si>
    <t>Boutique 540</t>
  </si>
  <si>
    <t>Felicity Drive Boutique</t>
  </si>
  <si>
    <t>Piedmont Signs</t>
  </si>
  <si>
    <t>Big Ten Conference</t>
  </si>
  <si>
    <t>Zander Ellis</t>
  </si>
  <si>
    <t>Sez Sew Inc.</t>
  </si>
  <si>
    <t>A Cottage Collection</t>
  </si>
  <si>
    <t>Embroidery By Daphne</t>
  </si>
  <si>
    <t>American Graphics</t>
  </si>
  <si>
    <t>The Sneaky Squirrel</t>
  </si>
  <si>
    <t>Ddesigns</t>
  </si>
  <si>
    <t>Ambush Apparel</t>
  </si>
  <si>
    <t>Aqua B</t>
  </si>
  <si>
    <t>Extreme Athletics</t>
  </si>
  <si>
    <t>Louisville City Fc, Llc</t>
  </si>
  <si>
    <t>Racing Louisville Fc, Llc</t>
  </si>
  <si>
    <t>Gksb Enterprises, Llc Dba Silly Toast Designs</t>
  </si>
  <si>
    <t>The Local Thread</t>
  </si>
  <si>
    <t>Brevard Clothing</t>
  </si>
  <si>
    <t>Maria Roniss</t>
  </si>
  <si>
    <t>The Bear Claw</t>
  </si>
  <si>
    <t>First Avenue Promo</t>
  </si>
  <si>
    <t>Winola J &amp; Co.</t>
  </si>
  <si>
    <t>Chic N Threads Boutique</t>
  </si>
  <si>
    <t>Stacy Thornhill</t>
  </si>
  <si>
    <t>Red Barn Market Place/ Wendy</t>
  </si>
  <si>
    <t>The St. Joe Company</t>
  </si>
  <si>
    <t>Mountain Tops</t>
  </si>
  <si>
    <t>Nucor Steel Decatur</t>
  </si>
  <si>
    <t>Creator Designs</t>
  </si>
  <si>
    <t>Fearless Ink Custom Apparel</t>
  </si>
  <si>
    <t>The Style Loft</t>
  </si>
  <si>
    <t>Salem &amp; Charlie</t>
  </si>
  <si>
    <t>Quality Embroidery</t>
  </si>
  <si>
    <t>Houser Shoes</t>
  </si>
  <si>
    <t>Shade Tree Outfitters</t>
  </si>
  <si>
    <t>Rioak Design</t>
  </si>
  <si>
    <t>Sage Creek Markets Llc</t>
  </si>
  <si>
    <t>Melonco Boutique</t>
  </si>
  <si>
    <t>Sentry Drug</t>
  </si>
  <si>
    <t>Frame House Gallery</t>
  </si>
  <si>
    <t>Lacrosse Unlimited</t>
  </si>
  <si>
    <t>Wild Clover Boutique</t>
  </si>
  <si>
    <t>Three Times A Lady</t>
  </si>
  <si>
    <t>Marist School</t>
  </si>
  <si>
    <t>Chambers Memorial Hospital Gift Shop</t>
  </si>
  <si>
    <t>Missouri State University Bookstore</t>
  </si>
  <si>
    <t>University Of West Georgia Bookstore</t>
  </si>
  <si>
    <t>1917 Home Decor</t>
  </si>
  <si>
    <t>One Stop Printing  Dba Minute Man Press</t>
  </si>
  <si>
    <t>Katherine Ekstrom</t>
  </si>
  <si>
    <t>Hello Sunshine</t>
  </si>
  <si>
    <t>Hart Of The Hamptons</t>
  </si>
  <si>
    <t>The University Shop-Uri</t>
  </si>
  <si>
    <t>Mountain Memories</t>
  </si>
  <si>
    <t>Dalton Christian Bookstore</t>
  </si>
  <si>
    <t>Sunni Ann Rustic Shop</t>
  </si>
  <si>
    <t>Lakewood Camp Ground</t>
  </si>
  <si>
    <t>Funky Flea</t>
  </si>
  <si>
    <t>Wishing Well Gift Shop</t>
  </si>
  <si>
    <t>South Shore Boutique</t>
  </si>
  <si>
    <t>South River Street</t>
  </si>
  <si>
    <t>Peak Incentives</t>
  </si>
  <si>
    <t>The General Store</t>
  </si>
  <si>
    <t>Anakeesta</t>
  </si>
  <si>
    <t>Goody 2 Shoes</t>
  </si>
  <si>
    <t>La.T.Da Boutique</t>
  </si>
  <si>
    <t>Southern Clothing &amp; More</t>
  </si>
  <si>
    <t>Mcdonald General Store</t>
  </si>
  <si>
    <t>Grassy Creek Clothing</t>
  </si>
  <si>
    <t>Marietta High School</t>
  </si>
  <si>
    <t>Brolin Bailey</t>
  </si>
  <si>
    <t>Bethleham Ace</t>
  </si>
  <si>
    <t>Boutique Beauties</t>
  </si>
  <si>
    <t>Polos And Plaids Uniform Shoppe</t>
  </si>
  <si>
    <t>United Logo</t>
  </si>
  <si>
    <t>Jm Brands</t>
  </si>
  <si>
    <t>Core Sound Museum</t>
  </si>
  <si>
    <t>Kerr Screen Graphics</t>
  </si>
  <si>
    <t>Jones Discount Pharmacy</t>
  </si>
  <si>
    <t>Huntsville Havoc</t>
  </si>
  <si>
    <t>Atrium Health Union-</t>
  </si>
  <si>
    <t>Twisted Bangles</t>
  </si>
  <si>
    <t>Concord Hospital- Pink Pinafore Gift Shop</t>
  </si>
  <si>
    <t>Novant Health Gift Shop / C. Burgess</t>
  </si>
  <si>
    <t>The Mole Hole</t>
  </si>
  <si>
    <t>Annalise Boutique</t>
  </si>
  <si>
    <t>Livi Bugs</t>
  </si>
  <si>
    <t>Winter Hen</t>
  </si>
  <si>
    <t>Cabin Fever</t>
  </si>
  <si>
    <t>Novant Forsyth Gift Shop</t>
  </si>
  <si>
    <t>Apricot Lane</t>
  </si>
  <si>
    <t>Glitzy Lou</t>
  </si>
  <si>
    <t>Dyermark</t>
  </si>
  <si>
    <t>Peacocks &amp; Flamingos</t>
  </si>
  <si>
    <t>Rivyue</t>
  </si>
  <si>
    <t>Cape Outfitters</t>
  </si>
  <si>
    <t>Glamour And Grace</t>
  </si>
  <si>
    <t>Molly Grace</t>
  </si>
  <si>
    <t>Grand Ole Opry, Llc</t>
  </si>
  <si>
    <t>Lori Hepler</t>
  </si>
  <si>
    <t>Action Awards</t>
  </si>
  <si>
    <t>Oak Valley Trading</t>
  </si>
  <si>
    <t>Tjx Companies</t>
  </si>
  <si>
    <t>Anmed Health Auxiliary Gift Shop</t>
  </si>
  <si>
    <t>The Rose And Bee</t>
  </si>
  <si>
    <t>The Medicine Place  # 1</t>
  </si>
  <si>
    <t>Elizabeth Carter- Missouri</t>
  </si>
  <si>
    <t>House &amp; Hide</t>
  </si>
  <si>
    <t>Stitched &amp; Stamped</t>
  </si>
  <si>
    <t>Initial Twist-Tn</t>
  </si>
  <si>
    <t>Sarah Johnson- Ne</t>
  </si>
  <si>
    <t>The Shabby Tree</t>
  </si>
  <si>
    <t>Lucy Lus</t>
  </si>
  <si>
    <t>The Whimsy Willow</t>
  </si>
  <si>
    <t>Printformance</t>
  </si>
  <si>
    <t>Kittleberger Gifts</t>
  </si>
  <si>
    <t>Southern Twist And Trade</t>
  </si>
  <si>
    <t>Accessories On The Boardwalk</t>
  </si>
  <si>
    <t>Rustic Outfitters</t>
  </si>
  <si>
    <t>Dezignz By Nikki</t>
  </si>
  <si>
    <t>Brawley Ace Hardware</t>
  </si>
  <si>
    <t>Schon Boutique</t>
  </si>
  <si>
    <t>Golden Racks</t>
  </si>
  <si>
    <t>Le Beau Boutique</t>
  </si>
  <si>
    <t>Westmore</t>
  </si>
  <si>
    <t>Madison Market Place</t>
  </si>
  <si>
    <t>Once In A Blue Moon</t>
  </si>
  <si>
    <t>Merle Norman Boutique - Ky</t>
  </si>
  <si>
    <t>Fly Boutique</t>
  </si>
  <si>
    <t>Urbane South</t>
  </si>
  <si>
    <t>Ella Lily</t>
  </si>
  <si>
    <t>Lucky Home</t>
  </si>
  <si>
    <t>Universal Direct</t>
  </si>
  <si>
    <t>Pb &amp; J Stuff</t>
  </si>
  <si>
    <t>Versatile Boutique</t>
  </si>
  <si>
    <t>Ella Hill</t>
  </si>
  <si>
    <t>The Goodrich Group, Llc</t>
  </si>
  <si>
    <t>Branded Expressions</t>
  </si>
  <si>
    <t>Jelly Bellie</t>
  </si>
  <si>
    <t>Southern General Stores</t>
  </si>
  <si>
    <t>The Vickeridge</t>
  </si>
  <si>
    <t>Finnleys Good Findings Llc</t>
  </si>
  <si>
    <t>Ivy Ridge Traditions</t>
  </si>
  <si>
    <t>Kreations By Kathy</t>
  </si>
  <si>
    <t>Elle &amp; Em Boutique</t>
  </si>
  <si>
    <t>Simply Chic - Glasgow</t>
  </si>
  <si>
    <t>Jewelaree Couture</t>
  </si>
  <si>
    <t>Ashley Hitt Boutique</t>
  </si>
  <si>
    <t>Alta</t>
  </si>
  <si>
    <t>Northern Sports</t>
  </si>
  <si>
    <t>Frogmore Boutique</t>
  </si>
  <si>
    <t>Forty-Nine Commissary</t>
  </si>
  <si>
    <t>Vanity Salon</t>
  </si>
  <si>
    <t>Cross Roads Outfitters</t>
  </si>
  <si>
    <t>Rhema Specialties</t>
  </si>
  <si>
    <t>Jesses Jewelz</t>
  </si>
  <si>
    <t>The Arbor Gate</t>
  </si>
  <si>
    <t>The Secret Place</t>
  </si>
  <si>
    <t>Little Details</t>
  </si>
  <si>
    <t>The Grove Clothiing Boutique</t>
  </si>
  <si>
    <t>Creative Embroidery</t>
  </si>
  <si>
    <t>Cleveland Collective</t>
  </si>
  <si>
    <t>Merle Norman - Hernando</t>
  </si>
  <si>
    <t>Southern Traditions- Ms</t>
  </si>
  <si>
    <t>Bumble Bee Boutique</t>
  </si>
  <si>
    <t>Prisma Health</t>
  </si>
  <si>
    <t>Coastal Cottage</t>
  </si>
  <si>
    <t>Gifts &amp; More</t>
  </si>
  <si>
    <t>Southern Soul</t>
  </si>
  <si>
    <t>The Merry Hare</t>
  </si>
  <si>
    <t>Gifty Things</t>
  </si>
  <si>
    <t>Ally Co.</t>
  </si>
  <si>
    <t>Tb8 Designs</t>
  </si>
  <si>
    <t>Farm &amp; Ranch Feed</t>
  </si>
  <si>
    <t>Dynamo Swim Club</t>
  </si>
  <si>
    <t>Portrait Church</t>
  </si>
  <si>
    <t>Island Surf Co.</t>
  </si>
  <si>
    <t>M &amp; M Gift Shop - Lumberton</t>
  </si>
  <si>
    <t>Pink Charming</t>
  </si>
  <si>
    <t>Uline</t>
  </si>
  <si>
    <t>Homestyles Gallery</t>
  </si>
  <si>
    <t>Bowling Green Junior High School</t>
  </si>
  <si>
    <t>Bowling Green High School</t>
  </si>
  <si>
    <t>Merle Norman-Durham</t>
  </si>
  <si>
    <t>Carolina Pearl Boutique</t>
  </si>
  <si>
    <t>Alabama Branding Company</t>
  </si>
  <si>
    <t>Southern Magnolia Screen Printing</t>
  </si>
  <si>
    <t>The Blush Blossom Boutique</t>
  </si>
  <si>
    <t>Bear Creek</t>
  </si>
  <si>
    <t>Ld 2 On Strawberry Hill</t>
  </si>
  <si>
    <t>Mountain Blossom Gifts And More</t>
  </si>
  <si>
    <t>Greater Baltimore Medical Center Inc.</t>
  </si>
  <si>
    <t>Sass Resale Boutique</t>
  </si>
  <si>
    <t>Prodigal Creations (Preen Inc.)</t>
  </si>
  <si>
    <t>Whats Hot Shop</t>
  </si>
  <si>
    <t>Greensboro Pharmacy</t>
  </si>
  <si>
    <t>Andrea Consoletti</t>
  </si>
  <si>
    <t>Rustic Mug Gift Shop &amp; Boutique</t>
  </si>
  <si>
    <t>Hot Topic Merchandising, Inc</t>
  </si>
  <si>
    <t>Centerplate - Ky</t>
  </si>
  <si>
    <t>Brookland Volleyball</t>
  </si>
  <si>
    <t>Ole Smoky Distillery Llc</t>
  </si>
  <si>
    <t>A Manor Of Thyme</t>
  </si>
  <si>
    <t>Barbara Slater</t>
  </si>
  <si>
    <t>Andrea Mitsos</t>
  </si>
  <si>
    <t>Pizzazz By The Bay</t>
  </si>
  <si>
    <t>Skelton Promotions Inc</t>
  </si>
  <si>
    <t>Microsoft</t>
  </si>
  <si>
    <t>Asbury University</t>
  </si>
  <si>
    <t>Tyler Brothers</t>
  </si>
  <si>
    <t>Discount Emporium</t>
  </si>
  <si>
    <t>Next Fling Inc.</t>
  </si>
  <si>
    <t>Ivory Road</t>
  </si>
  <si>
    <t>The Beaufort Bookstore</t>
  </si>
  <si>
    <t>Gemini Boutique</t>
  </si>
  <si>
    <t>Townsend Mercantile</t>
  </si>
  <si>
    <t>Buds &amp; Bows</t>
  </si>
  <si>
    <t>Twelve South</t>
  </si>
  <si>
    <t>Cleveland Cavaliers Operating Company</t>
  </si>
  <si>
    <t>Grit And Grace Wholesale Apparel Llc</t>
  </si>
  <si>
    <t>River Winn</t>
  </si>
  <si>
    <t>Salty Chic Gifts</t>
  </si>
  <si>
    <t>Judy And Grace Boutique</t>
  </si>
  <si>
    <t>7 Threads Embroidery</t>
  </si>
  <si>
    <t>Cadie Christensen</t>
  </si>
  <si>
    <t>Ewu Eagle Store</t>
  </si>
  <si>
    <t>Spokane Chiefs Hockey Club</t>
  </si>
  <si>
    <t>Dordt University Campus Store</t>
  </si>
  <si>
    <t>Duchesne Academy</t>
  </si>
  <si>
    <t>Dicass Sports</t>
  </si>
  <si>
    <t>Colby College Bookstore</t>
  </si>
  <si>
    <t>Travel Centers Of America</t>
  </si>
  <si>
    <t>Adams Hallmark</t>
  </si>
  <si>
    <t>The Shabby Button</t>
  </si>
  <si>
    <t>Medstar Franklin Square</t>
  </si>
  <si>
    <t>The Mountain Merch</t>
  </si>
  <si>
    <t>Cute As A Button Boutique</t>
  </si>
  <si>
    <t>University Book Store  (Washington)</t>
  </si>
  <si>
    <t>Wingate Outfitters / CC1901-8406</t>
  </si>
  <si>
    <t>Boot Country - MS</t>
  </si>
  <si>
    <t>Dion's</t>
  </si>
  <si>
    <t>Jernigan's Nursery &amp; Trading Post</t>
  </si>
  <si>
    <t>Mckenzie's Hallmark Shop</t>
  </si>
  <si>
    <t>Hammer's Dry Goods</t>
  </si>
  <si>
    <t>Reffner's</t>
  </si>
  <si>
    <t>Wiley's Trading Company</t>
  </si>
  <si>
    <t>Harrah's Cherokee Casino Resort</t>
  </si>
  <si>
    <t>Geddy's</t>
  </si>
  <si>
    <t>Lori's Ltd.</t>
  </si>
  <si>
    <t>Reese's Genes Boutique</t>
  </si>
  <si>
    <t>Jimberly's Boutique</t>
  </si>
  <si>
    <t>Brumley's Expressions</t>
  </si>
  <si>
    <t>Charlotte's Screenprinting</t>
  </si>
  <si>
    <t>Eskimo Joe's</t>
  </si>
  <si>
    <t>Bond's Tailgaters</t>
  </si>
  <si>
    <t>That's Sew Embroidery Dba Mcb's Mercantile</t>
  </si>
  <si>
    <t>Pate's Dept Store</t>
  </si>
  <si>
    <t>V's Type Boutique</t>
  </si>
  <si>
    <t>Mel Mel's T-Shirt Shop</t>
  </si>
  <si>
    <t>Beverly's</t>
  </si>
  <si>
    <t>Jo Jo's Attic</t>
  </si>
  <si>
    <t>Katy's  - (Swbg)</t>
  </si>
  <si>
    <t>Marian's Hallmark - (Swbg)</t>
  </si>
  <si>
    <t>Cynthia's Hallmark - (Swbg)</t>
  </si>
  <si>
    <t>Maria's Designs,Llc</t>
  </si>
  <si>
    <t>Handley's Western Wear</t>
  </si>
  <si>
    <t>Ivey's Outdoor Farm Supply</t>
  </si>
  <si>
    <t>Carol's Boutique</t>
  </si>
  <si>
    <t>Tedy's Team Foundation</t>
  </si>
  <si>
    <t>Woo's Too Boutique</t>
  </si>
  <si>
    <t>My Big Sister's Closet</t>
  </si>
  <si>
    <t>Dottie Sue's Boutique</t>
  </si>
  <si>
    <t>Mrs. Mitchell's Gifts</t>
  </si>
  <si>
    <t>Wendy B's</t>
  </si>
  <si>
    <t>Genelle's</t>
  </si>
  <si>
    <t>Smith's Jewelry Store</t>
  </si>
  <si>
    <t>Five Sister's Boutique</t>
  </si>
  <si>
    <t>Milaeger's</t>
  </si>
  <si>
    <t>Harrison's Workwear</t>
  </si>
  <si>
    <t>Brook's Nest Boutique</t>
  </si>
  <si>
    <t>Stacy's Styles And Stitches</t>
  </si>
  <si>
    <t>Sandy's Hair Fashion</t>
  </si>
  <si>
    <t>Mitchell's Clothing</t>
  </si>
  <si>
    <t>Arthur's At Belk</t>
  </si>
  <si>
    <t>Vickie's Gifts</t>
  </si>
  <si>
    <t>Caroline's</t>
  </si>
  <si>
    <t>Anne's</t>
  </si>
  <si>
    <t>Mona's</t>
  </si>
  <si>
    <t>Scarlett's Boutique</t>
  </si>
  <si>
    <t>Tomlinson's</t>
  </si>
  <si>
    <t>Lulu's Gifts</t>
  </si>
  <si>
    <t>Whitlyn's Boutique</t>
  </si>
  <si>
    <t>Valerie's Treasure Chest</t>
  </si>
  <si>
    <t>Dewayne's</t>
  </si>
  <si>
    <t>Bill's Flowers And Gifts</t>
  </si>
  <si>
    <t>Andrea's Schnuck Store</t>
  </si>
  <si>
    <t>Emily's Closet</t>
  </si>
  <si>
    <t>Belle's Boutique</t>
  </si>
  <si>
    <t>Bocksteen's</t>
  </si>
  <si>
    <t>Gracie's Gift Shop</t>
  </si>
  <si>
    <t>Jan's</t>
  </si>
  <si>
    <t>Harley's Tuxedo &amp; Gifts</t>
  </si>
  <si>
    <t>Black's Inc.</t>
  </si>
  <si>
    <t>Tera's Merle Norman</t>
  </si>
  <si>
    <t>Carmae's Boutique</t>
  </si>
  <si>
    <t>Russell's Outdoor &amp; Trading</t>
  </si>
  <si>
    <t>Able's Co. Mercantile</t>
  </si>
  <si>
    <t>Cotton Eyed Joe's</t>
  </si>
  <si>
    <t>Ruttenberg's</t>
  </si>
  <si>
    <t>Fred &amp; June's Books</t>
  </si>
  <si>
    <t>Beloved's</t>
  </si>
  <si>
    <t>Madison's On Main</t>
  </si>
  <si>
    <t>Tiki Jim's</t>
  </si>
  <si>
    <t>Blessings Boutique</t>
  </si>
  <si>
    <t>7th Moon Boutique</t>
  </si>
  <si>
    <t>AG Central Co-op- Harriman</t>
  </si>
  <si>
    <t>AG Central Coop</t>
  </si>
  <si>
    <t>LSU Tiger Gift Center</t>
  </si>
  <si>
    <t>Metro Shoe Warehouse / PM Shoes</t>
  </si>
  <si>
    <t>MI Designs</t>
  </si>
  <si>
    <t>MSU Bookstore (Montana State)</t>
  </si>
  <si>
    <t>Pretty Please Boutique - NC</t>
  </si>
  <si>
    <t>Southern Charm-NC</t>
  </si>
  <si>
    <t>Southern Grace - TN</t>
  </si>
  <si>
    <t>17B</t>
  </si>
  <si>
    <t>RB Burton Lake, VA</t>
  </si>
  <si>
    <t>15L</t>
  </si>
  <si>
    <t>Lake Burton</t>
  </si>
  <si>
    <t>09K</t>
  </si>
  <si>
    <t>RB Kingstree, SC</t>
  </si>
  <si>
    <t>Sheet Last Update: 2025/02/10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</si>
</sst>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/dd/yy"/>
    <numFmt numFmtId="167" formatCode="m/d"/>
    <numFmt numFmtId="168" formatCode="00000"/>
  </numFmts>
  <fonts count="43" x14ac:knownFonts="1">
    <font>
      <sz val="11"/>
      <color theme="1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24"/>
      <color rgb="FFFFFFFF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alibri"/>
      <family val="2"/>
    </font>
    <font>
      <u/>
      <sz val="14"/>
      <color rgb="FF0000FF"/>
      <name val="Arial"/>
      <family val="2"/>
    </font>
    <font>
      <b/>
      <sz val="14"/>
      <color rgb="FF000000"/>
      <name val="Calibri"/>
      <family val="2"/>
    </font>
    <font>
      <b/>
      <sz val="13"/>
      <color theme="1"/>
      <name val="Calibri"/>
      <family val="2"/>
    </font>
    <font>
      <sz val="28"/>
      <color rgb="FF000000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sz val="18"/>
      <color rgb="FFFF0000"/>
      <name val="Calibri"/>
      <family val="2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00FF"/>
      <name val="Calibri"/>
      <family val="2"/>
    </font>
    <font>
      <sz val="20"/>
      <color rgb="FFFF0000"/>
      <name val="Calibri"/>
      <family val="2"/>
    </font>
    <font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26"/>
      <color rgb="FFFFFFFF"/>
      <name val="Times New Roman"/>
      <family val="1"/>
    </font>
    <font>
      <sz val="22"/>
      <color rgb="FFFF0000"/>
      <name val="Calibri"/>
      <family val="2"/>
    </font>
    <font>
      <u/>
      <sz val="14"/>
      <color rgb="FF0000FF"/>
      <name val="Calibri"/>
      <family val="2"/>
    </font>
    <font>
      <b/>
      <sz val="28"/>
      <color rgb="FF000000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7"/>
      <color rgb="FF404040"/>
      <name val="Arial"/>
      <family val="2"/>
    </font>
    <font>
      <sz val="11"/>
      <color theme="1"/>
      <name val="Arial"/>
      <family val="2"/>
      <scheme val="minor"/>
    </font>
    <font>
      <sz val="16"/>
      <color rgb="FF000000"/>
      <name val="Calibri"/>
      <family val="2"/>
    </font>
    <font>
      <sz val="38"/>
      <color theme="1"/>
      <name val="Calibri"/>
      <family val="2"/>
    </font>
    <font>
      <sz val="16"/>
      <color theme="10"/>
      <name val="Calibri"/>
      <family val="2"/>
    </font>
    <font>
      <b/>
      <sz val="16"/>
      <color rgb="FFFFFFFF"/>
      <name val="Calibri"/>
      <family val="2"/>
    </font>
    <font>
      <b/>
      <sz val="14"/>
      <color rgb="FFFFFFFF"/>
      <name val="Calibri"/>
      <family val="2"/>
    </font>
    <font>
      <sz val="16"/>
      <color theme="1"/>
      <name val="Calibri"/>
      <family val="2"/>
    </font>
    <font>
      <sz val="10"/>
      <color rgb="FFFFFFFF"/>
      <name val="Calibri"/>
      <family val="2"/>
    </font>
    <font>
      <b/>
      <sz val="9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3366"/>
        <bgColor rgb="FF003366"/>
      </patternFill>
    </fill>
    <fill>
      <patternFill patternType="solid">
        <fgColor rgb="FFFFFF99"/>
        <bgColor rgb="FFFFFF99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F6600"/>
        <bgColor rgb="FFFF66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36C09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/>
    <xf numFmtId="0" fontId="3" fillId="0" borderId="0" xfId="0" applyFont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0" fillId="2" borderId="1" xfId="0" applyFont="1" applyFill="1" applyBorder="1"/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2" fillId="0" borderId="0" xfId="0" applyFont="1"/>
    <xf numFmtId="16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 wrapText="1"/>
    </xf>
    <xf numFmtId="0" fontId="14" fillId="6" borderId="27" xfId="0" applyFont="1" applyFill="1" applyBorder="1" applyAlignment="1">
      <alignment horizontal="center" wrapText="1"/>
    </xf>
    <xf numFmtId="164" fontId="14" fillId="6" borderId="27" xfId="0" applyNumberFormat="1" applyFont="1" applyFill="1" applyBorder="1" applyAlignment="1">
      <alignment horizontal="center" wrapText="1"/>
    </xf>
    <xf numFmtId="164" fontId="14" fillId="6" borderId="28" xfId="0" applyNumberFormat="1" applyFont="1" applyFill="1" applyBorder="1" applyAlignment="1">
      <alignment horizontal="center" wrapText="1"/>
    </xf>
    <xf numFmtId="0" fontId="14" fillId="6" borderId="29" xfId="0" applyFont="1" applyFill="1" applyBorder="1" applyAlignment="1">
      <alignment horizontal="center" wrapText="1"/>
    </xf>
    <xf numFmtId="3" fontId="14" fillId="6" borderId="27" xfId="0" applyNumberFormat="1" applyFont="1" applyFill="1" applyBorder="1" applyAlignment="1">
      <alignment horizontal="center" wrapText="1"/>
    </xf>
    <xf numFmtId="165" fontId="14" fillId="6" borderId="27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44" fontId="8" fillId="0" borderId="30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1" xfId="0" applyFont="1" applyFill="1" applyBorder="1"/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/>
    <xf numFmtId="0" fontId="17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11" fillId="0" borderId="0" xfId="0" applyFont="1" applyAlignment="1">
      <alignment horizontal="left"/>
    </xf>
    <xf numFmtId="0" fontId="11" fillId="8" borderId="27" xfId="0" applyFont="1" applyFill="1" applyBorder="1" applyAlignment="1">
      <alignment horizontal="center"/>
    </xf>
    <xf numFmtId="0" fontId="11" fillId="0" borderId="27" xfId="0" applyFont="1" applyBorder="1"/>
    <xf numFmtId="0" fontId="18" fillId="0" borderId="0" xfId="0" applyFont="1"/>
    <xf numFmtId="0" fontId="11" fillId="9" borderId="27" xfId="0" applyFont="1" applyFill="1" applyBorder="1" applyAlignment="1">
      <alignment horizontal="center"/>
    </xf>
    <xf numFmtId="0" fontId="20" fillId="0" borderId="36" xfId="0" applyFont="1" applyBorder="1"/>
    <xf numFmtId="0" fontId="20" fillId="0" borderId="5" xfId="0" applyFont="1" applyBorder="1"/>
    <xf numFmtId="0" fontId="20" fillId="0" borderId="7" xfId="0" applyFont="1" applyBorder="1"/>
    <xf numFmtId="0" fontId="20" fillId="0" borderId="43" xfId="0" applyFont="1" applyBorder="1"/>
    <xf numFmtId="0" fontId="20" fillId="0" borderId="46" xfId="0" applyFont="1" applyBorder="1"/>
    <xf numFmtId="0" fontId="20" fillId="0" borderId="50" xfId="0" applyFont="1" applyBorder="1"/>
    <xf numFmtId="0" fontId="20" fillId="0" borderId="51" xfId="0" applyFont="1" applyBorder="1"/>
    <xf numFmtId="0" fontId="20" fillId="0" borderId="52" xfId="0" applyFont="1" applyBorder="1"/>
    <xf numFmtId="0" fontId="20" fillId="0" borderId="54" xfId="0" applyFont="1" applyBorder="1"/>
    <xf numFmtId="0" fontId="22" fillId="0" borderId="0" xfId="0" applyFont="1"/>
    <xf numFmtId="0" fontId="23" fillId="10" borderId="52" xfId="0" applyFont="1" applyFill="1" applyBorder="1" applyAlignment="1">
      <alignment horizontal="center"/>
    </xf>
    <xf numFmtId="0" fontId="23" fillId="10" borderId="56" xfId="0" applyFont="1" applyFill="1" applyBorder="1" applyAlignment="1">
      <alignment horizontal="center"/>
    </xf>
    <xf numFmtId="0" fontId="23" fillId="10" borderId="50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3" fillId="10" borderId="57" xfId="0" applyFont="1" applyFill="1" applyBorder="1" applyAlignment="1">
      <alignment horizontal="center"/>
    </xf>
    <xf numFmtId="0" fontId="24" fillId="8" borderId="57" xfId="0" applyFont="1" applyFill="1" applyBorder="1" applyAlignment="1">
      <alignment horizontal="center"/>
    </xf>
    <xf numFmtId="14" fontId="20" fillId="8" borderId="50" xfId="0" applyNumberFormat="1" applyFont="1" applyFill="1" applyBorder="1" applyAlignment="1">
      <alignment horizontal="center"/>
    </xf>
    <xf numFmtId="0" fontId="20" fillId="11" borderId="50" xfId="0" applyFont="1" applyFill="1" applyBorder="1" applyAlignment="1">
      <alignment horizontal="center"/>
    </xf>
    <xf numFmtId="0" fontId="20" fillId="8" borderId="50" xfId="0" applyFont="1" applyFill="1" applyBorder="1" applyAlignment="1">
      <alignment horizontal="center"/>
    </xf>
    <xf numFmtId="3" fontId="25" fillId="10" borderId="54" xfId="0" applyNumberFormat="1" applyFont="1" applyFill="1" applyBorder="1" applyAlignment="1">
      <alignment horizontal="center"/>
    </xf>
    <xf numFmtId="165" fontId="25" fillId="10" borderId="54" xfId="0" applyNumberFormat="1" applyFont="1" applyFill="1" applyBorder="1" applyAlignment="1">
      <alignment horizontal="center"/>
    </xf>
    <xf numFmtId="0" fontId="26" fillId="0" borderId="0" xfId="0" applyFont="1"/>
    <xf numFmtId="0" fontId="23" fillId="10" borderId="1" xfId="0" applyFont="1" applyFill="1" applyBorder="1" applyAlignment="1">
      <alignment horizontal="center" wrapText="1"/>
    </xf>
    <xf numFmtId="0" fontId="23" fillId="10" borderId="27" xfId="0" applyFont="1" applyFill="1" applyBorder="1" applyAlignment="1">
      <alignment horizontal="center" wrapText="1"/>
    </xf>
    <xf numFmtId="164" fontId="23" fillId="10" borderId="29" xfId="0" applyNumberFormat="1" applyFont="1" applyFill="1" applyBorder="1" applyAlignment="1">
      <alignment horizontal="center" wrapText="1"/>
    </xf>
    <xf numFmtId="0" fontId="23" fillId="10" borderId="29" xfId="0" applyFont="1" applyFill="1" applyBorder="1" applyAlignment="1">
      <alignment horizontal="center" wrapText="1"/>
    </xf>
    <xf numFmtId="3" fontId="23" fillId="10" borderId="27" xfId="0" applyNumberFormat="1" applyFont="1" applyFill="1" applyBorder="1" applyAlignment="1">
      <alignment horizontal="center" wrapText="1"/>
    </xf>
    <xf numFmtId="165" fontId="23" fillId="10" borderId="27" xfId="0" applyNumberFormat="1" applyFont="1" applyFill="1" applyBorder="1" applyAlignment="1">
      <alignment horizontal="center" wrapText="1"/>
    </xf>
    <xf numFmtId="164" fontId="23" fillId="10" borderId="27" xfId="0" applyNumberFormat="1" applyFont="1" applyFill="1" applyBorder="1" applyAlignment="1">
      <alignment horizontal="center" wrapText="1"/>
    </xf>
    <xf numFmtId="0" fontId="24" fillId="0" borderId="27" xfId="0" applyFont="1" applyBorder="1"/>
    <xf numFmtId="0" fontId="24" fillId="8" borderId="27" xfId="0" applyFont="1" applyFill="1" applyBorder="1" applyAlignment="1">
      <alignment horizontal="center"/>
    </xf>
    <xf numFmtId="164" fontId="24" fillId="8" borderId="27" xfId="0" applyNumberFormat="1" applyFont="1" applyFill="1" applyBorder="1" applyAlignment="1">
      <alignment horizontal="center"/>
    </xf>
    <xf numFmtId="164" fontId="24" fillId="11" borderId="31" xfId="0" applyNumberFormat="1" applyFont="1" applyFill="1" applyBorder="1" applyAlignment="1">
      <alignment horizontal="center"/>
    </xf>
    <xf numFmtId="1" fontId="24" fillId="8" borderId="58" xfId="0" applyNumberFormat="1" applyFont="1" applyFill="1" applyBorder="1" applyAlignment="1">
      <alignment horizontal="center" vertical="center"/>
    </xf>
    <xf numFmtId="1" fontId="24" fillId="8" borderId="59" xfId="0" applyNumberFormat="1" applyFont="1" applyFill="1" applyBorder="1" applyAlignment="1">
      <alignment horizontal="center"/>
    </xf>
    <xf numFmtId="1" fontId="24" fillId="8" borderId="60" xfId="0" applyNumberFormat="1" applyFont="1" applyFill="1" applyBorder="1" applyAlignment="1">
      <alignment horizontal="center"/>
    </xf>
    <xf numFmtId="1" fontId="24" fillId="8" borderId="61" xfId="0" applyNumberFormat="1" applyFont="1" applyFill="1" applyBorder="1" applyAlignment="1">
      <alignment horizontal="center"/>
    </xf>
    <xf numFmtId="3" fontId="24" fillId="0" borderId="34" xfId="0" applyNumberFormat="1" applyFont="1" applyBorder="1" applyAlignment="1">
      <alignment horizontal="center"/>
    </xf>
    <xf numFmtId="165" fontId="24" fillId="0" borderId="27" xfId="0" applyNumberFormat="1" applyFont="1" applyBorder="1" applyAlignment="1">
      <alignment horizontal="center"/>
    </xf>
    <xf numFmtId="165" fontId="24" fillId="11" borderId="6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27" xfId="0" applyFont="1" applyBorder="1" applyAlignment="1">
      <alignment horizontal="center" vertical="top" wrapText="1"/>
    </xf>
    <xf numFmtId="0" fontId="11" fillId="0" borderId="63" xfId="0" applyFont="1" applyBorder="1" applyAlignment="1">
      <alignment horizontal="center" vertical="top" wrapText="1"/>
    </xf>
    <xf numFmtId="0" fontId="27" fillId="0" borderId="0" xfId="0" applyFont="1"/>
    <xf numFmtId="0" fontId="2" fillId="2" borderId="2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29" fillId="12" borderId="27" xfId="0" applyFont="1" applyFill="1" applyBorder="1" applyAlignment="1">
      <alignment horizontal="center"/>
    </xf>
    <xf numFmtId="0" fontId="30" fillId="0" borderId="27" xfId="0" applyFont="1" applyBorder="1"/>
    <xf numFmtId="0" fontId="30" fillId="0" borderId="27" xfId="0" applyFont="1" applyBorder="1" applyAlignment="1">
      <alignment horizontal="center"/>
    </xf>
    <xf numFmtId="0" fontId="30" fillId="0" borderId="27" xfId="0" quotePrefix="1" applyFont="1" applyBorder="1" applyAlignment="1">
      <alignment horizontal="center"/>
    </xf>
    <xf numFmtId="0" fontId="31" fillId="13" borderId="27" xfId="0" applyFont="1" applyFill="1" applyBorder="1" applyAlignment="1">
      <alignment horizontal="left"/>
    </xf>
    <xf numFmtId="0" fontId="31" fillId="13" borderId="27" xfId="0" applyFont="1" applyFill="1" applyBorder="1" applyAlignment="1">
      <alignment horizontal="center"/>
    </xf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quotePrefix="1" applyFont="1" applyBorder="1" applyAlignment="1">
      <alignment horizontal="center"/>
    </xf>
    <xf numFmtId="0" fontId="31" fillId="13" borderId="29" xfId="0" applyFont="1" applyFill="1" applyBorder="1" applyAlignment="1">
      <alignment horizontal="center" vertical="center"/>
    </xf>
    <xf numFmtId="0" fontId="31" fillId="13" borderId="29" xfId="0" applyFont="1" applyFill="1" applyBorder="1" applyAlignment="1">
      <alignment horizontal="left"/>
    </xf>
    <xf numFmtId="0" fontId="30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27" xfId="0" applyFont="1" applyBorder="1" applyAlignment="1">
      <alignment horizontal="left"/>
    </xf>
    <xf numFmtId="0" fontId="30" fillId="9" borderId="27" xfId="0" applyFont="1" applyFill="1" applyBorder="1" applyAlignment="1">
      <alignment horizontal="center"/>
    </xf>
    <xf numFmtId="0" fontId="30" fillId="0" borderId="27" xfId="0" applyFont="1" applyBorder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32" fillId="9" borderId="27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31" fillId="7" borderId="27" xfId="0" applyFont="1" applyFill="1" applyBorder="1" applyAlignment="1">
      <alignment horizontal="center"/>
    </xf>
    <xf numFmtId="0" fontId="30" fillId="2" borderId="27" xfId="0" applyFont="1" applyFill="1" applyBorder="1" applyAlignment="1">
      <alignment horizontal="center"/>
    </xf>
    <xf numFmtId="0" fontId="32" fillId="14" borderId="27" xfId="0" applyFont="1" applyFill="1" applyBorder="1" applyAlignment="1">
      <alignment horizontal="center" vertical="center"/>
    </xf>
    <xf numFmtId="0" fontId="32" fillId="15" borderId="27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16" borderId="27" xfId="0" applyFont="1" applyFill="1" applyBorder="1" applyAlignment="1">
      <alignment horizontal="center" vertical="center"/>
    </xf>
    <xf numFmtId="0" fontId="30" fillId="0" borderId="27" xfId="0" quotePrefix="1" applyFont="1" applyBorder="1" applyAlignment="1">
      <alignment horizontal="left"/>
    </xf>
    <xf numFmtId="0" fontId="30" fillId="0" borderId="66" xfId="0" applyFont="1" applyBorder="1" applyAlignment="1">
      <alignment horizontal="center" vertical="center"/>
    </xf>
    <xf numFmtId="0" fontId="30" fillId="0" borderId="66" xfId="0" applyFont="1" applyBorder="1" applyAlignment="1">
      <alignment horizontal="left"/>
    </xf>
    <xf numFmtId="0" fontId="32" fillId="0" borderId="66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/>
    </xf>
    <xf numFmtId="0" fontId="33" fillId="0" borderId="0" xfId="0" applyFont="1"/>
    <xf numFmtId="0" fontId="32" fillId="0" borderId="30" xfId="0" applyFont="1" applyBorder="1" applyAlignment="1">
      <alignment horizontal="center" vertical="center"/>
    </xf>
    <xf numFmtId="0" fontId="32" fillId="9" borderId="67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4" fillId="0" borderId="0" xfId="0" applyFont="1"/>
    <xf numFmtId="0" fontId="35" fillId="7" borderId="7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17" borderId="75" xfId="0" applyFont="1" applyFill="1" applyBorder="1" applyAlignment="1">
      <alignment horizontal="left" vertical="center"/>
    </xf>
    <xf numFmtId="0" fontId="1" fillId="17" borderId="76" xfId="0" applyFont="1" applyFill="1" applyBorder="1" applyAlignment="1">
      <alignment horizontal="left" vertical="center"/>
    </xf>
    <xf numFmtId="0" fontId="1" fillId="17" borderId="77" xfId="0" applyFont="1" applyFill="1" applyBorder="1" applyAlignment="1">
      <alignment horizontal="left" vertical="center"/>
    </xf>
    <xf numFmtId="0" fontId="1" fillId="17" borderId="78" xfId="0" applyFont="1" applyFill="1" applyBorder="1" applyAlignment="1">
      <alignment horizontal="left" vertical="center"/>
    </xf>
    <xf numFmtId="0" fontId="1" fillId="17" borderId="80" xfId="0" applyFont="1" applyFill="1" applyBorder="1" applyAlignment="1">
      <alignment horizontal="left" vertical="center"/>
    </xf>
    <xf numFmtId="0" fontId="1" fillId="17" borderId="72" xfId="0" applyFont="1" applyFill="1" applyBorder="1" applyAlignment="1">
      <alignment horizontal="left" vertical="center"/>
    </xf>
    <xf numFmtId="44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9" fillId="12" borderId="81" xfId="0" applyFont="1" applyFill="1" applyBorder="1" applyAlignment="1">
      <alignment horizontal="center" wrapText="1"/>
    </xf>
    <xf numFmtId="0" fontId="39" fillId="12" borderId="82" xfId="0" applyFont="1" applyFill="1" applyBorder="1" applyAlignment="1">
      <alignment horizontal="center" wrapText="1"/>
    </xf>
    <xf numFmtId="0" fontId="39" fillId="12" borderId="28" xfId="0" applyFont="1" applyFill="1" applyBorder="1" applyAlignment="1">
      <alignment horizontal="center" wrapText="1"/>
    </xf>
    <xf numFmtId="164" fontId="39" fillId="12" borderId="27" xfId="0" applyNumberFormat="1" applyFont="1" applyFill="1" applyBorder="1" applyAlignment="1">
      <alignment horizontal="center" wrapText="1"/>
    </xf>
    <xf numFmtId="0" fontId="39" fillId="12" borderId="27" xfId="0" applyFont="1" applyFill="1" applyBorder="1" applyAlignment="1">
      <alignment horizontal="center" wrapText="1"/>
    </xf>
    <xf numFmtId="2" fontId="39" fillId="12" borderId="27" xfId="0" applyNumberFormat="1" applyFont="1" applyFill="1" applyBorder="1" applyAlignment="1">
      <alignment horizontal="center" wrapText="1"/>
    </xf>
    <xf numFmtId="0" fontId="40" fillId="0" borderId="27" xfId="0" applyFont="1" applyBorder="1" applyAlignment="1">
      <alignment horizontal="center"/>
    </xf>
    <xf numFmtId="1" fontId="40" fillId="0" borderId="27" xfId="0" applyNumberFormat="1" applyFont="1" applyBorder="1" applyAlignment="1">
      <alignment horizontal="center"/>
    </xf>
    <xf numFmtId="3" fontId="40" fillId="0" borderId="27" xfId="0" applyNumberFormat="1" applyFont="1" applyBorder="1" applyAlignment="1">
      <alignment horizontal="center"/>
    </xf>
    <xf numFmtId="0" fontId="40" fillId="5" borderId="27" xfId="0" applyFont="1" applyFill="1" applyBorder="1" applyAlignment="1">
      <alignment horizontal="center"/>
    </xf>
    <xf numFmtId="1" fontId="40" fillId="5" borderId="27" xfId="0" applyNumberFormat="1" applyFont="1" applyFill="1" applyBorder="1" applyAlignment="1">
      <alignment horizontal="center"/>
    </xf>
    <xf numFmtId="3" fontId="40" fillId="5" borderId="27" xfId="0" applyNumberFormat="1" applyFont="1" applyFill="1" applyBorder="1" applyAlignment="1">
      <alignment horizontal="center"/>
    </xf>
    <xf numFmtId="0" fontId="41" fillId="13" borderId="27" xfId="0" applyFont="1" applyFill="1" applyBorder="1" applyAlignment="1">
      <alignment horizontal="center"/>
    </xf>
    <xf numFmtId="166" fontId="41" fillId="13" borderId="27" xfId="0" applyNumberFormat="1" applyFont="1" applyFill="1" applyBorder="1" applyAlignment="1">
      <alignment horizontal="center"/>
    </xf>
    <xf numFmtId="167" fontId="41" fillId="13" borderId="27" xfId="0" applyNumberFormat="1" applyFont="1" applyFill="1" applyBorder="1" applyAlignment="1">
      <alignment horizontal="center"/>
    </xf>
    <xf numFmtId="44" fontId="41" fillId="13" borderId="27" xfId="0" applyNumberFormat="1" applyFont="1" applyFill="1" applyBorder="1" applyAlignment="1">
      <alignment horizontal="center"/>
    </xf>
    <xf numFmtId="166" fontId="32" fillId="0" borderId="27" xfId="0" applyNumberFormat="1" applyFont="1" applyBorder="1" applyAlignment="1">
      <alignment horizontal="center"/>
    </xf>
    <xf numFmtId="14" fontId="32" fillId="0" borderId="27" xfId="0" applyNumberFormat="1" applyFont="1" applyBorder="1" applyAlignment="1">
      <alignment horizontal="center"/>
    </xf>
    <xf numFmtId="0" fontId="32" fillId="18" borderId="27" xfId="0" applyFont="1" applyFill="1" applyBorder="1"/>
    <xf numFmtId="1" fontId="32" fillId="0" borderId="27" xfId="0" applyNumberFormat="1" applyFont="1" applyBorder="1" applyAlignment="1">
      <alignment horizontal="center"/>
    </xf>
    <xf numFmtId="44" fontId="32" fillId="0" borderId="27" xfId="0" applyNumberFormat="1" applyFont="1" applyBorder="1" applyAlignment="1">
      <alignment horizontal="center"/>
    </xf>
    <xf numFmtId="9" fontId="32" fillId="0" borderId="27" xfId="0" applyNumberFormat="1" applyFont="1" applyBorder="1" applyAlignment="1">
      <alignment horizontal="center"/>
    </xf>
    <xf numFmtId="44" fontId="32" fillId="0" borderId="27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44" fontId="32" fillId="0" borderId="0" xfId="0" applyNumberFormat="1" applyFont="1"/>
    <xf numFmtId="9" fontId="32" fillId="0" borderId="0" xfId="0" applyNumberFormat="1" applyFont="1" applyAlignment="1">
      <alignment horizontal="center"/>
    </xf>
    <xf numFmtId="14" fontId="3" fillId="0" borderId="0" xfId="0" applyNumberFormat="1" applyFont="1"/>
    <xf numFmtId="0" fontId="0" fillId="0" borderId="83" xfId="0" pivotButton="1" applyBorder="1"/>
    <xf numFmtId="0" fontId="0" fillId="0" borderId="89" xfId="0" applyBorder="1"/>
    <xf numFmtId="0" fontId="0" fillId="0" borderId="90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14" fontId="0" fillId="0" borderId="83" xfId="0" applyNumberFormat="1" applyBorder="1"/>
    <xf numFmtId="0" fontId="0" fillId="0" borderId="86" xfId="0" applyBorder="1"/>
    <xf numFmtId="0" fontId="0" fillId="0" borderId="91" xfId="0" applyBorder="1"/>
    <xf numFmtId="0" fontId="30" fillId="0" borderId="92" xfId="0" applyFont="1" applyBorder="1" applyAlignment="1">
      <alignment horizontal="center"/>
    </xf>
    <xf numFmtId="0" fontId="30" fillId="0" borderId="92" xfId="0" applyFont="1" applyBorder="1"/>
    <xf numFmtId="0" fontId="30" fillId="9" borderId="92" xfId="0" applyFont="1" applyFill="1" applyBorder="1" applyAlignment="1">
      <alignment horizontal="center"/>
    </xf>
    <xf numFmtId="0" fontId="30" fillId="0" borderId="92" xfId="0" applyFont="1" applyBorder="1" applyAlignment="1">
      <alignment horizontal="center" vertical="center"/>
    </xf>
    <xf numFmtId="0" fontId="30" fillId="0" borderId="92" xfId="0" applyFont="1" applyBorder="1" applyAlignment="1">
      <alignment horizontal="left" vertical="center"/>
    </xf>
    <xf numFmtId="0" fontId="30" fillId="0" borderId="92" xfId="0" applyFont="1" applyBorder="1" applyAlignment="1">
      <alignment horizontal="left"/>
    </xf>
    <xf numFmtId="0" fontId="32" fillId="0" borderId="92" xfId="0" applyFont="1" applyBorder="1" applyAlignment="1">
      <alignment horizontal="center" vertical="center"/>
    </xf>
    <xf numFmtId="0" fontId="32" fillId="16" borderId="29" xfId="0" applyFont="1" applyFill="1" applyBorder="1" applyAlignment="1">
      <alignment horizontal="center" vertical="center"/>
    </xf>
    <xf numFmtId="0" fontId="32" fillId="9" borderId="92" xfId="0" applyFont="1" applyFill="1" applyBorder="1" applyAlignment="1">
      <alignment horizontal="center" vertical="center"/>
    </xf>
    <xf numFmtId="168" fontId="1" fillId="4" borderId="6" xfId="0" applyNumberFormat="1" applyFont="1" applyFill="1" applyBorder="1" applyAlignment="1" applyProtection="1">
      <alignment horizontal="center" vertical="center"/>
      <protection locked="0"/>
    </xf>
    <xf numFmtId="168" fontId="3" fillId="4" borderId="8" xfId="0" applyNumberFormat="1" applyFont="1" applyFill="1" applyBorder="1" applyAlignment="1" applyProtection="1">
      <alignment horizontal="center" vertical="center"/>
      <protection locked="0"/>
    </xf>
    <xf numFmtId="168" fontId="1" fillId="4" borderId="8" xfId="0" applyNumberFormat="1" applyFont="1" applyFill="1" applyBorder="1" applyAlignment="1" applyProtection="1">
      <alignment horizontal="center" vertical="center"/>
      <protection locked="0"/>
    </xf>
    <xf numFmtId="168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44" fontId="8" fillId="5" borderId="27" xfId="0" applyNumberFormat="1" applyFont="1" applyFill="1" applyBorder="1" applyAlignment="1" applyProtection="1">
      <alignment horizontal="center" vertical="center"/>
      <protection locked="0"/>
    </xf>
    <xf numFmtId="44" fontId="8" fillId="5" borderId="31" xfId="0" applyNumberFormat="1" applyFont="1" applyFill="1" applyBorder="1" applyAlignment="1" applyProtection="1">
      <alignment horizontal="center" vertical="center"/>
      <protection locked="0"/>
    </xf>
    <xf numFmtId="1" fontId="8" fillId="4" borderId="32" xfId="0" applyNumberFormat="1" applyFont="1" applyFill="1" applyBorder="1" applyAlignment="1" applyProtection="1">
      <alignment horizontal="center" vertical="center"/>
      <protection locked="0"/>
    </xf>
    <xf numFmtId="0" fontId="30" fillId="19" borderId="27" xfId="0" applyFont="1" applyFill="1" applyBorder="1" applyAlignment="1">
      <alignment horizontal="center" vertical="center"/>
    </xf>
    <xf numFmtId="0" fontId="30" fillId="19" borderId="27" xfId="0" applyFont="1" applyFill="1" applyBorder="1" applyAlignment="1">
      <alignment horizontal="left" vertical="center"/>
    </xf>
    <xf numFmtId="0" fontId="32" fillId="20" borderId="2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0" fontId="30" fillId="0" borderId="66" xfId="0" applyFont="1" applyBorder="1" applyAlignment="1">
      <alignment horizontal="left" vertical="center"/>
    </xf>
    <xf numFmtId="0" fontId="32" fillId="9" borderId="66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67" xfId="0" applyFont="1" applyBorder="1" applyAlignment="1">
      <alignment horizontal="left"/>
    </xf>
    <xf numFmtId="0" fontId="30" fillId="0" borderId="92" xfId="0" quotePrefix="1" applyFont="1" applyBorder="1" applyAlignment="1">
      <alignment horizontal="left"/>
    </xf>
    <xf numFmtId="0" fontId="30" fillId="0" borderId="67" xfId="0" applyFont="1" applyBorder="1" applyAlignment="1">
      <alignment horizontal="center"/>
    </xf>
    <xf numFmtId="0" fontId="30" fillId="0" borderId="67" xfId="0" applyFont="1" applyBorder="1"/>
    <xf numFmtId="0" fontId="30" fillId="0" borderId="30" xfId="0" applyFont="1" applyBorder="1" applyAlignment="1">
      <alignment horizontal="left" vertical="center"/>
    </xf>
    <xf numFmtId="0" fontId="32" fillId="16" borderId="30" xfId="0" applyFont="1" applyFill="1" applyBorder="1" applyAlignment="1">
      <alignment horizontal="center" vertical="center"/>
    </xf>
    <xf numFmtId="0" fontId="30" fillId="0" borderId="66" xfId="0" applyFont="1" applyBorder="1"/>
    <xf numFmtId="0" fontId="31" fillId="13" borderId="66" xfId="0" applyFont="1" applyFill="1" applyBorder="1" applyAlignment="1">
      <alignment horizontal="center"/>
    </xf>
    <xf numFmtId="0" fontId="32" fillId="0" borderId="92" xfId="0" applyFont="1" applyBorder="1"/>
    <xf numFmtId="0" fontId="12" fillId="0" borderId="0" xfId="0" applyFont="1" applyAlignment="1">
      <alignment horizontal="left"/>
    </xf>
    <xf numFmtId="0" fontId="0" fillId="0" borderId="0" xfId="0"/>
    <xf numFmtId="0" fontId="6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7" fontId="9" fillId="3" borderId="17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3" fillId="0" borderId="26" xfId="0" applyFont="1" applyBorder="1" applyAlignment="1">
      <alignment horizontal="center"/>
    </xf>
    <xf numFmtId="0" fontId="4" fillId="0" borderId="26" xfId="0" applyFont="1" applyBorder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6" fillId="3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3" fillId="5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3" fontId="9" fillId="3" borderId="1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20" fillId="9" borderId="47" xfId="0" applyFont="1" applyFill="1" applyBorder="1"/>
    <xf numFmtId="0" fontId="4" fillId="0" borderId="48" xfId="0" applyFont="1" applyBorder="1"/>
    <xf numFmtId="0" fontId="4" fillId="0" borderId="49" xfId="0" applyFont="1" applyBorder="1"/>
    <xf numFmtId="0" fontId="20" fillId="9" borderId="7" xfId="0" applyFont="1" applyFill="1" applyBorder="1"/>
    <xf numFmtId="0" fontId="4" fillId="0" borderId="40" xfId="0" applyFont="1" applyBorder="1"/>
    <xf numFmtId="0" fontId="4" fillId="0" borderId="34" xfId="0" applyFont="1" applyBorder="1"/>
    <xf numFmtId="0" fontId="20" fillId="9" borderId="43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20" fillId="8" borderId="36" xfId="0" applyFont="1" applyFill="1" applyBorder="1"/>
    <xf numFmtId="0" fontId="4" fillId="0" borderId="37" xfId="0" applyFont="1" applyBorder="1"/>
    <xf numFmtId="0" fontId="4" fillId="0" borderId="53" xfId="0" applyFont="1" applyBorder="1"/>
    <xf numFmtId="0" fontId="20" fillId="8" borderId="7" xfId="0" applyFont="1" applyFill="1" applyBorder="1"/>
    <xf numFmtId="0" fontId="4" fillId="0" borderId="41" xfId="0" applyFont="1" applyBorder="1"/>
    <xf numFmtId="0" fontId="19" fillId="0" borderId="35" xfId="0" applyFont="1" applyBorder="1" applyAlignment="1">
      <alignment horizontal="center" vertical="center" textRotation="90"/>
    </xf>
    <xf numFmtId="0" fontId="4" fillId="0" borderId="39" xfId="0" applyFont="1" applyBorder="1"/>
    <xf numFmtId="0" fontId="4" fillId="0" borderId="42" xfId="0" applyFont="1" applyBorder="1"/>
    <xf numFmtId="0" fontId="19" fillId="0" borderId="35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4" fillId="0" borderId="38" xfId="0" applyFont="1" applyBorder="1"/>
    <xf numFmtId="0" fontId="20" fillId="8" borderId="7" xfId="0" applyFont="1" applyFill="1" applyBorder="1" applyAlignment="1">
      <alignment horizontal="left"/>
    </xf>
    <xf numFmtId="0" fontId="21" fillId="8" borderId="43" xfId="0" applyFont="1" applyFill="1" applyBorder="1"/>
    <xf numFmtId="0" fontId="4" fillId="0" borderId="55" xfId="0" applyFont="1" applyBorder="1"/>
    <xf numFmtId="0" fontId="28" fillId="2" borderId="64" xfId="0" applyFont="1" applyFill="1" applyBorder="1" applyAlignment="1">
      <alignment horizontal="center"/>
    </xf>
    <xf numFmtId="0" fontId="4" fillId="0" borderId="10" xfId="0" applyFont="1" applyBorder="1"/>
    <xf numFmtId="0" fontId="4" fillId="0" borderId="65" xfId="0" applyFont="1" applyBorder="1"/>
    <xf numFmtId="0" fontId="31" fillId="13" borderId="63" xfId="0" applyFont="1" applyFill="1" applyBorder="1" applyAlignment="1">
      <alignment horizontal="center"/>
    </xf>
    <xf numFmtId="0" fontId="40" fillId="5" borderId="63" xfId="0" applyFont="1" applyFill="1" applyBorder="1" applyAlignment="1">
      <alignment horizontal="center"/>
    </xf>
    <xf numFmtId="44" fontId="40" fillId="5" borderId="63" xfId="0" applyNumberFormat="1" applyFont="1" applyFill="1" applyBorder="1" applyAlignment="1">
      <alignment horizontal="center"/>
    </xf>
    <xf numFmtId="0" fontId="40" fillId="0" borderId="63" xfId="0" applyFont="1" applyBorder="1" applyAlignment="1">
      <alignment horizontal="center"/>
    </xf>
    <xf numFmtId="44" fontId="40" fillId="0" borderId="63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 textRotation="90"/>
    </xf>
    <xf numFmtId="0" fontId="35" fillId="7" borderId="68" xfId="0" applyFont="1" applyFill="1" applyBorder="1" applyAlignment="1">
      <alignment horizontal="center" vertical="center"/>
    </xf>
    <xf numFmtId="0" fontId="4" fillId="0" borderId="69" xfId="0" applyFont="1" applyBorder="1"/>
    <xf numFmtId="0" fontId="5" fillId="12" borderId="68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top" textRotation="180"/>
    </xf>
    <xf numFmtId="0" fontId="5" fillId="12" borderId="63" xfId="0" applyFont="1" applyFill="1" applyBorder="1" applyAlignment="1">
      <alignment horizontal="center" vertical="center"/>
    </xf>
    <xf numFmtId="0" fontId="4" fillId="0" borderId="70" xfId="0" applyFont="1" applyBorder="1"/>
    <xf numFmtId="5" fontId="38" fillId="12" borderId="71" xfId="0" applyNumberFormat="1" applyFont="1" applyFill="1" applyBorder="1" applyAlignment="1">
      <alignment horizontal="center" vertical="center"/>
    </xf>
    <xf numFmtId="0" fontId="4" fillId="0" borderId="74" xfId="0" applyFont="1" applyBorder="1"/>
    <xf numFmtId="0" fontId="2" fillId="0" borderId="35" xfId="0" applyFont="1" applyBorder="1" applyAlignment="1">
      <alignment horizontal="center" vertical="center" textRotation="90" wrapText="1"/>
    </xf>
    <xf numFmtId="0" fontId="39" fillId="12" borderId="63" xfId="0" applyFont="1" applyFill="1" applyBorder="1" applyAlignment="1">
      <alignment horizontal="center" wrapText="1"/>
    </xf>
    <xf numFmtId="44" fontId="39" fillId="12" borderId="63" xfId="0" applyNumberFormat="1" applyFont="1" applyFill="1" applyBorder="1" applyAlignment="1">
      <alignment horizontal="center" wrapText="1"/>
    </xf>
    <xf numFmtId="0" fontId="37" fillId="7" borderId="71" xfId="0" applyFont="1" applyFill="1" applyBorder="1" applyAlignment="1">
      <alignment horizontal="center" vertical="center"/>
    </xf>
    <xf numFmtId="3" fontId="38" fillId="12" borderId="43" xfId="0" applyNumberFormat="1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left" vertical="center"/>
    </xf>
    <xf numFmtId="0" fontId="35" fillId="7" borderId="6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17" borderId="36" xfId="0" applyFont="1" applyFill="1" applyBorder="1" applyAlignment="1">
      <alignment horizontal="left" vertical="center"/>
    </xf>
    <xf numFmtId="0" fontId="1" fillId="17" borderId="43" xfId="0" applyFont="1" applyFill="1" applyBorder="1" applyAlignment="1">
      <alignment horizontal="left" vertical="center"/>
    </xf>
    <xf numFmtId="0" fontId="35" fillId="7" borderId="7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79" xfId="0" applyFont="1" applyBorder="1"/>
    <xf numFmtId="0" fontId="35" fillId="7" borderId="73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166" fontId="35" fillId="0" borderId="63" xfId="0" applyNumberFormat="1" applyFont="1" applyBorder="1" applyAlignment="1">
      <alignment horizontal="center" vertical="center"/>
    </xf>
    <xf numFmtId="0" fontId="0" fillId="0" borderId="83" xfId="0" applyNumberFormat="1" applyBorder="1"/>
    <xf numFmtId="0" fontId="0" fillId="0" borderId="84" xfId="0" applyNumberFormat="1" applyBorder="1"/>
    <xf numFmtId="0" fontId="0" fillId="0" borderId="85" xfId="0" applyNumberFormat="1" applyBorder="1"/>
    <xf numFmtId="0" fontId="0" fillId="0" borderId="86" xfId="0" applyNumberFormat="1" applyBorder="1"/>
    <xf numFmtId="0" fontId="0" fillId="0" borderId="87" xfId="0" applyNumberFormat="1" applyBorder="1"/>
    <xf numFmtId="0" fontId="0" fillId="0" borderId="88" xfId="0" applyNumberFormat="1" applyBorder="1"/>
  </cellXfs>
  <cellStyles count="1">
    <cellStyle name="Normal" xfId="0" builtinId="0"/>
  </cellStyles>
  <dxfs count="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18267</xdr:rowOff>
    </xdr:from>
    <xdr:ext cx="5029200" cy="162081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10934700" y="208767"/>
          <a:ext cx="5029200" cy="162081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-28575</xdr:colOff>
      <xdr:row>47</xdr:row>
      <xdr:rowOff>-19050</xdr:rowOff>
    </xdr:from>
    <xdr:ext cx="18383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36363" y="3646650"/>
          <a:ext cx="1819275" cy="2667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3457575</xdr:colOff>
      <xdr:row>49</xdr:row>
      <xdr:rowOff>-19050</xdr:rowOff>
    </xdr:from>
    <xdr:ext cx="1914525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98263" y="3660938"/>
          <a:ext cx="1895475" cy="2381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3486150</xdr:colOff>
      <xdr:row>51</xdr:row>
      <xdr:rowOff>-19050</xdr:rowOff>
    </xdr:from>
    <xdr:ext cx="1866900" cy="285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22075" y="3646650"/>
          <a:ext cx="1847850" cy="2667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3486150</xdr:colOff>
      <xdr:row>53</xdr:row>
      <xdr:rowOff>-28575</xdr:rowOff>
    </xdr:from>
    <xdr:ext cx="1866900" cy="266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22075" y="3656175"/>
          <a:ext cx="1847850" cy="2476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2057400</xdr:colOff>
      <xdr:row>45</xdr:row>
      <xdr:rowOff>-19050</xdr:rowOff>
    </xdr:from>
    <xdr:ext cx="2524125" cy="266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93463" y="3656175"/>
          <a:ext cx="2505075" cy="247650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2057400</xdr:colOff>
      <xdr:row>46</xdr:row>
      <xdr:rowOff>133350</xdr:rowOff>
    </xdr:from>
    <xdr:ext cx="2543175" cy="3048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83938" y="3637125"/>
          <a:ext cx="2524125" cy="285750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2076450</xdr:colOff>
      <xdr:row>49</xdr:row>
      <xdr:rowOff>-19050</xdr:rowOff>
    </xdr:from>
    <xdr:ext cx="2571750" cy="3333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069650" y="3622838"/>
          <a:ext cx="2552700" cy="314325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2114550</xdr:colOff>
      <xdr:row>51</xdr:row>
      <xdr:rowOff>-28575</xdr:rowOff>
    </xdr:from>
    <xdr:ext cx="2495550" cy="2857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07750" y="3646650"/>
          <a:ext cx="2476500" cy="266700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21</xdr:row>
      <xdr:rowOff>123825</xdr:rowOff>
    </xdr:from>
    <xdr:ext cx="857250" cy="2952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26900" y="3641888"/>
          <a:ext cx="838200" cy="276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23</xdr:row>
      <xdr:rowOff>-28575</xdr:rowOff>
    </xdr:from>
    <xdr:ext cx="866775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22138" y="3641888"/>
          <a:ext cx="847725" cy="276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647700</xdr:colOff>
      <xdr:row>24</xdr:row>
      <xdr:rowOff>-19050</xdr:rowOff>
    </xdr:from>
    <xdr:ext cx="866775" cy="2571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22138" y="3660938"/>
          <a:ext cx="847725" cy="2381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25</xdr:row>
      <xdr:rowOff>-28575</xdr:rowOff>
    </xdr:from>
    <xdr:ext cx="866775" cy="2667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922138" y="3656175"/>
          <a:ext cx="847725" cy="2476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25</xdr:row>
      <xdr:rowOff>114300</xdr:rowOff>
    </xdr:from>
    <xdr:ext cx="866775" cy="3048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922138" y="3637125"/>
          <a:ext cx="847725" cy="2857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27</xdr:row>
      <xdr:rowOff>-28575</xdr:rowOff>
    </xdr:from>
    <xdr:ext cx="866775" cy="295275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22138" y="3641888"/>
          <a:ext cx="847725" cy="276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27</xdr:row>
      <xdr:rowOff>171450</xdr:rowOff>
    </xdr:from>
    <xdr:ext cx="838200" cy="2571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936425" y="3660938"/>
          <a:ext cx="819150" cy="2381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28</xdr:row>
      <xdr:rowOff>114300</xdr:rowOff>
    </xdr:from>
    <xdr:ext cx="866775" cy="304800"/>
    <xdr:sp macro="" textlink="">
      <xdr:nvSpPr>
        <xdr:cNvPr id="17" name="Shape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922138" y="3637125"/>
          <a:ext cx="847725" cy="2857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30</xdr:row>
      <xdr:rowOff>-28575</xdr:rowOff>
    </xdr:from>
    <xdr:ext cx="828675" cy="285750"/>
    <xdr:sp macro="" textlink="">
      <xdr:nvSpPr>
        <xdr:cNvPr id="18" name="Shap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941188" y="3646650"/>
          <a:ext cx="809625" cy="2667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30</xdr:row>
      <xdr:rowOff>133350</xdr:rowOff>
    </xdr:from>
    <xdr:ext cx="857250" cy="295275"/>
    <xdr:sp macro="" textlink="">
      <xdr:nvSpPr>
        <xdr:cNvPr id="19" name="Shape 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926900" y="3641888"/>
          <a:ext cx="838200" cy="276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31</xdr:row>
      <xdr:rowOff>152400</xdr:rowOff>
    </xdr:from>
    <xdr:ext cx="838200" cy="266700"/>
    <xdr:sp macro="" textlink="">
      <xdr:nvSpPr>
        <xdr:cNvPr id="20" name="Shape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936425" y="3656175"/>
          <a:ext cx="819150" cy="2476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33</xdr:row>
      <xdr:rowOff>-19050</xdr:rowOff>
    </xdr:from>
    <xdr:ext cx="828675" cy="333375"/>
    <xdr:sp macro="" textlink="">
      <xdr:nvSpPr>
        <xdr:cNvPr id="21" name="Shape 1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941188" y="3622838"/>
          <a:ext cx="809625" cy="3143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34</xdr:row>
      <xdr:rowOff>-28575</xdr:rowOff>
    </xdr:from>
    <xdr:ext cx="857250" cy="285750"/>
    <xdr:sp macro="" textlink="">
      <xdr:nvSpPr>
        <xdr:cNvPr id="22" name="Shape 2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926900" y="3646650"/>
          <a:ext cx="838200" cy="2667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647700</xdr:colOff>
      <xdr:row>35</xdr:row>
      <xdr:rowOff>-28575</xdr:rowOff>
    </xdr:from>
    <xdr:ext cx="847725" cy="285750"/>
    <xdr:sp macro="" textlink="">
      <xdr:nvSpPr>
        <xdr:cNvPr id="23" name="Shape 2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931663" y="3646650"/>
          <a:ext cx="828675" cy="2667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666750</xdr:colOff>
      <xdr:row>36</xdr:row>
      <xdr:rowOff>-19050</xdr:rowOff>
    </xdr:from>
    <xdr:ext cx="866775" cy="314325"/>
    <xdr:sp macro="" textlink="">
      <xdr:nvSpPr>
        <xdr:cNvPr id="24" name="Shape 2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922138" y="3632363"/>
          <a:ext cx="847725" cy="2952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52</xdr:row>
      <xdr:rowOff>133350</xdr:rowOff>
    </xdr:from>
    <xdr:ext cx="2486025" cy="276225"/>
    <xdr:sp macro="" textlink="">
      <xdr:nvSpPr>
        <xdr:cNvPr id="25" name="Shape 2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112513" y="3651413"/>
          <a:ext cx="2466975" cy="257175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142875</xdr:colOff>
      <xdr:row>60</xdr:row>
      <xdr:rowOff>-19050</xdr:rowOff>
    </xdr:from>
    <xdr:ext cx="361950" cy="428625"/>
    <xdr:sp macro="" textlink="">
      <xdr:nvSpPr>
        <xdr:cNvPr id="26" name="Shape 2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21</xdr:col>
      <xdr:colOff>180975</xdr:colOff>
      <xdr:row>60</xdr:row>
      <xdr:rowOff>-28575</xdr:rowOff>
    </xdr:from>
    <xdr:ext cx="361950" cy="428625"/>
    <xdr:sp macro="" textlink="">
      <xdr:nvSpPr>
        <xdr:cNvPr id="27" name="Shape 2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161925</xdr:colOff>
      <xdr:row>60</xdr:row>
      <xdr:rowOff>-28575</xdr:rowOff>
    </xdr:from>
    <xdr:ext cx="361950" cy="428625"/>
    <xdr:sp macro="" textlink="">
      <xdr:nvSpPr>
        <xdr:cNvPr id="28" name="Shape 2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14</xdr:col>
      <xdr:colOff>19050</xdr:colOff>
      <xdr:row>59</xdr:row>
      <xdr:rowOff>133350</xdr:rowOff>
    </xdr:from>
    <xdr:ext cx="361950" cy="428625"/>
    <xdr:sp macro="" textlink="">
      <xdr:nvSpPr>
        <xdr:cNvPr id="29" name="Shape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1552575</xdr:colOff>
      <xdr:row>60</xdr:row>
      <xdr:rowOff>-9525</xdr:rowOff>
    </xdr:from>
    <xdr:ext cx="361950" cy="428625"/>
    <xdr:sp macro="" textlink="">
      <xdr:nvSpPr>
        <xdr:cNvPr id="30" name="Shape 2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685800</xdr:colOff>
      <xdr:row>60</xdr:row>
      <xdr:rowOff>-28575</xdr:rowOff>
    </xdr:from>
    <xdr:ext cx="361950" cy="428625"/>
    <xdr:sp macro="" textlink="">
      <xdr:nvSpPr>
        <xdr:cNvPr id="31" name="Shape 2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247650</xdr:colOff>
      <xdr:row>60</xdr:row>
      <xdr:rowOff>-19050</xdr:rowOff>
    </xdr:from>
    <xdr:ext cx="361950" cy="428625"/>
    <xdr:sp macro="" textlink="">
      <xdr:nvSpPr>
        <xdr:cNvPr id="32" name="Shape 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142875</xdr:colOff>
      <xdr:row>59</xdr:row>
      <xdr:rowOff>133350</xdr:rowOff>
    </xdr:from>
    <xdr:ext cx="361950" cy="428625"/>
    <xdr:sp macro="" textlink="">
      <xdr:nvSpPr>
        <xdr:cNvPr id="33" name="Shape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142875</xdr:colOff>
      <xdr:row>59</xdr:row>
      <xdr:rowOff>133350</xdr:rowOff>
    </xdr:from>
    <xdr:ext cx="361950" cy="428625"/>
    <xdr:sp macro="" textlink="">
      <xdr:nvSpPr>
        <xdr:cNvPr id="34" name="Shape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161925</xdr:colOff>
      <xdr:row>59</xdr:row>
      <xdr:rowOff>133350</xdr:rowOff>
    </xdr:from>
    <xdr:ext cx="361950" cy="428625"/>
    <xdr:sp macro="" textlink="">
      <xdr:nvSpPr>
        <xdr:cNvPr id="35" name="Shape 2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95250</xdr:colOff>
      <xdr:row>59</xdr:row>
      <xdr:rowOff>133350</xdr:rowOff>
    </xdr:from>
    <xdr:ext cx="361950" cy="428625"/>
    <xdr:sp macro="" textlink="">
      <xdr:nvSpPr>
        <xdr:cNvPr id="36" name="Shape 2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174550" y="3575213"/>
          <a:ext cx="342900" cy="4095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171450</xdr:rowOff>
    </xdr:from>
    <xdr:ext cx="5619750" cy="19431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200025</xdr:rowOff>
    </xdr:from>
    <xdr:ext cx="3990975" cy="1343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rian Hoke" refreshedDate="45698.468942708336" refreshedVersion="8" recordCount="100" xr:uid="{00000000-000A-0000-FFFF-FFFF00000000}">
  <cacheSource type="worksheet">
    <worksheetSource ref="A1:Y101" sheet="AM Data"/>
  </cacheSource>
  <cacheFields count="25">
    <cacheField name="ID" numFmtId="0">
      <sharedItems containsSemiMixedTypes="0" containsString="0" containsNumber="1" containsInteger="1" minValue="488354" maxValue="488453"/>
    </cacheField>
    <cacheField name="Project ID" numFmtId="0">
      <sharedItems containsNonDate="0" containsString="0" containsBlank="1"/>
    </cacheField>
    <cacheField name="Purchase Order ID" numFmtId="0">
      <sharedItems containsNonDate="0" containsString="0" containsBlank="1"/>
    </cacheField>
    <cacheField name="Date Due" numFmtId="0">
      <sharedItems containsNonDate="0" containsString="0" containsBlank="1"/>
    </cacheField>
    <cacheField name="Order ID" numFmtId="0">
      <sharedItems containsSemiMixedTypes="0" containsString="0" containsNumber="1" containsInteger="1" minValue="44470" maxValue="44471"/>
    </cacheField>
    <cacheField name="Customer PO" numFmtId="0">
      <sharedItems/>
    </cacheField>
    <cacheField name="Product" numFmtId="0">
      <sharedItems count="20">
        <s v="OAR62401BSF"/>
        <s v="OBU62401BSF"/>
        <s v="OCH62401BSF"/>
        <s v="ODF62401BSF"/>
        <s v="OFM62401BSF"/>
        <s v="OGC62401BSF"/>
        <s v="OHO62401BSF"/>
        <s v="OHS62401BSF"/>
        <s v="OLG62401BSF"/>
        <s v="OLS62401BSF"/>
        <s v="OLV62401BSF"/>
        <s v="ONE62401BSF"/>
        <s v="OPE62401BSF"/>
        <s v="OPF62401BSF"/>
        <s v="OSD62401BSF"/>
        <s v="OSH62401BSF"/>
        <s v="OSS62401BSF"/>
        <s v="OTD62401BSF"/>
        <s v="OVT62401BSF"/>
        <s v="OWJ62401BSF"/>
      </sharedItems>
    </cacheField>
    <cacheField name="Color" numFmtId="0">
      <sharedItems/>
    </cacheField>
    <cacheField name="Other" numFmtId="0">
      <sharedItems containsNonDate="0" containsString="0" containsBlank="1"/>
    </cacheField>
    <cacheField name="Size" numFmtId="0">
      <sharedItems count="5">
        <s v="2X"/>
        <s v="S"/>
        <s v="M"/>
        <s v="L"/>
        <s v="XL"/>
      </sharedItems>
    </cacheField>
    <cacheField name="Qty WIP" numFmtId="0">
      <sharedItems containsSemiMixedTypes="0" containsString="0" containsNumber="1" containsInteger="1" minValue="0" maxValue="0"/>
    </cacheField>
    <cacheField name="Date" numFmtId="14">
      <sharedItems containsSemiMixedTypes="0" containsNonDate="0" containsDate="1" containsString="0" minDate="2019-10-02T00:00:00" maxDate="2019-10-03T00:00:00" count="1">
        <d v="2019-10-02T00:00:00"/>
      </sharedItems>
    </cacheField>
    <cacheField name="Date Start" numFmtId="14">
      <sharedItems containsSemiMixedTypes="0" containsNonDate="0" containsDate="1" containsString="0" minDate="2019-12-25T00:00:00" maxDate="2019-12-26T00:00:00"/>
    </cacheField>
    <cacheField name="Date Due (Order Items)" numFmtId="14">
      <sharedItems containsSemiMixedTypes="0" containsNonDate="0" containsDate="1" containsString="0" minDate="2020-01-29T00:00:00" maxDate="2020-01-30T00:00:00" count="1">
        <d v="2020-01-29T00:00:00"/>
      </sharedItems>
    </cacheField>
    <cacheField name="Customer" numFmtId="0">
      <sharedItems/>
    </cacheField>
    <cacheField name="Amount" numFmtId="0">
      <sharedItems containsSemiMixedTypes="0" containsString="0" containsNumber="1" minValue="69" maxValue="253"/>
    </cacheField>
    <cacheField name="Qty" numFmtId="0">
      <sharedItems containsSemiMixedTypes="0" containsString="0" containsNumber="1" containsInteger="1" minValue="6" maxValue="22"/>
    </cacheField>
    <cacheField name="Qty Open" numFmtId="0">
      <sharedItems containsSemiMixedTypes="0" containsString="0" containsNumber="1" containsInteger="1" minValue="6" maxValue="22"/>
    </cacheField>
    <cacheField name="Qty Cxl" numFmtId="0">
      <sharedItems containsSemiMixedTypes="0" containsString="0" containsNumber="1" containsInteger="1" minValue="0" maxValue="0"/>
    </cacheField>
    <cacheField name="Qty Alloc" numFmtId="0">
      <sharedItems containsSemiMixedTypes="0" containsString="0" containsNumber="1" containsInteger="1" minValue="0" maxValue="0"/>
    </cacheField>
    <cacheField name="Qty Picked" numFmtId="0">
      <sharedItems containsSemiMixedTypes="0" containsString="0" containsNumber="1" containsInteger="1" minValue="0" maxValue="0"/>
    </cacheField>
    <cacheField name="Qty Shipped" numFmtId="0">
      <sharedItems containsSemiMixedTypes="0" containsString="0" containsNumber="1" containsInteger="1" minValue="0" maxValue="0"/>
    </cacheField>
    <cacheField name="DTS Colors" numFmtId="0">
      <sharedItems containsNonDate="0" containsString="0" containsBlank="1"/>
    </cacheField>
    <cacheField name="Qty Avail Alloc" numFmtId="0">
      <sharedItems containsSemiMixedTypes="0" containsString="0" containsNumber="1" containsInteger="1" minValue="0" maxValue="0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488378"/>
    <m/>
    <m/>
    <m/>
    <n v="44470"/>
    <s v="62RAI0026"/>
    <x v="0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74"/>
    <m/>
    <m/>
    <m/>
    <n v="44470"/>
    <s v="62RAI0026"/>
    <x v="0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75"/>
    <m/>
    <m/>
    <m/>
    <n v="44470"/>
    <s v="62RAI0026"/>
    <x v="0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76"/>
    <m/>
    <m/>
    <m/>
    <n v="44470"/>
    <s v="62RAI0026"/>
    <x v="0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77"/>
    <m/>
    <m/>
    <m/>
    <n v="44470"/>
    <s v="62RAI0026"/>
    <x v="0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26"/>
    <m/>
    <m/>
    <m/>
    <n v="44470"/>
    <s v="62RAI0026"/>
    <x v="1"/>
    <s v="ROY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27"/>
    <m/>
    <m/>
    <m/>
    <n v="44470"/>
    <s v="62RAI0026"/>
    <x v="1"/>
    <s v="ROY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28"/>
    <m/>
    <m/>
    <m/>
    <n v="44470"/>
    <s v="62RAI0026"/>
    <x v="1"/>
    <s v="ROY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24"/>
    <m/>
    <m/>
    <m/>
    <n v="44470"/>
    <s v="62RAI0026"/>
    <x v="1"/>
    <s v="ROY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25"/>
    <m/>
    <m/>
    <m/>
    <n v="44470"/>
    <s v="62RAI0026"/>
    <x v="1"/>
    <s v="ROY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79"/>
    <m/>
    <m/>
    <m/>
    <n v="44470"/>
    <s v="62RAI0026"/>
    <x v="2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80"/>
    <m/>
    <m/>
    <m/>
    <n v="44470"/>
    <s v="62RAI0026"/>
    <x v="2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81"/>
    <m/>
    <m/>
    <m/>
    <n v="44470"/>
    <s v="62RAI0026"/>
    <x v="2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82"/>
    <m/>
    <m/>
    <m/>
    <n v="44470"/>
    <s v="62RAI0026"/>
    <x v="2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83"/>
    <m/>
    <m/>
    <m/>
    <n v="44470"/>
    <s v="62RAI0026"/>
    <x v="2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02"/>
    <m/>
    <m/>
    <m/>
    <n v="44470"/>
    <s v="62RAI0026"/>
    <x v="3"/>
    <s v="NVY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03"/>
    <m/>
    <m/>
    <m/>
    <n v="44470"/>
    <s v="62RAI0026"/>
    <x v="3"/>
    <s v="NVY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99"/>
    <m/>
    <m/>
    <m/>
    <n v="44470"/>
    <s v="62RAI0026"/>
    <x v="3"/>
    <s v="NVY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00"/>
    <m/>
    <m/>
    <m/>
    <n v="44470"/>
    <s v="62RAI0026"/>
    <x v="3"/>
    <s v="NVY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01"/>
    <m/>
    <m/>
    <m/>
    <n v="44470"/>
    <s v="62RAI0026"/>
    <x v="3"/>
    <s v="NVY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86"/>
    <m/>
    <m/>
    <m/>
    <n v="44470"/>
    <s v="62RAI0026"/>
    <x v="4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87"/>
    <m/>
    <m/>
    <m/>
    <n v="44470"/>
    <s v="62RAI0026"/>
    <x v="4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88"/>
    <m/>
    <m/>
    <m/>
    <n v="44470"/>
    <s v="62RAI0026"/>
    <x v="4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84"/>
    <m/>
    <m/>
    <m/>
    <n v="44470"/>
    <s v="62RAI0026"/>
    <x v="4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85"/>
    <m/>
    <m/>
    <m/>
    <n v="44470"/>
    <s v="62RAI0026"/>
    <x v="4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04"/>
    <m/>
    <m/>
    <m/>
    <n v="44470"/>
    <s v="62RAI0026"/>
    <x v="5"/>
    <s v="NVY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05"/>
    <m/>
    <m/>
    <m/>
    <n v="44470"/>
    <s v="62RAI0026"/>
    <x v="5"/>
    <s v="NVY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06"/>
    <m/>
    <m/>
    <m/>
    <n v="44470"/>
    <s v="62RAI0026"/>
    <x v="5"/>
    <s v="NVY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07"/>
    <m/>
    <m/>
    <m/>
    <n v="44470"/>
    <s v="62RAI0026"/>
    <x v="5"/>
    <s v="NVY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08"/>
    <m/>
    <m/>
    <m/>
    <n v="44470"/>
    <s v="62RAI0026"/>
    <x v="5"/>
    <s v="NVY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94"/>
    <m/>
    <m/>
    <m/>
    <n v="44470"/>
    <s v="62RAI0026"/>
    <x v="6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95"/>
    <m/>
    <m/>
    <m/>
    <n v="44470"/>
    <s v="62RAI0026"/>
    <x v="6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96"/>
    <m/>
    <m/>
    <m/>
    <n v="44470"/>
    <s v="62RAI0026"/>
    <x v="6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97"/>
    <m/>
    <m/>
    <m/>
    <n v="44470"/>
    <s v="62RAI0026"/>
    <x v="6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98"/>
    <m/>
    <m/>
    <m/>
    <n v="44470"/>
    <s v="62RAI0026"/>
    <x v="6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89"/>
    <m/>
    <m/>
    <m/>
    <n v="44470"/>
    <s v="62RAI0026"/>
    <x v="7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90"/>
    <m/>
    <m/>
    <m/>
    <n v="44470"/>
    <s v="62RAI0026"/>
    <x v="7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91"/>
    <m/>
    <m/>
    <m/>
    <n v="44470"/>
    <s v="62RAI0026"/>
    <x v="7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92"/>
    <m/>
    <m/>
    <m/>
    <n v="44470"/>
    <s v="62RAI0026"/>
    <x v="7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93"/>
    <m/>
    <m/>
    <m/>
    <n v="44470"/>
    <s v="62RAI0026"/>
    <x v="7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49"/>
    <m/>
    <m/>
    <m/>
    <n v="44471"/>
    <s v="62RAI0026-A"/>
    <x v="8"/>
    <s v="PPL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50"/>
    <m/>
    <m/>
    <m/>
    <n v="44471"/>
    <s v="62RAI0026-A"/>
    <x v="8"/>
    <s v="PPL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51"/>
    <m/>
    <m/>
    <m/>
    <n v="44471"/>
    <s v="62RAI0026-A"/>
    <x v="8"/>
    <s v="PPL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52"/>
    <m/>
    <m/>
    <m/>
    <n v="44471"/>
    <s v="62RAI0026-A"/>
    <x v="8"/>
    <s v="PPL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53"/>
    <m/>
    <m/>
    <m/>
    <n v="44471"/>
    <s v="62RAI0026-A"/>
    <x v="8"/>
    <s v="PPL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10"/>
    <m/>
    <m/>
    <m/>
    <n v="44470"/>
    <s v="62RAI0026"/>
    <x v="9"/>
    <s v="NVY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11"/>
    <m/>
    <m/>
    <m/>
    <n v="44470"/>
    <s v="62RAI0026"/>
    <x v="9"/>
    <s v="NVY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12"/>
    <m/>
    <m/>
    <m/>
    <n v="44470"/>
    <s v="62RAI0026"/>
    <x v="9"/>
    <s v="NVY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13"/>
    <m/>
    <m/>
    <m/>
    <n v="44470"/>
    <s v="62RAI0026"/>
    <x v="9"/>
    <s v="NVY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09"/>
    <m/>
    <m/>
    <m/>
    <n v="44470"/>
    <s v="62RAI0026"/>
    <x v="9"/>
    <s v="NVY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31"/>
    <m/>
    <m/>
    <m/>
    <n v="44471"/>
    <s v="62RAI0026-A"/>
    <x v="10"/>
    <s v="YGL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32"/>
    <m/>
    <m/>
    <m/>
    <n v="44471"/>
    <s v="62RAI0026-A"/>
    <x v="10"/>
    <s v="YGL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33"/>
    <m/>
    <m/>
    <m/>
    <n v="44471"/>
    <s v="62RAI0026-A"/>
    <x v="10"/>
    <s v="YGL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29"/>
    <m/>
    <m/>
    <m/>
    <n v="44471"/>
    <s v="62RAI0026-A"/>
    <x v="10"/>
    <s v="YGL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30"/>
    <m/>
    <m/>
    <m/>
    <n v="44471"/>
    <s v="62RAI0026-A"/>
    <x v="10"/>
    <s v="YGL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18"/>
    <m/>
    <m/>
    <m/>
    <n v="44470"/>
    <s v="62RAI0026"/>
    <x v="11"/>
    <s v="NVY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14"/>
    <m/>
    <m/>
    <m/>
    <n v="44470"/>
    <s v="62RAI0026"/>
    <x v="11"/>
    <s v="NVY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15"/>
    <m/>
    <m/>
    <m/>
    <n v="44470"/>
    <s v="62RAI0026"/>
    <x v="11"/>
    <s v="NVY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16"/>
    <m/>
    <m/>
    <m/>
    <n v="44470"/>
    <s v="62RAI0026"/>
    <x v="11"/>
    <s v="NVY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17"/>
    <m/>
    <m/>
    <m/>
    <n v="44470"/>
    <s v="62RAI0026"/>
    <x v="11"/>
    <s v="NVY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34"/>
    <m/>
    <m/>
    <m/>
    <n v="44471"/>
    <s v="62RAI0026-A"/>
    <x v="12"/>
    <s v="RED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35"/>
    <m/>
    <m/>
    <m/>
    <n v="44471"/>
    <s v="62RAI0026-A"/>
    <x v="12"/>
    <s v="RED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36"/>
    <m/>
    <m/>
    <m/>
    <n v="44471"/>
    <s v="62RAI0026-A"/>
    <x v="12"/>
    <s v="RED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37"/>
    <m/>
    <m/>
    <m/>
    <n v="44471"/>
    <s v="62RAI0026-A"/>
    <x v="12"/>
    <s v="RED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38"/>
    <m/>
    <m/>
    <m/>
    <n v="44471"/>
    <s v="62RAI0026-A"/>
    <x v="12"/>
    <s v="RED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54"/>
    <m/>
    <m/>
    <m/>
    <n v="44470"/>
    <s v="62RAI0026"/>
    <x v="13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55"/>
    <m/>
    <m/>
    <m/>
    <n v="44470"/>
    <s v="62RAI0026"/>
    <x v="13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56"/>
    <m/>
    <m/>
    <m/>
    <n v="44470"/>
    <s v="62RAI0026"/>
    <x v="13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57"/>
    <m/>
    <m/>
    <m/>
    <n v="44470"/>
    <s v="62RAI0026"/>
    <x v="13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58"/>
    <m/>
    <m/>
    <m/>
    <n v="44470"/>
    <s v="62RAI0026"/>
    <x v="13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64"/>
    <m/>
    <m/>
    <m/>
    <n v="44470"/>
    <s v="62RAI0026"/>
    <x v="14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65"/>
    <m/>
    <m/>
    <m/>
    <n v="44470"/>
    <s v="62RAI0026"/>
    <x v="14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66"/>
    <m/>
    <m/>
    <m/>
    <n v="44470"/>
    <s v="62RAI0026"/>
    <x v="14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67"/>
    <m/>
    <m/>
    <m/>
    <n v="44470"/>
    <s v="62RAI0026"/>
    <x v="14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68"/>
    <m/>
    <m/>
    <m/>
    <n v="44470"/>
    <s v="62RAI0026"/>
    <x v="14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39"/>
    <m/>
    <m/>
    <m/>
    <n v="44471"/>
    <s v="62RAI0026-A"/>
    <x v="15"/>
    <s v="RED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40"/>
    <m/>
    <m/>
    <m/>
    <n v="44471"/>
    <s v="62RAI0026-A"/>
    <x v="15"/>
    <s v="RED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41"/>
    <m/>
    <m/>
    <m/>
    <n v="44471"/>
    <s v="62RAI0026-A"/>
    <x v="15"/>
    <s v="RED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42"/>
    <m/>
    <m/>
    <m/>
    <n v="44471"/>
    <s v="62RAI0026-A"/>
    <x v="15"/>
    <s v="RED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43"/>
    <m/>
    <m/>
    <m/>
    <n v="44471"/>
    <s v="62RAI0026-A"/>
    <x v="15"/>
    <s v="RED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62"/>
    <m/>
    <m/>
    <m/>
    <n v="44470"/>
    <s v="62RAI0026"/>
    <x v="16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63"/>
    <m/>
    <m/>
    <m/>
    <n v="44470"/>
    <s v="62RAI0026"/>
    <x v="16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59"/>
    <m/>
    <m/>
    <m/>
    <n v="44470"/>
    <s v="62RAI0026"/>
    <x v="16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360"/>
    <m/>
    <m/>
    <m/>
    <n v="44470"/>
    <s v="62RAI0026"/>
    <x v="16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61"/>
    <m/>
    <m/>
    <m/>
    <n v="44470"/>
    <s v="62RAI0026"/>
    <x v="16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70"/>
    <m/>
    <m/>
    <m/>
    <n v="44470"/>
    <s v="62RAI0026"/>
    <x v="17"/>
    <s v="BLK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371"/>
    <m/>
    <m/>
    <m/>
    <n v="44470"/>
    <s v="62RAI0026"/>
    <x v="17"/>
    <s v="BLK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372"/>
    <m/>
    <m/>
    <m/>
    <n v="44470"/>
    <s v="62RAI0026"/>
    <x v="17"/>
    <s v="BLK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373"/>
    <m/>
    <m/>
    <m/>
    <n v="44470"/>
    <s v="62RAI0026"/>
    <x v="17"/>
    <s v="BLK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369"/>
    <m/>
    <m/>
    <m/>
    <n v="44470"/>
    <s v="62RAI0026"/>
    <x v="17"/>
    <s v="BLK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19"/>
    <m/>
    <m/>
    <m/>
    <n v="44470"/>
    <s v="62RAI0026"/>
    <x v="18"/>
    <s v="ROY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20"/>
    <m/>
    <m/>
    <m/>
    <n v="44470"/>
    <s v="62RAI0026"/>
    <x v="18"/>
    <s v="ROY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21"/>
    <m/>
    <m/>
    <m/>
    <n v="44470"/>
    <s v="62RAI0026"/>
    <x v="18"/>
    <s v="ROY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  <r>
    <n v="488422"/>
    <m/>
    <m/>
    <m/>
    <n v="44470"/>
    <s v="62RAI0026"/>
    <x v="18"/>
    <s v="ROY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23"/>
    <m/>
    <m/>
    <m/>
    <n v="44470"/>
    <s v="62RAI0026"/>
    <x v="18"/>
    <s v="ROY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47"/>
    <m/>
    <m/>
    <m/>
    <n v="44471"/>
    <s v="62RAI0026-A"/>
    <x v="19"/>
    <s v="RED"/>
    <m/>
    <x v="4"/>
    <n v="0"/>
    <x v="0"/>
    <d v="2019-12-25T00:00:00"/>
    <x v="0"/>
    <s v="G-III Apparel Group"/>
    <n v="126.5"/>
    <n v="11"/>
    <n v="11"/>
    <n v="0"/>
    <n v="0"/>
    <n v="0"/>
    <n v="0"/>
    <m/>
    <n v="0"/>
    <m/>
  </r>
  <r>
    <n v="488448"/>
    <m/>
    <m/>
    <m/>
    <n v="44471"/>
    <s v="62RAI0026-A"/>
    <x v="19"/>
    <s v="RED"/>
    <m/>
    <x v="0"/>
    <n v="0"/>
    <x v="0"/>
    <d v="2019-12-25T00:00:00"/>
    <x v="0"/>
    <s v="G-III Apparel Group"/>
    <n v="69"/>
    <n v="6"/>
    <n v="6"/>
    <n v="0"/>
    <n v="0"/>
    <n v="0"/>
    <n v="0"/>
    <m/>
    <n v="0"/>
    <m/>
  </r>
  <r>
    <n v="488444"/>
    <m/>
    <m/>
    <m/>
    <n v="44471"/>
    <s v="62RAI0026-A"/>
    <x v="19"/>
    <s v="RED"/>
    <m/>
    <x v="1"/>
    <n v="0"/>
    <x v="0"/>
    <d v="2019-12-25T00:00:00"/>
    <x v="0"/>
    <s v="G-III Apparel Group"/>
    <n v="195.5"/>
    <n v="17"/>
    <n v="17"/>
    <n v="0"/>
    <n v="0"/>
    <n v="0"/>
    <n v="0"/>
    <m/>
    <n v="0"/>
    <m/>
  </r>
  <r>
    <n v="488445"/>
    <m/>
    <m/>
    <m/>
    <n v="44471"/>
    <s v="62RAI0026-A"/>
    <x v="19"/>
    <s v="RED"/>
    <m/>
    <x v="2"/>
    <n v="0"/>
    <x v="0"/>
    <d v="2019-12-25T00:00:00"/>
    <x v="0"/>
    <s v="G-III Apparel Group"/>
    <n v="253"/>
    <n v="22"/>
    <n v="22"/>
    <n v="0"/>
    <n v="0"/>
    <n v="0"/>
    <n v="0"/>
    <m/>
    <n v="0"/>
    <m/>
  </r>
  <r>
    <n v="488446"/>
    <m/>
    <m/>
    <m/>
    <n v="44471"/>
    <s v="62RAI0026-A"/>
    <x v="19"/>
    <s v="RED"/>
    <m/>
    <x v="3"/>
    <n v="0"/>
    <x v="0"/>
    <d v="2019-12-25T00:00:00"/>
    <x v="0"/>
    <s v="G-III Apparel Group"/>
    <n v="184"/>
    <n v="16"/>
    <n v="16"/>
    <n v="0"/>
    <n v="0"/>
    <n v="0"/>
    <n v="0"/>
    <m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" cacheId="7" applyNumberFormats="0" applyBorderFormats="0" applyFontFormats="0" applyPatternFormats="0" applyAlignmentFormats="0" applyWidthHeightFormats="0" dataCaption="" updatedVersion="8" compact="0" compactData="0">
  <location ref="A1:I23" firstHeaderRow="1" firstDataRow="2" firstDataCol="3"/>
  <pivotFields count="25">
    <pivotField name="ID" compact="0" outline="0" multipleItemSelectionAllowed="1" showAll="0"/>
    <pivotField name="Project ID" compact="0" outline="0" multipleItemSelectionAllowed="1" showAll="0"/>
    <pivotField name="Purchase Order ID" compact="0" outline="0" multipleItemSelectionAllowed="1" showAll="0"/>
    <pivotField name="Date Due" compact="0" outline="0" multipleItemSelectionAllowed="1" showAll="0"/>
    <pivotField name="Order ID" compact="0" outline="0" multipleItemSelectionAllowed="1" showAll="0"/>
    <pivotField name="Customer PO" compact="0" outline="0" multipleItemSelectionAllowed="1" showAll="0"/>
    <pivotField name="Product" axis="axisRow" compact="0" outline="0" multipleItemSelectionAllowed="1" showAll="0" sortType="ascending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name="Color" compact="0" outline="0" multipleItemSelectionAllowed="1" showAll="0"/>
    <pivotField name="Other" compact="0" outline="0" multipleItemSelectionAllowed="1" showAll="0"/>
    <pivotField name="Size" axis="axisCol" compact="0" outline="0" multipleItemSelectionAllowed="1" showAll="0" sortType="ascending">
      <items count="6">
        <item x="0"/>
        <item x="3"/>
        <item x="2"/>
        <item x="1"/>
        <item x="4"/>
        <item t="default"/>
      </items>
    </pivotField>
    <pivotField name="Qty WIP" compact="0" outline="0" multipleItemSelectionAllowed="1" showAll="0"/>
    <pivotField name="Date" axis="axisRow" compact="0" numFmtId="14" outline="0" multipleItemSelectionAllowed="1" showAll="0" sortType="ascending" defaultSubtotal="0">
      <items count="1">
        <item x="0"/>
      </items>
    </pivotField>
    <pivotField name="Date Start" compact="0" numFmtId="14" outline="0" multipleItemSelectionAllowed="1" showAll="0"/>
    <pivotField name="Date Due (Order Items)" axis="axisRow" compact="0" numFmtId="14" outline="0" multipleItemSelectionAllowed="1" showAll="0" sortType="ascending">
      <items count="2">
        <item x="0"/>
        <item t="default"/>
      </items>
    </pivotField>
    <pivotField name="Customer" compact="0" outline="0" multipleItemSelectionAllowed="1" showAll="0"/>
    <pivotField name="Amount" compact="0" outline="0" multipleItemSelectionAllowed="1" showAll="0"/>
    <pivotField name="Qty" dataField="1" compact="0" outline="0" multipleItemSelectionAllowed="1" showAll="0"/>
    <pivotField name="Qty Open" compact="0" outline="0" multipleItemSelectionAllowed="1" showAll="0"/>
    <pivotField name="Qty Cxl" compact="0" outline="0" multipleItemSelectionAllowed="1" showAll="0"/>
    <pivotField name="Qty Alloc" compact="0" outline="0" multipleItemSelectionAllowed="1" showAll="0"/>
    <pivotField name="Qty Picked" compact="0" outline="0" multipleItemSelectionAllowed="1" showAll="0"/>
    <pivotField name="Qty Shipped" compact="0" outline="0" multipleItemSelectionAllowed="1" showAll="0"/>
    <pivotField name="DTS Colors" compact="0" outline="0" multipleItemSelectionAllowed="1" showAll="0"/>
    <pivotField name="Qty Avail Alloc" compact="0" outline="0" multipleItemSelectionAllowed="1" showAll="0"/>
    <pivotField name="Notes" compact="0" outline="0" multipleItemSelectionAllowed="1" showAll="0"/>
  </pivotFields>
  <rowFields count="3">
    <field x="6"/>
    <field x="11"/>
    <field x="13"/>
  </rowFields>
  <rowItems count="21">
    <i>
      <x/>
      <x/>
      <x/>
    </i>
    <i>
      <x v="1"/>
      <x/>
      <x/>
    </i>
    <i>
      <x v="2"/>
      <x/>
      <x/>
    </i>
    <i>
      <x v="3"/>
      <x/>
      <x/>
    </i>
    <i>
      <x v="4"/>
      <x/>
      <x/>
    </i>
    <i>
      <x v="5"/>
      <x/>
      <x/>
    </i>
    <i>
      <x v="6"/>
      <x/>
      <x/>
    </i>
    <i>
      <x v="7"/>
      <x/>
      <x/>
    </i>
    <i>
      <x v="8"/>
      <x/>
      <x/>
    </i>
    <i>
      <x v="9"/>
      <x/>
      <x/>
    </i>
    <i>
      <x v="10"/>
      <x/>
      <x/>
    </i>
    <i>
      <x v="11"/>
      <x/>
      <x/>
    </i>
    <i>
      <x v="12"/>
      <x/>
      <x/>
    </i>
    <i>
      <x v="13"/>
      <x/>
      <x/>
    </i>
    <i>
      <x v="14"/>
      <x/>
      <x/>
    </i>
    <i>
      <x v="15"/>
      <x/>
      <x/>
    </i>
    <i>
      <x v="16"/>
      <x/>
      <x/>
    </i>
    <i>
      <x v="17"/>
      <x/>
      <x/>
    </i>
    <i>
      <x v="18"/>
      <x/>
      <x/>
    </i>
    <i>
      <x v="19"/>
      <x/>
      <x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Qty" fld="1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s@royceappar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ders@royceappar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288"/>
  <sheetViews>
    <sheetView showGridLines="0" tabSelected="1" topLeftCell="B1" workbookViewId="0">
      <selection activeCell="D3" sqref="D3"/>
    </sheetView>
  </sheetViews>
  <sheetFormatPr defaultColWidth="12.59765625" defaultRowHeight="15" customHeight="1" x14ac:dyDescent="0.25"/>
  <cols>
    <col min="1" max="1" width="2.8984375" hidden="1" customWidth="1"/>
    <col min="2" max="2" width="15.5" customWidth="1"/>
    <col min="3" max="3" width="29.19921875" customWidth="1"/>
    <col min="4" max="4" width="43.5" customWidth="1"/>
    <col min="5" max="5" width="8.19921875" customWidth="1"/>
    <col min="6" max="6" width="6.09765625" customWidth="1"/>
    <col min="7" max="8" width="8.5" customWidth="1"/>
    <col min="9" max="9" width="14.59765625" customWidth="1"/>
    <col min="10" max="11" width="9.19921875" customWidth="1"/>
    <col min="12" max="19" width="6.09765625" customWidth="1"/>
    <col min="20" max="20" width="8" customWidth="1"/>
    <col min="21" max="21" width="12.5" customWidth="1"/>
    <col min="22" max="22" width="32.5" hidden="1" customWidth="1"/>
    <col min="23" max="24" width="8" hidden="1" customWidth="1"/>
    <col min="25" max="48" width="12.5" customWidth="1"/>
  </cols>
  <sheetData>
    <row r="1" spans="1:24" ht="14.4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52" t="str">
        <f>IF(NOT(ISBLANK($F$6)),"PO # "&amp;$F$6,"")</f>
        <v/>
      </c>
      <c r="S1" s="226"/>
      <c r="T1" s="226"/>
      <c r="U1" s="226"/>
      <c r="V1" s="1"/>
      <c r="W1" s="5"/>
      <c r="X1" s="5"/>
    </row>
    <row r="2" spans="1:24" ht="16.5" customHeight="1" x14ac:dyDescent="0.3">
      <c r="A2" s="1"/>
      <c r="B2" s="6"/>
      <c r="C2" s="240" t="s">
        <v>0</v>
      </c>
      <c r="D2" s="241"/>
      <c r="E2" s="2"/>
      <c r="F2" s="253" t="s">
        <v>1</v>
      </c>
      <c r="G2" s="243"/>
      <c r="H2" s="243"/>
      <c r="I2" s="241"/>
      <c r="J2" s="2"/>
      <c r="K2" s="2"/>
      <c r="L2" s="2"/>
      <c r="M2" s="2"/>
      <c r="N2" s="2"/>
      <c r="O2" s="2"/>
      <c r="P2" s="2"/>
      <c r="Q2" s="2"/>
      <c r="R2" s="4"/>
      <c r="S2" s="6"/>
      <c r="T2" s="6"/>
      <c r="U2" s="6"/>
      <c r="V2" s="1"/>
      <c r="W2" s="5"/>
      <c r="X2" s="5"/>
    </row>
    <row r="3" spans="1:24" ht="16.5" customHeight="1" x14ac:dyDescent="0.3">
      <c r="A3" s="1"/>
      <c r="B3" s="6"/>
      <c r="C3" s="7" t="s">
        <v>2</v>
      </c>
      <c r="D3" s="192"/>
      <c r="E3" s="6"/>
      <c r="F3" s="242" t="s">
        <v>3</v>
      </c>
      <c r="G3" s="243"/>
      <c r="H3" s="243"/>
      <c r="I3" s="241"/>
      <c r="J3" s="6"/>
      <c r="K3" s="6"/>
      <c r="L3" s="6"/>
      <c r="M3" s="6"/>
      <c r="N3" s="6"/>
      <c r="O3" s="6"/>
      <c r="P3" s="6"/>
      <c r="Q3" s="6"/>
      <c r="R3" s="6"/>
      <c r="S3" s="5"/>
      <c r="T3" s="6"/>
      <c r="U3" s="6"/>
      <c r="V3" s="6"/>
      <c r="W3" s="2"/>
      <c r="X3" s="2"/>
    </row>
    <row r="4" spans="1:24" ht="16.5" customHeight="1" x14ac:dyDescent="0.3">
      <c r="A4" s="1"/>
      <c r="B4" s="6"/>
      <c r="C4" s="8" t="s">
        <v>4</v>
      </c>
      <c r="D4" s="193"/>
      <c r="E4" s="6"/>
      <c r="F4" s="244" t="str">
        <f>IF(NOT(ISBLANK(D3)),D3,IF(NOT(ISBLANK(D4)),D4,IF(NOT(ISBLANK(D10)),D10,"")))</f>
        <v/>
      </c>
      <c r="G4" s="245"/>
      <c r="H4" s="245"/>
      <c r="I4" s="246"/>
      <c r="J4" s="6"/>
      <c r="K4" s="6"/>
      <c r="L4" s="6"/>
      <c r="M4" s="6"/>
      <c r="N4" s="6"/>
      <c r="O4" s="6"/>
      <c r="P4" s="6"/>
      <c r="Q4" s="6"/>
      <c r="R4" s="6"/>
      <c r="S4" s="5"/>
      <c r="T4" s="6"/>
      <c r="U4" s="6"/>
      <c r="V4" s="6"/>
      <c r="W4" s="2"/>
      <c r="X4" s="2"/>
    </row>
    <row r="5" spans="1:24" ht="16.5" customHeight="1" x14ac:dyDescent="0.3">
      <c r="A5" s="1"/>
      <c r="B5" s="6"/>
      <c r="C5" s="8" t="s">
        <v>5</v>
      </c>
      <c r="D5" s="193"/>
      <c r="E5" s="6"/>
      <c r="F5" s="242" t="s">
        <v>6</v>
      </c>
      <c r="G5" s="243"/>
      <c r="H5" s="243"/>
      <c r="I5" s="241"/>
      <c r="J5" s="6"/>
      <c r="K5" s="6"/>
      <c r="L5" s="6"/>
      <c r="M5" s="6"/>
      <c r="N5" s="6"/>
      <c r="O5" s="6"/>
      <c r="P5" s="6"/>
      <c r="Q5" s="6"/>
      <c r="R5" s="6"/>
      <c r="S5" s="5"/>
      <c r="T5" s="6"/>
      <c r="U5" s="6"/>
      <c r="V5" s="6"/>
      <c r="W5" s="2"/>
      <c r="X5" s="2"/>
    </row>
    <row r="6" spans="1:24" ht="16.5" customHeight="1" x14ac:dyDescent="0.3">
      <c r="A6" s="1"/>
      <c r="B6" s="6"/>
      <c r="C6" s="8" t="s">
        <v>7</v>
      </c>
      <c r="D6" s="193"/>
      <c r="E6" s="6"/>
      <c r="F6" s="244"/>
      <c r="G6" s="245"/>
      <c r="H6" s="245"/>
      <c r="I6" s="246"/>
      <c r="J6" s="6"/>
      <c r="K6" s="6"/>
      <c r="L6" s="6"/>
      <c r="M6" s="6"/>
      <c r="N6" s="6"/>
      <c r="O6" s="6"/>
      <c r="P6" s="6"/>
      <c r="Q6" s="6"/>
      <c r="R6" s="6"/>
      <c r="S6" s="5"/>
      <c r="T6" s="6"/>
      <c r="U6" s="6"/>
      <c r="V6" s="6"/>
      <c r="W6" s="2"/>
      <c r="X6" s="2"/>
    </row>
    <row r="7" spans="1:24" ht="16.5" customHeight="1" x14ac:dyDescent="0.3">
      <c r="A7" s="1"/>
      <c r="B7" s="6"/>
      <c r="C7" s="8" t="s">
        <v>8</v>
      </c>
      <c r="D7" s="194"/>
      <c r="E7" s="6"/>
      <c r="F7" s="242" t="s">
        <v>9</v>
      </c>
      <c r="G7" s="243"/>
      <c r="H7" s="243"/>
      <c r="I7" s="241"/>
      <c r="J7" s="6"/>
      <c r="K7" s="6"/>
      <c r="L7" s="6"/>
      <c r="M7" s="6"/>
      <c r="N7" s="6"/>
      <c r="O7" s="6"/>
      <c r="P7" s="6"/>
      <c r="Q7" s="6"/>
      <c r="R7" s="6"/>
      <c r="S7" s="5"/>
      <c r="T7" s="6"/>
      <c r="U7" s="6"/>
      <c r="V7" s="6"/>
      <c r="W7" s="2"/>
      <c r="X7" s="2"/>
    </row>
    <row r="8" spans="1:24" ht="16.5" customHeight="1" x14ac:dyDescent="0.3">
      <c r="A8" s="1"/>
      <c r="B8" s="6"/>
      <c r="C8" s="9" t="s">
        <v>10</v>
      </c>
      <c r="D8" s="195"/>
      <c r="E8" s="6"/>
      <c r="F8" s="249"/>
      <c r="G8" s="245"/>
      <c r="H8" s="245"/>
      <c r="I8" s="246"/>
      <c r="J8" s="6"/>
      <c r="K8" s="6"/>
      <c r="L8" s="6"/>
      <c r="M8" s="6"/>
      <c r="N8" s="6"/>
      <c r="O8" s="6"/>
      <c r="P8" s="6"/>
      <c r="Q8" s="6"/>
      <c r="R8" s="6"/>
      <c r="S8" s="5"/>
      <c r="T8" s="6"/>
      <c r="U8" s="6"/>
      <c r="V8" s="6"/>
      <c r="W8" s="2"/>
      <c r="X8" s="2"/>
    </row>
    <row r="9" spans="1:24" ht="16.5" customHeight="1" x14ac:dyDescent="0.3">
      <c r="A9" s="1"/>
      <c r="B9" s="6"/>
      <c r="C9" s="240" t="s">
        <v>11</v>
      </c>
      <c r="D9" s="241"/>
      <c r="E9" s="6"/>
      <c r="F9" s="242" t="s">
        <v>12</v>
      </c>
      <c r="G9" s="243"/>
      <c r="H9" s="243"/>
      <c r="I9" s="241"/>
      <c r="J9" s="6"/>
      <c r="K9" s="6"/>
      <c r="L9" s="6"/>
      <c r="M9" s="6"/>
      <c r="N9" s="6"/>
      <c r="O9" s="6"/>
      <c r="P9" s="6"/>
      <c r="Q9" s="6"/>
      <c r="R9" s="6"/>
      <c r="S9" s="5"/>
      <c r="T9" s="6"/>
      <c r="U9" s="6"/>
      <c r="V9" s="6"/>
      <c r="W9" s="2"/>
      <c r="X9" s="2"/>
    </row>
    <row r="10" spans="1:24" ht="16.5" customHeight="1" x14ac:dyDescent="0.3">
      <c r="A10" s="1"/>
      <c r="B10" s="6"/>
      <c r="C10" s="7" t="s">
        <v>13</v>
      </c>
      <c r="D10" s="196"/>
      <c r="E10" s="6"/>
      <c r="F10" s="249"/>
      <c r="G10" s="245"/>
      <c r="H10" s="245"/>
      <c r="I10" s="246"/>
      <c r="J10" s="6"/>
      <c r="K10" s="6"/>
      <c r="L10" s="6"/>
      <c r="M10" s="6"/>
      <c r="N10" s="6"/>
      <c r="O10" s="6"/>
      <c r="P10" s="6"/>
      <c r="Q10" s="6"/>
      <c r="R10" s="6"/>
      <c r="S10" s="5"/>
      <c r="T10" s="6"/>
      <c r="U10" s="6"/>
      <c r="V10" s="6"/>
      <c r="W10" s="2"/>
      <c r="X10" s="2"/>
    </row>
    <row r="11" spans="1:24" ht="16.5" customHeight="1" x14ac:dyDescent="0.3">
      <c r="A11" s="1"/>
      <c r="B11" s="6"/>
      <c r="C11" s="8" t="s">
        <v>5</v>
      </c>
      <c r="D11" s="197"/>
      <c r="E11" s="6"/>
      <c r="F11" s="242" t="s">
        <v>14</v>
      </c>
      <c r="G11" s="243"/>
      <c r="H11" s="243"/>
      <c r="I11" s="241"/>
      <c r="J11" s="6"/>
      <c r="K11" s="6"/>
      <c r="L11" s="6"/>
      <c r="M11" s="6"/>
      <c r="N11" s="6"/>
      <c r="O11" s="6"/>
      <c r="P11" s="6"/>
      <c r="Q11" s="6"/>
      <c r="R11" s="6"/>
      <c r="S11" s="5"/>
      <c r="T11" s="6"/>
      <c r="U11" s="6"/>
      <c r="V11" s="6"/>
      <c r="W11" s="2"/>
      <c r="X11" s="2"/>
    </row>
    <row r="12" spans="1:24" ht="16.5" customHeight="1" x14ac:dyDescent="0.3">
      <c r="A12" s="1"/>
      <c r="B12" s="6"/>
      <c r="C12" s="8" t="s">
        <v>7</v>
      </c>
      <c r="D12" s="197"/>
      <c r="E12" s="6"/>
      <c r="F12" s="249"/>
      <c r="G12" s="245"/>
      <c r="H12" s="245"/>
      <c r="I12" s="246"/>
      <c r="J12" s="6"/>
      <c r="K12" s="248" t="s">
        <v>15</v>
      </c>
      <c r="L12" s="226"/>
      <c r="M12" s="226"/>
      <c r="N12" s="226"/>
      <c r="O12" s="226"/>
      <c r="P12" s="226"/>
      <c r="Q12" s="226"/>
      <c r="R12" s="226"/>
      <c r="S12" s="226"/>
      <c r="T12" s="226"/>
      <c r="U12" s="6"/>
      <c r="V12" s="6"/>
      <c r="W12" s="2"/>
      <c r="X12" s="2"/>
    </row>
    <row r="13" spans="1:24" ht="16.5" customHeight="1" x14ac:dyDescent="0.3">
      <c r="A13" s="1"/>
      <c r="B13" s="6"/>
      <c r="C13" s="8" t="s">
        <v>8</v>
      </c>
      <c r="D13" s="197"/>
      <c r="E13" s="6"/>
      <c r="F13" s="242" t="s">
        <v>16</v>
      </c>
      <c r="G13" s="243"/>
      <c r="H13" s="243"/>
      <c r="I13" s="241"/>
      <c r="J13" s="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6"/>
      <c r="V13" s="6"/>
      <c r="W13" s="2"/>
      <c r="X13" s="2"/>
    </row>
    <row r="14" spans="1:24" ht="16.5" customHeight="1" x14ac:dyDescent="0.3">
      <c r="A14" s="1"/>
      <c r="B14" s="6"/>
      <c r="C14" s="9" t="s">
        <v>10</v>
      </c>
      <c r="D14" s="198"/>
      <c r="E14" s="6"/>
      <c r="F14" s="250"/>
      <c r="G14" s="245"/>
      <c r="H14" s="245"/>
      <c r="I14" s="246"/>
      <c r="J14" s="6"/>
      <c r="K14" s="247" t="s">
        <v>17</v>
      </c>
      <c r="L14" s="226"/>
      <c r="M14" s="226"/>
      <c r="N14" s="226"/>
      <c r="O14" s="226"/>
      <c r="P14" s="226"/>
      <c r="Q14" s="226"/>
      <c r="R14" s="226"/>
      <c r="S14" s="226"/>
      <c r="T14" s="226"/>
      <c r="U14" s="6"/>
      <c r="V14" s="6"/>
      <c r="W14" s="2"/>
      <c r="X14" s="2"/>
    </row>
    <row r="15" spans="1:24" ht="16.5" customHeight="1" x14ac:dyDescent="0.3">
      <c r="A15" s="1"/>
      <c r="B15" s="6"/>
      <c r="C15" s="240" t="s">
        <v>18</v>
      </c>
      <c r="D15" s="241"/>
      <c r="E15" s="6"/>
      <c r="F15" s="242" t="s">
        <v>19</v>
      </c>
      <c r="G15" s="243"/>
      <c r="H15" s="243"/>
      <c r="I15" s="24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"/>
      <c r="X15" s="2"/>
    </row>
    <row r="16" spans="1:24" ht="16.5" customHeight="1" x14ac:dyDescent="0.3">
      <c r="A16" s="1"/>
      <c r="B16" s="6"/>
      <c r="C16" s="7" t="s">
        <v>20</v>
      </c>
      <c r="D16" s="199"/>
      <c r="E16" s="6"/>
      <c r="F16" s="250"/>
      <c r="G16" s="245"/>
      <c r="H16" s="245"/>
      <c r="I16" s="246"/>
      <c r="J16" s="6"/>
      <c r="K16" s="248" t="s">
        <v>21</v>
      </c>
      <c r="L16" s="226"/>
      <c r="M16" s="226"/>
      <c r="N16" s="226"/>
      <c r="O16" s="226"/>
      <c r="P16" s="226"/>
      <c r="Q16" s="226"/>
      <c r="R16" s="226"/>
      <c r="S16" s="226"/>
      <c r="T16" s="226"/>
      <c r="U16" s="6"/>
      <c r="V16" s="6"/>
      <c r="W16" s="2"/>
      <c r="X16" s="2"/>
    </row>
    <row r="17" spans="1:24" ht="16.5" customHeight="1" x14ac:dyDescent="0.3">
      <c r="A17" s="1"/>
      <c r="B17" s="6"/>
      <c r="C17" s="8" t="s">
        <v>22</v>
      </c>
      <c r="D17" s="200"/>
      <c r="E17" s="6"/>
      <c r="F17" s="227" t="s">
        <v>23</v>
      </c>
      <c r="G17" s="228"/>
      <c r="H17" s="228"/>
      <c r="I17" s="229"/>
      <c r="J17" s="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6"/>
      <c r="V17" s="6"/>
      <c r="W17" s="2"/>
      <c r="X17" s="2"/>
    </row>
    <row r="18" spans="1:24" ht="16.5" customHeight="1" x14ac:dyDescent="0.3">
      <c r="A18" s="1"/>
      <c r="B18" s="6"/>
      <c r="C18" s="8" t="s">
        <v>24</v>
      </c>
      <c r="D18" s="197"/>
      <c r="E18" s="6"/>
      <c r="F18" s="251">
        <f>SUM(T28:T288)</f>
        <v>0</v>
      </c>
      <c r="G18" s="231"/>
      <c r="H18" s="231"/>
      <c r="I18" s="232"/>
      <c r="J18" s="6"/>
      <c r="K18" s="247" t="s">
        <v>25</v>
      </c>
      <c r="L18" s="226"/>
      <c r="M18" s="226"/>
      <c r="N18" s="226"/>
      <c r="O18" s="226"/>
      <c r="P18" s="226"/>
      <c r="Q18" s="226"/>
      <c r="R18" s="226"/>
      <c r="S18" s="226"/>
      <c r="T18" s="226"/>
      <c r="U18" s="6"/>
      <c r="V18" s="6"/>
      <c r="W18" s="2"/>
      <c r="X18" s="2"/>
    </row>
    <row r="19" spans="1:24" ht="16.5" customHeight="1" x14ac:dyDescent="0.3">
      <c r="A19" s="1"/>
      <c r="B19" s="6"/>
      <c r="C19" s="9" t="s">
        <v>26</v>
      </c>
      <c r="D19" s="197"/>
      <c r="E19" s="6"/>
      <c r="F19" s="233"/>
      <c r="G19" s="234"/>
      <c r="H19" s="234"/>
      <c r="I19" s="23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"/>
      <c r="X19" s="2"/>
    </row>
    <row r="20" spans="1:24" ht="16.5" customHeight="1" x14ac:dyDescent="0.3">
      <c r="A20" s="1"/>
      <c r="B20" s="6"/>
      <c r="C20" s="240" t="s">
        <v>27</v>
      </c>
      <c r="D20" s="241"/>
      <c r="E20" s="6"/>
      <c r="F20" s="227" t="s">
        <v>28</v>
      </c>
      <c r="G20" s="228"/>
      <c r="H20" s="228"/>
      <c r="I20" s="229"/>
      <c r="J20" s="6"/>
      <c r="K20" s="239" t="s">
        <v>29</v>
      </c>
      <c r="L20" s="226"/>
      <c r="M20" s="226"/>
      <c r="N20" s="226"/>
      <c r="O20" s="226"/>
      <c r="P20" s="226"/>
      <c r="Q20" s="226"/>
      <c r="R20" s="226"/>
      <c r="S20" s="226"/>
      <c r="T20" s="226"/>
      <c r="U20" s="6"/>
      <c r="V20" s="6"/>
      <c r="W20" s="2"/>
      <c r="X20" s="2"/>
    </row>
    <row r="21" spans="1:24" ht="16.5" customHeight="1" x14ac:dyDescent="0.3">
      <c r="A21" s="1"/>
      <c r="B21" s="6"/>
      <c r="C21" s="7" t="s">
        <v>30</v>
      </c>
      <c r="D21" s="201"/>
      <c r="E21" s="6"/>
      <c r="F21" s="230">
        <f>SUM(U28:X288)</f>
        <v>0</v>
      </c>
      <c r="G21" s="231"/>
      <c r="H21" s="231"/>
      <c r="I21" s="232"/>
      <c r="J21" s="6"/>
      <c r="K21" s="6"/>
      <c r="L21" s="6"/>
      <c r="M21" s="6"/>
      <c r="N21" s="6"/>
      <c r="O21" s="6"/>
      <c r="P21" s="6"/>
      <c r="Q21" s="6"/>
      <c r="R21" s="6"/>
      <c r="S21" s="10"/>
      <c r="T21" s="6"/>
      <c r="U21" s="6"/>
      <c r="V21" s="6"/>
      <c r="W21" s="2"/>
      <c r="X21" s="2"/>
    </row>
    <row r="22" spans="1:24" ht="16.5" customHeight="1" x14ac:dyDescent="0.3">
      <c r="A22" s="1"/>
      <c r="B22" s="6"/>
      <c r="C22" s="11" t="s">
        <v>31</v>
      </c>
      <c r="D22" s="201"/>
      <c r="E22" s="6"/>
      <c r="F22" s="233"/>
      <c r="G22" s="234"/>
      <c r="H22" s="234"/>
      <c r="I22" s="235"/>
      <c r="J22" s="6"/>
      <c r="K22" s="6"/>
      <c r="L22" s="6"/>
      <c r="M22" s="6"/>
      <c r="N22" s="6"/>
      <c r="O22" s="6"/>
      <c r="P22" s="6"/>
      <c r="Q22" s="6"/>
      <c r="R22" s="6"/>
      <c r="S22" s="10"/>
      <c r="T22" s="6"/>
      <c r="U22" s="6"/>
      <c r="V22" s="6"/>
      <c r="W22" s="2"/>
      <c r="X22" s="2"/>
    </row>
    <row r="23" spans="1:24" ht="16.5" customHeight="1" x14ac:dyDescent="0.3">
      <c r="A23" s="1"/>
      <c r="B23" s="6"/>
      <c r="C23" s="12" t="s">
        <v>32</v>
      </c>
      <c r="D23" s="202"/>
      <c r="E23" s="6"/>
      <c r="F23" s="236" t="s">
        <v>5684</v>
      </c>
      <c r="G23" s="237"/>
      <c r="H23" s="237"/>
      <c r="I23" s="237"/>
      <c r="J23" s="6"/>
      <c r="K23" s="6"/>
      <c r="L23" s="6"/>
      <c r="M23" s="6"/>
      <c r="N23" s="6"/>
      <c r="O23" s="6"/>
      <c r="P23" s="6"/>
      <c r="Q23" s="6"/>
      <c r="R23" s="6"/>
      <c r="S23" s="10"/>
      <c r="T23" s="6"/>
      <c r="U23" s="6"/>
      <c r="V23" s="6"/>
      <c r="W23" s="2"/>
      <c r="X23" s="2"/>
    </row>
    <row r="24" spans="1:24" ht="14.4" x14ac:dyDescent="0.3">
      <c r="A24" s="1"/>
      <c r="B24" s="6"/>
      <c r="C24" s="13"/>
      <c r="D24" s="1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6"/>
      <c r="U24" s="6"/>
      <c r="V24" s="6"/>
      <c r="W24" s="2"/>
      <c r="X24" s="2"/>
    </row>
    <row r="25" spans="1:24" ht="30" customHeight="1" x14ac:dyDescent="0.35">
      <c r="A25" s="1"/>
      <c r="B25" s="14" t="s">
        <v>33</v>
      </c>
      <c r="C25" s="225" t="s">
        <v>34</v>
      </c>
      <c r="D25" s="226"/>
      <c r="F25" s="15"/>
      <c r="G25" s="238" t="s">
        <v>35</v>
      </c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"/>
      <c r="W25" s="5"/>
      <c r="X25" s="5"/>
    </row>
    <row r="26" spans="1:24" ht="12.75" customHeight="1" x14ac:dyDescent="0.3">
      <c r="A26" s="1"/>
      <c r="B26" s="2"/>
      <c r="C26" s="16"/>
      <c r="D26" s="16"/>
      <c r="E26" s="16"/>
      <c r="F26" s="16"/>
      <c r="G26" s="17"/>
      <c r="H26" s="1"/>
      <c r="I26" s="3"/>
      <c r="J26" s="1"/>
      <c r="K26" s="1"/>
      <c r="L26" s="1"/>
      <c r="M26" s="1"/>
      <c r="N26" s="1"/>
      <c r="O26" s="1"/>
      <c r="P26" s="1"/>
      <c r="Q26" s="1"/>
      <c r="R26" s="18"/>
      <c r="S26" s="19"/>
      <c r="T26" s="19"/>
      <c r="U26" s="19"/>
      <c r="V26" s="20"/>
      <c r="W26" s="5"/>
      <c r="X26" s="5"/>
    </row>
    <row r="27" spans="1:24" ht="43.8" x14ac:dyDescent="0.35">
      <c r="A27" s="21"/>
      <c r="B27" s="22" t="s">
        <v>36</v>
      </c>
      <c r="C27" s="22" t="s">
        <v>37</v>
      </c>
      <c r="D27" s="22" t="s">
        <v>38</v>
      </c>
      <c r="E27" s="22" t="s">
        <v>39</v>
      </c>
      <c r="F27" s="22" t="s">
        <v>40</v>
      </c>
      <c r="G27" s="22" t="s">
        <v>41</v>
      </c>
      <c r="H27" s="22" t="s">
        <v>42</v>
      </c>
      <c r="I27" s="22" t="s">
        <v>43</v>
      </c>
      <c r="J27" s="23" t="s">
        <v>44</v>
      </c>
      <c r="K27" s="23" t="s">
        <v>45</v>
      </c>
      <c r="L27" s="24" t="s">
        <v>46</v>
      </c>
      <c r="M27" s="24" t="s">
        <v>47</v>
      </c>
      <c r="N27" s="25" t="s">
        <v>48</v>
      </c>
      <c r="O27" s="25" t="s">
        <v>49</v>
      </c>
      <c r="P27" s="25" t="s">
        <v>50</v>
      </c>
      <c r="Q27" s="25" t="s">
        <v>51</v>
      </c>
      <c r="R27" s="25" t="s">
        <v>52</v>
      </c>
      <c r="S27" s="25" t="s">
        <v>53</v>
      </c>
      <c r="T27" s="26" t="s">
        <v>54</v>
      </c>
      <c r="U27" s="27" t="s">
        <v>55</v>
      </c>
      <c r="V27" s="21" t="s">
        <v>56</v>
      </c>
      <c r="W27" s="21" t="s">
        <v>57</v>
      </c>
      <c r="X27" s="28"/>
    </row>
    <row r="28" spans="1:24" ht="15.75" customHeight="1" x14ac:dyDescent="0.25">
      <c r="A28" s="29">
        <v>1</v>
      </c>
      <c r="B28" s="30" t="str">
        <f t="shared" ref="B28:B282" si="0">W28</f>
        <v xml:space="preserve"> </v>
      </c>
      <c r="C28" s="203"/>
      <c r="D28" s="204"/>
      <c r="E28" s="205"/>
      <c r="F28" s="205"/>
      <c r="G28" s="204"/>
      <c r="H28" s="204"/>
      <c r="I28" s="205"/>
      <c r="J28" s="206"/>
      <c r="K28" s="207"/>
      <c r="L28" s="208"/>
      <c r="M28" s="208"/>
      <c r="N28" s="208"/>
      <c r="O28" s="208"/>
      <c r="P28" s="208"/>
      <c r="Q28" s="208"/>
      <c r="R28" s="208"/>
      <c r="S28" s="208"/>
      <c r="T28" s="32">
        <f t="shared" ref="T28:T282" si="1">IF(L28+M28+N28+O28+P28+Q28+R28+S28&lt;0," ",L28+M28+N28+O28+P28+Q28+R28+S28)</f>
        <v>0</v>
      </c>
      <c r="U28" s="33" t="str">
        <f t="shared" ref="U28:U282" si="2">IF(L28+M28+N28+O28+P28+Q28+R28+S28&gt;0,J28*T28," ")</f>
        <v xml:space="preserve"> </v>
      </c>
      <c r="V28" s="34" t="str">
        <f t="shared" ref="V28:V91" si="3">IF(ISERROR(VLOOKUP($C28,info3,2,FALSE))," ",(VLOOKUP($C28,info3,2,FALSE)))</f>
        <v xml:space="preserve"> </v>
      </c>
      <c r="W28" s="29" t="str">
        <f t="shared" ref="W28:W282" si="4">V28&amp;E28&amp;F28</f>
        <v xml:space="preserve"> </v>
      </c>
      <c r="X28" s="35"/>
    </row>
    <row r="29" spans="1:24" ht="15.75" customHeight="1" x14ac:dyDescent="0.3">
      <c r="A29" s="29">
        <v>2</v>
      </c>
      <c r="B29" s="36" t="str">
        <f t="shared" si="0"/>
        <v xml:space="preserve"> </v>
      </c>
      <c r="C29" s="204"/>
      <c r="D29" s="204"/>
      <c r="E29" s="205"/>
      <c r="F29" s="205"/>
      <c r="G29" s="204"/>
      <c r="H29" s="204"/>
      <c r="I29" s="205"/>
      <c r="J29" s="206"/>
      <c r="K29" s="207"/>
      <c r="L29" s="208"/>
      <c r="M29" s="208"/>
      <c r="N29" s="208"/>
      <c r="O29" s="208"/>
      <c r="P29" s="208"/>
      <c r="Q29" s="208"/>
      <c r="R29" s="208"/>
      <c r="S29" s="208"/>
      <c r="T29" s="32">
        <f t="shared" si="1"/>
        <v>0</v>
      </c>
      <c r="U29" s="33" t="str">
        <f t="shared" si="2"/>
        <v xml:space="preserve"> </v>
      </c>
      <c r="V29" s="37" t="str">
        <f t="shared" si="3"/>
        <v xml:space="preserve"> </v>
      </c>
      <c r="W29" s="38" t="str">
        <f t="shared" si="4"/>
        <v xml:space="preserve"> </v>
      </c>
      <c r="X29" s="39"/>
    </row>
    <row r="30" spans="1:24" ht="15.75" customHeight="1" x14ac:dyDescent="0.3">
      <c r="A30" s="29">
        <v>3</v>
      </c>
      <c r="B30" s="36" t="str">
        <f t="shared" si="0"/>
        <v xml:space="preserve"> </v>
      </c>
      <c r="C30" s="204"/>
      <c r="D30" s="204"/>
      <c r="E30" s="205"/>
      <c r="F30" s="205"/>
      <c r="G30" s="204"/>
      <c r="H30" s="204"/>
      <c r="I30" s="205"/>
      <c r="J30" s="206"/>
      <c r="K30" s="207"/>
      <c r="L30" s="208"/>
      <c r="M30" s="208"/>
      <c r="N30" s="208"/>
      <c r="O30" s="208"/>
      <c r="P30" s="208"/>
      <c r="Q30" s="208"/>
      <c r="R30" s="208"/>
      <c r="S30" s="208"/>
      <c r="T30" s="32">
        <f t="shared" si="1"/>
        <v>0</v>
      </c>
      <c r="U30" s="33" t="str">
        <f t="shared" si="2"/>
        <v xml:space="preserve"> </v>
      </c>
      <c r="V30" s="37" t="str">
        <f t="shared" si="3"/>
        <v xml:space="preserve"> </v>
      </c>
      <c r="W30" s="38" t="str">
        <f t="shared" si="4"/>
        <v xml:space="preserve"> </v>
      </c>
      <c r="X30" s="39"/>
    </row>
    <row r="31" spans="1:24" ht="15.75" customHeight="1" x14ac:dyDescent="0.3">
      <c r="A31" s="29">
        <v>4</v>
      </c>
      <c r="B31" s="36" t="str">
        <f t="shared" si="0"/>
        <v xml:space="preserve"> </v>
      </c>
      <c r="C31" s="204"/>
      <c r="D31" s="204"/>
      <c r="E31" s="205"/>
      <c r="F31" s="205"/>
      <c r="G31" s="204"/>
      <c r="H31" s="204"/>
      <c r="I31" s="205"/>
      <c r="J31" s="206"/>
      <c r="K31" s="207"/>
      <c r="L31" s="208"/>
      <c r="M31" s="208"/>
      <c r="N31" s="208"/>
      <c r="O31" s="208"/>
      <c r="P31" s="208"/>
      <c r="Q31" s="208"/>
      <c r="R31" s="208"/>
      <c r="S31" s="208"/>
      <c r="T31" s="32">
        <f t="shared" si="1"/>
        <v>0</v>
      </c>
      <c r="U31" s="33" t="str">
        <f t="shared" si="2"/>
        <v xml:space="preserve"> </v>
      </c>
      <c r="V31" s="37" t="str">
        <f t="shared" si="3"/>
        <v xml:space="preserve"> </v>
      </c>
      <c r="W31" s="38" t="str">
        <f t="shared" si="4"/>
        <v xml:space="preserve"> </v>
      </c>
      <c r="X31" s="39"/>
    </row>
    <row r="32" spans="1:24" ht="15.75" customHeight="1" x14ac:dyDescent="0.3">
      <c r="A32" s="29">
        <v>5</v>
      </c>
      <c r="B32" s="36" t="str">
        <f t="shared" si="0"/>
        <v xml:space="preserve"> </v>
      </c>
      <c r="C32" s="204"/>
      <c r="D32" s="204"/>
      <c r="E32" s="205"/>
      <c r="F32" s="205"/>
      <c r="G32" s="204"/>
      <c r="H32" s="204"/>
      <c r="I32" s="205"/>
      <c r="J32" s="206"/>
      <c r="K32" s="207"/>
      <c r="L32" s="208"/>
      <c r="M32" s="208"/>
      <c r="N32" s="208"/>
      <c r="O32" s="208"/>
      <c r="P32" s="208"/>
      <c r="Q32" s="208"/>
      <c r="R32" s="208"/>
      <c r="S32" s="208"/>
      <c r="T32" s="32">
        <f t="shared" si="1"/>
        <v>0</v>
      </c>
      <c r="U32" s="33" t="str">
        <f t="shared" si="2"/>
        <v xml:space="preserve"> </v>
      </c>
      <c r="V32" s="37" t="str">
        <f t="shared" si="3"/>
        <v xml:space="preserve"> </v>
      </c>
      <c r="W32" s="38" t="str">
        <f t="shared" si="4"/>
        <v xml:space="preserve"> </v>
      </c>
      <c r="X32" s="39"/>
    </row>
    <row r="33" spans="1:24" ht="15.75" customHeight="1" x14ac:dyDescent="0.3">
      <c r="A33" s="29">
        <v>6</v>
      </c>
      <c r="B33" s="36" t="str">
        <f t="shared" si="0"/>
        <v xml:space="preserve"> </v>
      </c>
      <c r="C33" s="204"/>
      <c r="D33" s="204"/>
      <c r="E33" s="205"/>
      <c r="F33" s="205"/>
      <c r="G33" s="204"/>
      <c r="H33" s="204"/>
      <c r="I33" s="205"/>
      <c r="J33" s="206"/>
      <c r="K33" s="207"/>
      <c r="L33" s="208"/>
      <c r="M33" s="208"/>
      <c r="N33" s="208"/>
      <c r="O33" s="208"/>
      <c r="P33" s="208"/>
      <c r="Q33" s="208"/>
      <c r="R33" s="208"/>
      <c r="S33" s="208"/>
      <c r="T33" s="32">
        <f t="shared" si="1"/>
        <v>0</v>
      </c>
      <c r="U33" s="33" t="str">
        <f t="shared" si="2"/>
        <v xml:space="preserve"> </v>
      </c>
      <c r="V33" s="37" t="str">
        <f t="shared" si="3"/>
        <v xml:space="preserve"> </v>
      </c>
      <c r="W33" s="38" t="str">
        <f t="shared" si="4"/>
        <v xml:space="preserve"> </v>
      </c>
      <c r="X33" s="39"/>
    </row>
    <row r="34" spans="1:24" ht="15.75" customHeight="1" x14ac:dyDescent="0.3">
      <c r="A34" s="29">
        <v>7</v>
      </c>
      <c r="B34" s="36" t="str">
        <f t="shared" si="0"/>
        <v xml:space="preserve"> </v>
      </c>
      <c r="C34" s="204"/>
      <c r="D34" s="204"/>
      <c r="E34" s="205"/>
      <c r="F34" s="205"/>
      <c r="G34" s="204"/>
      <c r="H34" s="204"/>
      <c r="I34" s="205"/>
      <c r="J34" s="206"/>
      <c r="K34" s="207"/>
      <c r="L34" s="208"/>
      <c r="M34" s="208"/>
      <c r="N34" s="208"/>
      <c r="O34" s="208"/>
      <c r="P34" s="208"/>
      <c r="Q34" s="208"/>
      <c r="R34" s="208"/>
      <c r="S34" s="208"/>
      <c r="T34" s="32">
        <f t="shared" si="1"/>
        <v>0</v>
      </c>
      <c r="U34" s="33" t="str">
        <f t="shared" si="2"/>
        <v xml:space="preserve"> </v>
      </c>
      <c r="V34" s="37" t="str">
        <f t="shared" si="3"/>
        <v xml:space="preserve"> </v>
      </c>
      <c r="W34" s="38" t="str">
        <f t="shared" si="4"/>
        <v xml:space="preserve"> </v>
      </c>
      <c r="X34" s="39"/>
    </row>
    <row r="35" spans="1:24" ht="15.75" customHeight="1" x14ac:dyDescent="0.3">
      <c r="A35" s="29">
        <v>8</v>
      </c>
      <c r="B35" s="36" t="str">
        <f t="shared" si="0"/>
        <v xml:space="preserve"> </v>
      </c>
      <c r="C35" s="204"/>
      <c r="D35" s="204"/>
      <c r="E35" s="205"/>
      <c r="F35" s="205"/>
      <c r="G35" s="204"/>
      <c r="H35" s="204"/>
      <c r="I35" s="205"/>
      <c r="J35" s="206"/>
      <c r="K35" s="207"/>
      <c r="L35" s="208"/>
      <c r="M35" s="208"/>
      <c r="N35" s="208"/>
      <c r="O35" s="208"/>
      <c r="P35" s="208"/>
      <c r="Q35" s="208"/>
      <c r="R35" s="208"/>
      <c r="S35" s="208"/>
      <c r="T35" s="32">
        <f t="shared" si="1"/>
        <v>0</v>
      </c>
      <c r="U35" s="33" t="str">
        <f t="shared" si="2"/>
        <v xml:space="preserve"> </v>
      </c>
      <c r="V35" s="37" t="str">
        <f t="shared" si="3"/>
        <v xml:space="preserve"> </v>
      </c>
      <c r="W35" s="38" t="str">
        <f t="shared" si="4"/>
        <v xml:space="preserve"> </v>
      </c>
      <c r="X35" s="39"/>
    </row>
    <row r="36" spans="1:24" ht="15.75" customHeight="1" x14ac:dyDescent="0.3">
      <c r="A36" s="29">
        <v>9</v>
      </c>
      <c r="B36" s="36" t="str">
        <f t="shared" si="0"/>
        <v xml:space="preserve"> </v>
      </c>
      <c r="C36" s="204"/>
      <c r="D36" s="204"/>
      <c r="E36" s="205"/>
      <c r="F36" s="205"/>
      <c r="G36" s="204"/>
      <c r="H36" s="204"/>
      <c r="I36" s="205"/>
      <c r="J36" s="206"/>
      <c r="K36" s="207"/>
      <c r="L36" s="208"/>
      <c r="M36" s="208"/>
      <c r="N36" s="208"/>
      <c r="O36" s="208"/>
      <c r="P36" s="208"/>
      <c r="Q36" s="208"/>
      <c r="R36" s="208"/>
      <c r="S36" s="208"/>
      <c r="T36" s="32">
        <f t="shared" si="1"/>
        <v>0</v>
      </c>
      <c r="U36" s="33" t="str">
        <f t="shared" si="2"/>
        <v xml:space="preserve"> </v>
      </c>
      <c r="V36" s="37" t="str">
        <f t="shared" si="3"/>
        <v xml:space="preserve"> </v>
      </c>
      <c r="W36" s="38" t="str">
        <f t="shared" si="4"/>
        <v xml:space="preserve"> </v>
      </c>
      <c r="X36" s="39"/>
    </row>
    <row r="37" spans="1:24" ht="15.75" customHeight="1" x14ac:dyDescent="0.3">
      <c r="A37" s="29">
        <v>10</v>
      </c>
      <c r="B37" s="36" t="str">
        <f t="shared" si="0"/>
        <v xml:space="preserve"> </v>
      </c>
      <c r="C37" s="204"/>
      <c r="D37" s="204"/>
      <c r="E37" s="205"/>
      <c r="F37" s="205"/>
      <c r="G37" s="204"/>
      <c r="H37" s="204"/>
      <c r="I37" s="205"/>
      <c r="J37" s="206"/>
      <c r="K37" s="207"/>
      <c r="L37" s="208"/>
      <c r="M37" s="208"/>
      <c r="N37" s="208"/>
      <c r="O37" s="208"/>
      <c r="P37" s="208"/>
      <c r="Q37" s="208"/>
      <c r="R37" s="208"/>
      <c r="S37" s="208"/>
      <c r="T37" s="32">
        <f t="shared" si="1"/>
        <v>0</v>
      </c>
      <c r="U37" s="33" t="str">
        <f t="shared" si="2"/>
        <v xml:space="preserve"> </v>
      </c>
      <c r="V37" s="37" t="str">
        <f t="shared" si="3"/>
        <v xml:space="preserve"> </v>
      </c>
      <c r="W37" s="38" t="str">
        <f t="shared" si="4"/>
        <v xml:space="preserve"> </v>
      </c>
      <c r="X37" s="39"/>
    </row>
    <row r="38" spans="1:24" ht="15.75" customHeight="1" x14ac:dyDescent="0.3">
      <c r="A38" s="29">
        <v>11</v>
      </c>
      <c r="B38" s="36" t="str">
        <f t="shared" si="0"/>
        <v xml:space="preserve"> </v>
      </c>
      <c r="C38" s="204"/>
      <c r="D38" s="204"/>
      <c r="E38" s="205"/>
      <c r="F38" s="205"/>
      <c r="G38" s="204"/>
      <c r="H38" s="204"/>
      <c r="I38" s="205"/>
      <c r="J38" s="206"/>
      <c r="K38" s="207"/>
      <c r="L38" s="208"/>
      <c r="M38" s="208"/>
      <c r="N38" s="208"/>
      <c r="O38" s="208"/>
      <c r="P38" s="208"/>
      <c r="Q38" s="208"/>
      <c r="R38" s="208"/>
      <c r="S38" s="208"/>
      <c r="T38" s="32">
        <f t="shared" si="1"/>
        <v>0</v>
      </c>
      <c r="U38" s="33" t="str">
        <f t="shared" si="2"/>
        <v xml:space="preserve"> </v>
      </c>
      <c r="V38" s="37" t="str">
        <f t="shared" si="3"/>
        <v xml:space="preserve"> </v>
      </c>
      <c r="W38" s="38" t="str">
        <f t="shared" si="4"/>
        <v xml:space="preserve"> </v>
      </c>
      <c r="X38" s="39"/>
    </row>
    <row r="39" spans="1:24" ht="15.75" customHeight="1" x14ac:dyDescent="0.3">
      <c r="A39" s="29">
        <v>12</v>
      </c>
      <c r="B39" s="36" t="str">
        <f t="shared" si="0"/>
        <v xml:space="preserve"> </v>
      </c>
      <c r="C39" s="204"/>
      <c r="D39" s="204"/>
      <c r="E39" s="205"/>
      <c r="F39" s="205"/>
      <c r="G39" s="204"/>
      <c r="H39" s="204"/>
      <c r="I39" s="205"/>
      <c r="J39" s="206"/>
      <c r="K39" s="207"/>
      <c r="L39" s="208"/>
      <c r="M39" s="208"/>
      <c r="N39" s="208"/>
      <c r="O39" s="208"/>
      <c r="P39" s="208"/>
      <c r="Q39" s="208"/>
      <c r="R39" s="208"/>
      <c r="S39" s="208"/>
      <c r="T39" s="32">
        <f t="shared" si="1"/>
        <v>0</v>
      </c>
      <c r="U39" s="33" t="str">
        <f t="shared" si="2"/>
        <v xml:space="preserve"> </v>
      </c>
      <c r="V39" s="37" t="str">
        <f t="shared" si="3"/>
        <v xml:space="preserve"> </v>
      </c>
      <c r="W39" s="38" t="str">
        <f t="shared" si="4"/>
        <v xml:space="preserve"> </v>
      </c>
      <c r="X39" s="39"/>
    </row>
    <row r="40" spans="1:24" ht="15.75" customHeight="1" x14ac:dyDescent="0.3">
      <c r="A40" s="29">
        <v>13</v>
      </c>
      <c r="B40" s="36" t="str">
        <f t="shared" si="0"/>
        <v xml:space="preserve"> </v>
      </c>
      <c r="C40" s="204"/>
      <c r="D40" s="204"/>
      <c r="E40" s="205"/>
      <c r="F40" s="205"/>
      <c r="G40" s="204"/>
      <c r="H40" s="204"/>
      <c r="I40" s="205"/>
      <c r="J40" s="206"/>
      <c r="K40" s="207"/>
      <c r="L40" s="208"/>
      <c r="M40" s="208"/>
      <c r="N40" s="208"/>
      <c r="O40" s="208"/>
      <c r="P40" s="208"/>
      <c r="Q40" s="208"/>
      <c r="R40" s="208"/>
      <c r="S40" s="208"/>
      <c r="T40" s="32">
        <f t="shared" si="1"/>
        <v>0</v>
      </c>
      <c r="U40" s="33" t="str">
        <f t="shared" si="2"/>
        <v xml:space="preserve"> </v>
      </c>
      <c r="V40" s="37" t="str">
        <f t="shared" si="3"/>
        <v xml:space="preserve"> </v>
      </c>
      <c r="W40" s="38" t="str">
        <f t="shared" si="4"/>
        <v xml:space="preserve"> </v>
      </c>
      <c r="X40" s="39"/>
    </row>
    <row r="41" spans="1:24" ht="15.75" customHeight="1" x14ac:dyDescent="0.3">
      <c r="A41" s="29">
        <v>14</v>
      </c>
      <c r="B41" s="36" t="str">
        <f t="shared" si="0"/>
        <v xml:space="preserve"> </v>
      </c>
      <c r="C41" s="204"/>
      <c r="D41" s="204"/>
      <c r="E41" s="205"/>
      <c r="F41" s="205"/>
      <c r="G41" s="204"/>
      <c r="H41" s="204"/>
      <c r="I41" s="205"/>
      <c r="J41" s="206"/>
      <c r="K41" s="207"/>
      <c r="L41" s="208"/>
      <c r="M41" s="208"/>
      <c r="N41" s="208"/>
      <c r="O41" s="208"/>
      <c r="P41" s="208"/>
      <c r="Q41" s="208"/>
      <c r="R41" s="208"/>
      <c r="S41" s="208"/>
      <c r="T41" s="32">
        <f t="shared" si="1"/>
        <v>0</v>
      </c>
      <c r="U41" s="33" t="str">
        <f t="shared" si="2"/>
        <v xml:space="preserve"> </v>
      </c>
      <c r="V41" s="37" t="str">
        <f t="shared" si="3"/>
        <v xml:space="preserve"> </v>
      </c>
      <c r="W41" s="38" t="str">
        <f t="shared" si="4"/>
        <v xml:space="preserve"> </v>
      </c>
      <c r="X41" s="39"/>
    </row>
    <row r="42" spans="1:24" ht="15.75" customHeight="1" x14ac:dyDescent="0.3">
      <c r="A42" s="29">
        <v>15</v>
      </c>
      <c r="B42" s="36" t="str">
        <f t="shared" si="0"/>
        <v xml:space="preserve"> </v>
      </c>
      <c r="C42" s="204"/>
      <c r="D42" s="204"/>
      <c r="E42" s="205"/>
      <c r="F42" s="205"/>
      <c r="G42" s="204"/>
      <c r="H42" s="204"/>
      <c r="I42" s="205"/>
      <c r="J42" s="206"/>
      <c r="K42" s="207"/>
      <c r="L42" s="208"/>
      <c r="M42" s="208"/>
      <c r="N42" s="208"/>
      <c r="O42" s="208"/>
      <c r="P42" s="208"/>
      <c r="Q42" s="208"/>
      <c r="R42" s="208"/>
      <c r="S42" s="208"/>
      <c r="T42" s="32">
        <f t="shared" si="1"/>
        <v>0</v>
      </c>
      <c r="U42" s="33" t="str">
        <f t="shared" si="2"/>
        <v xml:space="preserve"> </v>
      </c>
      <c r="V42" s="37" t="str">
        <f t="shared" si="3"/>
        <v xml:space="preserve"> </v>
      </c>
      <c r="W42" s="38" t="str">
        <f t="shared" si="4"/>
        <v xml:space="preserve"> </v>
      </c>
      <c r="X42" s="39"/>
    </row>
    <row r="43" spans="1:24" ht="15.75" customHeight="1" x14ac:dyDescent="0.3">
      <c r="A43" s="29">
        <v>16</v>
      </c>
      <c r="B43" s="36" t="str">
        <f t="shared" si="0"/>
        <v xml:space="preserve"> </v>
      </c>
      <c r="C43" s="204"/>
      <c r="D43" s="204"/>
      <c r="E43" s="205"/>
      <c r="F43" s="205"/>
      <c r="G43" s="204"/>
      <c r="H43" s="204"/>
      <c r="I43" s="205"/>
      <c r="J43" s="206"/>
      <c r="K43" s="207"/>
      <c r="L43" s="208"/>
      <c r="M43" s="208"/>
      <c r="N43" s="208"/>
      <c r="O43" s="208"/>
      <c r="P43" s="208"/>
      <c r="Q43" s="208"/>
      <c r="R43" s="208"/>
      <c r="S43" s="208"/>
      <c r="T43" s="32">
        <f t="shared" si="1"/>
        <v>0</v>
      </c>
      <c r="U43" s="33" t="str">
        <f t="shared" si="2"/>
        <v xml:space="preserve"> </v>
      </c>
      <c r="V43" s="37" t="str">
        <f t="shared" si="3"/>
        <v xml:space="preserve"> </v>
      </c>
      <c r="W43" s="38" t="str">
        <f t="shared" si="4"/>
        <v xml:space="preserve"> </v>
      </c>
      <c r="X43" s="39"/>
    </row>
    <row r="44" spans="1:24" ht="15.75" customHeight="1" x14ac:dyDescent="0.3">
      <c r="A44" s="29">
        <v>17</v>
      </c>
      <c r="B44" s="36" t="str">
        <f t="shared" si="0"/>
        <v xml:space="preserve"> </v>
      </c>
      <c r="C44" s="204"/>
      <c r="D44" s="204"/>
      <c r="E44" s="205"/>
      <c r="F44" s="205"/>
      <c r="G44" s="204"/>
      <c r="H44" s="204"/>
      <c r="I44" s="205"/>
      <c r="J44" s="206"/>
      <c r="K44" s="207"/>
      <c r="L44" s="208"/>
      <c r="M44" s="208"/>
      <c r="N44" s="208"/>
      <c r="O44" s="208"/>
      <c r="P44" s="208"/>
      <c r="Q44" s="208"/>
      <c r="R44" s="208"/>
      <c r="S44" s="208"/>
      <c r="T44" s="32">
        <f t="shared" si="1"/>
        <v>0</v>
      </c>
      <c r="U44" s="33" t="str">
        <f t="shared" si="2"/>
        <v xml:space="preserve"> </v>
      </c>
      <c r="V44" s="37" t="str">
        <f t="shared" si="3"/>
        <v xml:space="preserve"> </v>
      </c>
      <c r="W44" s="38" t="str">
        <f t="shared" si="4"/>
        <v xml:space="preserve"> </v>
      </c>
      <c r="X44" s="39"/>
    </row>
    <row r="45" spans="1:24" ht="15.75" customHeight="1" x14ac:dyDescent="0.3">
      <c r="A45" s="29">
        <v>18</v>
      </c>
      <c r="B45" s="36" t="str">
        <f t="shared" si="0"/>
        <v xml:space="preserve"> </v>
      </c>
      <c r="C45" s="204"/>
      <c r="D45" s="204"/>
      <c r="E45" s="205"/>
      <c r="F45" s="205"/>
      <c r="G45" s="204"/>
      <c r="H45" s="204"/>
      <c r="I45" s="205"/>
      <c r="J45" s="206"/>
      <c r="K45" s="207"/>
      <c r="L45" s="208"/>
      <c r="M45" s="208"/>
      <c r="N45" s="208"/>
      <c r="O45" s="208"/>
      <c r="P45" s="208"/>
      <c r="Q45" s="208"/>
      <c r="R45" s="208"/>
      <c r="S45" s="208"/>
      <c r="T45" s="32">
        <f t="shared" si="1"/>
        <v>0</v>
      </c>
      <c r="U45" s="33" t="str">
        <f t="shared" si="2"/>
        <v xml:space="preserve"> </v>
      </c>
      <c r="V45" s="37" t="str">
        <f t="shared" si="3"/>
        <v xml:space="preserve"> </v>
      </c>
      <c r="W45" s="38" t="str">
        <f t="shared" si="4"/>
        <v xml:space="preserve"> </v>
      </c>
      <c r="X45" s="39"/>
    </row>
    <row r="46" spans="1:24" ht="15.75" customHeight="1" x14ac:dyDescent="0.3">
      <c r="A46" s="29">
        <v>19</v>
      </c>
      <c r="B46" s="36" t="str">
        <f t="shared" si="0"/>
        <v xml:space="preserve"> </v>
      </c>
      <c r="C46" s="204"/>
      <c r="D46" s="204"/>
      <c r="E46" s="205"/>
      <c r="F46" s="205"/>
      <c r="G46" s="204"/>
      <c r="H46" s="204"/>
      <c r="I46" s="205"/>
      <c r="J46" s="206"/>
      <c r="K46" s="207"/>
      <c r="L46" s="208"/>
      <c r="M46" s="208"/>
      <c r="N46" s="208"/>
      <c r="O46" s="208"/>
      <c r="P46" s="208"/>
      <c r="Q46" s="208"/>
      <c r="R46" s="208"/>
      <c r="S46" s="208"/>
      <c r="T46" s="32">
        <f t="shared" si="1"/>
        <v>0</v>
      </c>
      <c r="U46" s="33" t="str">
        <f t="shared" si="2"/>
        <v xml:space="preserve"> </v>
      </c>
      <c r="V46" s="37" t="str">
        <f t="shared" si="3"/>
        <v xml:space="preserve"> </v>
      </c>
      <c r="W46" s="38" t="str">
        <f t="shared" si="4"/>
        <v xml:space="preserve"> </v>
      </c>
      <c r="X46" s="39"/>
    </row>
    <row r="47" spans="1:24" ht="15.75" customHeight="1" x14ac:dyDescent="0.3">
      <c r="A47" s="29">
        <v>20</v>
      </c>
      <c r="B47" s="36" t="str">
        <f t="shared" si="0"/>
        <v xml:space="preserve"> </v>
      </c>
      <c r="C47" s="204"/>
      <c r="D47" s="204"/>
      <c r="E47" s="205"/>
      <c r="F47" s="205"/>
      <c r="G47" s="204"/>
      <c r="H47" s="204"/>
      <c r="I47" s="205"/>
      <c r="J47" s="206"/>
      <c r="K47" s="207"/>
      <c r="L47" s="208"/>
      <c r="M47" s="208"/>
      <c r="N47" s="208"/>
      <c r="O47" s="208"/>
      <c r="P47" s="208"/>
      <c r="Q47" s="208"/>
      <c r="R47" s="208"/>
      <c r="S47" s="208"/>
      <c r="T47" s="32">
        <f t="shared" si="1"/>
        <v>0</v>
      </c>
      <c r="U47" s="33" t="str">
        <f t="shared" si="2"/>
        <v xml:space="preserve"> </v>
      </c>
      <c r="V47" s="37" t="str">
        <f t="shared" si="3"/>
        <v xml:space="preserve"> </v>
      </c>
      <c r="W47" s="38" t="str">
        <f t="shared" si="4"/>
        <v xml:space="preserve"> </v>
      </c>
      <c r="X47" s="39"/>
    </row>
    <row r="48" spans="1:24" ht="15.75" customHeight="1" x14ac:dyDescent="0.3">
      <c r="A48" s="29">
        <v>21</v>
      </c>
      <c r="B48" s="36" t="str">
        <f t="shared" si="0"/>
        <v xml:space="preserve"> </v>
      </c>
      <c r="C48" s="204"/>
      <c r="D48" s="204"/>
      <c r="E48" s="205"/>
      <c r="F48" s="205"/>
      <c r="G48" s="204"/>
      <c r="H48" s="204"/>
      <c r="I48" s="205"/>
      <c r="J48" s="206"/>
      <c r="K48" s="207"/>
      <c r="L48" s="208"/>
      <c r="M48" s="208"/>
      <c r="N48" s="208"/>
      <c r="O48" s="208"/>
      <c r="P48" s="208"/>
      <c r="Q48" s="208"/>
      <c r="R48" s="208"/>
      <c r="S48" s="208"/>
      <c r="T48" s="32">
        <f t="shared" si="1"/>
        <v>0</v>
      </c>
      <c r="U48" s="33" t="str">
        <f t="shared" si="2"/>
        <v xml:space="preserve"> </v>
      </c>
      <c r="V48" s="37" t="str">
        <f t="shared" si="3"/>
        <v xml:space="preserve"> </v>
      </c>
      <c r="W48" s="38" t="str">
        <f t="shared" si="4"/>
        <v xml:space="preserve"> </v>
      </c>
      <c r="X48" s="39"/>
    </row>
    <row r="49" spans="1:24" ht="15.75" customHeight="1" x14ac:dyDescent="0.3">
      <c r="A49" s="29">
        <v>22</v>
      </c>
      <c r="B49" s="36" t="str">
        <f t="shared" si="0"/>
        <v xml:space="preserve"> </v>
      </c>
      <c r="C49" s="204"/>
      <c r="D49" s="204"/>
      <c r="E49" s="205"/>
      <c r="F49" s="205"/>
      <c r="G49" s="204"/>
      <c r="H49" s="204"/>
      <c r="I49" s="205"/>
      <c r="J49" s="206"/>
      <c r="K49" s="207"/>
      <c r="L49" s="208"/>
      <c r="M49" s="208"/>
      <c r="N49" s="208"/>
      <c r="O49" s="208"/>
      <c r="P49" s="208"/>
      <c r="Q49" s="208"/>
      <c r="R49" s="208"/>
      <c r="S49" s="208"/>
      <c r="T49" s="32">
        <f t="shared" si="1"/>
        <v>0</v>
      </c>
      <c r="U49" s="33" t="str">
        <f t="shared" si="2"/>
        <v xml:space="preserve"> </v>
      </c>
      <c r="V49" s="37" t="str">
        <f t="shared" si="3"/>
        <v xml:space="preserve"> </v>
      </c>
      <c r="W49" s="38" t="str">
        <f t="shared" si="4"/>
        <v xml:space="preserve"> </v>
      </c>
      <c r="X49" s="39"/>
    </row>
    <row r="50" spans="1:24" ht="15.75" customHeight="1" x14ac:dyDescent="0.3">
      <c r="A50" s="29">
        <v>23</v>
      </c>
      <c r="B50" s="36" t="str">
        <f t="shared" si="0"/>
        <v xml:space="preserve"> </v>
      </c>
      <c r="C50" s="204"/>
      <c r="D50" s="204"/>
      <c r="E50" s="205"/>
      <c r="F50" s="205"/>
      <c r="G50" s="204"/>
      <c r="H50" s="204"/>
      <c r="I50" s="205"/>
      <c r="J50" s="206"/>
      <c r="K50" s="207"/>
      <c r="L50" s="208"/>
      <c r="M50" s="208"/>
      <c r="N50" s="208"/>
      <c r="O50" s="208"/>
      <c r="P50" s="208"/>
      <c r="Q50" s="208"/>
      <c r="R50" s="208"/>
      <c r="S50" s="208"/>
      <c r="T50" s="32">
        <f t="shared" si="1"/>
        <v>0</v>
      </c>
      <c r="U50" s="33" t="str">
        <f t="shared" si="2"/>
        <v xml:space="preserve"> </v>
      </c>
      <c r="V50" s="37" t="str">
        <f t="shared" si="3"/>
        <v xml:space="preserve"> </v>
      </c>
      <c r="W50" s="38" t="str">
        <f t="shared" si="4"/>
        <v xml:space="preserve"> </v>
      </c>
      <c r="X50" s="39"/>
    </row>
    <row r="51" spans="1:24" ht="15.75" customHeight="1" x14ac:dyDescent="0.3">
      <c r="A51" s="29">
        <v>24</v>
      </c>
      <c r="B51" s="36" t="str">
        <f t="shared" si="0"/>
        <v xml:space="preserve"> </v>
      </c>
      <c r="C51" s="204"/>
      <c r="D51" s="204"/>
      <c r="E51" s="205"/>
      <c r="F51" s="205"/>
      <c r="G51" s="204"/>
      <c r="H51" s="204"/>
      <c r="I51" s="205"/>
      <c r="J51" s="206"/>
      <c r="K51" s="207"/>
      <c r="L51" s="208"/>
      <c r="M51" s="208"/>
      <c r="N51" s="208"/>
      <c r="O51" s="208"/>
      <c r="P51" s="208"/>
      <c r="Q51" s="208"/>
      <c r="R51" s="208"/>
      <c r="S51" s="208"/>
      <c r="T51" s="32">
        <f t="shared" si="1"/>
        <v>0</v>
      </c>
      <c r="U51" s="33" t="str">
        <f t="shared" si="2"/>
        <v xml:space="preserve"> </v>
      </c>
      <c r="V51" s="37" t="str">
        <f t="shared" si="3"/>
        <v xml:space="preserve"> </v>
      </c>
      <c r="W51" s="38" t="str">
        <f t="shared" si="4"/>
        <v xml:space="preserve"> </v>
      </c>
      <c r="X51" s="39"/>
    </row>
    <row r="52" spans="1:24" ht="15.75" customHeight="1" x14ac:dyDescent="0.3">
      <c r="A52" s="29">
        <v>25</v>
      </c>
      <c r="B52" s="36" t="str">
        <f t="shared" si="0"/>
        <v xml:space="preserve"> </v>
      </c>
      <c r="C52" s="204"/>
      <c r="D52" s="204"/>
      <c r="E52" s="205"/>
      <c r="F52" s="205"/>
      <c r="G52" s="204"/>
      <c r="H52" s="204"/>
      <c r="I52" s="205"/>
      <c r="J52" s="206"/>
      <c r="K52" s="207"/>
      <c r="L52" s="208"/>
      <c r="M52" s="208"/>
      <c r="N52" s="208"/>
      <c r="O52" s="208"/>
      <c r="P52" s="208"/>
      <c r="Q52" s="208"/>
      <c r="R52" s="208"/>
      <c r="S52" s="208"/>
      <c r="T52" s="32">
        <f t="shared" si="1"/>
        <v>0</v>
      </c>
      <c r="U52" s="33" t="str">
        <f t="shared" si="2"/>
        <v xml:space="preserve"> </v>
      </c>
      <c r="V52" s="37" t="str">
        <f t="shared" si="3"/>
        <v xml:space="preserve"> </v>
      </c>
      <c r="W52" s="38" t="str">
        <f t="shared" si="4"/>
        <v xml:space="preserve"> </v>
      </c>
      <c r="X52" s="39"/>
    </row>
    <row r="53" spans="1:24" ht="15.75" customHeight="1" x14ac:dyDescent="0.3">
      <c r="A53" s="29">
        <v>26</v>
      </c>
      <c r="B53" s="36" t="str">
        <f t="shared" si="0"/>
        <v xml:space="preserve"> </v>
      </c>
      <c r="C53" s="204"/>
      <c r="D53" s="204"/>
      <c r="E53" s="205"/>
      <c r="F53" s="205"/>
      <c r="G53" s="204"/>
      <c r="H53" s="204"/>
      <c r="I53" s="205"/>
      <c r="J53" s="206"/>
      <c r="K53" s="207"/>
      <c r="L53" s="208"/>
      <c r="M53" s="208"/>
      <c r="N53" s="208"/>
      <c r="O53" s="208"/>
      <c r="P53" s="208"/>
      <c r="Q53" s="208"/>
      <c r="R53" s="208"/>
      <c r="S53" s="208"/>
      <c r="T53" s="32">
        <f t="shared" si="1"/>
        <v>0</v>
      </c>
      <c r="U53" s="33" t="str">
        <f t="shared" si="2"/>
        <v xml:space="preserve"> </v>
      </c>
      <c r="V53" s="37" t="str">
        <f t="shared" si="3"/>
        <v xml:space="preserve"> </v>
      </c>
      <c r="W53" s="38" t="str">
        <f t="shared" si="4"/>
        <v xml:space="preserve"> </v>
      </c>
      <c r="X53" s="39"/>
    </row>
    <row r="54" spans="1:24" ht="15.75" customHeight="1" x14ac:dyDescent="0.3">
      <c r="A54" s="29">
        <v>27</v>
      </c>
      <c r="B54" s="36" t="str">
        <f t="shared" si="0"/>
        <v xml:space="preserve"> </v>
      </c>
      <c r="C54" s="204"/>
      <c r="D54" s="204"/>
      <c r="E54" s="205"/>
      <c r="F54" s="205"/>
      <c r="G54" s="204"/>
      <c r="H54" s="204"/>
      <c r="I54" s="205"/>
      <c r="J54" s="206"/>
      <c r="K54" s="207"/>
      <c r="L54" s="208"/>
      <c r="M54" s="208"/>
      <c r="N54" s="208"/>
      <c r="O54" s="208"/>
      <c r="P54" s="208"/>
      <c r="Q54" s="208"/>
      <c r="R54" s="208"/>
      <c r="S54" s="208"/>
      <c r="T54" s="32">
        <f t="shared" si="1"/>
        <v>0</v>
      </c>
      <c r="U54" s="33" t="str">
        <f t="shared" si="2"/>
        <v xml:space="preserve"> </v>
      </c>
      <c r="V54" s="37" t="str">
        <f t="shared" si="3"/>
        <v xml:space="preserve"> </v>
      </c>
      <c r="W54" s="38" t="str">
        <f t="shared" si="4"/>
        <v xml:space="preserve"> </v>
      </c>
      <c r="X54" s="39"/>
    </row>
    <row r="55" spans="1:24" ht="15.75" customHeight="1" x14ac:dyDescent="0.3">
      <c r="A55" s="29">
        <v>28</v>
      </c>
      <c r="B55" s="36" t="str">
        <f t="shared" si="0"/>
        <v xml:space="preserve"> </v>
      </c>
      <c r="C55" s="204"/>
      <c r="D55" s="204"/>
      <c r="E55" s="205"/>
      <c r="F55" s="205"/>
      <c r="G55" s="204"/>
      <c r="H55" s="204"/>
      <c r="I55" s="205"/>
      <c r="J55" s="206"/>
      <c r="K55" s="207"/>
      <c r="L55" s="208"/>
      <c r="M55" s="208"/>
      <c r="N55" s="208"/>
      <c r="O55" s="208"/>
      <c r="P55" s="208"/>
      <c r="Q55" s="208"/>
      <c r="R55" s="208"/>
      <c r="S55" s="208"/>
      <c r="T55" s="32">
        <f t="shared" si="1"/>
        <v>0</v>
      </c>
      <c r="U55" s="33" t="str">
        <f t="shared" si="2"/>
        <v xml:space="preserve"> </v>
      </c>
      <c r="V55" s="37" t="str">
        <f t="shared" si="3"/>
        <v xml:space="preserve"> </v>
      </c>
      <c r="W55" s="38" t="str">
        <f t="shared" si="4"/>
        <v xml:space="preserve"> </v>
      </c>
      <c r="X55" s="39"/>
    </row>
    <row r="56" spans="1:24" ht="15.75" customHeight="1" x14ac:dyDescent="0.3">
      <c r="A56" s="29">
        <v>29</v>
      </c>
      <c r="B56" s="36" t="str">
        <f t="shared" si="0"/>
        <v xml:space="preserve"> </v>
      </c>
      <c r="C56" s="204"/>
      <c r="D56" s="204"/>
      <c r="E56" s="205"/>
      <c r="F56" s="205"/>
      <c r="G56" s="204"/>
      <c r="H56" s="204"/>
      <c r="I56" s="205"/>
      <c r="J56" s="206"/>
      <c r="K56" s="207"/>
      <c r="L56" s="208"/>
      <c r="M56" s="208"/>
      <c r="N56" s="208"/>
      <c r="O56" s="208"/>
      <c r="P56" s="208"/>
      <c r="Q56" s="208"/>
      <c r="R56" s="208"/>
      <c r="S56" s="208"/>
      <c r="T56" s="32">
        <f t="shared" si="1"/>
        <v>0</v>
      </c>
      <c r="U56" s="33" t="str">
        <f t="shared" si="2"/>
        <v xml:space="preserve"> </v>
      </c>
      <c r="V56" s="37" t="str">
        <f t="shared" si="3"/>
        <v xml:space="preserve"> </v>
      </c>
      <c r="W56" s="38" t="str">
        <f t="shared" si="4"/>
        <v xml:space="preserve"> </v>
      </c>
      <c r="X56" s="39"/>
    </row>
    <row r="57" spans="1:24" ht="15.75" customHeight="1" x14ac:dyDescent="0.3">
      <c r="A57" s="29">
        <v>30</v>
      </c>
      <c r="B57" s="36" t="str">
        <f t="shared" si="0"/>
        <v xml:space="preserve"> </v>
      </c>
      <c r="C57" s="204"/>
      <c r="D57" s="204"/>
      <c r="E57" s="205"/>
      <c r="F57" s="205"/>
      <c r="G57" s="204"/>
      <c r="H57" s="204"/>
      <c r="I57" s="205"/>
      <c r="J57" s="206"/>
      <c r="K57" s="207"/>
      <c r="L57" s="208"/>
      <c r="M57" s="208"/>
      <c r="N57" s="208"/>
      <c r="O57" s="208"/>
      <c r="P57" s="208"/>
      <c r="Q57" s="208"/>
      <c r="R57" s="208"/>
      <c r="S57" s="208"/>
      <c r="T57" s="32">
        <f t="shared" si="1"/>
        <v>0</v>
      </c>
      <c r="U57" s="33" t="str">
        <f t="shared" si="2"/>
        <v xml:space="preserve"> </v>
      </c>
      <c r="V57" s="37" t="str">
        <f t="shared" si="3"/>
        <v xml:space="preserve"> </v>
      </c>
      <c r="W57" s="38" t="str">
        <f t="shared" si="4"/>
        <v xml:space="preserve"> </v>
      </c>
      <c r="X57" s="39"/>
    </row>
    <row r="58" spans="1:24" ht="15.75" customHeight="1" x14ac:dyDescent="0.3">
      <c r="A58" s="29">
        <v>31</v>
      </c>
      <c r="B58" s="36" t="str">
        <f t="shared" si="0"/>
        <v xml:space="preserve"> </v>
      </c>
      <c r="C58" s="204"/>
      <c r="D58" s="204"/>
      <c r="E58" s="205"/>
      <c r="F58" s="205"/>
      <c r="G58" s="204"/>
      <c r="H58" s="204"/>
      <c r="I58" s="205"/>
      <c r="J58" s="206"/>
      <c r="K58" s="207"/>
      <c r="L58" s="208"/>
      <c r="M58" s="208"/>
      <c r="N58" s="208"/>
      <c r="O58" s="208"/>
      <c r="P58" s="208"/>
      <c r="Q58" s="208"/>
      <c r="R58" s="208"/>
      <c r="S58" s="208"/>
      <c r="T58" s="32">
        <f t="shared" si="1"/>
        <v>0</v>
      </c>
      <c r="U58" s="33" t="str">
        <f t="shared" si="2"/>
        <v xml:space="preserve"> </v>
      </c>
      <c r="V58" s="37" t="str">
        <f t="shared" si="3"/>
        <v xml:space="preserve"> </v>
      </c>
      <c r="W58" s="38" t="str">
        <f t="shared" si="4"/>
        <v xml:space="preserve"> </v>
      </c>
      <c r="X58" s="39"/>
    </row>
    <row r="59" spans="1:24" ht="15.75" customHeight="1" x14ac:dyDescent="0.3">
      <c r="A59" s="29">
        <v>32</v>
      </c>
      <c r="B59" s="36" t="str">
        <f t="shared" si="0"/>
        <v xml:space="preserve"> </v>
      </c>
      <c r="C59" s="204"/>
      <c r="D59" s="204"/>
      <c r="E59" s="205"/>
      <c r="F59" s="205"/>
      <c r="G59" s="204"/>
      <c r="H59" s="204"/>
      <c r="I59" s="205"/>
      <c r="J59" s="206"/>
      <c r="K59" s="207"/>
      <c r="L59" s="208"/>
      <c r="M59" s="208"/>
      <c r="N59" s="208"/>
      <c r="O59" s="208"/>
      <c r="P59" s="208"/>
      <c r="Q59" s="208"/>
      <c r="R59" s="208"/>
      <c r="S59" s="208"/>
      <c r="T59" s="32">
        <f t="shared" si="1"/>
        <v>0</v>
      </c>
      <c r="U59" s="33" t="str">
        <f t="shared" si="2"/>
        <v xml:space="preserve"> </v>
      </c>
      <c r="V59" s="37" t="str">
        <f t="shared" si="3"/>
        <v xml:space="preserve"> </v>
      </c>
      <c r="W59" s="38" t="str">
        <f t="shared" si="4"/>
        <v xml:space="preserve"> </v>
      </c>
      <c r="X59" s="39"/>
    </row>
    <row r="60" spans="1:24" ht="15.75" customHeight="1" x14ac:dyDescent="0.3">
      <c r="A60" s="29">
        <v>33</v>
      </c>
      <c r="B60" s="36" t="str">
        <f t="shared" si="0"/>
        <v xml:space="preserve"> </v>
      </c>
      <c r="C60" s="204"/>
      <c r="D60" s="204"/>
      <c r="E60" s="205"/>
      <c r="F60" s="205"/>
      <c r="G60" s="204"/>
      <c r="H60" s="204"/>
      <c r="I60" s="205"/>
      <c r="J60" s="206"/>
      <c r="K60" s="207"/>
      <c r="L60" s="208"/>
      <c r="M60" s="208"/>
      <c r="N60" s="208"/>
      <c r="O60" s="208"/>
      <c r="P60" s="208"/>
      <c r="Q60" s="208"/>
      <c r="R60" s="208"/>
      <c r="S60" s="208"/>
      <c r="T60" s="32">
        <f t="shared" si="1"/>
        <v>0</v>
      </c>
      <c r="U60" s="33" t="str">
        <f t="shared" si="2"/>
        <v xml:space="preserve"> </v>
      </c>
      <c r="V60" s="37" t="str">
        <f t="shared" si="3"/>
        <v xml:space="preserve"> </v>
      </c>
      <c r="W60" s="38" t="str">
        <f t="shared" si="4"/>
        <v xml:space="preserve"> </v>
      </c>
      <c r="X60" s="39"/>
    </row>
    <row r="61" spans="1:24" ht="15.75" customHeight="1" x14ac:dyDescent="0.3">
      <c r="A61" s="29">
        <v>34</v>
      </c>
      <c r="B61" s="36" t="str">
        <f t="shared" si="0"/>
        <v xml:space="preserve"> </v>
      </c>
      <c r="C61" s="204"/>
      <c r="D61" s="204"/>
      <c r="E61" s="205"/>
      <c r="F61" s="205"/>
      <c r="G61" s="204"/>
      <c r="H61" s="204"/>
      <c r="I61" s="205"/>
      <c r="J61" s="206"/>
      <c r="K61" s="207"/>
      <c r="L61" s="208"/>
      <c r="M61" s="208"/>
      <c r="N61" s="208"/>
      <c r="O61" s="208"/>
      <c r="P61" s="208"/>
      <c r="Q61" s="208"/>
      <c r="R61" s="208"/>
      <c r="S61" s="208"/>
      <c r="T61" s="32">
        <f t="shared" si="1"/>
        <v>0</v>
      </c>
      <c r="U61" s="33" t="str">
        <f t="shared" si="2"/>
        <v xml:space="preserve"> </v>
      </c>
      <c r="V61" s="37" t="str">
        <f t="shared" si="3"/>
        <v xml:space="preserve"> </v>
      </c>
      <c r="W61" s="38" t="str">
        <f t="shared" si="4"/>
        <v xml:space="preserve"> </v>
      </c>
      <c r="X61" s="39"/>
    </row>
    <row r="62" spans="1:24" ht="15.75" customHeight="1" x14ac:dyDescent="0.3">
      <c r="A62" s="29">
        <v>35</v>
      </c>
      <c r="B62" s="36" t="str">
        <f t="shared" si="0"/>
        <v xml:space="preserve"> </v>
      </c>
      <c r="C62" s="204"/>
      <c r="D62" s="204"/>
      <c r="E62" s="205"/>
      <c r="F62" s="205"/>
      <c r="G62" s="204"/>
      <c r="H62" s="204"/>
      <c r="I62" s="205"/>
      <c r="J62" s="206"/>
      <c r="K62" s="207"/>
      <c r="L62" s="208"/>
      <c r="M62" s="208"/>
      <c r="N62" s="208"/>
      <c r="O62" s="208"/>
      <c r="P62" s="208"/>
      <c r="Q62" s="208"/>
      <c r="R62" s="208"/>
      <c r="S62" s="208"/>
      <c r="T62" s="32">
        <f t="shared" si="1"/>
        <v>0</v>
      </c>
      <c r="U62" s="33" t="str">
        <f t="shared" si="2"/>
        <v xml:space="preserve"> </v>
      </c>
      <c r="V62" s="37" t="str">
        <f t="shared" si="3"/>
        <v xml:space="preserve"> </v>
      </c>
      <c r="W62" s="38" t="str">
        <f t="shared" si="4"/>
        <v xml:space="preserve"> </v>
      </c>
      <c r="X62" s="39"/>
    </row>
    <row r="63" spans="1:24" ht="15.75" customHeight="1" x14ac:dyDescent="0.3">
      <c r="A63" s="29">
        <v>36</v>
      </c>
      <c r="B63" s="36" t="str">
        <f t="shared" si="0"/>
        <v xml:space="preserve"> </v>
      </c>
      <c r="C63" s="204"/>
      <c r="D63" s="204"/>
      <c r="E63" s="205"/>
      <c r="F63" s="205"/>
      <c r="G63" s="204"/>
      <c r="H63" s="204"/>
      <c r="I63" s="205"/>
      <c r="J63" s="206"/>
      <c r="K63" s="207"/>
      <c r="L63" s="208"/>
      <c r="M63" s="208"/>
      <c r="N63" s="208"/>
      <c r="O63" s="208"/>
      <c r="P63" s="208"/>
      <c r="Q63" s="208"/>
      <c r="R63" s="208"/>
      <c r="S63" s="208"/>
      <c r="T63" s="32">
        <f t="shared" si="1"/>
        <v>0</v>
      </c>
      <c r="U63" s="33" t="str">
        <f t="shared" si="2"/>
        <v xml:space="preserve"> </v>
      </c>
      <c r="V63" s="37" t="str">
        <f t="shared" si="3"/>
        <v xml:space="preserve"> </v>
      </c>
      <c r="W63" s="38" t="str">
        <f t="shared" si="4"/>
        <v xml:space="preserve"> </v>
      </c>
      <c r="X63" s="39"/>
    </row>
    <row r="64" spans="1:24" ht="15.75" customHeight="1" x14ac:dyDescent="0.3">
      <c r="A64" s="29">
        <v>37</v>
      </c>
      <c r="B64" s="36" t="str">
        <f t="shared" si="0"/>
        <v xml:space="preserve"> </v>
      </c>
      <c r="C64" s="204"/>
      <c r="D64" s="204"/>
      <c r="E64" s="205"/>
      <c r="F64" s="205"/>
      <c r="G64" s="204"/>
      <c r="H64" s="204"/>
      <c r="I64" s="205"/>
      <c r="J64" s="206"/>
      <c r="K64" s="207"/>
      <c r="L64" s="208"/>
      <c r="M64" s="208"/>
      <c r="N64" s="208"/>
      <c r="O64" s="208"/>
      <c r="P64" s="208"/>
      <c r="Q64" s="208"/>
      <c r="R64" s="208"/>
      <c r="S64" s="208"/>
      <c r="T64" s="32">
        <f t="shared" si="1"/>
        <v>0</v>
      </c>
      <c r="U64" s="33" t="str">
        <f t="shared" si="2"/>
        <v xml:space="preserve"> </v>
      </c>
      <c r="V64" s="37" t="str">
        <f t="shared" si="3"/>
        <v xml:space="preserve"> </v>
      </c>
      <c r="W64" s="38" t="str">
        <f t="shared" si="4"/>
        <v xml:space="preserve"> </v>
      </c>
      <c r="X64" s="39"/>
    </row>
    <row r="65" spans="1:24" ht="15.75" customHeight="1" x14ac:dyDescent="0.3">
      <c r="A65" s="29">
        <v>38</v>
      </c>
      <c r="B65" s="36" t="str">
        <f t="shared" si="0"/>
        <v xml:space="preserve"> </v>
      </c>
      <c r="C65" s="204"/>
      <c r="D65" s="204"/>
      <c r="E65" s="205"/>
      <c r="F65" s="205"/>
      <c r="G65" s="204"/>
      <c r="H65" s="204"/>
      <c r="I65" s="205"/>
      <c r="J65" s="206"/>
      <c r="K65" s="207"/>
      <c r="L65" s="208"/>
      <c r="M65" s="208"/>
      <c r="N65" s="208"/>
      <c r="O65" s="208"/>
      <c r="P65" s="208"/>
      <c r="Q65" s="208"/>
      <c r="R65" s="208"/>
      <c r="S65" s="208"/>
      <c r="T65" s="32">
        <f t="shared" si="1"/>
        <v>0</v>
      </c>
      <c r="U65" s="33" t="str">
        <f t="shared" si="2"/>
        <v xml:space="preserve"> </v>
      </c>
      <c r="V65" s="37" t="str">
        <f t="shared" si="3"/>
        <v xml:space="preserve"> </v>
      </c>
      <c r="W65" s="38" t="str">
        <f t="shared" si="4"/>
        <v xml:space="preserve"> </v>
      </c>
      <c r="X65" s="39"/>
    </row>
    <row r="66" spans="1:24" ht="15.75" customHeight="1" x14ac:dyDescent="0.3">
      <c r="A66" s="29">
        <v>39</v>
      </c>
      <c r="B66" s="36" t="str">
        <f t="shared" si="0"/>
        <v xml:space="preserve"> </v>
      </c>
      <c r="C66" s="204"/>
      <c r="D66" s="204"/>
      <c r="E66" s="205"/>
      <c r="F66" s="205"/>
      <c r="G66" s="204"/>
      <c r="H66" s="204"/>
      <c r="I66" s="205"/>
      <c r="J66" s="206"/>
      <c r="K66" s="207"/>
      <c r="L66" s="208"/>
      <c r="M66" s="208"/>
      <c r="N66" s="208"/>
      <c r="O66" s="208"/>
      <c r="P66" s="208"/>
      <c r="Q66" s="208"/>
      <c r="R66" s="208"/>
      <c r="S66" s="208"/>
      <c r="T66" s="32">
        <f t="shared" si="1"/>
        <v>0</v>
      </c>
      <c r="U66" s="33" t="str">
        <f t="shared" si="2"/>
        <v xml:space="preserve"> </v>
      </c>
      <c r="V66" s="37" t="str">
        <f t="shared" si="3"/>
        <v xml:space="preserve"> </v>
      </c>
      <c r="W66" s="38" t="str">
        <f t="shared" si="4"/>
        <v xml:space="preserve"> </v>
      </c>
      <c r="X66" s="39"/>
    </row>
    <row r="67" spans="1:24" ht="15.75" customHeight="1" x14ac:dyDescent="0.3">
      <c r="A67" s="29">
        <v>40</v>
      </c>
      <c r="B67" s="36" t="str">
        <f t="shared" si="0"/>
        <v xml:space="preserve"> </v>
      </c>
      <c r="C67" s="204"/>
      <c r="D67" s="204"/>
      <c r="E67" s="205"/>
      <c r="F67" s="205"/>
      <c r="G67" s="204"/>
      <c r="H67" s="204"/>
      <c r="I67" s="205"/>
      <c r="J67" s="206"/>
      <c r="K67" s="207"/>
      <c r="L67" s="208"/>
      <c r="M67" s="208"/>
      <c r="N67" s="208"/>
      <c r="O67" s="208"/>
      <c r="P67" s="208"/>
      <c r="Q67" s="208"/>
      <c r="R67" s="208"/>
      <c r="S67" s="208"/>
      <c r="T67" s="32">
        <f t="shared" si="1"/>
        <v>0</v>
      </c>
      <c r="U67" s="33" t="str">
        <f t="shared" si="2"/>
        <v xml:space="preserve"> </v>
      </c>
      <c r="V67" s="37" t="str">
        <f t="shared" si="3"/>
        <v xml:space="preserve"> </v>
      </c>
      <c r="W67" s="38" t="str">
        <f t="shared" si="4"/>
        <v xml:space="preserve"> </v>
      </c>
      <c r="X67" s="39"/>
    </row>
    <row r="68" spans="1:24" ht="15.75" customHeight="1" x14ac:dyDescent="0.3">
      <c r="A68" s="29">
        <v>41</v>
      </c>
      <c r="B68" s="36" t="str">
        <f t="shared" si="0"/>
        <v xml:space="preserve"> </v>
      </c>
      <c r="C68" s="204"/>
      <c r="D68" s="204"/>
      <c r="E68" s="205"/>
      <c r="F68" s="205"/>
      <c r="G68" s="204"/>
      <c r="H68" s="204"/>
      <c r="I68" s="205"/>
      <c r="J68" s="206"/>
      <c r="K68" s="207"/>
      <c r="L68" s="208"/>
      <c r="M68" s="208"/>
      <c r="N68" s="208"/>
      <c r="O68" s="208"/>
      <c r="P68" s="208"/>
      <c r="Q68" s="208"/>
      <c r="R68" s="208"/>
      <c r="S68" s="208"/>
      <c r="T68" s="32">
        <f t="shared" si="1"/>
        <v>0</v>
      </c>
      <c r="U68" s="33" t="str">
        <f t="shared" si="2"/>
        <v xml:space="preserve"> </v>
      </c>
      <c r="V68" s="37" t="str">
        <f t="shared" si="3"/>
        <v xml:space="preserve"> </v>
      </c>
      <c r="W68" s="38" t="str">
        <f t="shared" si="4"/>
        <v xml:space="preserve"> </v>
      </c>
      <c r="X68" s="39"/>
    </row>
    <row r="69" spans="1:24" ht="15.75" customHeight="1" x14ac:dyDescent="0.3">
      <c r="A69" s="29">
        <v>42</v>
      </c>
      <c r="B69" s="36" t="str">
        <f t="shared" si="0"/>
        <v xml:space="preserve"> </v>
      </c>
      <c r="C69" s="204"/>
      <c r="D69" s="204"/>
      <c r="E69" s="205"/>
      <c r="F69" s="205"/>
      <c r="G69" s="204"/>
      <c r="H69" s="204"/>
      <c r="I69" s="205"/>
      <c r="J69" s="206"/>
      <c r="K69" s="207"/>
      <c r="L69" s="208"/>
      <c r="M69" s="208"/>
      <c r="N69" s="208"/>
      <c r="O69" s="208"/>
      <c r="P69" s="208"/>
      <c r="Q69" s="208"/>
      <c r="R69" s="208"/>
      <c r="S69" s="208"/>
      <c r="T69" s="32">
        <f t="shared" si="1"/>
        <v>0</v>
      </c>
      <c r="U69" s="33" t="str">
        <f t="shared" si="2"/>
        <v xml:space="preserve"> </v>
      </c>
      <c r="V69" s="37" t="str">
        <f t="shared" si="3"/>
        <v xml:space="preserve"> </v>
      </c>
      <c r="W69" s="38" t="str">
        <f t="shared" si="4"/>
        <v xml:space="preserve"> </v>
      </c>
      <c r="X69" s="39"/>
    </row>
    <row r="70" spans="1:24" ht="15.75" customHeight="1" x14ac:dyDescent="0.3">
      <c r="A70" s="29">
        <v>43</v>
      </c>
      <c r="B70" s="36" t="str">
        <f t="shared" si="0"/>
        <v xml:space="preserve"> </v>
      </c>
      <c r="C70" s="204"/>
      <c r="D70" s="204"/>
      <c r="E70" s="205"/>
      <c r="F70" s="205"/>
      <c r="G70" s="204"/>
      <c r="H70" s="204"/>
      <c r="I70" s="205"/>
      <c r="J70" s="206"/>
      <c r="K70" s="207"/>
      <c r="L70" s="208"/>
      <c r="M70" s="208"/>
      <c r="N70" s="208"/>
      <c r="O70" s="208"/>
      <c r="P70" s="208"/>
      <c r="Q70" s="208"/>
      <c r="R70" s="208"/>
      <c r="S70" s="208"/>
      <c r="T70" s="32">
        <f t="shared" si="1"/>
        <v>0</v>
      </c>
      <c r="U70" s="33" t="str">
        <f t="shared" si="2"/>
        <v xml:space="preserve"> </v>
      </c>
      <c r="V70" s="37" t="str">
        <f t="shared" si="3"/>
        <v xml:space="preserve"> </v>
      </c>
      <c r="W70" s="38" t="str">
        <f t="shared" si="4"/>
        <v xml:space="preserve"> </v>
      </c>
      <c r="X70" s="39"/>
    </row>
    <row r="71" spans="1:24" ht="15.75" customHeight="1" x14ac:dyDescent="0.3">
      <c r="A71" s="29">
        <v>44</v>
      </c>
      <c r="B71" s="36" t="str">
        <f t="shared" si="0"/>
        <v xml:space="preserve"> </v>
      </c>
      <c r="C71" s="204"/>
      <c r="D71" s="204"/>
      <c r="E71" s="205"/>
      <c r="F71" s="205"/>
      <c r="G71" s="204"/>
      <c r="H71" s="204"/>
      <c r="I71" s="205"/>
      <c r="J71" s="206"/>
      <c r="K71" s="207"/>
      <c r="L71" s="208"/>
      <c r="M71" s="208"/>
      <c r="N71" s="208"/>
      <c r="O71" s="208"/>
      <c r="P71" s="208"/>
      <c r="Q71" s="208"/>
      <c r="R71" s="208"/>
      <c r="S71" s="208"/>
      <c r="T71" s="32">
        <f t="shared" si="1"/>
        <v>0</v>
      </c>
      <c r="U71" s="33" t="str">
        <f t="shared" si="2"/>
        <v xml:space="preserve"> </v>
      </c>
      <c r="V71" s="37" t="str">
        <f t="shared" si="3"/>
        <v xml:space="preserve"> </v>
      </c>
      <c r="W71" s="38" t="str">
        <f t="shared" si="4"/>
        <v xml:space="preserve"> </v>
      </c>
      <c r="X71" s="39"/>
    </row>
    <row r="72" spans="1:24" ht="15.75" customHeight="1" x14ac:dyDescent="0.3">
      <c r="A72" s="29">
        <v>45</v>
      </c>
      <c r="B72" s="36" t="str">
        <f t="shared" si="0"/>
        <v xml:space="preserve"> </v>
      </c>
      <c r="C72" s="204"/>
      <c r="D72" s="204"/>
      <c r="E72" s="205"/>
      <c r="F72" s="205"/>
      <c r="G72" s="204"/>
      <c r="H72" s="204"/>
      <c r="I72" s="205"/>
      <c r="J72" s="206"/>
      <c r="K72" s="207"/>
      <c r="L72" s="208"/>
      <c r="M72" s="208"/>
      <c r="N72" s="208"/>
      <c r="O72" s="208"/>
      <c r="P72" s="208"/>
      <c r="Q72" s="208"/>
      <c r="R72" s="208"/>
      <c r="S72" s="208"/>
      <c r="T72" s="32">
        <f t="shared" si="1"/>
        <v>0</v>
      </c>
      <c r="U72" s="33" t="str">
        <f t="shared" si="2"/>
        <v xml:space="preserve"> </v>
      </c>
      <c r="V72" s="37" t="str">
        <f t="shared" si="3"/>
        <v xml:space="preserve"> </v>
      </c>
      <c r="W72" s="38" t="str">
        <f t="shared" si="4"/>
        <v xml:space="preserve"> </v>
      </c>
      <c r="X72" s="39"/>
    </row>
    <row r="73" spans="1:24" ht="15.75" customHeight="1" x14ac:dyDescent="0.3">
      <c r="A73" s="29">
        <v>46</v>
      </c>
      <c r="B73" s="36" t="str">
        <f t="shared" si="0"/>
        <v xml:space="preserve"> </v>
      </c>
      <c r="C73" s="204"/>
      <c r="D73" s="204"/>
      <c r="E73" s="205"/>
      <c r="F73" s="205"/>
      <c r="G73" s="204"/>
      <c r="H73" s="204"/>
      <c r="I73" s="205"/>
      <c r="J73" s="206"/>
      <c r="K73" s="207"/>
      <c r="L73" s="208"/>
      <c r="M73" s="208"/>
      <c r="N73" s="208"/>
      <c r="O73" s="208"/>
      <c r="P73" s="208"/>
      <c r="Q73" s="208"/>
      <c r="R73" s="208"/>
      <c r="S73" s="208"/>
      <c r="T73" s="32">
        <f t="shared" si="1"/>
        <v>0</v>
      </c>
      <c r="U73" s="33" t="str">
        <f t="shared" si="2"/>
        <v xml:space="preserve"> </v>
      </c>
      <c r="V73" s="37" t="str">
        <f t="shared" si="3"/>
        <v xml:space="preserve"> </v>
      </c>
      <c r="W73" s="38" t="str">
        <f t="shared" si="4"/>
        <v xml:space="preserve"> </v>
      </c>
      <c r="X73" s="39"/>
    </row>
    <row r="74" spans="1:24" ht="15.75" customHeight="1" x14ac:dyDescent="0.3">
      <c r="A74" s="29">
        <v>47</v>
      </c>
      <c r="B74" s="36" t="str">
        <f t="shared" si="0"/>
        <v xml:space="preserve"> </v>
      </c>
      <c r="C74" s="204"/>
      <c r="D74" s="204"/>
      <c r="E74" s="205"/>
      <c r="F74" s="205"/>
      <c r="G74" s="204"/>
      <c r="H74" s="204"/>
      <c r="I74" s="205"/>
      <c r="J74" s="206"/>
      <c r="K74" s="207"/>
      <c r="L74" s="208"/>
      <c r="M74" s="208"/>
      <c r="N74" s="208"/>
      <c r="O74" s="208"/>
      <c r="P74" s="208"/>
      <c r="Q74" s="208"/>
      <c r="R74" s="208"/>
      <c r="S74" s="208"/>
      <c r="T74" s="32">
        <f t="shared" si="1"/>
        <v>0</v>
      </c>
      <c r="U74" s="33" t="str">
        <f t="shared" si="2"/>
        <v xml:space="preserve"> </v>
      </c>
      <c r="V74" s="37" t="str">
        <f t="shared" si="3"/>
        <v xml:space="preserve"> </v>
      </c>
      <c r="W74" s="38" t="str">
        <f t="shared" si="4"/>
        <v xml:space="preserve"> </v>
      </c>
      <c r="X74" s="39"/>
    </row>
    <row r="75" spans="1:24" ht="15.75" customHeight="1" x14ac:dyDescent="0.3">
      <c r="A75" s="29">
        <v>48</v>
      </c>
      <c r="B75" s="36" t="str">
        <f t="shared" si="0"/>
        <v xml:space="preserve"> </v>
      </c>
      <c r="C75" s="204"/>
      <c r="D75" s="204"/>
      <c r="E75" s="205"/>
      <c r="F75" s="205"/>
      <c r="G75" s="204"/>
      <c r="H75" s="204"/>
      <c r="I75" s="205"/>
      <c r="J75" s="206"/>
      <c r="K75" s="207"/>
      <c r="L75" s="208"/>
      <c r="M75" s="208"/>
      <c r="N75" s="208"/>
      <c r="O75" s="208"/>
      <c r="P75" s="208"/>
      <c r="Q75" s="208"/>
      <c r="R75" s="208"/>
      <c r="S75" s="208"/>
      <c r="T75" s="32">
        <f t="shared" si="1"/>
        <v>0</v>
      </c>
      <c r="U75" s="33" t="str">
        <f t="shared" si="2"/>
        <v xml:space="preserve"> </v>
      </c>
      <c r="V75" s="37" t="str">
        <f t="shared" si="3"/>
        <v xml:space="preserve"> </v>
      </c>
      <c r="W75" s="38" t="str">
        <f t="shared" si="4"/>
        <v xml:space="preserve"> </v>
      </c>
      <c r="X75" s="39"/>
    </row>
    <row r="76" spans="1:24" ht="15.75" customHeight="1" x14ac:dyDescent="0.3">
      <c r="A76" s="29">
        <v>49</v>
      </c>
      <c r="B76" s="36" t="str">
        <f t="shared" si="0"/>
        <v xml:space="preserve"> </v>
      </c>
      <c r="C76" s="204"/>
      <c r="D76" s="204"/>
      <c r="E76" s="205"/>
      <c r="F76" s="205"/>
      <c r="G76" s="204"/>
      <c r="H76" s="204"/>
      <c r="I76" s="205"/>
      <c r="J76" s="206"/>
      <c r="K76" s="207"/>
      <c r="L76" s="208"/>
      <c r="M76" s="208"/>
      <c r="N76" s="208"/>
      <c r="O76" s="208"/>
      <c r="P76" s="208"/>
      <c r="Q76" s="208"/>
      <c r="R76" s="208"/>
      <c r="S76" s="208"/>
      <c r="T76" s="32">
        <f t="shared" si="1"/>
        <v>0</v>
      </c>
      <c r="U76" s="33" t="str">
        <f t="shared" si="2"/>
        <v xml:space="preserve"> </v>
      </c>
      <c r="V76" s="37" t="str">
        <f t="shared" si="3"/>
        <v xml:space="preserve"> </v>
      </c>
      <c r="W76" s="38" t="str">
        <f t="shared" si="4"/>
        <v xml:space="preserve"> </v>
      </c>
      <c r="X76" s="39"/>
    </row>
    <row r="77" spans="1:24" ht="15.75" customHeight="1" x14ac:dyDescent="0.3">
      <c r="A77" s="29">
        <v>50</v>
      </c>
      <c r="B77" s="36" t="str">
        <f t="shared" si="0"/>
        <v xml:space="preserve"> </v>
      </c>
      <c r="C77" s="204"/>
      <c r="D77" s="204"/>
      <c r="E77" s="205"/>
      <c r="F77" s="205"/>
      <c r="G77" s="204"/>
      <c r="H77" s="204"/>
      <c r="I77" s="205"/>
      <c r="J77" s="206"/>
      <c r="K77" s="207"/>
      <c r="L77" s="208"/>
      <c r="M77" s="208"/>
      <c r="N77" s="208"/>
      <c r="O77" s="208"/>
      <c r="P77" s="208"/>
      <c r="Q77" s="208"/>
      <c r="R77" s="208"/>
      <c r="S77" s="208"/>
      <c r="T77" s="32">
        <f t="shared" si="1"/>
        <v>0</v>
      </c>
      <c r="U77" s="33" t="str">
        <f t="shared" si="2"/>
        <v xml:space="preserve"> </v>
      </c>
      <c r="V77" s="37" t="str">
        <f t="shared" si="3"/>
        <v xml:space="preserve"> </v>
      </c>
      <c r="W77" s="38" t="str">
        <f t="shared" si="4"/>
        <v xml:space="preserve"> </v>
      </c>
      <c r="X77" s="39"/>
    </row>
    <row r="78" spans="1:24" ht="15.75" customHeight="1" x14ac:dyDescent="0.3">
      <c r="A78" s="29">
        <v>51</v>
      </c>
      <c r="B78" s="36" t="str">
        <f t="shared" si="0"/>
        <v xml:space="preserve"> </v>
      </c>
      <c r="C78" s="204"/>
      <c r="D78" s="204"/>
      <c r="E78" s="205"/>
      <c r="F78" s="205"/>
      <c r="G78" s="204"/>
      <c r="H78" s="204"/>
      <c r="I78" s="205"/>
      <c r="J78" s="206"/>
      <c r="K78" s="207"/>
      <c r="L78" s="208"/>
      <c r="M78" s="208"/>
      <c r="N78" s="208"/>
      <c r="O78" s="208"/>
      <c r="P78" s="208"/>
      <c r="Q78" s="208"/>
      <c r="R78" s="208"/>
      <c r="S78" s="208"/>
      <c r="T78" s="32">
        <f t="shared" si="1"/>
        <v>0</v>
      </c>
      <c r="U78" s="33" t="str">
        <f t="shared" si="2"/>
        <v xml:space="preserve"> </v>
      </c>
      <c r="V78" s="37" t="str">
        <f t="shared" si="3"/>
        <v xml:space="preserve"> </v>
      </c>
      <c r="W78" s="38" t="str">
        <f t="shared" si="4"/>
        <v xml:space="preserve"> </v>
      </c>
      <c r="X78" s="39"/>
    </row>
    <row r="79" spans="1:24" ht="15.75" customHeight="1" x14ac:dyDescent="0.3">
      <c r="A79" s="29">
        <v>52</v>
      </c>
      <c r="B79" s="36" t="str">
        <f t="shared" si="0"/>
        <v xml:space="preserve"> </v>
      </c>
      <c r="C79" s="204"/>
      <c r="D79" s="204"/>
      <c r="E79" s="205"/>
      <c r="F79" s="205"/>
      <c r="G79" s="204"/>
      <c r="H79" s="204"/>
      <c r="I79" s="205"/>
      <c r="J79" s="206"/>
      <c r="K79" s="207"/>
      <c r="L79" s="208"/>
      <c r="M79" s="208"/>
      <c r="N79" s="208"/>
      <c r="O79" s="208"/>
      <c r="P79" s="208"/>
      <c r="Q79" s="208"/>
      <c r="R79" s="208"/>
      <c r="S79" s="208"/>
      <c r="T79" s="32">
        <f t="shared" si="1"/>
        <v>0</v>
      </c>
      <c r="U79" s="33" t="str">
        <f t="shared" si="2"/>
        <v xml:space="preserve"> </v>
      </c>
      <c r="V79" s="37" t="str">
        <f t="shared" si="3"/>
        <v xml:space="preserve"> </v>
      </c>
      <c r="W79" s="38" t="str">
        <f t="shared" si="4"/>
        <v xml:space="preserve"> </v>
      </c>
      <c r="X79" s="39"/>
    </row>
    <row r="80" spans="1:24" ht="15.75" customHeight="1" x14ac:dyDescent="0.3">
      <c r="A80" s="29">
        <v>53</v>
      </c>
      <c r="B80" s="36" t="str">
        <f t="shared" si="0"/>
        <v xml:space="preserve"> </v>
      </c>
      <c r="C80" s="204"/>
      <c r="D80" s="204"/>
      <c r="E80" s="205"/>
      <c r="F80" s="205"/>
      <c r="G80" s="204"/>
      <c r="H80" s="204"/>
      <c r="I80" s="205"/>
      <c r="J80" s="206"/>
      <c r="K80" s="207"/>
      <c r="L80" s="208"/>
      <c r="M80" s="208"/>
      <c r="N80" s="208"/>
      <c r="O80" s="208"/>
      <c r="P80" s="208"/>
      <c r="Q80" s="208"/>
      <c r="R80" s="208"/>
      <c r="S80" s="208"/>
      <c r="T80" s="32">
        <f t="shared" si="1"/>
        <v>0</v>
      </c>
      <c r="U80" s="33" t="str">
        <f t="shared" si="2"/>
        <v xml:space="preserve"> </v>
      </c>
      <c r="V80" s="37" t="str">
        <f t="shared" si="3"/>
        <v xml:space="preserve"> </v>
      </c>
      <c r="W80" s="38" t="str">
        <f t="shared" si="4"/>
        <v xml:space="preserve"> </v>
      </c>
      <c r="X80" s="39"/>
    </row>
    <row r="81" spans="1:24" ht="15.75" customHeight="1" x14ac:dyDescent="0.3">
      <c r="A81" s="29">
        <v>54</v>
      </c>
      <c r="B81" s="36" t="str">
        <f t="shared" si="0"/>
        <v xml:space="preserve"> </v>
      </c>
      <c r="C81" s="204"/>
      <c r="D81" s="204"/>
      <c r="E81" s="205"/>
      <c r="F81" s="205"/>
      <c r="G81" s="204"/>
      <c r="H81" s="204"/>
      <c r="I81" s="205"/>
      <c r="J81" s="206"/>
      <c r="K81" s="207"/>
      <c r="L81" s="208"/>
      <c r="M81" s="208"/>
      <c r="N81" s="208"/>
      <c r="O81" s="208"/>
      <c r="P81" s="208"/>
      <c r="Q81" s="208"/>
      <c r="R81" s="208"/>
      <c r="S81" s="208"/>
      <c r="T81" s="32">
        <f t="shared" si="1"/>
        <v>0</v>
      </c>
      <c r="U81" s="33" t="str">
        <f t="shared" si="2"/>
        <v xml:space="preserve"> </v>
      </c>
      <c r="V81" s="37" t="str">
        <f t="shared" si="3"/>
        <v xml:space="preserve"> </v>
      </c>
      <c r="W81" s="38" t="str">
        <f t="shared" si="4"/>
        <v xml:space="preserve"> </v>
      </c>
      <c r="X81" s="39"/>
    </row>
    <row r="82" spans="1:24" ht="15.75" customHeight="1" x14ac:dyDescent="0.3">
      <c r="A82" s="29">
        <v>55</v>
      </c>
      <c r="B82" s="36" t="str">
        <f t="shared" si="0"/>
        <v xml:space="preserve"> </v>
      </c>
      <c r="C82" s="204"/>
      <c r="D82" s="204"/>
      <c r="E82" s="205"/>
      <c r="F82" s="205"/>
      <c r="G82" s="204"/>
      <c r="H82" s="204"/>
      <c r="I82" s="205"/>
      <c r="J82" s="206"/>
      <c r="K82" s="207"/>
      <c r="L82" s="208"/>
      <c r="M82" s="208"/>
      <c r="N82" s="208"/>
      <c r="O82" s="208"/>
      <c r="P82" s="208"/>
      <c r="Q82" s="208"/>
      <c r="R82" s="208"/>
      <c r="S82" s="208"/>
      <c r="T82" s="32">
        <f t="shared" si="1"/>
        <v>0</v>
      </c>
      <c r="U82" s="33" t="str">
        <f t="shared" si="2"/>
        <v xml:space="preserve"> </v>
      </c>
      <c r="V82" s="37" t="str">
        <f t="shared" si="3"/>
        <v xml:space="preserve"> </v>
      </c>
      <c r="W82" s="38" t="str">
        <f t="shared" si="4"/>
        <v xml:space="preserve"> </v>
      </c>
      <c r="X82" s="39"/>
    </row>
    <row r="83" spans="1:24" ht="15.75" customHeight="1" x14ac:dyDescent="0.3">
      <c r="A83" s="29">
        <v>56</v>
      </c>
      <c r="B83" s="36" t="str">
        <f t="shared" si="0"/>
        <v xml:space="preserve"> </v>
      </c>
      <c r="C83" s="204"/>
      <c r="D83" s="204"/>
      <c r="E83" s="205"/>
      <c r="F83" s="205"/>
      <c r="G83" s="204"/>
      <c r="H83" s="204"/>
      <c r="I83" s="205"/>
      <c r="J83" s="206"/>
      <c r="K83" s="207"/>
      <c r="L83" s="208"/>
      <c r="M83" s="208"/>
      <c r="N83" s="208"/>
      <c r="O83" s="208"/>
      <c r="P83" s="208"/>
      <c r="Q83" s="208"/>
      <c r="R83" s="208"/>
      <c r="S83" s="208"/>
      <c r="T83" s="32">
        <f t="shared" si="1"/>
        <v>0</v>
      </c>
      <c r="U83" s="33" t="str">
        <f t="shared" si="2"/>
        <v xml:space="preserve"> </v>
      </c>
      <c r="V83" s="37" t="str">
        <f t="shared" si="3"/>
        <v xml:space="preserve"> </v>
      </c>
      <c r="W83" s="38" t="str">
        <f t="shared" si="4"/>
        <v xml:space="preserve"> </v>
      </c>
      <c r="X83" s="39"/>
    </row>
    <row r="84" spans="1:24" ht="15.75" customHeight="1" x14ac:dyDescent="0.3">
      <c r="A84" s="29">
        <v>57</v>
      </c>
      <c r="B84" s="36" t="str">
        <f t="shared" si="0"/>
        <v xml:space="preserve"> </v>
      </c>
      <c r="C84" s="204"/>
      <c r="D84" s="204"/>
      <c r="E84" s="205"/>
      <c r="F84" s="205"/>
      <c r="G84" s="204"/>
      <c r="H84" s="204"/>
      <c r="I84" s="205"/>
      <c r="J84" s="206"/>
      <c r="K84" s="207"/>
      <c r="L84" s="208"/>
      <c r="M84" s="208"/>
      <c r="N84" s="208"/>
      <c r="O84" s="208"/>
      <c r="P84" s="208"/>
      <c r="Q84" s="208"/>
      <c r="R84" s="208"/>
      <c r="S84" s="208"/>
      <c r="T84" s="32">
        <f t="shared" si="1"/>
        <v>0</v>
      </c>
      <c r="U84" s="33" t="str">
        <f t="shared" si="2"/>
        <v xml:space="preserve"> </v>
      </c>
      <c r="V84" s="37" t="str">
        <f t="shared" si="3"/>
        <v xml:space="preserve"> </v>
      </c>
      <c r="W84" s="38" t="str">
        <f t="shared" si="4"/>
        <v xml:space="preserve"> </v>
      </c>
      <c r="X84" s="39"/>
    </row>
    <row r="85" spans="1:24" ht="15.75" customHeight="1" x14ac:dyDescent="0.3">
      <c r="A85" s="29">
        <v>58</v>
      </c>
      <c r="B85" s="36" t="str">
        <f t="shared" si="0"/>
        <v xml:space="preserve"> </v>
      </c>
      <c r="C85" s="204"/>
      <c r="D85" s="204"/>
      <c r="E85" s="205"/>
      <c r="F85" s="205"/>
      <c r="G85" s="204"/>
      <c r="H85" s="204"/>
      <c r="I85" s="205"/>
      <c r="J85" s="206"/>
      <c r="K85" s="207"/>
      <c r="L85" s="208"/>
      <c r="M85" s="208"/>
      <c r="N85" s="208"/>
      <c r="O85" s="208"/>
      <c r="P85" s="208"/>
      <c r="Q85" s="208"/>
      <c r="R85" s="208"/>
      <c r="S85" s="208"/>
      <c r="T85" s="32">
        <f t="shared" si="1"/>
        <v>0</v>
      </c>
      <c r="U85" s="33" t="str">
        <f t="shared" si="2"/>
        <v xml:space="preserve"> </v>
      </c>
      <c r="V85" s="37" t="str">
        <f t="shared" si="3"/>
        <v xml:space="preserve"> </v>
      </c>
      <c r="W85" s="38" t="str">
        <f t="shared" si="4"/>
        <v xml:space="preserve"> </v>
      </c>
      <c r="X85" s="39"/>
    </row>
    <row r="86" spans="1:24" ht="15.75" customHeight="1" x14ac:dyDescent="0.3">
      <c r="A86" s="29">
        <v>59</v>
      </c>
      <c r="B86" s="36" t="str">
        <f t="shared" si="0"/>
        <v xml:space="preserve"> </v>
      </c>
      <c r="C86" s="204"/>
      <c r="D86" s="204"/>
      <c r="E86" s="205"/>
      <c r="F86" s="205"/>
      <c r="G86" s="204"/>
      <c r="H86" s="204"/>
      <c r="I86" s="205"/>
      <c r="J86" s="206"/>
      <c r="K86" s="207"/>
      <c r="L86" s="208"/>
      <c r="M86" s="208"/>
      <c r="N86" s="208"/>
      <c r="O86" s="208"/>
      <c r="P86" s="208"/>
      <c r="Q86" s="208"/>
      <c r="R86" s="208"/>
      <c r="S86" s="208"/>
      <c r="T86" s="32">
        <f t="shared" si="1"/>
        <v>0</v>
      </c>
      <c r="U86" s="33" t="str">
        <f t="shared" si="2"/>
        <v xml:space="preserve"> </v>
      </c>
      <c r="V86" s="37" t="str">
        <f t="shared" si="3"/>
        <v xml:space="preserve"> </v>
      </c>
      <c r="W86" s="38" t="str">
        <f t="shared" si="4"/>
        <v xml:space="preserve"> </v>
      </c>
      <c r="X86" s="39"/>
    </row>
    <row r="87" spans="1:24" ht="15.75" customHeight="1" x14ac:dyDescent="0.3">
      <c r="A87" s="29">
        <v>60</v>
      </c>
      <c r="B87" s="36" t="str">
        <f t="shared" si="0"/>
        <v xml:space="preserve"> </v>
      </c>
      <c r="C87" s="204"/>
      <c r="D87" s="204"/>
      <c r="E87" s="205"/>
      <c r="F87" s="205"/>
      <c r="G87" s="204"/>
      <c r="H87" s="204"/>
      <c r="I87" s="205"/>
      <c r="J87" s="206"/>
      <c r="K87" s="207"/>
      <c r="L87" s="208"/>
      <c r="M87" s="208"/>
      <c r="N87" s="208"/>
      <c r="O87" s="208"/>
      <c r="P87" s="208"/>
      <c r="Q87" s="208"/>
      <c r="R87" s="208"/>
      <c r="S87" s="208"/>
      <c r="T87" s="32">
        <f t="shared" si="1"/>
        <v>0</v>
      </c>
      <c r="U87" s="33" t="str">
        <f t="shared" si="2"/>
        <v xml:space="preserve"> </v>
      </c>
      <c r="V87" s="37" t="str">
        <f t="shared" si="3"/>
        <v xml:space="preserve"> </v>
      </c>
      <c r="W87" s="38" t="str">
        <f t="shared" si="4"/>
        <v xml:space="preserve"> </v>
      </c>
      <c r="X87" s="39"/>
    </row>
    <row r="88" spans="1:24" ht="15.75" customHeight="1" x14ac:dyDescent="0.3">
      <c r="A88" s="29">
        <v>61</v>
      </c>
      <c r="B88" s="36" t="str">
        <f t="shared" si="0"/>
        <v xml:space="preserve"> </v>
      </c>
      <c r="C88" s="204"/>
      <c r="D88" s="204"/>
      <c r="E88" s="205"/>
      <c r="F88" s="205"/>
      <c r="G88" s="204"/>
      <c r="H88" s="204"/>
      <c r="I88" s="205"/>
      <c r="J88" s="206"/>
      <c r="K88" s="207"/>
      <c r="L88" s="208"/>
      <c r="M88" s="208"/>
      <c r="N88" s="208"/>
      <c r="O88" s="208"/>
      <c r="P88" s="208"/>
      <c r="Q88" s="208"/>
      <c r="R88" s="208"/>
      <c r="S88" s="208"/>
      <c r="T88" s="32">
        <f t="shared" si="1"/>
        <v>0</v>
      </c>
      <c r="U88" s="33" t="str">
        <f t="shared" si="2"/>
        <v xml:space="preserve"> </v>
      </c>
      <c r="V88" s="37" t="str">
        <f t="shared" si="3"/>
        <v xml:space="preserve"> </v>
      </c>
      <c r="W88" s="38" t="str">
        <f t="shared" si="4"/>
        <v xml:space="preserve"> </v>
      </c>
      <c r="X88" s="39"/>
    </row>
    <row r="89" spans="1:24" ht="15.75" customHeight="1" x14ac:dyDescent="0.3">
      <c r="A89" s="29">
        <v>62</v>
      </c>
      <c r="B89" s="36" t="str">
        <f t="shared" si="0"/>
        <v xml:space="preserve"> </v>
      </c>
      <c r="C89" s="204"/>
      <c r="D89" s="204"/>
      <c r="E89" s="205"/>
      <c r="F89" s="205"/>
      <c r="G89" s="204"/>
      <c r="H89" s="204"/>
      <c r="I89" s="205"/>
      <c r="J89" s="206"/>
      <c r="K89" s="207"/>
      <c r="L89" s="208"/>
      <c r="M89" s="208"/>
      <c r="N89" s="208"/>
      <c r="O89" s="208"/>
      <c r="P89" s="208"/>
      <c r="Q89" s="208"/>
      <c r="R89" s="208"/>
      <c r="S89" s="208"/>
      <c r="T89" s="32">
        <f t="shared" si="1"/>
        <v>0</v>
      </c>
      <c r="U89" s="33" t="str">
        <f t="shared" si="2"/>
        <v xml:space="preserve"> </v>
      </c>
      <c r="V89" s="37" t="str">
        <f t="shared" si="3"/>
        <v xml:space="preserve"> </v>
      </c>
      <c r="W89" s="38" t="str">
        <f t="shared" si="4"/>
        <v xml:space="preserve"> </v>
      </c>
      <c r="X89" s="39"/>
    </row>
    <row r="90" spans="1:24" ht="15.75" customHeight="1" x14ac:dyDescent="0.3">
      <c r="A90" s="29">
        <v>63</v>
      </c>
      <c r="B90" s="36" t="str">
        <f t="shared" si="0"/>
        <v xml:space="preserve"> </v>
      </c>
      <c r="C90" s="204"/>
      <c r="D90" s="204"/>
      <c r="E90" s="205"/>
      <c r="F90" s="205"/>
      <c r="G90" s="204"/>
      <c r="H90" s="204"/>
      <c r="I90" s="205"/>
      <c r="J90" s="206"/>
      <c r="K90" s="207"/>
      <c r="L90" s="208"/>
      <c r="M90" s="208"/>
      <c r="N90" s="208"/>
      <c r="O90" s="208"/>
      <c r="P90" s="208"/>
      <c r="Q90" s="208"/>
      <c r="R90" s="208"/>
      <c r="S90" s="208"/>
      <c r="T90" s="32">
        <f t="shared" si="1"/>
        <v>0</v>
      </c>
      <c r="U90" s="33" t="str">
        <f t="shared" si="2"/>
        <v xml:space="preserve"> </v>
      </c>
      <c r="V90" s="37" t="str">
        <f t="shared" si="3"/>
        <v xml:space="preserve"> </v>
      </c>
      <c r="W90" s="38" t="str">
        <f t="shared" si="4"/>
        <v xml:space="preserve"> </v>
      </c>
      <c r="X90" s="39"/>
    </row>
    <row r="91" spans="1:24" ht="15.75" customHeight="1" x14ac:dyDescent="0.3">
      <c r="A91" s="29">
        <v>64</v>
      </c>
      <c r="B91" s="36" t="str">
        <f t="shared" si="0"/>
        <v xml:space="preserve"> </v>
      </c>
      <c r="C91" s="204"/>
      <c r="D91" s="204"/>
      <c r="E91" s="205"/>
      <c r="F91" s="205"/>
      <c r="G91" s="204"/>
      <c r="H91" s="204"/>
      <c r="I91" s="205"/>
      <c r="J91" s="206"/>
      <c r="K91" s="207"/>
      <c r="L91" s="208"/>
      <c r="M91" s="208"/>
      <c r="N91" s="208"/>
      <c r="O91" s="208"/>
      <c r="P91" s="208"/>
      <c r="Q91" s="208"/>
      <c r="R91" s="208"/>
      <c r="S91" s="208"/>
      <c r="T91" s="32">
        <f t="shared" si="1"/>
        <v>0</v>
      </c>
      <c r="U91" s="33" t="str">
        <f t="shared" si="2"/>
        <v xml:space="preserve"> </v>
      </c>
      <c r="V91" s="37" t="str">
        <f t="shared" si="3"/>
        <v xml:space="preserve"> </v>
      </c>
      <c r="W91" s="38" t="str">
        <f t="shared" si="4"/>
        <v xml:space="preserve"> </v>
      </c>
      <c r="X91" s="39"/>
    </row>
    <row r="92" spans="1:24" ht="15.75" customHeight="1" x14ac:dyDescent="0.3">
      <c r="A92" s="29">
        <v>65</v>
      </c>
      <c r="B92" s="36" t="str">
        <f t="shared" si="0"/>
        <v xml:space="preserve"> </v>
      </c>
      <c r="C92" s="204"/>
      <c r="D92" s="204"/>
      <c r="E92" s="205"/>
      <c r="F92" s="205"/>
      <c r="G92" s="204"/>
      <c r="H92" s="204"/>
      <c r="I92" s="205"/>
      <c r="J92" s="206"/>
      <c r="K92" s="207"/>
      <c r="L92" s="208"/>
      <c r="M92" s="208"/>
      <c r="N92" s="208"/>
      <c r="O92" s="208"/>
      <c r="P92" s="208"/>
      <c r="Q92" s="208"/>
      <c r="R92" s="208"/>
      <c r="S92" s="208"/>
      <c r="T92" s="32">
        <f t="shared" si="1"/>
        <v>0</v>
      </c>
      <c r="U92" s="33" t="str">
        <f t="shared" si="2"/>
        <v xml:space="preserve"> </v>
      </c>
      <c r="V92" s="37" t="str">
        <f t="shared" ref="V92:V155" si="5">IF(ISERROR(VLOOKUP($C92,info3,2,FALSE))," ",(VLOOKUP($C92,info3,2,FALSE)))</f>
        <v xml:space="preserve"> </v>
      </c>
      <c r="W92" s="38" t="str">
        <f t="shared" si="4"/>
        <v xml:space="preserve"> </v>
      </c>
      <c r="X92" s="39"/>
    </row>
    <row r="93" spans="1:24" ht="15.75" customHeight="1" x14ac:dyDescent="0.3">
      <c r="A93" s="29">
        <v>66</v>
      </c>
      <c r="B93" s="36" t="str">
        <f t="shared" si="0"/>
        <v xml:space="preserve"> </v>
      </c>
      <c r="C93" s="204"/>
      <c r="D93" s="204"/>
      <c r="E93" s="205"/>
      <c r="F93" s="205"/>
      <c r="G93" s="204"/>
      <c r="H93" s="204"/>
      <c r="I93" s="205"/>
      <c r="J93" s="206"/>
      <c r="K93" s="207"/>
      <c r="L93" s="208"/>
      <c r="M93" s="208"/>
      <c r="N93" s="208"/>
      <c r="O93" s="208"/>
      <c r="P93" s="208"/>
      <c r="Q93" s="208"/>
      <c r="R93" s="208"/>
      <c r="S93" s="208"/>
      <c r="T93" s="32">
        <f t="shared" si="1"/>
        <v>0</v>
      </c>
      <c r="U93" s="33" t="str">
        <f t="shared" si="2"/>
        <v xml:space="preserve"> </v>
      </c>
      <c r="V93" s="37" t="str">
        <f t="shared" si="5"/>
        <v xml:space="preserve"> </v>
      </c>
      <c r="W93" s="38" t="str">
        <f t="shared" si="4"/>
        <v xml:space="preserve"> </v>
      </c>
      <c r="X93" s="39"/>
    </row>
    <row r="94" spans="1:24" ht="15.75" customHeight="1" x14ac:dyDescent="0.3">
      <c r="A94" s="29">
        <v>67</v>
      </c>
      <c r="B94" s="36" t="str">
        <f t="shared" si="0"/>
        <v xml:space="preserve"> </v>
      </c>
      <c r="C94" s="204"/>
      <c r="D94" s="204"/>
      <c r="E94" s="205"/>
      <c r="F94" s="205"/>
      <c r="G94" s="204"/>
      <c r="H94" s="204"/>
      <c r="I94" s="205"/>
      <c r="J94" s="206"/>
      <c r="K94" s="207"/>
      <c r="L94" s="208"/>
      <c r="M94" s="208"/>
      <c r="N94" s="208"/>
      <c r="O94" s="208"/>
      <c r="P94" s="208"/>
      <c r="Q94" s="208"/>
      <c r="R94" s="208"/>
      <c r="S94" s="208"/>
      <c r="T94" s="32">
        <f t="shared" si="1"/>
        <v>0</v>
      </c>
      <c r="U94" s="33" t="str">
        <f t="shared" si="2"/>
        <v xml:space="preserve"> </v>
      </c>
      <c r="V94" s="37" t="str">
        <f t="shared" si="5"/>
        <v xml:space="preserve"> </v>
      </c>
      <c r="W94" s="38" t="str">
        <f t="shared" si="4"/>
        <v xml:space="preserve"> </v>
      </c>
      <c r="X94" s="39"/>
    </row>
    <row r="95" spans="1:24" ht="15.75" customHeight="1" x14ac:dyDescent="0.3">
      <c r="A95" s="29">
        <v>68</v>
      </c>
      <c r="B95" s="36" t="str">
        <f t="shared" si="0"/>
        <v xml:space="preserve"> </v>
      </c>
      <c r="C95" s="204"/>
      <c r="D95" s="204"/>
      <c r="E95" s="205"/>
      <c r="F95" s="205"/>
      <c r="G95" s="204"/>
      <c r="H95" s="204"/>
      <c r="I95" s="205"/>
      <c r="J95" s="206"/>
      <c r="K95" s="207"/>
      <c r="L95" s="208"/>
      <c r="M95" s="208"/>
      <c r="N95" s="208"/>
      <c r="O95" s="208"/>
      <c r="P95" s="208"/>
      <c r="Q95" s="208"/>
      <c r="R95" s="208"/>
      <c r="S95" s="208"/>
      <c r="T95" s="32">
        <f t="shared" si="1"/>
        <v>0</v>
      </c>
      <c r="U95" s="33" t="str">
        <f t="shared" si="2"/>
        <v xml:space="preserve"> </v>
      </c>
      <c r="V95" s="37" t="str">
        <f t="shared" si="5"/>
        <v xml:space="preserve"> </v>
      </c>
      <c r="W95" s="38" t="str">
        <f t="shared" si="4"/>
        <v xml:space="preserve"> </v>
      </c>
      <c r="X95" s="39"/>
    </row>
    <row r="96" spans="1:24" ht="15.75" customHeight="1" x14ac:dyDescent="0.3">
      <c r="A96" s="29">
        <v>69</v>
      </c>
      <c r="B96" s="36" t="str">
        <f t="shared" si="0"/>
        <v xml:space="preserve"> </v>
      </c>
      <c r="C96" s="204"/>
      <c r="D96" s="204"/>
      <c r="E96" s="205"/>
      <c r="F96" s="205"/>
      <c r="G96" s="204"/>
      <c r="H96" s="204"/>
      <c r="I96" s="205"/>
      <c r="J96" s="206"/>
      <c r="K96" s="207"/>
      <c r="L96" s="208"/>
      <c r="M96" s="208"/>
      <c r="N96" s="208"/>
      <c r="O96" s="208"/>
      <c r="P96" s="208"/>
      <c r="Q96" s="208"/>
      <c r="R96" s="208"/>
      <c r="S96" s="208"/>
      <c r="T96" s="32">
        <f t="shared" si="1"/>
        <v>0</v>
      </c>
      <c r="U96" s="33" t="str">
        <f t="shared" si="2"/>
        <v xml:space="preserve"> </v>
      </c>
      <c r="V96" s="37" t="str">
        <f t="shared" si="5"/>
        <v xml:space="preserve"> </v>
      </c>
      <c r="W96" s="38" t="str">
        <f t="shared" si="4"/>
        <v xml:space="preserve"> </v>
      </c>
      <c r="X96" s="39"/>
    </row>
    <row r="97" spans="1:24" ht="15.75" customHeight="1" x14ac:dyDescent="0.3">
      <c r="A97" s="29">
        <v>70</v>
      </c>
      <c r="B97" s="36" t="str">
        <f t="shared" si="0"/>
        <v xml:space="preserve"> </v>
      </c>
      <c r="C97" s="204"/>
      <c r="D97" s="204"/>
      <c r="E97" s="205"/>
      <c r="F97" s="205"/>
      <c r="G97" s="204"/>
      <c r="H97" s="204"/>
      <c r="I97" s="205"/>
      <c r="J97" s="206"/>
      <c r="K97" s="207"/>
      <c r="L97" s="208"/>
      <c r="M97" s="208"/>
      <c r="N97" s="208"/>
      <c r="O97" s="208"/>
      <c r="P97" s="208"/>
      <c r="Q97" s="208"/>
      <c r="R97" s="208"/>
      <c r="S97" s="208"/>
      <c r="T97" s="32">
        <f t="shared" si="1"/>
        <v>0</v>
      </c>
      <c r="U97" s="33" t="str">
        <f t="shared" si="2"/>
        <v xml:space="preserve"> </v>
      </c>
      <c r="V97" s="37" t="str">
        <f t="shared" si="5"/>
        <v xml:space="preserve"> </v>
      </c>
      <c r="W97" s="38" t="str">
        <f t="shared" si="4"/>
        <v xml:space="preserve"> </v>
      </c>
      <c r="X97" s="39"/>
    </row>
    <row r="98" spans="1:24" ht="15.75" customHeight="1" x14ac:dyDescent="0.3">
      <c r="A98" s="29">
        <v>71</v>
      </c>
      <c r="B98" s="36" t="str">
        <f t="shared" si="0"/>
        <v xml:space="preserve"> </v>
      </c>
      <c r="C98" s="204"/>
      <c r="D98" s="204"/>
      <c r="E98" s="205"/>
      <c r="F98" s="205"/>
      <c r="G98" s="204"/>
      <c r="H98" s="204"/>
      <c r="I98" s="205"/>
      <c r="J98" s="206"/>
      <c r="K98" s="207"/>
      <c r="L98" s="208"/>
      <c r="M98" s="208"/>
      <c r="N98" s="208"/>
      <c r="O98" s="208"/>
      <c r="P98" s="208"/>
      <c r="Q98" s="208"/>
      <c r="R98" s="208"/>
      <c r="S98" s="208"/>
      <c r="T98" s="32">
        <f t="shared" si="1"/>
        <v>0</v>
      </c>
      <c r="U98" s="33" t="str">
        <f t="shared" si="2"/>
        <v xml:space="preserve"> </v>
      </c>
      <c r="V98" s="37" t="str">
        <f t="shared" si="5"/>
        <v xml:space="preserve"> </v>
      </c>
      <c r="W98" s="38" t="str">
        <f t="shared" si="4"/>
        <v xml:space="preserve"> </v>
      </c>
      <c r="X98" s="39"/>
    </row>
    <row r="99" spans="1:24" ht="15.75" customHeight="1" x14ac:dyDescent="0.3">
      <c r="A99" s="29">
        <v>72</v>
      </c>
      <c r="B99" s="36" t="str">
        <f t="shared" si="0"/>
        <v xml:space="preserve"> </v>
      </c>
      <c r="C99" s="204"/>
      <c r="D99" s="204"/>
      <c r="E99" s="205"/>
      <c r="F99" s="205"/>
      <c r="G99" s="204"/>
      <c r="H99" s="204"/>
      <c r="I99" s="205"/>
      <c r="J99" s="206"/>
      <c r="K99" s="207"/>
      <c r="L99" s="208"/>
      <c r="M99" s="208"/>
      <c r="N99" s="208"/>
      <c r="O99" s="208"/>
      <c r="P99" s="208"/>
      <c r="Q99" s="208"/>
      <c r="R99" s="208"/>
      <c r="S99" s="208"/>
      <c r="T99" s="32">
        <f t="shared" si="1"/>
        <v>0</v>
      </c>
      <c r="U99" s="33" t="str">
        <f t="shared" si="2"/>
        <v xml:space="preserve"> </v>
      </c>
      <c r="V99" s="37" t="str">
        <f t="shared" si="5"/>
        <v xml:space="preserve"> </v>
      </c>
      <c r="W99" s="38" t="str">
        <f t="shared" si="4"/>
        <v xml:space="preserve"> </v>
      </c>
      <c r="X99" s="39"/>
    </row>
    <row r="100" spans="1:24" ht="15.75" customHeight="1" x14ac:dyDescent="0.3">
      <c r="A100" s="29">
        <v>73</v>
      </c>
      <c r="B100" s="36" t="str">
        <f t="shared" si="0"/>
        <v xml:space="preserve"> </v>
      </c>
      <c r="C100" s="204"/>
      <c r="D100" s="204"/>
      <c r="E100" s="205"/>
      <c r="F100" s="205"/>
      <c r="G100" s="204"/>
      <c r="H100" s="204"/>
      <c r="I100" s="205"/>
      <c r="J100" s="206"/>
      <c r="K100" s="207"/>
      <c r="L100" s="208"/>
      <c r="M100" s="208"/>
      <c r="N100" s="208"/>
      <c r="O100" s="208"/>
      <c r="P100" s="208"/>
      <c r="Q100" s="208"/>
      <c r="R100" s="208"/>
      <c r="S100" s="208"/>
      <c r="T100" s="32">
        <f t="shared" si="1"/>
        <v>0</v>
      </c>
      <c r="U100" s="33" t="str">
        <f t="shared" si="2"/>
        <v xml:space="preserve"> </v>
      </c>
      <c r="V100" s="37" t="str">
        <f t="shared" si="5"/>
        <v xml:space="preserve"> </v>
      </c>
      <c r="W100" s="38" t="str">
        <f t="shared" si="4"/>
        <v xml:space="preserve"> </v>
      </c>
      <c r="X100" s="39"/>
    </row>
    <row r="101" spans="1:24" ht="15.75" customHeight="1" x14ac:dyDescent="0.3">
      <c r="A101" s="29">
        <v>74</v>
      </c>
      <c r="B101" s="36" t="str">
        <f t="shared" si="0"/>
        <v xml:space="preserve"> </v>
      </c>
      <c r="C101" s="204"/>
      <c r="D101" s="204"/>
      <c r="E101" s="205"/>
      <c r="F101" s="205"/>
      <c r="G101" s="204"/>
      <c r="H101" s="204"/>
      <c r="I101" s="205"/>
      <c r="J101" s="206"/>
      <c r="K101" s="207"/>
      <c r="L101" s="208"/>
      <c r="M101" s="208"/>
      <c r="N101" s="208"/>
      <c r="O101" s="208"/>
      <c r="P101" s="208"/>
      <c r="Q101" s="208"/>
      <c r="R101" s="208"/>
      <c r="S101" s="208"/>
      <c r="T101" s="32">
        <f t="shared" si="1"/>
        <v>0</v>
      </c>
      <c r="U101" s="33" t="str">
        <f t="shared" si="2"/>
        <v xml:space="preserve"> </v>
      </c>
      <c r="V101" s="37" t="str">
        <f t="shared" si="5"/>
        <v xml:space="preserve"> </v>
      </c>
      <c r="W101" s="38" t="str">
        <f t="shared" si="4"/>
        <v xml:space="preserve"> </v>
      </c>
      <c r="X101" s="39"/>
    </row>
    <row r="102" spans="1:24" ht="15.75" customHeight="1" x14ac:dyDescent="0.3">
      <c r="A102" s="29">
        <v>75</v>
      </c>
      <c r="B102" s="36" t="str">
        <f t="shared" si="0"/>
        <v xml:space="preserve"> </v>
      </c>
      <c r="C102" s="204"/>
      <c r="D102" s="204"/>
      <c r="E102" s="205"/>
      <c r="F102" s="205"/>
      <c r="G102" s="204"/>
      <c r="H102" s="204"/>
      <c r="I102" s="205"/>
      <c r="J102" s="206"/>
      <c r="K102" s="207"/>
      <c r="L102" s="208"/>
      <c r="M102" s="208"/>
      <c r="N102" s="208"/>
      <c r="O102" s="208"/>
      <c r="P102" s="208"/>
      <c r="Q102" s="208"/>
      <c r="R102" s="208"/>
      <c r="S102" s="208"/>
      <c r="T102" s="32">
        <f t="shared" si="1"/>
        <v>0</v>
      </c>
      <c r="U102" s="33" t="str">
        <f t="shared" si="2"/>
        <v xml:space="preserve"> </v>
      </c>
      <c r="V102" s="37" t="str">
        <f t="shared" si="5"/>
        <v xml:space="preserve"> </v>
      </c>
      <c r="W102" s="38" t="str">
        <f t="shared" si="4"/>
        <v xml:space="preserve"> </v>
      </c>
      <c r="X102" s="39"/>
    </row>
    <row r="103" spans="1:24" ht="15.75" customHeight="1" x14ac:dyDescent="0.3">
      <c r="A103" s="29">
        <v>76</v>
      </c>
      <c r="B103" s="36" t="str">
        <f t="shared" si="0"/>
        <v xml:space="preserve"> </v>
      </c>
      <c r="C103" s="204"/>
      <c r="D103" s="204"/>
      <c r="E103" s="205"/>
      <c r="F103" s="205"/>
      <c r="G103" s="204"/>
      <c r="H103" s="204"/>
      <c r="I103" s="205"/>
      <c r="J103" s="206"/>
      <c r="K103" s="207"/>
      <c r="L103" s="208"/>
      <c r="M103" s="208"/>
      <c r="N103" s="208"/>
      <c r="O103" s="208"/>
      <c r="P103" s="208"/>
      <c r="Q103" s="208"/>
      <c r="R103" s="208"/>
      <c r="S103" s="208"/>
      <c r="T103" s="32">
        <f t="shared" si="1"/>
        <v>0</v>
      </c>
      <c r="U103" s="33" t="str">
        <f t="shared" si="2"/>
        <v xml:space="preserve"> </v>
      </c>
      <c r="V103" s="37" t="str">
        <f t="shared" si="5"/>
        <v xml:space="preserve"> </v>
      </c>
      <c r="W103" s="38" t="str">
        <f t="shared" si="4"/>
        <v xml:space="preserve"> </v>
      </c>
      <c r="X103" s="39"/>
    </row>
    <row r="104" spans="1:24" ht="15.75" customHeight="1" x14ac:dyDescent="0.3">
      <c r="A104" s="29">
        <v>77</v>
      </c>
      <c r="B104" s="36" t="str">
        <f t="shared" si="0"/>
        <v xml:space="preserve"> </v>
      </c>
      <c r="C104" s="204"/>
      <c r="D104" s="204"/>
      <c r="E104" s="205"/>
      <c r="F104" s="205"/>
      <c r="G104" s="204"/>
      <c r="H104" s="204"/>
      <c r="I104" s="205"/>
      <c r="J104" s="206"/>
      <c r="K104" s="207"/>
      <c r="L104" s="208"/>
      <c r="M104" s="208"/>
      <c r="N104" s="208"/>
      <c r="O104" s="208"/>
      <c r="P104" s="208"/>
      <c r="Q104" s="208"/>
      <c r="R104" s="208"/>
      <c r="S104" s="208"/>
      <c r="T104" s="32">
        <f t="shared" si="1"/>
        <v>0</v>
      </c>
      <c r="U104" s="33" t="str">
        <f t="shared" si="2"/>
        <v xml:space="preserve"> </v>
      </c>
      <c r="V104" s="37" t="str">
        <f t="shared" si="5"/>
        <v xml:space="preserve"> </v>
      </c>
      <c r="W104" s="38" t="str">
        <f t="shared" si="4"/>
        <v xml:space="preserve"> </v>
      </c>
      <c r="X104" s="39"/>
    </row>
    <row r="105" spans="1:24" ht="15.75" customHeight="1" x14ac:dyDescent="0.3">
      <c r="A105" s="29">
        <v>78</v>
      </c>
      <c r="B105" s="36" t="str">
        <f t="shared" si="0"/>
        <v xml:space="preserve"> </v>
      </c>
      <c r="C105" s="204"/>
      <c r="D105" s="204"/>
      <c r="E105" s="205"/>
      <c r="F105" s="205"/>
      <c r="G105" s="204"/>
      <c r="H105" s="204"/>
      <c r="I105" s="205"/>
      <c r="J105" s="206"/>
      <c r="K105" s="207"/>
      <c r="L105" s="208"/>
      <c r="M105" s="208"/>
      <c r="N105" s="208"/>
      <c r="O105" s="208"/>
      <c r="P105" s="208"/>
      <c r="Q105" s="208"/>
      <c r="R105" s="208"/>
      <c r="S105" s="208"/>
      <c r="T105" s="32">
        <f t="shared" si="1"/>
        <v>0</v>
      </c>
      <c r="U105" s="33" t="str">
        <f t="shared" si="2"/>
        <v xml:space="preserve"> </v>
      </c>
      <c r="V105" s="37" t="str">
        <f t="shared" si="5"/>
        <v xml:space="preserve"> </v>
      </c>
      <c r="W105" s="38" t="str">
        <f t="shared" si="4"/>
        <v xml:space="preserve"> </v>
      </c>
      <c r="X105" s="39"/>
    </row>
    <row r="106" spans="1:24" ht="15.75" customHeight="1" x14ac:dyDescent="0.3">
      <c r="A106" s="29">
        <v>79</v>
      </c>
      <c r="B106" s="36" t="str">
        <f t="shared" si="0"/>
        <v xml:space="preserve"> </v>
      </c>
      <c r="C106" s="204"/>
      <c r="D106" s="204"/>
      <c r="E106" s="205"/>
      <c r="F106" s="205"/>
      <c r="G106" s="204"/>
      <c r="H106" s="204"/>
      <c r="I106" s="205"/>
      <c r="J106" s="206"/>
      <c r="K106" s="207"/>
      <c r="L106" s="208"/>
      <c r="M106" s="208"/>
      <c r="N106" s="208"/>
      <c r="O106" s="208"/>
      <c r="P106" s="208"/>
      <c r="Q106" s="208"/>
      <c r="R106" s="208"/>
      <c r="S106" s="208"/>
      <c r="T106" s="32">
        <f t="shared" si="1"/>
        <v>0</v>
      </c>
      <c r="U106" s="33" t="str">
        <f t="shared" si="2"/>
        <v xml:space="preserve"> </v>
      </c>
      <c r="V106" s="37" t="str">
        <f t="shared" si="5"/>
        <v xml:space="preserve"> </v>
      </c>
      <c r="W106" s="38" t="str">
        <f t="shared" si="4"/>
        <v xml:space="preserve"> </v>
      </c>
      <c r="X106" s="39"/>
    </row>
    <row r="107" spans="1:24" ht="15.75" customHeight="1" x14ac:dyDescent="0.3">
      <c r="A107" s="29">
        <v>80</v>
      </c>
      <c r="B107" s="36" t="str">
        <f t="shared" si="0"/>
        <v xml:space="preserve"> </v>
      </c>
      <c r="C107" s="204"/>
      <c r="D107" s="204"/>
      <c r="E107" s="205"/>
      <c r="F107" s="205"/>
      <c r="G107" s="204"/>
      <c r="H107" s="204"/>
      <c r="I107" s="205"/>
      <c r="J107" s="206"/>
      <c r="K107" s="207"/>
      <c r="L107" s="208"/>
      <c r="M107" s="208"/>
      <c r="N107" s="208"/>
      <c r="O107" s="208"/>
      <c r="P107" s="208"/>
      <c r="Q107" s="208"/>
      <c r="R107" s="208"/>
      <c r="S107" s="208"/>
      <c r="T107" s="32">
        <f t="shared" si="1"/>
        <v>0</v>
      </c>
      <c r="U107" s="33" t="str">
        <f t="shared" si="2"/>
        <v xml:space="preserve"> </v>
      </c>
      <c r="V107" s="37" t="str">
        <f t="shared" si="5"/>
        <v xml:space="preserve"> </v>
      </c>
      <c r="W107" s="38" t="str">
        <f t="shared" si="4"/>
        <v xml:space="preserve"> </v>
      </c>
      <c r="X107" s="39"/>
    </row>
    <row r="108" spans="1:24" ht="15.75" customHeight="1" x14ac:dyDescent="0.3">
      <c r="A108" s="29">
        <v>81</v>
      </c>
      <c r="B108" s="36" t="str">
        <f t="shared" si="0"/>
        <v xml:space="preserve"> </v>
      </c>
      <c r="C108" s="204"/>
      <c r="D108" s="204"/>
      <c r="E108" s="205"/>
      <c r="F108" s="205"/>
      <c r="G108" s="204"/>
      <c r="H108" s="204"/>
      <c r="I108" s="205"/>
      <c r="J108" s="206"/>
      <c r="K108" s="207"/>
      <c r="L108" s="208"/>
      <c r="M108" s="208"/>
      <c r="N108" s="208"/>
      <c r="O108" s="208"/>
      <c r="P108" s="208"/>
      <c r="Q108" s="208"/>
      <c r="R108" s="208"/>
      <c r="S108" s="208"/>
      <c r="T108" s="32">
        <f t="shared" si="1"/>
        <v>0</v>
      </c>
      <c r="U108" s="33" t="str">
        <f t="shared" si="2"/>
        <v xml:space="preserve"> </v>
      </c>
      <c r="V108" s="37" t="str">
        <f t="shared" si="5"/>
        <v xml:space="preserve"> </v>
      </c>
      <c r="W108" s="38" t="str">
        <f t="shared" si="4"/>
        <v xml:space="preserve"> </v>
      </c>
      <c r="X108" s="39"/>
    </row>
    <row r="109" spans="1:24" ht="15.75" customHeight="1" x14ac:dyDescent="0.3">
      <c r="A109" s="29">
        <v>82</v>
      </c>
      <c r="B109" s="36" t="str">
        <f t="shared" si="0"/>
        <v xml:space="preserve"> </v>
      </c>
      <c r="C109" s="204"/>
      <c r="D109" s="204"/>
      <c r="E109" s="205"/>
      <c r="F109" s="205"/>
      <c r="G109" s="204"/>
      <c r="H109" s="204"/>
      <c r="I109" s="205"/>
      <c r="J109" s="206"/>
      <c r="K109" s="207"/>
      <c r="L109" s="208"/>
      <c r="M109" s="208"/>
      <c r="N109" s="208"/>
      <c r="O109" s="208"/>
      <c r="P109" s="208"/>
      <c r="Q109" s="208"/>
      <c r="R109" s="208"/>
      <c r="S109" s="208"/>
      <c r="T109" s="32">
        <f t="shared" si="1"/>
        <v>0</v>
      </c>
      <c r="U109" s="33" t="str">
        <f t="shared" si="2"/>
        <v xml:space="preserve"> </v>
      </c>
      <c r="V109" s="37" t="str">
        <f t="shared" si="5"/>
        <v xml:space="preserve"> </v>
      </c>
      <c r="W109" s="38" t="str">
        <f t="shared" si="4"/>
        <v xml:space="preserve"> </v>
      </c>
      <c r="X109" s="39"/>
    </row>
    <row r="110" spans="1:24" ht="15.75" customHeight="1" x14ac:dyDescent="0.3">
      <c r="A110" s="29">
        <v>83</v>
      </c>
      <c r="B110" s="36" t="str">
        <f t="shared" si="0"/>
        <v xml:space="preserve"> </v>
      </c>
      <c r="C110" s="204"/>
      <c r="D110" s="204"/>
      <c r="E110" s="205"/>
      <c r="F110" s="205"/>
      <c r="G110" s="204"/>
      <c r="H110" s="204"/>
      <c r="I110" s="205"/>
      <c r="J110" s="206"/>
      <c r="K110" s="207"/>
      <c r="L110" s="208"/>
      <c r="M110" s="208"/>
      <c r="N110" s="208"/>
      <c r="O110" s="208"/>
      <c r="P110" s="208"/>
      <c r="Q110" s="208"/>
      <c r="R110" s="208"/>
      <c r="S110" s="208"/>
      <c r="T110" s="32">
        <f t="shared" si="1"/>
        <v>0</v>
      </c>
      <c r="U110" s="33" t="str">
        <f t="shared" si="2"/>
        <v xml:space="preserve"> </v>
      </c>
      <c r="V110" s="37" t="str">
        <f t="shared" si="5"/>
        <v xml:space="preserve"> </v>
      </c>
      <c r="W110" s="38" t="str">
        <f t="shared" si="4"/>
        <v xml:space="preserve"> </v>
      </c>
      <c r="X110" s="39"/>
    </row>
    <row r="111" spans="1:24" ht="15.75" customHeight="1" x14ac:dyDescent="0.3">
      <c r="A111" s="29">
        <v>84</v>
      </c>
      <c r="B111" s="36" t="str">
        <f t="shared" si="0"/>
        <v xml:space="preserve"> </v>
      </c>
      <c r="C111" s="204"/>
      <c r="D111" s="204"/>
      <c r="E111" s="205"/>
      <c r="F111" s="205"/>
      <c r="G111" s="204"/>
      <c r="H111" s="204"/>
      <c r="I111" s="205"/>
      <c r="J111" s="206"/>
      <c r="K111" s="207"/>
      <c r="L111" s="208"/>
      <c r="M111" s="208"/>
      <c r="N111" s="208"/>
      <c r="O111" s="208"/>
      <c r="P111" s="208"/>
      <c r="Q111" s="208"/>
      <c r="R111" s="208"/>
      <c r="S111" s="208"/>
      <c r="T111" s="32">
        <f t="shared" si="1"/>
        <v>0</v>
      </c>
      <c r="U111" s="33" t="str">
        <f t="shared" si="2"/>
        <v xml:space="preserve"> </v>
      </c>
      <c r="V111" s="37" t="str">
        <f t="shared" si="5"/>
        <v xml:space="preserve"> </v>
      </c>
      <c r="W111" s="38" t="str">
        <f t="shared" si="4"/>
        <v xml:space="preserve"> </v>
      </c>
      <c r="X111" s="39"/>
    </row>
    <row r="112" spans="1:24" ht="15.75" customHeight="1" x14ac:dyDescent="0.3">
      <c r="A112" s="29">
        <v>85</v>
      </c>
      <c r="B112" s="36" t="str">
        <f t="shared" si="0"/>
        <v xml:space="preserve"> </v>
      </c>
      <c r="C112" s="204"/>
      <c r="D112" s="204"/>
      <c r="E112" s="205"/>
      <c r="F112" s="205"/>
      <c r="G112" s="204"/>
      <c r="H112" s="204"/>
      <c r="I112" s="205"/>
      <c r="J112" s="206"/>
      <c r="K112" s="207"/>
      <c r="L112" s="208"/>
      <c r="M112" s="208"/>
      <c r="N112" s="208"/>
      <c r="O112" s="208"/>
      <c r="P112" s="208"/>
      <c r="Q112" s="208"/>
      <c r="R112" s="208"/>
      <c r="S112" s="208"/>
      <c r="T112" s="32">
        <f t="shared" si="1"/>
        <v>0</v>
      </c>
      <c r="U112" s="33" t="str">
        <f t="shared" si="2"/>
        <v xml:space="preserve"> </v>
      </c>
      <c r="V112" s="37" t="str">
        <f t="shared" si="5"/>
        <v xml:space="preserve"> </v>
      </c>
      <c r="W112" s="38" t="str">
        <f t="shared" si="4"/>
        <v xml:space="preserve"> </v>
      </c>
      <c r="X112" s="39"/>
    </row>
    <row r="113" spans="1:24" ht="15.75" customHeight="1" x14ac:dyDescent="0.3">
      <c r="A113" s="29">
        <v>86</v>
      </c>
      <c r="B113" s="36" t="str">
        <f t="shared" si="0"/>
        <v xml:space="preserve"> </v>
      </c>
      <c r="C113" s="204"/>
      <c r="D113" s="204"/>
      <c r="E113" s="205"/>
      <c r="F113" s="205"/>
      <c r="G113" s="204"/>
      <c r="H113" s="204"/>
      <c r="I113" s="205"/>
      <c r="J113" s="206"/>
      <c r="K113" s="207"/>
      <c r="L113" s="208"/>
      <c r="M113" s="208"/>
      <c r="N113" s="208"/>
      <c r="O113" s="208"/>
      <c r="P113" s="208"/>
      <c r="Q113" s="208"/>
      <c r="R113" s="208"/>
      <c r="S113" s="208"/>
      <c r="T113" s="32">
        <f t="shared" si="1"/>
        <v>0</v>
      </c>
      <c r="U113" s="33" t="str">
        <f t="shared" si="2"/>
        <v xml:space="preserve"> </v>
      </c>
      <c r="V113" s="37" t="str">
        <f t="shared" si="5"/>
        <v xml:space="preserve"> </v>
      </c>
      <c r="W113" s="38" t="str">
        <f t="shared" si="4"/>
        <v xml:space="preserve"> </v>
      </c>
      <c r="X113" s="39"/>
    </row>
    <row r="114" spans="1:24" ht="15.75" customHeight="1" x14ac:dyDescent="0.3">
      <c r="A114" s="29">
        <v>87</v>
      </c>
      <c r="B114" s="36" t="str">
        <f t="shared" si="0"/>
        <v xml:space="preserve"> </v>
      </c>
      <c r="C114" s="204"/>
      <c r="D114" s="204"/>
      <c r="E114" s="205"/>
      <c r="F114" s="205"/>
      <c r="G114" s="204"/>
      <c r="H114" s="204"/>
      <c r="I114" s="205"/>
      <c r="J114" s="206"/>
      <c r="K114" s="207"/>
      <c r="L114" s="208"/>
      <c r="M114" s="208"/>
      <c r="N114" s="208"/>
      <c r="O114" s="208"/>
      <c r="P114" s="208"/>
      <c r="Q114" s="208"/>
      <c r="R114" s="208"/>
      <c r="S114" s="208"/>
      <c r="T114" s="32">
        <f t="shared" si="1"/>
        <v>0</v>
      </c>
      <c r="U114" s="33" t="str">
        <f t="shared" si="2"/>
        <v xml:space="preserve"> </v>
      </c>
      <c r="V114" s="37" t="str">
        <f t="shared" si="5"/>
        <v xml:space="preserve"> </v>
      </c>
      <c r="W114" s="38" t="str">
        <f t="shared" si="4"/>
        <v xml:space="preserve"> </v>
      </c>
      <c r="X114" s="39"/>
    </row>
    <row r="115" spans="1:24" ht="15.75" customHeight="1" x14ac:dyDescent="0.3">
      <c r="A115" s="29">
        <v>88</v>
      </c>
      <c r="B115" s="36" t="str">
        <f t="shared" si="0"/>
        <v xml:space="preserve"> </v>
      </c>
      <c r="C115" s="204"/>
      <c r="D115" s="204"/>
      <c r="E115" s="205"/>
      <c r="F115" s="205"/>
      <c r="G115" s="204"/>
      <c r="H115" s="204"/>
      <c r="I115" s="205"/>
      <c r="J115" s="206"/>
      <c r="K115" s="207"/>
      <c r="L115" s="208"/>
      <c r="M115" s="208"/>
      <c r="N115" s="208"/>
      <c r="O115" s="208"/>
      <c r="P115" s="208"/>
      <c r="Q115" s="208"/>
      <c r="R115" s="208"/>
      <c r="S115" s="208"/>
      <c r="T115" s="32">
        <f t="shared" si="1"/>
        <v>0</v>
      </c>
      <c r="U115" s="33" t="str">
        <f t="shared" si="2"/>
        <v xml:space="preserve"> </v>
      </c>
      <c r="V115" s="37" t="str">
        <f t="shared" si="5"/>
        <v xml:space="preserve"> </v>
      </c>
      <c r="W115" s="38" t="str">
        <f t="shared" si="4"/>
        <v xml:space="preserve"> </v>
      </c>
      <c r="X115" s="39"/>
    </row>
    <row r="116" spans="1:24" ht="15.75" customHeight="1" x14ac:dyDescent="0.3">
      <c r="A116" s="29">
        <v>89</v>
      </c>
      <c r="B116" s="36" t="str">
        <f t="shared" si="0"/>
        <v xml:space="preserve"> </v>
      </c>
      <c r="C116" s="204"/>
      <c r="D116" s="204"/>
      <c r="E116" s="205"/>
      <c r="F116" s="205"/>
      <c r="G116" s="204"/>
      <c r="H116" s="204"/>
      <c r="I116" s="205"/>
      <c r="J116" s="206"/>
      <c r="K116" s="207"/>
      <c r="L116" s="208"/>
      <c r="M116" s="208"/>
      <c r="N116" s="208"/>
      <c r="O116" s="208"/>
      <c r="P116" s="208"/>
      <c r="Q116" s="208"/>
      <c r="R116" s="208"/>
      <c r="S116" s="208"/>
      <c r="T116" s="32">
        <f t="shared" si="1"/>
        <v>0</v>
      </c>
      <c r="U116" s="33" t="str">
        <f t="shared" si="2"/>
        <v xml:space="preserve"> </v>
      </c>
      <c r="V116" s="37" t="str">
        <f t="shared" si="5"/>
        <v xml:space="preserve"> </v>
      </c>
      <c r="W116" s="38" t="str">
        <f t="shared" si="4"/>
        <v xml:space="preserve"> </v>
      </c>
      <c r="X116" s="39"/>
    </row>
    <row r="117" spans="1:24" ht="15.75" customHeight="1" x14ac:dyDescent="0.3">
      <c r="A117" s="29">
        <v>90</v>
      </c>
      <c r="B117" s="36" t="str">
        <f t="shared" si="0"/>
        <v xml:space="preserve"> </v>
      </c>
      <c r="C117" s="204"/>
      <c r="D117" s="204"/>
      <c r="E117" s="205"/>
      <c r="F117" s="205"/>
      <c r="G117" s="204"/>
      <c r="H117" s="204"/>
      <c r="I117" s="205"/>
      <c r="J117" s="206"/>
      <c r="K117" s="207"/>
      <c r="L117" s="208"/>
      <c r="M117" s="208"/>
      <c r="N117" s="208"/>
      <c r="O117" s="208"/>
      <c r="P117" s="208"/>
      <c r="Q117" s="208"/>
      <c r="R117" s="208"/>
      <c r="S117" s="208"/>
      <c r="T117" s="32">
        <f t="shared" si="1"/>
        <v>0</v>
      </c>
      <c r="U117" s="33" t="str">
        <f t="shared" si="2"/>
        <v xml:space="preserve"> </v>
      </c>
      <c r="V117" s="37" t="str">
        <f t="shared" si="5"/>
        <v xml:space="preserve"> </v>
      </c>
      <c r="W117" s="38" t="str">
        <f t="shared" si="4"/>
        <v xml:space="preserve"> </v>
      </c>
      <c r="X117" s="39"/>
    </row>
    <row r="118" spans="1:24" ht="15.75" customHeight="1" x14ac:dyDescent="0.3">
      <c r="A118" s="29">
        <v>91</v>
      </c>
      <c r="B118" s="36" t="str">
        <f t="shared" si="0"/>
        <v xml:space="preserve"> </v>
      </c>
      <c r="C118" s="204"/>
      <c r="D118" s="204"/>
      <c r="E118" s="205"/>
      <c r="F118" s="205"/>
      <c r="G118" s="204"/>
      <c r="H118" s="204"/>
      <c r="I118" s="205"/>
      <c r="J118" s="206"/>
      <c r="K118" s="207"/>
      <c r="L118" s="208"/>
      <c r="M118" s="208"/>
      <c r="N118" s="208"/>
      <c r="O118" s="208"/>
      <c r="P118" s="208"/>
      <c r="Q118" s="208"/>
      <c r="R118" s="208"/>
      <c r="S118" s="208"/>
      <c r="T118" s="32">
        <f t="shared" si="1"/>
        <v>0</v>
      </c>
      <c r="U118" s="33" t="str">
        <f t="shared" si="2"/>
        <v xml:space="preserve"> </v>
      </c>
      <c r="V118" s="37" t="str">
        <f t="shared" si="5"/>
        <v xml:space="preserve"> </v>
      </c>
      <c r="W118" s="38" t="str">
        <f t="shared" si="4"/>
        <v xml:space="preserve"> </v>
      </c>
      <c r="X118" s="39"/>
    </row>
    <row r="119" spans="1:24" ht="15.75" customHeight="1" x14ac:dyDescent="0.3">
      <c r="A119" s="29">
        <v>92</v>
      </c>
      <c r="B119" s="36" t="str">
        <f t="shared" si="0"/>
        <v xml:space="preserve"> </v>
      </c>
      <c r="C119" s="204"/>
      <c r="D119" s="204"/>
      <c r="E119" s="205"/>
      <c r="F119" s="205"/>
      <c r="G119" s="204"/>
      <c r="H119" s="204"/>
      <c r="I119" s="205"/>
      <c r="J119" s="206"/>
      <c r="K119" s="207"/>
      <c r="L119" s="208"/>
      <c r="M119" s="208"/>
      <c r="N119" s="208"/>
      <c r="O119" s="208"/>
      <c r="P119" s="208"/>
      <c r="Q119" s="208"/>
      <c r="R119" s="208"/>
      <c r="S119" s="208"/>
      <c r="T119" s="32">
        <f t="shared" si="1"/>
        <v>0</v>
      </c>
      <c r="U119" s="33" t="str">
        <f t="shared" si="2"/>
        <v xml:space="preserve"> </v>
      </c>
      <c r="V119" s="37" t="str">
        <f t="shared" si="5"/>
        <v xml:space="preserve"> </v>
      </c>
      <c r="W119" s="38" t="str">
        <f t="shared" si="4"/>
        <v xml:space="preserve"> </v>
      </c>
      <c r="X119" s="39"/>
    </row>
    <row r="120" spans="1:24" ht="15.75" customHeight="1" x14ac:dyDescent="0.3">
      <c r="A120" s="29">
        <v>93</v>
      </c>
      <c r="B120" s="36" t="str">
        <f t="shared" si="0"/>
        <v xml:space="preserve"> </v>
      </c>
      <c r="C120" s="204"/>
      <c r="D120" s="204"/>
      <c r="E120" s="205"/>
      <c r="F120" s="205"/>
      <c r="G120" s="204"/>
      <c r="H120" s="204"/>
      <c r="I120" s="205"/>
      <c r="J120" s="206"/>
      <c r="K120" s="207"/>
      <c r="L120" s="208"/>
      <c r="M120" s="208"/>
      <c r="N120" s="208"/>
      <c r="O120" s="208"/>
      <c r="P120" s="208"/>
      <c r="Q120" s="208"/>
      <c r="R120" s="208"/>
      <c r="S120" s="208"/>
      <c r="T120" s="32">
        <f t="shared" si="1"/>
        <v>0</v>
      </c>
      <c r="U120" s="33" t="str">
        <f t="shared" si="2"/>
        <v xml:space="preserve"> </v>
      </c>
      <c r="V120" s="37" t="str">
        <f t="shared" si="5"/>
        <v xml:space="preserve"> </v>
      </c>
      <c r="W120" s="38" t="str">
        <f t="shared" si="4"/>
        <v xml:space="preserve"> </v>
      </c>
      <c r="X120" s="39"/>
    </row>
    <row r="121" spans="1:24" ht="15.75" customHeight="1" x14ac:dyDescent="0.3">
      <c r="A121" s="29">
        <v>94</v>
      </c>
      <c r="B121" s="36" t="str">
        <f t="shared" si="0"/>
        <v xml:space="preserve"> </v>
      </c>
      <c r="C121" s="204"/>
      <c r="D121" s="204"/>
      <c r="E121" s="205"/>
      <c r="F121" s="205"/>
      <c r="G121" s="204"/>
      <c r="H121" s="204"/>
      <c r="I121" s="205"/>
      <c r="J121" s="206"/>
      <c r="K121" s="207"/>
      <c r="L121" s="208"/>
      <c r="M121" s="208"/>
      <c r="N121" s="208"/>
      <c r="O121" s="208"/>
      <c r="P121" s="208"/>
      <c r="Q121" s="208"/>
      <c r="R121" s="208"/>
      <c r="S121" s="208"/>
      <c r="T121" s="32">
        <f t="shared" si="1"/>
        <v>0</v>
      </c>
      <c r="U121" s="33" t="str">
        <f t="shared" si="2"/>
        <v xml:space="preserve"> </v>
      </c>
      <c r="V121" s="37" t="str">
        <f t="shared" si="5"/>
        <v xml:space="preserve"> </v>
      </c>
      <c r="W121" s="38" t="str">
        <f t="shared" si="4"/>
        <v xml:space="preserve"> </v>
      </c>
      <c r="X121" s="39"/>
    </row>
    <row r="122" spans="1:24" ht="15.75" customHeight="1" x14ac:dyDescent="0.3">
      <c r="A122" s="29">
        <v>95</v>
      </c>
      <c r="B122" s="36" t="str">
        <f t="shared" si="0"/>
        <v xml:space="preserve"> </v>
      </c>
      <c r="C122" s="204"/>
      <c r="D122" s="204"/>
      <c r="E122" s="205"/>
      <c r="F122" s="205"/>
      <c r="G122" s="204"/>
      <c r="H122" s="204"/>
      <c r="I122" s="205"/>
      <c r="J122" s="206"/>
      <c r="K122" s="207"/>
      <c r="L122" s="208"/>
      <c r="M122" s="208"/>
      <c r="N122" s="208"/>
      <c r="O122" s="208"/>
      <c r="P122" s="208"/>
      <c r="Q122" s="208"/>
      <c r="R122" s="208"/>
      <c r="S122" s="208"/>
      <c r="T122" s="32">
        <f t="shared" si="1"/>
        <v>0</v>
      </c>
      <c r="U122" s="33" t="str">
        <f t="shared" si="2"/>
        <v xml:space="preserve"> </v>
      </c>
      <c r="V122" s="37" t="str">
        <f t="shared" si="5"/>
        <v xml:space="preserve"> </v>
      </c>
      <c r="W122" s="38" t="str">
        <f t="shared" si="4"/>
        <v xml:space="preserve"> </v>
      </c>
      <c r="X122" s="39"/>
    </row>
    <row r="123" spans="1:24" ht="15.75" customHeight="1" x14ac:dyDescent="0.3">
      <c r="A123" s="29">
        <v>96</v>
      </c>
      <c r="B123" s="36" t="str">
        <f t="shared" si="0"/>
        <v xml:space="preserve"> </v>
      </c>
      <c r="C123" s="204"/>
      <c r="D123" s="204"/>
      <c r="E123" s="205"/>
      <c r="F123" s="205"/>
      <c r="G123" s="204"/>
      <c r="H123" s="204"/>
      <c r="I123" s="205"/>
      <c r="J123" s="206"/>
      <c r="K123" s="207"/>
      <c r="L123" s="208"/>
      <c r="M123" s="208"/>
      <c r="N123" s="208"/>
      <c r="O123" s="208"/>
      <c r="P123" s="208"/>
      <c r="Q123" s="208"/>
      <c r="R123" s="208"/>
      <c r="S123" s="208"/>
      <c r="T123" s="32">
        <f t="shared" si="1"/>
        <v>0</v>
      </c>
      <c r="U123" s="33" t="str">
        <f t="shared" si="2"/>
        <v xml:space="preserve"> </v>
      </c>
      <c r="V123" s="37" t="str">
        <f t="shared" si="5"/>
        <v xml:space="preserve"> </v>
      </c>
      <c r="W123" s="38" t="str">
        <f t="shared" si="4"/>
        <v xml:space="preserve"> </v>
      </c>
      <c r="X123" s="39"/>
    </row>
    <row r="124" spans="1:24" ht="15.75" customHeight="1" x14ac:dyDescent="0.3">
      <c r="A124" s="29">
        <v>97</v>
      </c>
      <c r="B124" s="36" t="str">
        <f t="shared" si="0"/>
        <v xml:space="preserve"> </v>
      </c>
      <c r="C124" s="204"/>
      <c r="D124" s="204"/>
      <c r="E124" s="205"/>
      <c r="F124" s="205"/>
      <c r="G124" s="204"/>
      <c r="H124" s="204"/>
      <c r="I124" s="205"/>
      <c r="J124" s="206"/>
      <c r="K124" s="207"/>
      <c r="L124" s="208"/>
      <c r="M124" s="208"/>
      <c r="N124" s="208"/>
      <c r="O124" s="208"/>
      <c r="P124" s="208"/>
      <c r="Q124" s="208"/>
      <c r="R124" s="208"/>
      <c r="S124" s="208"/>
      <c r="T124" s="32">
        <f t="shared" si="1"/>
        <v>0</v>
      </c>
      <c r="U124" s="33" t="str">
        <f t="shared" si="2"/>
        <v xml:space="preserve"> </v>
      </c>
      <c r="V124" s="37" t="str">
        <f t="shared" si="5"/>
        <v xml:space="preserve"> </v>
      </c>
      <c r="W124" s="38" t="str">
        <f t="shared" si="4"/>
        <v xml:space="preserve"> </v>
      </c>
      <c r="X124" s="39"/>
    </row>
    <row r="125" spans="1:24" ht="15.75" customHeight="1" x14ac:dyDescent="0.3">
      <c r="A125" s="29">
        <v>98</v>
      </c>
      <c r="B125" s="36" t="str">
        <f t="shared" si="0"/>
        <v xml:space="preserve"> </v>
      </c>
      <c r="C125" s="204"/>
      <c r="D125" s="204"/>
      <c r="E125" s="205"/>
      <c r="F125" s="205"/>
      <c r="G125" s="204"/>
      <c r="H125" s="204"/>
      <c r="I125" s="205"/>
      <c r="J125" s="206"/>
      <c r="K125" s="207"/>
      <c r="L125" s="208"/>
      <c r="M125" s="208"/>
      <c r="N125" s="208"/>
      <c r="O125" s="208"/>
      <c r="P125" s="208"/>
      <c r="Q125" s="208"/>
      <c r="R125" s="208"/>
      <c r="S125" s="208"/>
      <c r="T125" s="32">
        <f t="shared" si="1"/>
        <v>0</v>
      </c>
      <c r="U125" s="33" t="str">
        <f t="shared" si="2"/>
        <v xml:space="preserve"> </v>
      </c>
      <c r="V125" s="37" t="str">
        <f t="shared" si="5"/>
        <v xml:space="preserve"> </v>
      </c>
      <c r="W125" s="38" t="str">
        <f t="shared" si="4"/>
        <v xml:space="preserve"> </v>
      </c>
      <c r="X125" s="39"/>
    </row>
    <row r="126" spans="1:24" ht="15.75" customHeight="1" x14ac:dyDescent="0.3">
      <c r="A126" s="29">
        <v>99</v>
      </c>
      <c r="B126" s="36" t="str">
        <f t="shared" si="0"/>
        <v xml:space="preserve"> </v>
      </c>
      <c r="C126" s="204"/>
      <c r="D126" s="204"/>
      <c r="E126" s="205"/>
      <c r="F126" s="205"/>
      <c r="G126" s="204"/>
      <c r="H126" s="204"/>
      <c r="I126" s="205"/>
      <c r="J126" s="206"/>
      <c r="K126" s="207"/>
      <c r="L126" s="208"/>
      <c r="M126" s="208"/>
      <c r="N126" s="208"/>
      <c r="O126" s="208"/>
      <c r="P126" s="208"/>
      <c r="Q126" s="208"/>
      <c r="R126" s="208"/>
      <c r="S126" s="208"/>
      <c r="T126" s="32">
        <f t="shared" si="1"/>
        <v>0</v>
      </c>
      <c r="U126" s="33" t="str">
        <f t="shared" si="2"/>
        <v xml:space="preserve"> </v>
      </c>
      <c r="V126" s="37" t="str">
        <f t="shared" si="5"/>
        <v xml:space="preserve"> </v>
      </c>
      <c r="W126" s="38" t="str">
        <f t="shared" si="4"/>
        <v xml:space="preserve"> </v>
      </c>
      <c r="X126" s="39"/>
    </row>
    <row r="127" spans="1:24" ht="15.75" customHeight="1" x14ac:dyDescent="0.3">
      <c r="A127" s="29">
        <v>100</v>
      </c>
      <c r="B127" s="36" t="str">
        <f t="shared" si="0"/>
        <v xml:space="preserve"> </v>
      </c>
      <c r="C127" s="204"/>
      <c r="D127" s="204"/>
      <c r="E127" s="205"/>
      <c r="F127" s="205"/>
      <c r="G127" s="204"/>
      <c r="H127" s="204"/>
      <c r="I127" s="205"/>
      <c r="J127" s="206"/>
      <c r="K127" s="207"/>
      <c r="L127" s="208"/>
      <c r="M127" s="208"/>
      <c r="N127" s="208"/>
      <c r="O127" s="208"/>
      <c r="P127" s="208"/>
      <c r="Q127" s="208"/>
      <c r="R127" s="208"/>
      <c r="S127" s="208"/>
      <c r="T127" s="32">
        <f t="shared" si="1"/>
        <v>0</v>
      </c>
      <c r="U127" s="33" t="str">
        <f t="shared" si="2"/>
        <v xml:space="preserve"> </v>
      </c>
      <c r="V127" s="37" t="str">
        <f t="shared" si="5"/>
        <v xml:space="preserve"> </v>
      </c>
      <c r="W127" s="38" t="str">
        <f t="shared" si="4"/>
        <v xml:space="preserve"> </v>
      </c>
      <c r="X127" s="39"/>
    </row>
    <row r="128" spans="1:24" ht="15.75" customHeight="1" x14ac:dyDescent="0.3">
      <c r="A128" s="29">
        <v>101</v>
      </c>
      <c r="B128" s="36" t="str">
        <f t="shared" si="0"/>
        <v xml:space="preserve"> </v>
      </c>
      <c r="C128" s="204"/>
      <c r="D128" s="204"/>
      <c r="E128" s="205"/>
      <c r="F128" s="205"/>
      <c r="G128" s="204"/>
      <c r="H128" s="204"/>
      <c r="I128" s="205"/>
      <c r="J128" s="206"/>
      <c r="K128" s="207"/>
      <c r="L128" s="208"/>
      <c r="M128" s="208"/>
      <c r="N128" s="208"/>
      <c r="O128" s="208"/>
      <c r="P128" s="208"/>
      <c r="Q128" s="208"/>
      <c r="R128" s="208"/>
      <c r="S128" s="208"/>
      <c r="T128" s="32">
        <f t="shared" si="1"/>
        <v>0</v>
      </c>
      <c r="U128" s="33" t="str">
        <f t="shared" si="2"/>
        <v xml:space="preserve"> </v>
      </c>
      <c r="V128" s="37" t="str">
        <f t="shared" si="5"/>
        <v xml:space="preserve"> </v>
      </c>
      <c r="W128" s="38" t="str">
        <f t="shared" si="4"/>
        <v xml:space="preserve"> </v>
      </c>
      <c r="X128" s="39"/>
    </row>
    <row r="129" spans="1:24" ht="15.75" customHeight="1" x14ac:dyDescent="0.3">
      <c r="A129" s="29">
        <v>102</v>
      </c>
      <c r="B129" s="36" t="str">
        <f t="shared" si="0"/>
        <v xml:space="preserve"> </v>
      </c>
      <c r="C129" s="204"/>
      <c r="D129" s="204"/>
      <c r="E129" s="205"/>
      <c r="F129" s="205"/>
      <c r="G129" s="204"/>
      <c r="H129" s="204"/>
      <c r="I129" s="205"/>
      <c r="J129" s="206"/>
      <c r="K129" s="207"/>
      <c r="L129" s="208"/>
      <c r="M129" s="208"/>
      <c r="N129" s="208"/>
      <c r="O129" s="208"/>
      <c r="P129" s="208"/>
      <c r="Q129" s="208"/>
      <c r="R129" s="208"/>
      <c r="S129" s="208"/>
      <c r="T129" s="32">
        <f t="shared" si="1"/>
        <v>0</v>
      </c>
      <c r="U129" s="33" t="str">
        <f t="shared" si="2"/>
        <v xml:space="preserve"> </v>
      </c>
      <c r="V129" s="37" t="str">
        <f t="shared" si="5"/>
        <v xml:space="preserve"> </v>
      </c>
      <c r="W129" s="38" t="str">
        <f t="shared" si="4"/>
        <v xml:space="preserve"> </v>
      </c>
      <c r="X129" s="39"/>
    </row>
    <row r="130" spans="1:24" ht="15.75" customHeight="1" x14ac:dyDescent="0.3">
      <c r="A130" s="29">
        <v>103</v>
      </c>
      <c r="B130" s="36" t="str">
        <f t="shared" si="0"/>
        <v xml:space="preserve"> </v>
      </c>
      <c r="C130" s="204"/>
      <c r="D130" s="204"/>
      <c r="E130" s="205"/>
      <c r="F130" s="205"/>
      <c r="G130" s="204"/>
      <c r="H130" s="204"/>
      <c r="I130" s="205"/>
      <c r="J130" s="206"/>
      <c r="K130" s="207"/>
      <c r="L130" s="208"/>
      <c r="M130" s="208"/>
      <c r="N130" s="208"/>
      <c r="O130" s="208"/>
      <c r="P130" s="208"/>
      <c r="Q130" s="208"/>
      <c r="R130" s="208"/>
      <c r="S130" s="208"/>
      <c r="T130" s="32">
        <f t="shared" si="1"/>
        <v>0</v>
      </c>
      <c r="U130" s="33" t="str">
        <f t="shared" si="2"/>
        <v xml:space="preserve"> </v>
      </c>
      <c r="V130" s="37" t="str">
        <f t="shared" si="5"/>
        <v xml:space="preserve"> </v>
      </c>
      <c r="W130" s="38" t="str">
        <f t="shared" si="4"/>
        <v xml:space="preserve"> </v>
      </c>
      <c r="X130" s="39"/>
    </row>
    <row r="131" spans="1:24" ht="15.75" customHeight="1" x14ac:dyDescent="0.3">
      <c r="A131" s="29">
        <v>104</v>
      </c>
      <c r="B131" s="36" t="str">
        <f t="shared" si="0"/>
        <v xml:space="preserve"> </v>
      </c>
      <c r="C131" s="204"/>
      <c r="D131" s="204"/>
      <c r="E131" s="205"/>
      <c r="F131" s="205"/>
      <c r="G131" s="204"/>
      <c r="H131" s="204"/>
      <c r="I131" s="205"/>
      <c r="J131" s="206"/>
      <c r="K131" s="207"/>
      <c r="L131" s="208"/>
      <c r="M131" s="208"/>
      <c r="N131" s="208"/>
      <c r="O131" s="208"/>
      <c r="P131" s="208"/>
      <c r="Q131" s="208"/>
      <c r="R131" s="208"/>
      <c r="S131" s="208"/>
      <c r="T131" s="32">
        <f t="shared" si="1"/>
        <v>0</v>
      </c>
      <c r="U131" s="33" t="str">
        <f t="shared" si="2"/>
        <v xml:space="preserve"> </v>
      </c>
      <c r="V131" s="37" t="str">
        <f t="shared" si="5"/>
        <v xml:space="preserve"> </v>
      </c>
      <c r="W131" s="38" t="str">
        <f t="shared" si="4"/>
        <v xml:space="preserve"> </v>
      </c>
      <c r="X131" s="39"/>
    </row>
    <row r="132" spans="1:24" ht="15.75" customHeight="1" x14ac:dyDescent="0.3">
      <c r="A132" s="29">
        <v>105</v>
      </c>
      <c r="B132" s="36" t="str">
        <f t="shared" si="0"/>
        <v xml:space="preserve"> </v>
      </c>
      <c r="C132" s="204"/>
      <c r="D132" s="204"/>
      <c r="E132" s="205"/>
      <c r="F132" s="205"/>
      <c r="G132" s="204"/>
      <c r="H132" s="204"/>
      <c r="I132" s="205"/>
      <c r="J132" s="206"/>
      <c r="K132" s="207"/>
      <c r="L132" s="208"/>
      <c r="M132" s="208"/>
      <c r="N132" s="208"/>
      <c r="O132" s="208"/>
      <c r="P132" s="208"/>
      <c r="Q132" s="208"/>
      <c r="R132" s="208"/>
      <c r="S132" s="208"/>
      <c r="T132" s="32">
        <f t="shared" si="1"/>
        <v>0</v>
      </c>
      <c r="U132" s="33" t="str">
        <f t="shared" si="2"/>
        <v xml:space="preserve"> </v>
      </c>
      <c r="V132" s="37" t="str">
        <f t="shared" si="5"/>
        <v xml:space="preserve"> </v>
      </c>
      <c r="W132" s="38" t="str">
        <f t="shared" si="4"/>
        <v xml:space="preserve"> </v>
      </c>
      <c r="X132" s="39"/>
    </row>
    <row r="133" spans="1:24" ht="15.75" customHeight="1" x14ac:dyDescent="0.3">
      <c r="A133" s="29">
        <v>106</v>
      </c>
      <c r="B133" s="36" t="str">
        <f t="shared" si="0"/>
        <v xml:space="preserve"> </v>
      </c>
      <c r="C133" s="204"/>
      <c r="D133" s="204"/>
      <c r="E133" s="205"/>
      <c r="F133" s="205"/>
      <c r="G133" s="204"/>
      <c r="H133" s="204"/>
      <c r="I133" s="205"/>
      <c r="J133" s="206"/>
      <c r="K133" s="207"/>
      <c r="L133" s="208"/>
      <c r="M133" s="208"/>
      <c r="N133" s="208"/>
      <c r="O133" s="208"/>
      <c r="P133" s="208"/>
      <c r="Q133" s="208"/>
      <c r="R133" s="208"/>
      <c r="S133" s="208"/>
      <c r="T133" s="32">
        <f t="shared" si="1"/>
        <v>0</v>
      </c>
      <c r="U133" s="33" t="str">
        <f t="shared" si="2"/>
        <v xml:space="preserve"> </v>
      </c>
      <c r="V133" s="37" t="str">
        <f t="shared" si="5"/>
        <v xml:space="preserve"> </v>
      </c>
      <c r="W133" s="38" t="str">
        <f t="shared" si="4"/>
        <v xml:space="preserve"> </v>
      </c>
      <c r="X133" s="39"/>
    </row>
    <row r="134" spans="1:24" ht="15.75" customHeight="1" x14ac:dyDescent="0.3">
      <c r="A134" s="29">
        <v>107</v>
      </c>
      <c r="B134" s="36" t="str">
        <f t="shared" si="0"/>
        <v xml:space="preserve"> </v>
      </c>
      <c r="C134" s="204"/>
      <c r="D134" s="204"/>
      <c r="E134" s="205"/>
      <c r="F134" s="205"/>
      <c r="G134" s="204"/>
      <c r="H134" s="204"/>
      <c r="I134" s="205"/>
      <c r="J134" s="206"/>
      <c r="K134" s="207"/>
      <c r="L134" s="208"/>
      <c r="M134" s="208"/>
      <c r="N134" s="208"/>
      <c r="O134" s="208"/>
      <c r="P134" s="208"/>
      <c r="Q134" s="208"/>
      <c r="R134" s="208"/>
      <c r="S134" s="208"/>
      <c r="T134" s="32">
        <f t="shared" si="1"/>
        <v>0</v>
      </c>
      <c r="U134" s="33" t="str">
        <f t="shared" si="2"/>
        <v xml:space="preserve"> </v>
      </c>
      <c r="V134" s="37" t="str">
        <f t="shared" si="5"/>
        <v xml:space="preserve"> </v>
      </c>
      <c r="W134" s="38" t="str">
        <f t="shared" si="4"/>
        <v xml:space="preserve"> </v>
      </c>
      <c r="X134" s="39"/>
    </row>
    <row r="135" spans="1:24" ht="15.75" customHeight="1" x14ac:dyDescent="0.3">
      <c r="A135" s="29">
        <v>108</v>
      </c>
      <c r="B135" s="36" t="str">
        <f t="shared" si="0"/>
        <v xml:space="preserve"> </v>
      </c>
      <c r="C135" s="204"/>
      <c r="D135" s="204"/>
      <c r="E135" s="205"/>
      <c r="F135" s="205"/>
      <c r="G135" s="204"/>
      <c r="H135" s="204"/>
      <c r="I135" s="205"/>
      <c r="J135" s="206"/>
      <c r="K135" s="207"/>
      <c r="L135" s="208"/>
      <c r="M135" s="208"/>
      <c r="N135" s="208"/>
      <c r="O135" s="208"/>
      <c r="P135" s="208"/>
      <c r="Q135" s="208"/>
      <c r="R135" s="208"/>
      <c r="S135" s="208"/>
      <c r="T135" s="32">
        <f t="shared" si="1"/>
        <v>0</v>
      </c>
      <c r="U135" s="33" t="str">
        <f t="shared" si="2"/>
        <v xml:space="preserve"> </v>
      </c>
      <c r="V135" s="37" t="str">
        <f t="shared" si="5"/>
        <v xml:space="preserve"> </v>
      </c>
      <c r="W135" s="38" t="str">
        <f t="shared" si="4"/>
        <v xml:space="preserve"> </v>
      </c>
      <c r="X135" s="39"/>
    </row>
    <row r="136" spans="1:24" ht="15.75" customHeight="1" x14ac:dyDescent="0.3">
      <c r="A136" s="29">
        <v>109</v>
      </c>
      <c r="B136" s="36" t="str">
        <f t="shared" si="0"/>
        <v xml:space="preserve"> </v>
      </c>
      <c r="C136" s="204"/>
      <c r="D136" s="204"/>
      <c r="E136" s="205"/>
      <c r="F136" s="205"/>
      <c r="G136" s="204"/>
      <c r="H136" s="204"/>
      <c r="I136" s="205"/>
      <c r="J136" s="206"/>
      <c r="K136" s="207"/>
      <c r="L136" s="208"/>
      <c r="M136" s="208"/>
      <c r="N136" s="208"/>
      <c r="O136" s="208"/>
      <c r="P136" s="208"/>
      <c r="Q136" s="208"/>
      <c r="R136" s="208"/>
      <c r="S136" s="208"/>
      <c r="T136" s="32">
        <f t="shared" si="1"/>
        <v>0</v>
      </c>
      <c r="U136" s="33" t="str">
        <f t="shared" si="2"/>
        <v xml:space="preserve"> </v>
      </c>
      <c r="V136" s="37" t="str">
        <f t="shared" si="5"/>
        <v xml:space="preserve"> </v>
      </c>
      <c r="W136" s="38" t="str">
        <f t="shared" si="4"/>
        <v xml:space="preserve"> </v>
      </c>
      <c r="X136" s="39"/>
    </row>
    <row r="137" spans="1:24" ht="15.75" customHeight="1" x14ac:dyDescent="0.3">
      <c r="A137" s="29">
        <v>110</v>
      </c>
      <c r="B137" s="36" t="str">
        <f t="shared" si="0"/>
        <v xml:space="preserve"> </v>
      </c>
      <c r="C137" s="204"/>
      <c r="D137" s="204"/>
      <c r="E137" s="205"/>
      <c r="F137" s="205"/>
      <c r="G137" s="204"/>
      <c r="H137" s="204"/>
      <c r="I137" s="205"/>
      <c r="J137" s="206"/>
      <c r="K137" s="207"/>
      <c r="L137" s="208"/>
      <c r="M137" s="208"/>
      <c r="N137" s="208"/>
      <c r="O137" s="208"/>
      <c r="P137" s="208"/>
      <c r="Q137" s="208"/>
      <c r="R137" s="208"/>
      <c r="S137" s="208"/>
      <c r="T137" s="32">
        <f t="shared" si="1"/>
        <v>0</v>
      </c>
      <c r="U137" s="33" t="str">
        <f t="shared" si="2"/>
        <v xml:space="preserve"> </v>
      </c>
      <c r="V137" s="37" t="str">
        <f t="shared" si="5"/>
        <v xml:space="preserve"> </v>
      </c>
      <c r="W137" s="38" t="str">
        <f t="shared" si="4"/>
        <v xml:space="preserve"> </v>
      </c>
      <c r="X137" s="39"/>
    </row>
    <row r="138" spans="1:24" ht="15.75" customHeight="1" x14ac:dyDescent="0.3">
      <c r="A138" s="29">
        <v>111</v>
      </c>
      <c r="B138" s="36" t="str">
        <f t="shared" si="0"/>
        <v xml:space="preserve"> </v>
      </c>
      <c r="C138" s="204"/>
      <c r="D138" s="204"/>
      <c r="E138" s="205"/>
      <c r="F138" s="205"/>
      <c r="G138" s="204"/>
      <c r="H138" s="204"/>
      <c r="I138" s="205"/>
      <c r="J138" s="206"/>
      <c r="K138" s="207"/>
      <c r="L138" s="208"/>
      <c r="M138" s="208"/>
      <c r="N138" s="208"/>
      <c r="O138" s="208"/>
      <c r="P138" s="208"/>
      <c r="Q138" s="208"/>
      <c r="R138" s="208"/>
      <c r="S138" s="208"/>
      <c r="T138" s="32">
        <f t="shared" si="1"/>
        <v>0</v>
      </c>
      <c r="U138" s="33" t="str">
        <f t="shared" si="2"/>
        <v xml:space="preserve"> </v>
      </c>
      <c r="V138" s="37" t="str">
        <f t="shared" si="5"/>
        <v xml:space="preserve"> </v>
      </c>
      <c r="W138" s="38" t="str">
        <f t="shared" si="4"/>
        <v xml:space="preserve"> </v>
      </c>
      <c r="X138" s="39"/>
    </row>
    <row r="139" spans="1:24" ht="15.75" customHeight="1" x14ac:dyDescent="0.3">
      <c r="A139" s="29">
        <v>112</v>
      </c>
      <c r="B139" s="36" t="str">
        <f t="shared" si="0"/>
        <v xml:space="preserve"> </v>
      </c>
      <c r="C139" s="204"/>
      <c r="D139" s="204"/>
      <c r="E139" s="205"/>
      <c r="F139" s="205"/>
      <c r="G139" s="204"/>
      <c r="H139" s="204"/>
      <c r="I139" s="205"/>
      <c r="J139" s="206"/>
      <c r="K139" s="207"/>
      <c r="L139" s="208"/>
      <c r="M139" s="208"/>
      <c r="N139" s="208"/>
      <c r="O139" s="208"/>
      <c r="P139" s="208"/>
      <c r="Q139" s="208"/>
      <c r="R139" s="208"/>
      <c r="S139" s="208"/>
      <c r="T139" s="32">
        <f t="shared" si="1"/>
        <v>0</v>
      </c>
      <c r="U139" s="33" t="str">
        <f t="shared" si="2"/>
        <v xml:space="preserve"> </v>
      </c>
      <c r="V139" s="37" t="str">
        <f t="shared" si="5"/>
        <v xml:space="preserve"> </v>
      </c>
      <c r="W139" s="38" t="str">
        <f t="shared" si="4"/>
        <v xml:space="preserve"> </v>
      </c>
      <c r="X139" s="39"/>
    </row>
    <row r="140" spans="1:24" ht="15.75" customHeight="1" x14ac:dyDescent="0.3">
      <c r="A140" s="29">
        <v>113</v>
      </c>
      <c r="B140" s="36" t="str">
        <f t="shared" si="0"/>
        <v xml:space="preserve"> </v>
      </c>
      <c r="C140" s="204"/>
      <c r="D140" s="204"/>
      <c r="E140" s="205"/>
      <c r="F140" s="205"/>
      <c r="G140" s="204"/>
      <c r="H140" s="204"/>
      <c r="I140" s="205"/>
      <c r="J140" s="206"/>
      <c r="K140" s="207"/>
      <c r="L140" s="208"/>
      <c r="M140" s="208"/>
      <c r="N140" s="208"/>
      <c r="O140" s="208"/>
      <c r="P140" s="208"/>
      <c r="Q140" s="208"/>
      <c r="R140" s="208"/>
      <c r="S140" s="208"/>
      <c r="T140" s="32">
        <f t="shared" si="1"/>
        <v>0</v>
      </c>
      <c r="U140" s="33" t="str">
        <f t="shared" si="2"/>
        <v xml:space="preserve"> </v>
      </c>
      <c r="V140" s="37" t="str">
        <f t="shared" si="5"/>
        <v xml:space="preserve"> </v>
      </c>
      <c r="W140" s="38" t="str">
        <f t="shared" si="4"/>
        <v xml:space="preserve"> </v>
      </c>
      <c r="X140" s="39"/>
    </row>
    <row r="141" spans="1:24" ht="15.75" customHeight="1" x14ac:dyDescent="0.3">
      <c r="A141" s="29">
        <v>114</v>
      </c>
      <c r="B141" s="36" t="str">
        <f t="shared" si="0"/>
        <v xml:space="preserve"> </v>
      </c>
      <c r="C141" s="204"/>
      <c r="D141" s="204"/>
      <c r="E141" s="205"/>
      <c r="F141" s="205"/>
      <c r="G141" s="204"/>
      <c r="H141" s="204"/>
      <c r="I141" s="205"/>
      <c r="J141" s="206"/>
      <c r="K141" s="207"/>
      <c r="L141" s="208"/>
      <c r="M141" s="208"/>
      <c r="N141" s="208"/>
      <c r="O141" s="208"/>
      <c r="P141" s="208"/>
      <c r="Q141" s="208"/>
      <c r="R141" s="208"/>
      <c r="S141" s="208"/>
      <c r="T141" s="32">
        <f t="shared" si="1"/>
        <v>0</v>
      </c>
      <c r="U141" s="33" t="str">
        <f t="shared" si="2"/>
        <v xml:space="preserve"> </v>
      </c>
      <c r="V141" s="37" t="str">
        <f t="shared" si="5"/>
        <v xml:space="preserve"> </v>
      </c>
      <c r="W141" s="38" t="str">
        <f t="shared" si="4"/>
        <v xml:space="preserve"> </v>
      </c>
      <c r="X141" s="39"/>
    </row>
    <row r="142" spans="1:24" ht="15.75" customHeight="1" x14ac:dyDescent="0.3">
      <c r="A142" s="29">
        <v>115</v>
      </c>
      <c r="B142" s="36" t="str">
        <f t="shared" si="0"/>
        <v xml:space="preserve"> </v>
      </c>
      <c r="C142" s="204"/>
      <c r="D142" s="204"/>
      <c r="E142" s="205"/>
      <c r="F142" s="205"/>
      <c r="G142" s="204"/>
      <c r="H142" s="204"/>
      <c r="I142" s="205"/>
      <c r="J142" s="206"/>
      <c r="K142" s="207"/>
      <c r="L142" s="208"/>
      <c r="M142" s="208"/>
      <c r="N142" s="208"/>
      <c r="O142" s="208"/>
      <c r="P142" s="208"/>
      <c r="Q142" s="208"/>
      <c r="R142" s="208"/>
      <c r="S142" s="208"/>
      <c r="T142" s="32">
        <f t="shared" si="1"/>
        <v>0</v>
      </c>
      <c r="U142" s="33" t="str">
        <f t="shared" si="2"/>
        <v xml:space="preserve"> </v>
      </c>
      <c r="V142" s="37" t="str">
        <f t="shared" si="5"/>
        <v xml:space="preserve"> </v>
      </c>
      <c r="W142" s="38" t="str">
        <f t="shared" si="4"/>
        <v xml:space="preserve"> </v>
      </c>
      <c r="X142" s="39"/>
    </row>
    <row r="143" spans="1:24" ht="15.75" customHeight="1" x14ac:dyDescent="0.3">
      <c r="A143" s="29">
        <v>116</v>
      </c>
      <c r="B143" s="36" t="str">
        <f t="shared" si="0"/>
        <v xml:space="preserve"> </v>
      </c>
      <c r="C143" s="204"/>
      <c r="D143" s="204"/>
      <c r="E143" s="205"/>
      <c r="F143" s="205"/>
      <c r="G143" s="204"/>
      <c r="H143" s="204"/>
      <c r="I143" s="205"/>
      <c r="J143" s="206"/>
      <c r="K143" s="207"/>
      <c r="L143" s="208"/>
      <c r="M143" s="208"/>
      <c r="N143" s="208"/>
      <c r="O143" s="208"/>
      <c r="P143" s="208"/>
      <c r="Q143" s="208"/>
      <c r="R143" s="208"/>
      <c r="S143" s="208"/>
      <c r="T143" s="32">
        <f t="shared" si="1"/>
        <v>0</v>
      </c>
      <c r="U143" s="33" t="str">
        <f t="shared" si="2"/>
        <v xml:space="preserve"> </v>
      </c>
      <c r="V143" s="37" t="str">
        <f t="shared" si="5"/>
        <v xml:space="preserve"> </v>
      </c>
      <c r="W143" s="38" t="str">
        <f t="shared" si="4"/>
        <v xml:space="preserve"> </v>
      </c>
      <c r="X143" s="39"/>
    </row>
    <row r="144" spans="1:24" ht="15.75" customHeight="1" x14ac:dyDescent="0.3">
      <c r="A144" s="29">
        <v>117</v>
      </c>
      <c r="B144" s="36" t="str">
        <f t="shared" si="0"/>
        <v xml:space="preserve"> </v>
      </c>
      <c r="C144" s="204"/>
      <c r="D144" s="204"/>
      <c r="E144" s="205"/>
      <c r="F144" s="205"/>
      <c r="G144" s="204"/>
      <c r="H144" s="204"/>
      <c r="I144" s="205"/>
      <c r="J144" s="206"/>
      <c r="K144" s="207"/>
      <c r="L144" s="208"/>
      <c r="M144" s="208"/>
      <c r="N144" s="208"/>
      <c r="O144" s="208"/>
      <c r="P144" s="208"/>
      <c r="Q144" s="208"/>
      <c r="R144" s="208"/>
      <c r="S144" s="208"/>
      <c r="T144" s="32">
        <f t="shared" si="1"/>
        <v>0</v>
      </c>
      <c r="U144" s="33" t="str">
        <f t="shared" si="2"/>
        <v xml:space="preserve"> </v>
      </c>
      <c r="V144" s="37" t="str">
        <f t="shared" si="5"/>
        <v xml:space="preserve"> </v>
      </c>
      <c r="W144" s="38" t="str">
        <f t="shared" si="4"/>
        <v xml:space="preserve"> </v>
      </c>
      <c r="X144" s="39"/>
    </row>
    <row r="145" spans="1:24" ht="15.75" customHeight="1" x14ac:dyDescent="0.3">
      <c r="A145" s="29">
        <v>118</v>
      </c>
      <c r="B145" s="36" t="str">
        <f t="shared" si="0"/>
        <v xml:space="preserve"> </v>
      </c>
      <c r="C145" s="204"/>
      <c r="D145" s="204"/>
      <c r="E145" s="205"/>
      <c r="F145" s="205"/>
      <c r="G145" s="204"/>
      <c r="H145" s="204"/>
      <c r="I145" s="205"/>
      <c r="J145" s="206"/>
      <c r="K145" s="207"/>
      <c r="L145" s="208"/>
      <c r="M145" s="208"/>
      <c r="N145" s="208"/>
      <c r="O145" s="208"/>
      <c r="P145" s="208"/>
      <c r="Q145" s="208"/>
      <c r="R145" s="208"/>
      <c r="S145" s="208"/>
      <c r="T145" s="32">
        <f t="shared" si="1"/>
        <v>0</v>
      </c>
      <c r="U145" s="33" t="str">
        <f t="shared" si="2"/>
        <v xml:space="preserve"> </v>
      </c>
      <c r="V145" s="37" t="str">
        <f t="shared" si="5"/>
        <v xml:space="preserve"> </v>
      </c>
      <c r="W145" s="38" t="str">
        <f t="shared" si="4"/>
        <v xml:space="preserve"> </v>
      </c>
      <c r="X145" s="39"/>
    </row>
    <row r="146" spans="1:24" ht="15.75" customHeight="1" x14ac:dyDescent="0.3">
      <c r="A146" s="29">
        <v>119</v>
      </c>
      <c r="B146" s="36" t="str">
        <f t="shared" si="0"/>
        <v xml:space="preserve"> </v>
      </c>
      <c r="C146" s="204"/>
      <c r="D146" s="204"/>
      <c r="E146" s="205"/>
      <c r="F146" s="205"/>
      <c r="G146" s="204"/>
      <c r="H146" s="204"/>
      <c r="I146" s="205"/>
      <c r="J146" s="206"/>
      <c r="K146" s="207"/>
      <c r="L146" s="208"/>
      <c r="M146" s="208"/>
      <c r="N146" s="208"/>
      <c r="O146" s="208"/>
      <c r="P146" s="208"/>
      <c r="Q146" s="208"/>
      <c r="R146" s="208"/>
      <c r="S146" s="208"/>
      <c r="T146" s="32">
        <f t="shared" si="1"/>
        <v>0</v>
      </c>
      <c r="U146" s="33" t="str">
        <f t="shared" si="2"/>
        <v xml:space="preserve"> </v>
      </c>
      <c r="V146" s="37" t="str">
        <f t="shared" si="5"/>
        <v xml:space="preserve"> </v>
      </c>
      <c r="W146" s="38" t="str">
        <f t="shared" si="4"/>
        <v xml:space="preserve"> </v>
      </c>
      <c r="X146" s="39"/>
    </row>
    <row r="147" spans="1:24" ht="15.75" customHeight="1" x14ac:dyDescent="0.3">
      <c r="A147" s="29">
        <v>120</v>
      </c>
      <c r="B147" s="36" t="str">
        <f t="shared" si="0"/>
        <v xml:space="preserve"> </v>
      </c>
      <c r="C147" s="204"/>
      <c r="D147" s="204"/>
      <c r="E147" s="205"/>
      <c r="F147" s="205"/>
      <c r="G147" s="204"/>
      <c r="H147" s="204"/>
      <c r="I147" s="205"/>
      <c r="J147" s="206"/>
      <c r="K147" s="207"/>
      <c r="L147" s="208"/>
      <c r="M147" s="208"/>
      <c r="N147" s="208"/>
      <c r="O147" s="208"/>
      <c r="P147" s="208"/>
      <c r="Q147" s="208"/>
      <c r="R147" s="208"/>
      <c r="S147" s="208"/>
      <c r="T147" s="32">
        <f t="shared" si="1"/>
        <v>0</v>
      </c>
      <c r="U147" s="33" t="str">
        <f t="shared" si="2"/>
        <v xml:space="preserve"> </v>
      </c>
      <c r="V147" s="37" t="str">
        <f t="shared" si="5"/>
        <v xml:space="preserve"> </v>
      </c>
      <c r="W147" s="38" t="str">
        <f t="shared" si="4"/>
        <v xml:space="preserve"> </v>
      </c>
      <c r="X147" s="39"/>
    </row>
    <row r="148" spans="1:24" ht="15.75" customHeight="1" x14ac:dyDescent="0.3">
      <c r="A148" s="29">
        <v>121</v>
      </c>
      <c r="B148" s="36" t="str">
        <f t="shared" si="0"/>
        <v xml:space="preserve"> </v>
      </c>
      <c r="C148" s="204"/>
      <c r="D148" s="204"/>
      <c r="E148" s="205"/>
      <c r="F148" s="205"/>
      <c r="G148" s="204"/>
      <c r="H148" s="204"/>
      <c r="I148" s="205"/>
      <c r="J148" s="206"/>
      <c r="K148" s="207"/>
      <c r="L148" s="208"/>
      <c r="M148" s="208"/>
      <c r="N148" s="208"/>
      <c r="O148" s="208"/>
      <c r="P148" s="208"/>
      <c r="Q148" s="208"/>
      <c r="R148" s="208"/>
      <c r="S148" s="208"/>
      <c r="T148" s="32">
        <f t="shared" si="1"/>
        <v>0</v>
      </c>
      <c r="U148" s="33" t="str">
        <f t="shared" si="2"/>
        <v xml:space="preserve"> </v>
      </c>
      <c r="V148" s="37" t="str">
        <f t="shared" si="5"/>
        <v xml:space="preserve"> </v>
      </c>
      <c r="W148" s="38" t="str">
        <f t="shared" si="4"/>
        <v xml:space="preserve"> </v>
      </c>
      <c r="X148" s="39"/>
    </row>
    <row r="149" spans="1:24" ht="15.75" customHeight="1" x14ac:dyDescent="0.3">
      <c r="A149" s="29">
        <v>122</v>
      </c>
      <c r="B149" s="36" t="str">
        <f t="shared" si="0"/>
        <v xml:space="preserve"> </v>
      </c>
      <c r="C149" s="204"/>
      <c r="D149" s="204"/>
      <c r="E149" s="205"/>
      <c r="F149" s="205"/>
      <c r="G149" s="204"/>
      <c r="H149" s="204"/>
      <c r="I149" s="205"/>
      <c r="J149" s="206"/>
      <c r="K149" s="207"/>
      <c r="L149" s="208"/>
      <c r="M149" s="208"/>
      <c r="N149" s="208"/>
      <c r="O149" s="208"/>
      <c r="P149" s="208"/>
      <c r="Q149" s="208"/>
      <c r="R149" s="208"/>
      <c r="S149" s="208"/>
      <c r="T149" s="32">
        <f t="shared" si="1"/>
        <v>0</v>
      </c>
      <c r="U149" s="33" t="str">
        <f t="shared" si="2"/>
        <v xml:space="preserve"> </v>
      </c>
      <c r="V149" s="37" t="str">
        <f t="shared" si="5"/>
        <v xml:space="preserve"> </v>
      </c>
      <c r="W149" s="38" t="str">
        <f t="shared" si="4"/>
        <v xml:space="preserve"> </v>
      </c>
      <c r="X149" s="39"/>
    </row>
    <row r="150" spans="1:24" ht="15.75" customHeight="1" x14ac:dyDescent="0.3">
      <c r="A150" s="29">
        <v>123</v>
      </c>
      <c r="B150" s="36" t="str">
        <f t="shared" si="0"/>
        <v xml:space="preserve"> </v>
      </c>
      <c r="C150" s="204"/>
      <c r="D150" s="204"/>
      <c r="E150" s="205"/>
      <c r="F150" s="205"/>
      <c r="G150" s="204"/>
      <c r="H150" s="204"/>
      <c r="I150" s="205"/>
      <c r="J150" s="206"/>
      <c r="K150" s="207"/>
      <c r="L150" s="208"/>
      <c r="M150" s="208"/>
      <c r="N150" s="208"/>
      <c r="O150" s="208"/>
      <c r="P150" s="208"/>
      <c r="Q150" s="208"/>
      <c r="R150" s="208"/>
      <c r="S150" s="208"/>
      <c r="T150" s="32">
        <f t="shared" si="1"/>
        <v>0</v>
      </c>
      <c r="U150" s="33" t="str">
        <f t="shared" si="2"/>
        <v xml:space="preserve"> </v>
      </c>
      <c r="V150" s="37" t="str">
        <f t="shared" si="5"/>
        <v xml:space="preserve"> </v>
      </c>
      <c r="W150" s="38" t="str">
        <f t="shared" si="4"/>
        <v xml:space="preserve"> </v>
      </c>
      <c r="X150" s="39"/>
    </row>
    <row r="151" spans="1:24" ht="15.75" customHeight="1" x14ac:dyDescent="0.3">
      <c r="A151" s="29">
        <v>124</v>
      </c>
      <c r="B151" s="36" t="str">
        <f t="shared" si="0"/>
        <v xml:space="preserve"> </v>
      </c>
      <c r="C151" s="204"/>
      <c r="D151" s="204"/>
      <c r="E151" s="205"/>
      <c r="F151" s="205"/>
      <c r="G151" s="204"/>
      <c r="H151" s="204"/>
      <c r="I151" s="205"/>
      <c r="J151" s="206"/>
      <c r="K151" s="207"/>
      <c r="L151" s="208"/>
      <c r="M151" s="208"/>
      <c r="N151" s="208"/>
      <c r="O151" s="208"/>
      <c r="P151" s="208"/>
      <c r="Q151" s="208"/>
      <c r="R151" s="208"/>
      <c r="S151" s="208"/>
      <c r="T151" s="32">
        <f t="shared" si="1"/>
        <v>0</v>
      </c>
      <c r="U151" s="33" t="str">
        <f t="shared" si="2"/>
        <v xml:space="preserve"> </v>
      </c>
      <c r="V151" s="37" t="str">
        <f t="shared" si="5"/>
        <v xml:space="preserve"> </v>
      </c>
      <c r="W151" s="38" t="str">
        <f t="shared" si="4"/>
        <v xml:space="preserve"> </v>
      </c>
      <c r="X151" s="39"/>
    </row>
    <row r="152" spans="1:24" ht="15.75" customHeight="1" x14ac:dyDescent="0.3">
      <c r="A152" s="29">
        <v>125</v>
      </c>
      <c r="B152" s="36" t="str">
        <f t="shared" si="0"/>
        <v xml:space="preserve"> </v>
      </c>
      <c r="C152" s="204"/>
      <c r="D152" s="204"/>
      <c r="E152" s="205"/>
      <c r="F152" s="205"/>
      <c r="G152" s="204"/>
      <c r="H152" s="204"/>
      <c r="I152" s="205"/>
      <c r="J152" s="206"/>
      <c r="K152" s="207"/>
      <c r="L152" s="208"/>
      <c r="M152" s="208"/>
      <c r="N152" s="208"/>
      <c r="O152" s="208"/>
      <c r="P152" s="208"/>
      <c r="Q152" s="208"/>
      <c r="R152" s="208"/>
      <c r="S152" s="208"/>
      <c r="T152" s="32">
        <f t="shared" si="1"/>
        <v>0</v>
      </c>
      <c r="U152" s="33" t="str">
        <f t="shared" si="2"/>
        <v xml:space="preserve"> </v>
      </c>
      <c r="V152" s="37" t="str">
        <f t="shared" si="5"/>
        <v xml:space="preserve"> </v>
      </c>
      <c r="W152" s="38" t="str">
        <f t="shared" si="4"/>
        <v xml:space="preserve"> </v>
      </c>
      <c r="X152" s="39"/>
    </row>
    <row r="153" spans="1:24" ht="15.75" customHeight="1" x14ac:dyDescent="0.3">
      <c r="A153" s="29">
        <v>126</v>
      </c>
      <c r="B153" s="36" t="str">
        <f t="shared" si="0"/>
        <v xml:space="preserve"> </v>
      </c>
      <c r="C153" s="204"/>
      <c r="D153" s="204"/>
      <c r="E153" s="205"/>
      <c r="F153" s="205"/>
      <c r="G153" s="204"/>
      <c r="H153" s="204"/>
      <c r="I153" s="205"/>
      <c r="J153" s="206"/>
      <c r="K153" s="207"/>
      <c r="L153" s="208"/>
      <c r="M153" s="208"/>
      <c r="N153" s="208"/>
      <c r="O153" s="208"/>
      <c r="P153" s="208"/>
      <c r="Q153" s="208"/>
      <c r="R153" s="208"/>
      <c r="S153" s="208"/>
      <c r="T153" s="32">
        <f t="shared" si="1"/>
        <v>0</v>
      </c>
      <c r="U153" s="33" t="str">
        <f t="shared" si="2"/>
        <v xml:space="preserve"> </v>
      </c>
      <c r="V153" s="37" t="str">
        <f t="shared" si="5"/>
        <v xml:space="preserve"> </v>
      </c>
      <c r="W153" s="38" t="str">
        <f t="shared" si="4"/>
        <v xml:space="preserve"> </v>
      </c>
      <c r="X153" s="39"/>
    </row>
    <row r="154" spans="1:24" ht="15.75" customHeight="1" x14ac:dyDescent="0.3">
      <c r="A154" s="29">
        <v>127</v>
      </c>
      <c r="B154" s="36" t="str">
        <f t="shared" si="0"/>
        <v xml:space="preserve"> </v>
      </c>
      <c r="C154" s="204"/>
      <c r="D154" s="204"/>
      <c r="E154" s="205"/>
      <c r="F154" s="205"/>
      <c r="G154" s="204"/>
      <c r="H154" s="204"/>
      <c r="I154" s="205"/>
      <c r="J154" s="206"/>
      <c r="K154" s="207"/>
      <c r="L154" s="208"/>
      <c r="M154" s="208"/>
      <c r="N154" s="208"/>
      <c r="O154" s="208"/>
      <c r="P154" s="208"/>
      <c r="Q154" s="208"/>
      <c r="R154" s="208"/>
      <c r="S154" s="208"/>
      <c r="T154" s="32">
        <f t="shared" si="1"/>
        <v>0</v>
      </c>
      <c r="U154" s="33" t="str">
        <f t="shared" si="2"/>
        <v xml:space="preserve"> </v>
      </c>
      <c r="V154" s="37" t="str">
        <f t="shared" si="5"/>
        <v xml:space="preserve"> </v>
      </c>
      <c r="W154" s="38" t="str">
        <f t="shared" si="4"/>
        <v xml:space="preserve"> </v>
      </c>
      <c r="X154" s="39"/>
    </row>
    <row r="155" spans="1:24" ht="15.75" customHeight="1" x14ac:dyDescent="0.3">
      <c r="A155" s="29">
        <v>128</v>
      </c>
      <c r="B155" s="36" t="str">
        <f t="shared" si="0"/>
        <v xml:space="preserve"> </v>
      </c>
      <c r="C155" s="204"/>
      <c r="D155" s="204"/>
      <c r="E155" s="205"/>
      <c r="F155" s="205"/>
      <c r="G155" s="204"/>
      <c r="H155" s="204"/>
      <c r="I155" s="205"/>
      <c r="J155" s="206"/>
      <c r="K155" s="207"/>
      <c r="L155" s="208"/>
      <c r="M155" s="208"/>
      <c r="N155" s="208"/>
      <c r="O155" s="208"/>
      <c r="P155" s="208"/>
      <c r="Q155" s="208"/>
      <c r="R155" s="208"/>
      <c r="S155" s="208"/>
      <c r="T155" s="32">
        <f t="shared" si="1"/>
        <v>0</v>
      </c>
      <c r="U155" s="33" t="str">
        <f t="shared" si="2"/>
        <v xml:space="preserve"> </v>
      </c>
      <c r="V155" s="37" t="str">
        <f t="shared" si="5"/>
        <v xml:space="preserve"> </v>
      </c>
      <c r="W155" s="38" t="str">
        <f t="shared" si="4"/>
        <v xml:space="preserve"> </v>
      </c>
      <c r="X155" s="39"/>
    </row>
    <row r="156" spans="1:24" ht="15.75" customHeight="1" x14ac:dyDescent="0.3">
      <c r="A156" s="29">
        <v>129</v>
      </c>
      <c r="B156" s="36" t="str">
        <f t="shared" si="0"/>
        <v xml:space="preserve"> </v>
      </c>
      <c r="C156" s="204"/>
      <c r="D156" s="204"/>
      <c r="E156" s="205"/>
      <c r="F156" s="205"/>
      <c r="G156" s="204"/>
      <c r="H156" s="204"/>
      <c r="I156" s="205"/>
      <c r="J156" s="206"/>
      <c r="K156" s="207"/>
      <c r="L156" s="208"/>
      <c r="M156" s="208"/>
      <c r="N156" s="208"/>
      <c r="O156" s="208"/>
      <c r="P156" s="208"/>
      <c r="Q156" s="208"/>
      <c r="R156" s="208"/>
      <c r="S156" s="208"/>
      <c r="T156" s="32">
        <f t="shared" si="1"/>
        <v>0</v>
      </c>
      <c r="U156" s="33" t="str">
        <f t="shared" si="2"/>
        <v xml:space="preserve"> </v>
      </c>
      <c r="V156" s="37" t="str">
        <f t="shared" ref="V156:V219" si="6">IF(ISERROR(VLOOKUP($C156,info3,2,FALSE))," ",(VLOOKUP($C156,info3,2,FALSE)))</f>
        <v xml:space="preserve"> </v>
      </c>
      <c r="W156" s="38" t="str">
        <f t="shared" si="4"/>
        <v xml:space="preserve"> </v>
      </c>
      <c r="X156" s="39"/>
    </row>
    <row r="157" spans="1:24" ht="15.75" customHeight="1" x14ac:dyDescent="0.3">
      <c r="A157" s="29">
        <v>130</v>
      </c>
      <c r="B157" s="36" t="str">
        <f t="shared" si="0"/>
        <v xml:space="preserve"> </v>
      </c>
      <c r="C157" s="204"/>
      <c r="D157" s="204"/>
      <c r="E157" s="205"/>
      <c r="F157" s="205"/>
      <c r="G157" s="204"/>
      <c r="H157" s="204"/>
      <c r="I157" s="205"/>
      <c r="J157" s="206"/>
      <c r="K157" s="207"/>
      <c r="L157" s="208"/>
      <c r="M157" s="208"/>
      <c r="N157" s="208"/>
      <c r="O157" s="208"/>
      <c r="P157" s="208"/>
      <c r="Q157" s="208"/>
      <c r="R157" s="208"/>
      <c r="S157" s="208"/>
      <c r="T157" s="32">
        <f t="shared" si="1"/>
        <v>0</v>
      </c>
      <c r="U157" s="33" t="str">
        <f t="shared" si="2"/>
        <v xml:space="preserve"> </v>
      </c>
      <c r="V157" s="37" t="str">
        <f t="shared" si="6"/>
        <v xml:space="preserve"> </v>
      </c>
      <c r="W157" s="38" t="str">
        <f t="shared" si="4"/>
        <v xml:space="preserve"> </v>
      </c>
      <c r="X157" s="39"/>
    </row>
    <row r="158" spans="1:24" ht="15.75" customHeight="1" x14ac:dyDescent="0.3">
      <c r="A158" s="29">
        <v>131</v>
      </c>
      <c r="B158" s="36" t="str">
        <f t="shared" si="0"/>
        <v xml:space="preserve"> </v>
      </c>
      <c r="C158" s="204"/>
      <c r="D158" s="204"/>
      <c r="E158" s="205"/>
      <c r="F158" s="205"/>
      <c r="G158" s="204"/>
      <c r="H158" s="204"/>
      <c r="I158" s="205"/>
      <c r="J158" s="206"/>
      <c r="K158" s="207"/>
      <c r="L158" s="208"/>
      <c r="M158" s="208"/>
      <c r="N158" s="208"/>
      <c r="O158" s="208"/>
      <c r="P158" s="208"/>
      <c r="Q158" s="208"/>
      <c r="R158" s="208"/>
      <c r="S158" s="208"/>
      <c r="T158" s="32">
        <f t="shared" si="1"/>
        <v>0</v>
      </c>
      <c r="U158" s="33" t="str">
        <f t="shared" si="2"/>
        <v xml:space="preserve"> </v>
      </c>
      <c r="V158" s="37" t="str">
        <f t="shared" si="6"/>
        <v xml:space="preserve"> </v>
      </c>
      <c r="W158" s="38" t="str">
        <f t="shared" si="4"/>
        <v xml:space="preserve"> </v>
      </c>
      <c r="X158" s="39"/>
    </row>
    <row r="159" spans="1:24" ht="15.75" customHeight="1" x14ac:dyDescent="0.3">
      <c r="A159" s="29">
        <v>132</v>
      </c>
      <c r="B159" s="36" t="str">
        <f t="shared" si="0"/>
        <v xml:space="preserve"> </v>
      </c>
      <c r="C159" s="204"/>
      <c r="D159" s="204"/>
      <c r="E159" s="205"/>
      <c r="F159" s="205"/>
      <c r="G159" s="204"/>
      <c r="H159" s="204"/>
      <c r="I159" s="205"/>
      <c r="J159" s="206"/>
      <c r="K159" s="207"/>
      <c r="L159" s="208"/>
      <c r="M159" s="208"/>
      <c r="N159" s="208"/>
      <c r="O159" s="208"/>
      <c r="P159" s="208"/>
      <c r="Q159" s="208"/>
      <c r="R159" s="208"/>
      <c r="S159" s="208"/>
      <c r="T159" s="32">
        <f t="shared" si="1"/>
        <v>0</v>
      </c>
      <c r="U159" s="33" t="str">
        <f t="shared" si="2"/>
        <v xml:space="preserve"> </v>
      </c>
      <c r="V159" s="37" t="str">
        <f t="shared" si="6"/>
        <v xml:space="preserve"> </v>
      </c>
      <c r="W159" s="38" t="str">
        <f t="shared" si="4"/>
        <v xml:space="preserve"> </v>
      </c>
      <c r="X159" s="39"/>
    </row>
    <row r="160" spans="1:24" ht="15.75" customHeight="1" x14ac:dyDescent="0.3">
      <c r="A160" s="29">
        <v>133</v>
      </c>
      <c r="B160" s="36" t="str">
        <f t="shared" si="0"/>
        <v xml:space="preserve"> </v>
      </c>
      <c r="C160" s="204"/>
      <c r="D160" s="204"/>
      <c r="E160" s="205"/>
      <c r="F160" s="205"/>
      <c r="G160" s="204"/>
      <c r="H160" s="204"/>
      <c r="I160" s="205"/>
      <c r="J160" s="206"/>
      <c r="K160" s="207"/>
      <c r="L160" s="208"/>
      <c r="M160" s="208"/>
      <c r="N160" s="208"/>
      <c r="O160" s="208"/>
      <c r="P160" s="208"/>
      <c r="Q160" s="208"/>
      <c r="R160" s="208"/>
      <c r="S160" s="208"/>
      <c r="T160" s="32">
        <f t="shared" si="1"/>
        <v>0</v>
      </c>
      <c r="U160" s="33" t="str">
        <f t="shared" si="2"/>
        <v xml:space="preserve"> </v>
      </c>
      <c r="V160" s="37" t="str">
        <f t="shared" si="6"/>
        <v xml:space="preserve"> </v>
      </c>
      <c r="W160" s="38" t="str">
        <f t="shared" si="4"/>
        <v xml:space="preserve"> </v>
      </c>
      <c r="X160" s="39"/>
    </row>
    <row r="161" spans="1:24" ht="15.75" customHeight="1" x14ac:dyDescent="0.3">
      <c r="A161" s="29">
        <v>134</v>
      </c>
      <c r="B161" s="36" t="str">
        <f t="shared" si="0"/>
        <v xml:space="preserve"> </v>
      </c>
      <c r="C161" s="204"/>
      <c r="D161" s="204"/>
      <c r="E161" s="205"/>
      <c r="F161" s="205"/>
      <c r="G161" s="204"/>
      <c r="H161" s="204"/>
      <c r="I161" s="205"/>
      <c r="J161" s="206"/>
      <c r="K161" s="207"/>
      <c r="L161" s="208"/>
      <c r="M161" s="208"/>
      <c r="N161" s="208"/>
      <c r="O161" s="208"/>
      <c r="P161" s="208"/>
      <c r="Q161" s="208"/>
      <c r="R161" s="208"/>
      <c r="S161" s="208"/>
      <c r="T161" s="32">
        <f t="shared" si="1"/>
        <v>0</v>
      </c>
      <c r="U161" s="33" t="str">
        <f t="shared" si="2"/>
        <v xml:space="preserve"> </v>
      </c>
      <c r="V161" s="37" t="str">
        <f t="shared" si="6"/>
        <v xml:space="preserve"> </v>
      </c>
      <c r="W161" s="38" t="str">
        <f t="shared" si="4"/>
        <v xml:space="preserve"> </v>
      </c>
      <c r="X161" s="39"/>
    </row>
    <row r="162" spans="1:24" ht="15.75" customHeight="1" x14ac:dyDescent="0.3">
      <c r="A162" s="29">
        <v>135</v>
      </c>
      <c r="B162" s="36" t="str">
        <f t="shared" si="0"/>
        <v xml:space="preserve"> </v>
      </c>
      <c r="C162" s="204"/>
      <c r="D162" s="204"/>
      <c r="E162" s="205"/>
      <c r="F162" s="205"/>
      <c r="G162" s="204"/>
      <c r="H162" s="204"/>
      <c r="I162" s="205"/>
      <c r="J162" s="206"/>
      <c r="K162" s="207"/>
      <c r="L162" s="208"/>
      <c r="M162" s="208"/>
      <c r="N162" s="208"/>
      <c r="O162" s="208"/>
      <c r="P162" s="208"/>
      <c r="Q162" s="208"/>
      <c r="R162" s="208"/>
      <c r="S162" s="208"/>
      <c r="T162" s="32">
        <f t="shared" si="1"/>
        <v>0</v>
      </c>
      <c r="U162" s="33" t="str">
        <f t="shared" si="2"/>
        <v xml:space="preserve"> </v>
      </c>
      <c r="V162" s="37" t="str">
        <f t="shared" si="6"/>
        <v xml:space="preserve"> </v>
      </c>
      <c r="W162" s="38" t="str">
        <f t="shared" si="4"/>
        <v xml:space="preserve"> </v>
      </c>
      <c r="X162" s="39"/>
    </row>
    <row r="163" spans="1:24" ht="15.75" customHeight="1" x14ac:dyDescent="0.3">
      <c r="A163" s="29">
        <v>136</v>
      </c>
      <c r="B163" s="36" t="str">
        <f t="shared" si="0"/>
        <v xml:space="preserve"> </v>
      </c>
      <c r="C163" s="204"/>
      <c r="D163" s="204"/>
      <c r="E163" s="205"/>
      <c r="F163" s="205"/>
      <c r="G163" s="204"/>
      <c r="H163" s="204"/>
      <c r="I163" s="205"/>
      <c r="J163" s="206"/>
      <c r="K163" s="207"/>
      <c r="L163" s="208"/>
      <c r="M163" s="208"/>
      <c r="N163" s="208"/>
      <c r="O163" s="208"/>
      <c r="P163" s="208"/>
      <c r="Q163" s="208"/>
      <c r="R163" s="208"/>
      <c r="S163" s="208"/>
      <c r="T163" s="32">
        <f t="shared" si="1"/>
        <v>0</v>
      </c>
      <c r="U163" s="33" t="str">
        <f t="shared" si="2"/>
        <v xml:space="preserve"> </v>
      </c>
      <c r="V163" s="37" t="str">
        <f t="shared" si="6"/>
        <v xml:space="preserve"> </v>
      </c>
      <c r="W163" s="38" t="str">
        <f t="shared" si="4"/>
        <v xml:space="preserve"> </v>
      </c>
      <c r="X163" s="39"/>
    </row>
    <row r="164" spans="1:24" ht="15.75" customHeight="1" x14ac:dyDescent="0.3">
      <c r="A164" s="29">
        <v>137</v>
      </c>
      <c r="B164" s="36" t="str">
        <f t="shared" si="0"/>
        <v xml:space="preserve"> </v>
      </c>
      <c r="C164" s="204"/>
      <c r="D164" s="204"/>
      <c r="E164" s="205"/>
      <c r="F164" s="205"/>
      <c r="G164" s="204"/>
      <c r="H164" s="204"/>
      <c r="I164" s="205"/>
      <c r="J164" s="206"/>
      <c r="K164" s="207"/>
      <c r="L164" s="208"/>
      <c r="M164" s="208"/>
      <c r="N164" s="208"/>
      <c r="O164" s="208"/>
      <c r="P164" s="208"/>
      <c r="Q164" s="208"/>
      <c r="R164" s="208"/>
      <c r="S164" s="208"/>
      <c r="T164" s="32">
        <f t="shared" si="1"/>
        <v>0</v>
      </c>
      <c r="U164" s="33" t="str">
        <f t="shared" si="2"/>
        <v xml:space="preserve"> </v>
      </c>
      <c r="V164" s="37" t="str">
        <f t="shared" si="6"/>
        <v xml:space="preserve"> </v>
      </c>
      <c r="W164" s="38" t="str">
        <f t="shared" si="4"/>
        <v xml:space="preserve"> </v>
      </c>
      <c r="X164" s="39"/>
    </row>
    <row r="165" spans="1:24" ht="15.75" customHeight="1" x14ac:dyDescent="0.3">
      <c r="A165" s="29">
        <v>138</v>
      </c>
      <c r="B165" s="36" t="str">
        <f t="shared" si="0"/>
        <v xml:space="preserve"> </v>
      </c>
      <c r="C165" s="204"/>
      <c r="D165" s="204"/>
      <c r="E165" s="205"/>
      <c r="F165" s="205"/>
      <c r="G165" s="204"/>
      <c r="H165" s="204"/>
      <c r="I165" s="205"/>
      <c r="J165" s="206"/>
      <c r="K165" s="207"/>
      <c r="L165" s="208"/>
      <c r="M165" s="208"/>
      <c r="N165" s="208"/>
      <c r="O165" s="208"/>
      <c r="P165" s="208"/>
      <c r="Q165" s="208"/>
      <c r="R165" s="208"/>
      <c r="S165" s="208"/>
      <c r="T165" s="32">
        <f t="shared" si="1"/>
        <v>0</v>
      </c>
      <c r="U165" s="33" t="str">
        <f t="shared" si="2"/>
        <v xml:space="preserve"> </v>
      </c>
      <c r="V165" s="37" t="str">
        <f t="shared" si="6"/>
        <v xml:space="preserve"> </v>
      </c>
      <c r="W165" s="38" t="str">
        <f t="shared" si="4"/>
        <v xml:space="preserve"> </v>
      </c>
      <c r="X165" s="39"/>
    </row>
    <row r="166" spans="1:24" ht="15.75" customHeight="1" x14ac:dyDescent="0.3">
      <c r="A166" s="29">
        <v>139</v>
      </c>
      <c r="B166" s="36" t="str">
        <f t="shared" si="0"/>
        <v xml:space="preserve"> </v>
      </c>
      <c r="C166" s="204"/>
      <c r="D166" s="204"/>
      <c r="E166" s="205"/>
      <c r="F166" s="205"/>
      <c r="G166" s="204"/>
      <c r="H166" s="204"/>
      <c r="I166" s="205"/>
      <c r="J166" s="206"/>
      <c r="K166" s="207"/>
      <c r="L166" s="208"/>
      <c r="M166" s="208"/>
      <c r="N166" s="208"/>
      <c r="O166" s="208"/>
      <c r="P166" s="208"/>
      <c r="Q166" s="208"/>
      <c r="R166" s="208"/>
      <c r="S166" s="208"/>
      <c r="T166" s="32">
        <f t="shared" si="1"/>
        <v>0</v>
      </c>
      <c r="U166" s="33" t="str">
        <f t="shared" si="2"/>
        <v xml:space="preserve"> </v>
      </c>
      <c r="V166" s="37" t="str">
        <f t="shared" si="6"/>
        <v xml:space="preserve"> </v>
      </c>
      <c r="W166" s="38" t="str">
        <f t="shared" si="4"/>
        <v xml:space="preserve"> </v>
      </c>
      <c r="X166" s="39"/>
    </row>
    <row r="167" spans="1:24" ht="15.75" customHeight="1" x14ac:dyDescent="0.3">
      <c r="A167" s="29">
        <v>140</v>
      </c>
      <c r="B167" s="36" t="str">
        <f t="shared" si="0"/>
        <v xml:space="preserve"> </v>
      </c>
      <c r="C167" s="204"/>
      <c r="D167" s="204"/>
      <c r="E167" s="205"/>
      <c r="F167" s="205"/>
      <c r="G167" s="204"/>
      <c r="H167" s="204"/>
      <c r="I167" s="205"/>
      <c r="J167" s="206"/>
      <c r="K167" s="207"/>
      <c r="L167" s="208"/>
      <c r="M167" s="208"/>
      <c r="N167" s="208"/>
      <c r="O167" s="208"/>
      <c r="P167" s="208"/>
      <c r="Q167" s="208"/>
      <c r="R167" s="208"/>
      <c r="S167" s="208"/>
      <c r="T167" s="32">
        <f t="shared" si="1"/>
        <v>0</v>
      </c>
      <c r="U167" s="33" t="str">
        <f t="shared" si="2"/>
        <v xml:space="preserve"> </v>
      </c>
      <c r="V167" s="37" t="str">
        <f t="shared" si="6"/>
        <v xml:space="preserve"> </v>
      </c>
      <c r="W167" s="38" t="str">
        <f t="shared" si="4"/>
        <v xml:space="preserve"> </v>
      </c>
      <c r="X167" s="39"/>
    </row>
    <row r="168" spans="1:24" ht="15.75" customHeight="1" x14ac:dyDescent="0.3">
      <c r="A168" s="29">
        <v>141</v>
      </c>
      <c r="B168" s="36" t="str">
        <f t="shared" si="0"/>
        <v xml:space="preserve"> </v>
      </c>
      <c r="C168" s="204"/>
      <c r="D168" s="204"/>
      <c r="E168" s="205"/>
      <c r="F168" s="205"/>
      <c r="G168" s="204"/>
      <c r="H168" s="204"/>
      <c r="I168" s="205"/>
      <c r="J168" s="206"/>
      <c r="K168" s="207"/>
      <c r="L168" s="208"/>
      <c r="M168" s="208"/>
      <c r="N168" s="208"/>
      <c r="O168" s="208"/>
      <c r="P168" s="208"/>
      <c r="Q168" s="208"/>
      <c r="R168" s="208"/>
      <c r="S168" s="208"/>
      <c r="T168" s="32">
        <f t="shared" si="1"/>
        <v>0</v>
      </c>
      <c r="U168" s="33" t="str">
        <f t="shared" si="2"/>
        <v xml:space="preserve"> </v>
      </c>
      <c r="V168" s="37" t="str">
        <f t="shared" si="6"/>
        <v xml:space="preserve"> </v>
      </c>
      <c r="W168" s="38" t="str">
        <f t="shared" si="4"/>
        <v xml:space="preserve"> </v>
      </c>
      <c r="X168" s="39"/>
    </row>
    <row r="169" spans="1:24" ht="15.75" customHeight="1" x14ac:dyDescent="0.3">
      <c r="A169" s="29">
        <v>142</v>
      </c>
      <c r="B169" s="36" t="str">
        <f t="shared" si="0"/>
        <v xml:space="preserve"> </v>
      </c>
      <c r="C169" s="204"/>
      <c r="D169" s="204"/>
      <c r="E169" s="205"/>
      <c r="F169" s="205"/>
      <c r="G169" s="204"/>
      <c r="H169" s="204"/>
      <c r="I169" s="205"/>
      <c r="J169" s="206"/>
      <c r="K169" s="207"/>
      <c r="L169" s="208"/>
      <c r="M169" s="208"/>
      <c r="N169" s="208"/>
      <c r="O169" s="208"/>
      <c r="P169" s="208"/>
      <c r="Q169" s="208"/>
      <c r="R169" s="208"/>
      <c r="S169" s="208"/>
      <c r="T169" s="32">
        <f t="shared" si="1"/>
        <v>0</v>
      </c>
      <c r="U169" s="33" t="str">
        <f t="shared" si="2"/>
        <v xml:space="preserve"> </v>
      </c>
      <c r="V169" s="37" t="str">
        <f t="shared" si="6"/>
        <v xml:space="preserve"> </v>
      </c>
      <c r="W169" s="38" t="str">
        <f t="shared" si="4"/>
        <v xml:space="preserve"> </v>
      </c>
      <c r="X169" s="39"/>
    </row>
    <row r="170" spans="1:24" ht="15.75" customHeight="1" x14ac:dyDescent="0.3">
      <c r="A170" s="29">
        <v>143</v>
      </c>
      <c r="B170" s="36" t="str">
        <f t="shared" si="0"/>
        <v xml:space="preserve"> </v>
      </c>
      <c r="C170" s="204"/>
      <c r="D170" s="204"/>
      <c r="E170" s="205"/>
      <c r="F170" s="205"/>
      <c r="G170" s="204"/>
      <c r="H170" s="204"/>
      <c r="I170" s="205"/>
      <c r="J170" s="206"/>
      <c r="K170" s="207"/>
      <c r="L170" s="208"/>
      <c r="M170" s="208"/>
      <c r="N170" s="208"/>
      <c r="O170" s="208"/>
      <c r="P170" s="208"/>
      <c r="Q170" s="208"/>
      <c r="R170" s="208"/>
      <c r="S170" s="208"/>
      <c r="T170" s="32">
        <f t="shared" si="1"/>
        <v>0</v>
      </c>
      <c r="U170" s="33" t="str">
        <f t="shared" si="2"/>
        <v xml:space="preserve"> </v>
      </c>
      <c r="V170" s="37" t="str">
        <f t="shared" si="6"/>
        <v xml:space="preserve"> </v>
      </c>
      <c r="W170" s="38" t="str">
        <f t="shared" si="4"/>
        <v xml:space="preserve"> </v>
      </c>
      <c r="X170" s="39"/>
    </row>
    <row r="171" spans="1:24" ht="15.75" customHeight="1" x14ac:dyDescent="0.3">
      <c r="A171" s="29">
        <v>144</v>
      </c>
      <c r="B171" s="36" t="str">
        <f t="shared" si="0"/>
        <v xml:space="preserve"> </v>
      </c>
      <c r="C171" s="204"/>
      <c r="D171" s="204"/>
      <c r="E171" s="205"/>
      <c r="F171" s="205"/>
      <c r="G171" s="204"/>
      <c r="H171" s="204"/>
      <c r="I171" s="205"/>
      <c r="J171" s="206"/>
      <c r="K171" s="207"/>
      <c r="L171" s="208"/>
      <c r="M171" s="208"/>
      <c r="N171" s="208"/>
      <c r="O171" s="208"/>
      <c r="P171" s="208"/>
      <c r="Q171" s="208"/>
      <c r="R171" s="208"/>
      <c r="S171" s="208"/>
      <c r="T171" s="32">
        <f t="shared" si="1"/>
        <v>0</v>
      </c>
      <c r="U171" s="33" t="str">
        <f t="shared" si="2"/>
        <v xml:space="preserve"> </v>
      </c>
      <c r="V171" s="37" t="str">
        <f t="shared" si="6"/>
        <v xml:space="preserve"> </v>
      </c>
      <c r="W171" s="38" t="str">
        <f t="shared" si="4"/>
        <v xml:space="preserve"> </v>
      </c>
      <c r="X171" s="39"/>
    </row>
    <row r="172" spans="1:24" ht="15.75" customHeight="1" x14ac:dyDescent="0.3">
      <c r="A172" s="29">
        <v>145</v>
      </c>
      <c r="B172" s="36" t="str">
        <f t="shared" si="0"/>
        <v xml:space="preserve"> </v>
      </c>
      <c r="C172" s="204"/>
      <c r="D172" s="204"/>
      <c r="E172" s="205"/>
      <c r="F172" s="205"/>
      <c r="G172" s="204"/>
      <c r="H172" s="204"/>
      <c r="I172" s="205"/>
      <c r="J172" s="206"/>
      <c r="K172" s="207"/>
      <c r="L172" s="208"/>
      <c r="M172" s="208"/>
      <c r="N172" s="208"/>
      <c r="O172" s="208"/>
      <c r="P172" s="208"/>
      <c r="Q172" s="208"/>
      <c r="R172" s="208"/>
      <c r="S172" s="208"/>
      <c r="T172" s="32">
        <f t="shared" si="1"/>
        <v>0</v>
      </c>
      <c r="U172" s="33" t="str">
        <f t="shared" si="2"/>
        <v xml:space="preserve"> </v>
      </c>
      <c r="V172" s="37" t="str">
        <f t="shared" si="6"/>
        <v xml:space="preserve"> </v>
      </c>
      <c r="W172" s="38" t="str">
        <f t="shared" si="4"/>
        <v xml:space="preserve"> </v>
      </c>
      <c r="X172" s="39"/>
    </row>
    <row r="173" spans="1:24" ht="15.75" customHeight="1" x14ac:dyDescent="0.3">
      <c r="A173" s="29">
        <v>146</v>
      </c>
      <c r="B173" s="36" t="str">
        <f t="shared" si="0"/>
        <v xml:space="preserve"> </v>
      </c>
      <c r="C173" s="204"/>
      <c r="D173" s="204"/>
      <c r="E173" s="205"/>
      <c r="F173" s="205"/>
      <c r="G173" s="204"/>
      <c r="H173" s="204"/>
      <c r="I173" s="205"/>
      <c r="J173" s="206"/>
      <c r="K173" s="207"/>
      <c r="L173" s="208"/>
      <c r="M173" s="208"/>
      <c r="N173" s="208"/>
      <c r="O173" s="208"/>
      <c r="P173" s="208"/>
      <c r="Q173" s="208"/>
      <c r="R173" s="208"/>
      <c r="S173" s="208"/>
      <c r="T173" s="32">
        <f t="shared" si="1"/>
        <v>0</v>
      </c>
      <c r="U173" s="33" t="str">
        <f t="shared" si="2"/>
        <v xml:space="preserve"> </v>
      </c>
      <c r="V173" s="37" t="str">
        <f t="shared" si="6"/>
        <v xml:space="preserve"> </v>
      </c>
      <c r="W173" s="38" t="str">
        <f t="shared" si="4"/>
        <v xml:space="preserve"> </v>
      </c>
      <c r="X173" s="39"/>
    </row>
    <row r="174" spans="1:24" ht="15.75" customHeight="1" x14ac:dyDescent="0.3">
      <c r="A174" s="29">
        <v>147</v>
      </c>
      <c r="B174" s="36" t="str">
        <f t="shared" si="0"/>
        <v xml:space="preserve"> </v>
      </c>
      <c r="C174" s="204"/>
      <c r="D174" s="204"/>
      <c r="E174" s="205"/>
      <c r="F174" s="205"/>
      <c r="G174" s="204"/>
      <c r="H174" s="204"/>
      <c r="I174" s="205"/>
      <c r="J174" s="206"/>
      <c r="K174" s="207"/>
      <c r="L174" s="208"/>
      <c r="M174" s="208"/>
      <c r="N174" s="208"/>
      <c r="O174" s="208"/>
      <c r="P174" s="208"/>
      <c r="Q174" s="208"/>
      <c r="R174" s="208"/>
      <c r="S174" s="208"/>
      <c r="T174" s="32">
        <f t="shared" si="1"/>
        <v>0</v>
      </c>
      <c r="U174" s="33" t="str">
        <f t="shared" si="2"/>
        <v xml:space="preserve"> </v>
      </c>
      <c r="V174" s="37" t="str">
        <f t="shared" si="6"/>
        <v xml:space="preserve"> </v>
      </c>
      <c r="W174" s="38" t="str">
        <f t="shared" si="4"/>
        <v xml:space="preserve"> </v>
      </c>
      <c r="X174" s="39"/>
    </row>
    <row r="175" spans="1:24" ht="15.75" customHeight="1" x14ac:dyDescent="0.3">
      <c r="A175" s="29">
        <v>148</v>
      </c>
      <c r="B175" s="36" t="str">
        <f t="shared" si="0"/>
        <v xml:space="preserve"> </v>
      </c>
      <c r="C175" s="204"/>
      <c r="D175" s="204"/>
      <c r="E175" s="205"/>
      <c r="F175" s="205"/>
      <c r="G175" s="204"/>
      <c r="H175" s="204"/>
      <c r="I175" s="205"/>
      <c r="J175" s="206"/>
      <c r="K175" s="207"/>
      <c r="L175" s="208"/>
      <c r="M175" s="208"/>
      <c r="N175" s="208"/>
      <c r="O175" s="208"/>
      <c r="P175" s="208"/>
      <c r="Q175" s="208"/>
      <c r="R175" s="208"/>
      <c r="S175" s="208"/>
      <c r="T175" s="32">
        <f t="shared" si="1"/>
        <v>0</v>
      </c>
      <c r="U175" s="33" t="str">
        <f t="shared" si="2"/>
        <v xml:space="preserve"> </v>
      </c>
      <c r="V175" s="37" t="str">
        <f t="shared" si="6"/>
        <v xml:space="preserve"> </v>
      </c>
      <c r="W175" s="38" t="str">
        <f t="shared" si="4"/>
        <v xml:space="preserve"> </v>
      </c>
      <c r="X175" s="39"/>
    </row>
    <row r="176" spans="1:24" ht="15.75" customHeight="1" x14ac:dyDescent="0.3">
      <c r="A176" s="29">
        <v>149</v>
      </c>
      <c r="B176" s="36" t="str">
        <f t="shared" si="0"/>
        <v xml:space="preserve"> </v>
      </c>
      <c r="C176" s="204"/>
      <c r="D176" s="204"/>
      <c r="E176" s="205"/>
      <c r="F176" s="205"/>
      <c r="G176" s="204"/>
      <c r="H176" s="204"/>
      <c r="I176" s="205"/>
      <c r="J176" s="206"/>
      <c r="K176" s="207"/>
      <c r="L176" s="208"/>
      <c r="M176" s="208"/>
      <c r="N176" s="208"/>
      <c r="O176" s="208"/>
      <c r="P176" s="208"/>
      <c r="Q176" s="208"/>
      <c r="R176" s="208"/>
      <c r="S176" s="208"/>
      <c r="T176" s="32">
        <f t="shared" si="1"/>
        <v>0</v>
      </c>
      <c r="U176" s="33" t="str">
        <f t="shared" si="2"/>
        <v xml:space="preserve"> </v>
      </c>
      <c r="V176" s="37" t="str">
        <f t="shared" si="6"/>
        <v xml:space="preserve"> </v>
      </c>
      <c r="W176" s="38" t="str">
        <f t="shared" si="4"/>
        <v xml:space="preserve"> </v>
      </c>
      <c r="X176" s="39"/>
    </row>
    <row r="177" spans="1:24" ht="15.75" customHeight="1" x14ac:dyDescent="0.3">
      <c r="A177" s="29">
        <v>150</v>
      </c>
      <c r="B177" s="36" t="str">
        <f t="shared" si="0"/>
        <v xml:space="preserve"> </v>
      </c>
      <c r="C177" s="204"/>
      <c r="D177" s="204"/>
      <c r="E177" s="205"/>
      <c r="F177" s="205"/>
      <c r="G177" s="204"/>
      <c r="H177" s="204"/>
      <c r="I177" s="205"/>
      <c r="J177" s="206"/>
      <c r="K177" s="207"/>
      <c r="L177" s="208"/>
      <c r="M177" s="208"/>
      <c r="N177" s="208"/>
      <c r="O177" s="208"/>
      <c r="P177" s="208"/>
      <c r="Q177" s="208"/>
      <c r="R177" s="208"/>
      <c r="S177" s="208"/>
      <c r="T177" s="32">
        <f t="shared" si="1"/>
        <v>0</v>
      </c>
      <c r="U177" s="33" t="str">
        <f t="shared" si="2"/>
        <v xml:space="preserve"> </v>
      </c>
      <c r="V177" s="37" t="str">
        <f t="shared" si="6"/>
        <v xml:space="preserve"> </v>
      </c>
      <c r="W177" s="38" t="str">
        <f t="shared" si="4"/>
        <v xml:space="preserve"> </v>
      </c>
      <c r="X177" s="39"/>
    </row>
    <row r="178" spans="1:24" ht="15.75" customHeight="1" x14ac:dyDescent="0.3">
      <c r="A178" s="29">
        <v>151</v>
      </c>
      <c r="B178" s="36" t="str">
        <f t="shared" si="0"/>
        <v xml:space="preserve"> </v>
      </c>
      <c r="C178" s="204"/>
      <c r="D178" s="204"/>
      <c r="E178" s="205"/>
      <c r="F178" s="205"/>
      <c r="G178" s="204"/>
      <c r="H178" s="204"/>
      <c r="I178" s="205"/>
      <c r="J178" s="206"/>
      <c r="K178" s="207"/>
      <c r="L178" s="208"/>
      <c r="M178" s="208"/>
      <c r="N178" s="208"/>
      <c r="O178" s="208"/>
      <c r="P178" s="208"/>
      <c r="Q178" s="208"/>
      <c r="R178" s="208"/>
      <c r="S178" s="208"/>
      <c r="T178" s="32">
        <f t="shared" si="1"/>
        <v>0</v>
      </c>
      <c r="U178" s="33" t="str">
        <f t="shared" si="2"/>
        <v xml:space="preserve"> </v>
      </c>
      <c r="V178" s="37" t="str">
        <f t="shared" si="6"/>
        <v xml:space="preserve"> </v>
      </c>
      <c r="W178" s="38" t="str">
        <f t="shared" si="4"/>
        <v xml:space="preserve"> </v>
      </c>
      <c r="X178" s="39"/>
    </row>
    <row r="179" spans="1:24" ht="15.75" customHeight="1" x14ac:dyDescent="0.3">
      <c r="A179" s="29">
        <v>152</v>
      </c>
      <c r="B179" s="36" t="str">
        <f t="shared" si="0"/>
        <v xml:space="preserve"> </v>
      </c>
      <c r="C179" s="204"/>
      <c r="D179" s="204"/>
      <c r="E179" s="205"/>
      <c r="F179" s="205"/>
      <c r="G179" s="204"/>
      <c r="H179" s="204"/>
      <c r="I179" s="205"/>
      <c r="J179" s="206"/>
      <c r="K179" s="207"/>
      <c r="L179" s="208"/>
      <c r="M179" s="208"/>
      <c r="N179" s="208"/>
      <c r="O179" s="208"/>
      <c r="P179" s="208"/>
      <c r="Q179" s="208"/>
      <c r="R179" s="208"/>
      <c r="S179" s="208"/>
      <c r="T179" s="32">
        <f t="shared" si="1"/>
        <v>0</v>
      </c>
      <c r="U179" s="33" t="str">
        <f t="shared" si="2"/>
        <v xml:space="preserve"> </v>
      </c>
      <c r="V179" s="37" t="str">
        <f t="shared" si="6"/>
        <v xml:space="preserve"> </v>
      </c>
      <c r="W179" s="38" t="str">
        <f t="shared" si="4"/>
        <v xml:space="preserve"> </v>
      </c>
      <c r="X179" s="39"/>
    </row>
    <row r="180" spans="1:24" ht="15.75" customHeight="1" x14ac:dyDescent="0.3">
      <c r="A180" s="29">
        <v>153</v>
      </c>
      <c r="B180" s="36" t="str">
        <f t="shared" si="0"/>
        <v xml:space="preserve"> </v>
      </c>
      <c r="C180" s="204"/>
      <c r="D180" s="204"/>
      <c r="E180" s="205"/>
      <c r="F180" s="205"/>
      <c r="G180" s="204"/>
      <c r="H180" s="204"/>
      <c r="I180" s="205"/>
      <c r="J180" s="206"/>
      <c r="K180" s="207"/>
      <c r="L180" s="208"/>
      <c r="M180" s="208"/>
      <c r="N180" s="208"/>
      <c r="O180" s="208"/>
      <c r="P180" s="208"/>
      <c r="Q180" s="208"/>
      <c r="R180" s="208"/>
      <c r="S180" s="208"/>
      <c r="T180" s="32">
        <f t="shared" si="1"/>
        <v>0</v>
      </c>
      <c r="U180" s="33" t="str">
        <f t="shared" si="2"/>
        <v xml:space="preserve"> </v>
      </c>
      <c r="V180" s="37" t="str">
        <f t="shared" si="6"/>
        <v xml:space="preserve"> </v>
      </c>
      <c r="W180" s="38" t="str">
        <f t="shared" si="4"/>
        <v xml:space="preserve"> </v>
      </c>
      <c r="X180" s="39"/>
    </row>
    <row r="181" spans="1:24" ht="15.75" customHeight="1" x14ac:dyDescent="0.3">
      <c r="A181" s="29">
        <v>154</v>
      </c>
      <c r="B181" s="36" t="str">
        <f t="shared" si="0"/>
        <v xml:space="preserve"> </v>
      </c>
      <c r="C181" s="204"/>
      <c r="D181" s="204"/>
      <c r="E181" s="205"/>
      <c r="F181" s="205"/>
      <c r="G181" s="204"/>
      <c r="H181" s="204"/>
      <c r="I181" s="205"/>
      <c r="J181" s="206"/>
      <c r="K181" s="207"/>
      <c r="L181" s="208"/>
      <c r="M181" s="208"/>
      <c r="N181" s="208"/>
      <c r="O181" s="208"/>
      <c r="P181" s="208"/>
      <c r="Q181" s="208"/>
      <c r="R181" s="208"/>
      <c r="S181" s="208"/>
      <c r="T181" s="32">
        <f t="shared" si="1"/>
        <v>0</v>
      </c>
      <c r="U181" s="33" t="str">
        <f t="shared" si="2"/>
        <v xml:space="preserve"> </v>
      </c>
      <c r="V181" s="37" t="str">
        <f t="shared" si="6"/>
        <v xml:space="preserve"> </v>
      </c>
      <c r="W181" s="38" t="str">
        <f t="shared" si="4"/>
        <v xml:space="preserve"> </v>
      </c>
      <c r="X181" s="39"/>
    </row>
    <row r="182" spans="1:24" ht="15.75" customHeight="1" x14ac:dyDescent="0.3">
      <c r="A182" s="29">
        <v>155</v>
      </c>
      <c r="B182" s="36" t="str">
        <f t="shared" si="0"/>
        <v xml:space="preserve"> </v>
      </c>
      <c r="C182" s="204"/>
      <c r="D182" s="204"/>
      <c r="E182" s="205"/>
      <c r="F182" s="205"/>
      <c r="G182" s="204"/>
      <c r="H182" s="204"/>
      <c r="I182" s="205"/>
      <c r="J182" s="206"/>
      <c r="K182" s="207"/>
      <c r="L182" s="208"/>
      <c r="M182" s="208"/>
      <c r="N182" s="208"/>
      <c r="O182" s="208"/>
      <c r="P182" s="208"/>
      <c r="Q182" s="208"/>
      <c r="R182" s="208"/>
      <c r="S182" s="208"/>
      <c r="T182" s="32">
        <f t="shared" si="1"/>
        <v>0</v>
      </c>
      <c r="U182" s="33" t="str">
        <f t="shared" si="2"/>
        <v xml:space="preserve"> </v>
      </c>
      <c r="V182" s="37" t="str">
        <f t="shared" si="6"/>
        <v xml:space="preserve"> </v>
      </c>
      <c r="W182" s="38" t="str">
        <f t="shared" si="4"/>
        <v xml:space="preserve"> </v>
      </c>
      <c r="X182" s="39"/>
    </row>
    <row r="183" spans="1:24" ht="15.75" customHeight="1" x14ac:dyDescent="0.3">
      <c r="A183" s="29">
        <v>156</v>
      </c>
      <c r="B183" s="36" t="str">
        <f t="shared" si="0"/>
        <v xml:space="preserve"> </v>
      </c>
      <c r="C183" s="204"/>
      <c r="D183" s="204"/>
      <c r="E183" s="205"/>
      <c r="F183" s="205"/>
      <c r="G183" s="204"/>
      <c r="H183" s="204"/>
      <c r="I183" s="205"/>
      <c r="J183" s="206"/>
      <c r="K183" s="207"/>
      <c r="L183" s="208"/>
      <c r="M183" s="208"/>
      <c r="N183" s="208"/>
      <c r="O183" s="208"/>
      <c r="P183" s="208"/>
      <c r="Q183" s="208"/>
      <c r="R183" s="208"/>
      <c r="S183" s="208"/>
      <c r="T183" s="32">
        <f t="shared" si="1"/>
        <v>0</v>
      </c>
      <c r="U183" s="33" t="str">
        <f t="shared" si="2"/>
        <v xml:space="preserve"> </v>
      </c>
      <c r="V183" s="37" t="str">
        <f t="shared" si="6"/>
        <v xml:space="preserve"> </v>
      </c>
      <c r="W183" s="38" t="str">
        <f t="shared" si="4"/>
        <v xml:space="preserve"> </v>
      </c>
      <c r="X183" s="39"/>
    </row>
    <row r="184" spans="1:24" ht="15.75" customHeight="1" x14ac:dyDescent="0.3">
      <c r="A184" s="29">
        <v>157</v>
      </c>
      <c r="B184" s="36" t="str">
        <f t="shared" si="0"/>
        <v xml:space="preserve"> </v>
      </c>
      <c r="C184" s="204"/>
      <c r="D184" s="204"/>
      <c r="E184" s="205"/>
      <c r="F184" s="205"/>
      <c r="G184" s="204"/>
      <c r="H184" s="204"/>
      <c r="I184" s="205"/>
      <c r="J184" s="206"/>
      <c r="K184" s="207"/>
      <c r="L184" s="208"/>
      <c r="M184" s="208"/>
      <c r="N184" s="208"/>
      <c r="O184" s="208"/>
      <c r="P184" s="208"/>
      <c r="Q184" s="208"/>
      <c r="R184" s="208"/>
      <c r="S184" s="208"/>
      <c r="T184" s="32">
        <f t="shared" si="1"/>
        <v>0</v>
      </c>
      <c r="U184" s="33" t="str">
        <f t="shared" si="2"/>
        <v xml:space="preserve"> </v>
      </c>
      <c r="V184" s="37" t="str">
        <f t="shared" si="6"/>
        <v xml:space="preserve"> </v>
      </c>
      <c r="W184" s="38" t="str">
        <f t="shared" si="4"/>
        <v xml:space="preserve"> </v>
      </c>
      <c r="X184" s="39"/>
    </row>
    <row r="185" spans="1:24" ht="15.75" customHeight="1" x14ac:dyDescent="0.3">
      <c r="A185" s="29">
        <v>158</v>
      </c>
      <c r="B185" s="36" t="str">
        <f t="shared" si="0"/>
        <v xml:space="preserve"> </v>
      </c>
      <c r="C185" s="204"/>
      <c r="D185" s="204"/>
      <c r="E185" s="205"/>
      <c r="F185" s="205"/>
      <c r="G185" s="204"/>
      <c r="H185" s="204"/>
      <c r="I185" s="205"/>
      <c r="J185" s="206"/>
      <c r="K185" s="207"/>
      <c r="L185" s="208"/>
      <c r="M185" s="208"/>
      <c r="N185" s="208"/>
      <c r="O185" s="208"/>
      <c r="P185" s="208"/>
      <c r="Q185" s="208"/>
      <c r="R185" s="208"/>
      <c r="S185" s="208"/>
      <c r="T185" s="32">
        <f t="shared" si="1"/>
        <v>0</v>
      </c>
      <c r="U185" s="33" t="str">
        <f t="shared" si="2"/>
        <v xml:space="preserve"> </v>
      </c>
      <c r="V185" s="37" t="str">
        <f t="shared" si="6"/>
        <v xml:space="preserve"> </v>
      </c>
      <c r="W185" s="38" t="str">
        <f t="shared" si="4"/>
        <v xml:space="preserve"> </v>
      </c>
      <c r="X185" s="39"/>
    </row>
    <row r="186" spans="1:24" ht="15.75" customHeight="1" x14ac:dyDescent="0.3">
      <c r="A186" s="29">
        <v>159</v>
      </c>
      <c r="B186" s="36" t="str">
        <f t="shared" si="0"/>
        <v xml:space="preserve"> </v>
      </c>
      <c r="C186" s="204"/>
      <c r="D186" s="204"/>
      <c r="E186" s="205"/>
      <c r="F186" s="205"/>
      <c r="G186" s="204"/>
      <c r="H186" s="204"/>
      <c r="I186" s="205"/>
      <c r="J186" s="206"/>
      <c r="K186" s="207"/>
      <c r="L186" s="208"/>
      <c r="M186" s="208"/>
      <c r="N186" s="208"/>
      <c r="O186" s="208"/>
      <c r="P186" s="208"/>
      <c r="Q186" s="208"/>
      <c r="R186" s="208"/>
      <c r="S186" s="208"/>
      <c r="T186" s="32">
        <f t="shared" si="1"/>
        <v>0</v>
      </c>
      <c r="U186" s="33" t="str">
        <f t="shared" si="2"/>
        <v xml:space="preserve"> </v>
      </c>
      <c r="V186" s="37" t="str">
        <f t="shared" si="6"/>
        <v xml:space="preserve"> </v>
      </c>
      <c r="W186" s="38" t="str">
        <f t="shared" si="4"/>
        <v xml:space="preserve"> </v>
      </c>
      <c r="X186" s="39"/>
    </row>
    <row r="187" spans="1:24" ht="15.75" customHeight="1" x14ac:dyDescent="0.3">
      <c r="A187" s="29">
        <v>160</v>
      </c>
      <c r="B187" s="36" t="str">
        <f t="shared" si="0"/>
        <v xml:space="preserve"> </v>
      </c>
      <c r="C187" s="204"/>
      <c r="D187" s="204"/>
      <c r="E187" s="205"/>
      <c r="F187" s="205"/>
      <c r="G187" s="204"/>
      <c r="H187" s="204"/>
      <c r="I187" s="205"/>
      <c r="J187" s="206"/>
      <c r="K187" s="207"/>
      <c r="L187" s="208"/>
      <c r="M187" s="208"/>
      <c r="N187" s="208"/>
      <c r="O187" s="208"/>
      <c r="P187" s="208"/>
      <c r="Q187" s="208"/>
      <c r="R187" s="208"/>
      <c r="S187" s="208"/>
      <c r="T187" s="32">
        <f t="shared" si="1"/>
        <v>0</v>
      </c>
      <c r="U187" s="33" t="str">
        <f t="shared" si="2"/>
        <v xml:space="preserve"> </v>
      </c>
      <c r="V187" s="37" t="str">
        <f t="shared" si="6"/>
        <v xml:space="preserve"> </v>
      </c>
      <c r="W187" s="38" t="str">
        <f t="shared" si="4"/>
        <v xml:space="preserve"> </v>
      </c>
      <c r="X187" s="39"/>
    </row>
    <row r="188" spans="1:24" ht="15.75" customHeight="1" x14ac:dyDescent="0.3">
      <c r="A188" s="29">
        <v>161</v>
      </c>
      <c r="B188" s="36" t="str">
        <f t="shared" si="0"/>
        <v xml:space="preserve"> </v>
      </c>
      <c r="C188" s="204"/>
      <c r="D188" s="204"/>
      <c r="E188" s="205"/>
      <c r="F188" s="205"/>
      <c r="G188" s="204"/>
      <c r="H188" s="204"/>
      <c r="I188" s="205"/>
      <c r="J188" s="206"/>
      <c r="K188" s="207"/>
      <c r="L188" s="208"/>
      <c r="M188" s="208"/>
      <c r="N188" s="208"/>
      <c r="O188" s="208"/>
      <c r="P188" s="208"/>
      <c r="Q188" s="208"/>
      <c r="R188" s="208"/>
      <c r="S188" s="208"/>
      <c r="T188" s="32">
        <f t="shared" si="1"/>
        <v>0</v>
      </c>
      <c r="U188" s="33" t="str">
        <f t="shared" si="2"/>
        <v xml:space="preserve"> </v>
      </c>
      <c r="V188" s="37" t="str">
        <f t="shared" si="6"/>
        <v xml:space="preserve"> </v>
      </c>
      <c r="W188" s="38" t="str">
        <f t="shared" si="4"/>
        <v xml:space="preserve"> </v>
      </c>
      <c r="X188" s="39"/>
    </row>
    <row r="189" spans="1:24" ht="15.75" customHeight="1" x14ac:dyDescent="0.3">
      <c r="A189" s="29">
        <v>162</v>
      </c>
      <c r="B189" s="36" t="str">
        <f t="shared" si="0"/>
        <v xml:space="preserve"> </v>
      </c>
      <c r="C189" s="204"/>
      <c r="D189" s="204"/>
      <c r="E189" s="205"/>
      <c r="F189" s="205"/>
      <c r="G189" s="204"/>
      <c r="H189" s="204"/>
      <c r="I189" s="205"/>
      <c r="J189" s="206"/>
      <c r="K189" s="207"/>
      <c r="L189" s="208"/>
      <c r="M189" s="208"/>
      <c r="N189" s="208"/>
      <c r="O189" s="208"/>
      <c r="P189" s="208"/>
      <c r="Q189" s="208"/>
      <c r="R189" s="208"/>
      <c r="S189" s="208"/>
      <c r="T189" s="32">
        <f t="shared" si="1"/>
        <v>0</v>
      </c>
      <c r="U189" s="33" t="str">
        <f t="shared" si="2"/>
        <v xml:space="preserve"> </v>
      </c>
      <c r="V189" s="37" t="str">
        <f t="shared" si="6"/>
        <v xml:space="preserve"> </v>
      </c>
      <c r="W189" s="38" t="str">
        <f t="shared" si="4"/>
        <v xml:space="preserve"> </v>
      </c>
      <c r="X189" s="39"/>
    </row>
    <row r="190" spans="1:24" ht="15.75" customHeight="1" x14ac:dyDescent="0.3">
      <c r="A190" s="29">
        <v>163</v>
      </c>
      <c r="B190" s="36" t="str">
        <f t="shared" si="0"/>
        <v xml:space="preserve"> </v>
      </c>
      <c r="C190" s="204"/>
      <c r="D190" s="204"/>
      <c r="E190" s="205"/>
      <c r="F190" s="205"/>
      <c r="G190" s="204"/>
      <c r="H190" s="204"/>
      <c r="I190" s="205"/>
      <c r="J190" s="206"/>
      <c r="K190" s="207"/>
      <c r="L190" s="208"/>
      <c r="M190" s="208"/>
      <c r="N190" s="208"/>
      <c r="O190" s="208"/>
      <c r="P190" s="208"/>
      <c r="Q190" s="208"/>
      <c r="R190" s="208"/>
      <c r="S190" s="208"/>
      <c r="T190" s="32">
        <f t="shared" si="1"/>
        <v>0</v>
      </c>
      <c r="U190" s="33" t="str">
        <f t="shared" si="2"/>
        <v xml:space="preserve"> </v>
      </c>
      <c r="V190" s="37" t="str">
        <f t="shared" si="6"/>
        <v xml:space="preserve"> </v>
      </c>
      <c r="W190" s="38" t="str">
        <f t="shared" si="4"/>
        <v xml:space="preserve"> </v>
      </c>
      <c r="X190" s="39"/>
    </row>
    <row r="191" spans="1:24" ht="15.75" customHeight="1" x14ac:dyDescent="0.3">
      <c r="A191" s="29">
        <v>164</v>
      </c>
      <c r="B191" s="36" t="str">
        <f t="shared" si="0"/>
        <v xml:space="preserve"> </v>
      </c>
      <c r="C191" s="204"/>
      <c r="D191" s="204"/>
      <c r="E191" s="205"/>
      <c r="F191" s="205"/>
      <c r="G191" s="204"/>
      <c r="H191" s="204"/>
      <c r="I191" s="205"/>
      <c r="J191" s="206"/>
      <c r="K191" s="207"/>
      <c r="L191" s="208"/>
      <c r="M191" s="208"/>
      <c r="N191" s="208"/>
      <c r="O191" s="208"/>
      <c r="P191" s="208"/>
      <c r="Q191" s="208"/>
      <c r="R191" s="208"/>
      <c r="S191" s="208"/>
      <c r="T191" s="32">
        <f t="shared" si="1"/>
        <v>0</v>
      </c>
      <c r="U191" s="33" t="str">
        <f t="shared" si="2"/>
        <v xml:space="preserve"> </v>
      </c>
      <c r="V191" s="37" t="str">
        <f t="shared" si="6"/>
        <v xml:space="preserve"> </v>
      </c>
      <c r="W191" s="38" t="str">
        <f t="shared" si="4"/>
        <v xml:space="preserve"> </v>
      </c>
      <c r="X191" s="39"/>
    </row>
    <row r="192" spans="1:24" ht="15.75" customHeight="1" x14ac:dyDescent="0.3">
      <c r="A192" s="29">
        <v>165</v>
      </c>
      <c r="B192" s="36" t="str">
        <f t="shared" si="0"/>
        <v xml:space="preserve"> </v>
      </c>
      <c r="C192" s="204"/>
      <c r="D192" s="204"/>
      <c r="E192" s="205"/>
      <c r="F192" s="205"/>
      <c r="G192" s="204"/>
      <c r="H192" s="204"/>
      <c r="I192" s="205"/>
      <c r="J192" s="206"/>
      <c r="K192" s="207"/>
      <c r="L192" s="208"/>
      <c r="M192" s="208"/>
      <c r="N192" s="208"/>
      <c r="O192" s="208"/>
      <c r="P192" s="208"/>
      <c r="Q192" s="208"/>
      <c r="R192" s="208"/>
      <c r="S192" s="208"/>
      <c r="T192" s="32">
        <f t="shared" si="1"/>
        <v>0</v>
      </c>
      <c r="U192" s="33" t="str">
        <f t="shared" si="2"/>
        <v xml:space="preserve"> </v>
      </c>
      <c r="V192" s="37" t="str">
        <f t="shared" si="6"/>
        <v xml:space="preserve"> </v>
      </c>
      <c r="W192" s="38" t="str">
        <f t="shared" si="4"/>
        <v xml:space="preserve"> </v>
      </c>
      <c r="X192" s="39"/>
    </row>
    <row r="193" spans="1:24" ht="15.75" customHeight="1" x14ac:dyDescent="0.3">
      <c r="A193" s="29">
        <v>166</v>
      </c>
      <c r="B193" s="36" t="str">
        <f t="shared" si="0"/>
        <v xml:space="preserve"> </v>
      </c>
      <c r="C193" s="204"/>
      <c r="D193" s="204"/>
      <c r="E193" s="205"/>
      <c r="F193" s="205"/>
      <c r="G193" s="204"/>
      <c r="H193" s="204"/>
      <c r="I193" s="205"/>
      <c r="J193" s="206"/>
      <c r="K193" s="207"/>
      <c r="L193" s="208"/>
      <c r="M193" s="208"/>
      <c r="N193" s="208"/>
      <c r="O193" s="208"/>
      <c r="P193" s="208"/>
      <c r="Q193" s="208"/>
      <c r="R193" s="208"/>
      <c r="S193" s="208"/>
      <c r="T193" s="32">
        <f t="shared" si="1"/>
        <v>0</v>
      </c>
      <c r="U193" s="33" t="str">
        <f t="shared" si="2"/>
        <v xml:space="preserve"> </v>
      </c>
      <c r="V193" s="37" t="str">
        <f t="shared" si="6"/>
        <v xml:space="preserve"> </v>
      </c>
      <c r="W193" s="38" t="str">
        <f t="shared" si="4"/>
        <v xml:space="preserve"> </v>
      </c>
      <c r="X193" s="39"/>
    </row>
    <row r="194" spans="1:24" ht="15.75" customHeight="1" x14ac:dyDescent="0.3">
      <c r="A194" s="29">
        <v>167</v>
      </c>
      <c r="B194" s="36" t="str">
        <f t="shared" si="0"/>
        <v xml:space="preserve"> </v>
      </c>
      <c r="C194" s="204"/>
      <c r="D194" s="204"/>
      <c r="E194" s="205"/>
      <c r="F194" s="205"/>
      <c r="G194" s="204"/>
      <c r="H194" s="204"/>
      <c r="I194" s="205"/>
      <c r="J194" s="206"/>
      <c r="K194" s="207"/>
      <c r="L194" s="208"/>
      <c r="M194" s="208"/>
      <c r="N194" s="208"/>
      <c r="O194" s="208"/>
      <c r="P194" s="208"/>
      <c r="Q194" s="208"/>
      <c r="R194" s="208"/>
      <c r="S194" s="208"/>
      <c r="T194" s="32">
        <f t="shared" si="1"/>
        <v>0</v>
      </c>
      <c r="U194" s="33" t="str">
        <f t="shared" si="2"/>
        <v xml:space="preserve"> </v>
      </c>
      <c r="V194" s="37" t="str">
        <f t="shared" si="6"/>
        <v xml:space="preserve"> </v>
      </c>
      <c r="W194" s="38" t="str">
        <f t="shared" si="4"/>
        <v xml:space="preserve"> </v>
      </c>
      <c r="X194" s="39"/>
    </row>
    <row r="195" spans="1:24" ht="15.75" customHeight="1" x14ac:dyDescent="0.3">
      <c r="A195" s="29">
        <v>168</v>
      </c>
      <c r="B195" s="36" t="str">
        <f t="shared" si="0"/>
        <v xml:space="preserve"> </v>
      </c>
      <c r="C195" s="204"/>
      <c r="D195" s="204"/>
      <c r="E195" s="205"/>
      <c r="F195" s="205"/>
      <c r="G195" s="204"/>
      <c r="H195" s="204"/>
      <c r="I195" s="205"/>
      <c r="J195" s="206"/>
      <c r="K195" s="207"/>
      <c r="L195" s="208"/>
      <c r="M195" s="208"/>
      <c r="N195" s="208"/>
      <c r="O195" s="208"/>
      <c r="P195" s="208"/>
      <c r="Q195" s="208"/>
      <c r="R195" s="208"/>
      <c r="S195" s="208"/>
      <c r="T195" s="32">
        <f t="shared" si="1"/>
        <v>0</v>
      </c>
      <c r="U195" s="33" t="str">
        <f t="shared" si="2"/>
        <v xml:space="preserve"> </v>
      </c>
      <c r="V195" s="37" t="str">
        <f t="shared" si="6"/>
        <v xml:space="preserve"> </v>
      </c>
      <c r="W195" s="38" t="str">
        <f t="shared" si="4"/>
        <v xml:space="preserve"> </v>
      </c>
      <c r="X195" s="39"/>
    </row>
    <row r="196" spans="1:24" ht="15.75" customHeight="1" x14ac:dyDescent="0.3">
      <c r="A196" s="29">
        <v>169</v>
      </c>
      <c r="B196" s="36" t="str">
        <f t="shared" si="0"/>
        <v xml:space="preserve"> </v>
      </c>
      <c r="C196" s="204"/>
      <c r="D196" s="204"/>
      <c r="E196" s="205"/>
      <c r="F196" s="205"/>
      <c r="G196" s="204"/>
      <c r="H196" s="204"/>
      <c r="I196" s="205"/>
      <c r="J196" s="206"/>
      <c r="K196" s="207"/>
      <c r="L196" s="208"/>
      <c r="M196" s="208"/>
      <c r="N196" s="208"/>
      <c r="O196" s="208"/>
      <c r="P196" s="208"/>
      <c r="Q196" s="208"/>
      <c r="R196" s="208"/>
      <c r="S196" s="208"/>
      <c r="T196" s="32">
        <f t="shared" si="1"/>
        <v>0</v>
      </c>
      <c r="U196" s="33" t="str">
        <f t="shared" si="2"/>
        <v xml:space="preserve"> </v>
      </c>
      <c r="V196" s="37" t="str">
        <f t="shared" si="6"/>
        <v xml:space="preserve"> </v>
      </c>
      <c r="W196" s="38" t="str">
        <f t="shared" si="4"/>
        <v xml:space="preserve"> </v>
      </c>
      <c r="X196" s="39"/>
    </row>
    <row r="197" spans="1:24" ht="15.75" customHeight="1" x14ac:dyDescent="0.3">
      <c r="A197" s="29">
        <v>170</v>
      </c>
      <c r="B197" s="36" t="str">
        <f t="shared" si="0"/>
        <v xml:space="preserve"> </v>
      </c>
      <c r="C197" s="204"/>
      <c r="D197" s="204"/>
      <c r="E197" s="205"/>
      <c r="F197" s="205"/>
      <c r="G197" s="204"/>
      <c r="H197" s="204"/>
      <c r="I197" s="205"/>
      <c r="J197" s="206"/>
      <c r="K197" s="207"/>
      <c r="L197" s="208"/>
      <c r="M197" s="208"/>
      <c r="N197" s="208"/>
      <c r="O197" s="208"/>
      <c r="P197" s="208"/>
      <c r="Q197" s="208"/>
      <c r="R197" s="208"/>
      <c r="S197" s="208"/>
      <c r="T197" s="32">
        <f t="shared" si="1"/>
        <v>0</v>
      </c>
      <c r="U197" s="33" t="str">
        <f t="shared" si="2"/>
        <v xml:space="preserve"> </v>
      </c>
      <c r="V197" s="37" t="str">
        <f t="shared" si="6"/>
        <v xml:space="preserve"> </v>
      </c>
      <c r="W197" s="38" t="str">
        <f t="shared" si="4"/>
        <v xml:space="preserve"> </v>
      </c>
      <c r="X197" s="39"/>
    </row>
    <row r="198" spans="1:24" ht="15.75" customHeight="1" x14ac:dyDescent="0.3">
      <c r="A198" s="29">
        <v>171</v>
      </c>
      <c r="B198" s="36" t="str">
        <f t="shared" si="0"/>
        <v xml:space="preserve"> </v>
      </c>
      <c r="C198" s="204"/>
      <c r="D198" s="204"/>
      <c r="E198" s="205"/>
      <c r="F198" s="205"/>
      <c r="G198" s="204"/>
      <c r="H198" s="204"/>
      <c r="I198" s="205"/>
      <c r="J198" s="206"/>
      <c r="K198" s="207"/>
      <c r="L198" s="208"/>
      <c r="M198" s="208"/>
      <c r="N198" s="208"/>
      <c r="O198" s="208"/>
      <c r="P198" s="208"/>
      <c r="Q198" s="208"/>
      <c r="R198" s="208"/>
      <c r="S198" s="208"/>
      <c r="T198" s="32">
        <f t="shared" si="1"/>
        <v>0</v>
      </c>
      <c r="U198" s="33" t="str">
        <f t="shared" si="2"/>
        <v xml:space="preserve"> </v>
      </c>
      <c r="V198" s="37" t="str">
        <f t="shared" si="6"/>
        <v xml:space="preserve"> </v>
      </c>
      <c r="W198" s="38" t="str">
        <f t="shared" si="4"/>
        <v xml:space="preserve"> </v>
      </c>
      <c r="X198" s="39"/>
    </row>
    <row r="199" spans="1:24" ht="15.75" customHeight="1" x14ac:dyDescent="0.3">
      <c r="A199" s="29">
        <v>172</v>
      </c>
      <c r="B199" s="36" t="str">
        <f t="shared" si="0"/>
        <v xml:space="preserve"> </v>
      </c>
      <c r="C199" s="204"/>
      <c r="D199" s="204"/>
      <c r="E199" s="205"/>
      <c r="F199" s="205"/>
      <c r="G199" s="204"/>
      <c r="H199" s="204"/>
      <c r="I199" s="205"/>
      <c r="J199" s="206"/>
      <c r="K199" s="207"/>
      <c r="L199" s="208"/>
      <c r="M199" s="208"/>
      <c r="N199" s="208"/>
      <c r="O199" s="208"/>
      <c r="P199" s="208"/>
      <c r="Q199" s="208"/>
      <c r="R199" s="208"/>
      <c r="S199" s="208"/>
      <c r="T199" s="32">
        <f t="shared" si="1"/>
        <v>0</v>
      </c>
      <c r="U199" s="33" t="str">
        <f t="shared" si="2"/>
        <v xml:space="preserve"> </v>
      </c>
      <c r="V199" s="37" t="str">
        <f t="shared" si="6"/>
        <v xml:space="preserve"> </v>
      </c>
      <c r="W199" s="38" t="str">
        <f t="shared" si="4"/>
        <v xml:space="preserve"> </v>
      </c>
      <c r="X199" s="39"/>
    </row>
    <row r="200" spans="1:24" ht="15.75" customHeight="1" x14ac:dyDescent="0.3">
      <c r="A200" s="29">
        <v>173</v>
      </c>
      <c r="B200" s="36" t="str">
        <f t="shared" si="0"/>
        <v xml:space="preserve"> </v>
      </c>
      <c r="C200" s="204"/>
      <c r="D200" s="204"/>
      <c r="E200" s="205"/>
      <c r="F200" s="205"/>
      <c r="G200" s="204"/>
      <c r="H200" s="204"/>
      <c r="I200" s="205"/>
      <c r="J200" s="206"/>
      <c r="K200" s="207"/>
      <c r="L200" s="208"/>
      <c r="M200" s="208"/>
      <c r="N200" s="208"/>
      <c r="O200" s="208"/>
      <c r="P200" s="208"/>
      <c r="Q200" s="208"/>
      <c r="R200" s="208"/>
      <c r="S200" s="208"/>
      <c r="T200" s="32">
        <f t="shared" si="1"/>
        <v>0</v>
      </c>
      <c r="U200" s="33" t="str">
        <f t="shared" si="2"/>
        <v xml:space="preserve"> </v>
      </c>
      <c r="V200" s="37" t="str">
        <f t="shared" si="6"/>
        <v xml:space="preserve"> </v>
      </c>
      <c r="W200" s="38" t="str">
        <f t="shared" si="4"/>
        <v xml:space="preserve"> </v>
      </c>
      <c r="X200" s="39"/>
    </row>
    <row r="201" spans="1:24" ht="15.75" customHeight="1" x14ac:dyDescent="0.3">
      <c r="A201" s="29">
        <v>174</v>
      </c>
      <c r="B201" s="36" t="str">
        <f t="shared" si="0"/>
        <v xml:space="preserve"> </v>
      </c>
      <c r="C201" s="204"/>
      <c r="D201" s="204"/>
      <c r="E201" s="205"/>
      <c r="F201" s="205"/>
      <c r="G201" s="204"/>
      <c r="H201" s="204"/>
      <c r="I201" s="205"/>
      <c r="J201" s="206"/>
      <c r="K201" s="207"/>
      <c r="L201" s="208"/>
      <c r="M201" s="208"/>
      <c r="N201" s="208"/>
      <c r="O201" s="208"/>
      <c r="P201" s="208"/>
      <c r="Q201" s="208"/>
      <c r="R201" s="208"/>
      <c r="S201" s="208"/>
      <c r="T201" s="32">
        <f t="shared" si="1"/>
        <v>0</v>
      </c>
      <c r="U201" s="33" t="str">
        <f t="shared" si="2"/>
        <v xml:space="preserve"> </v>
      </c>
      <c r="V201" s="37" t="str">
        <f t="shared" si="6"/>
        <v xml:space="preserve"> </v>
      </c>
      <c r="W201" s="38" t="str">
        <f t="shared" si="4"/>
        <v xml:space="preserve"> </v>
      </c>
      <c r="X201" s="39"/>
    </row>
    <row r="202" spans="1:24" ht="15.75" customHeight="1" x14ac:dyDescent="0.3">
      <c r="A202" s="29">
        <v>175</v>
      </c>
      <c r="B202" s="36" t="str">
        <f t="shared" si="0"/>
        <v xml:space="preserve"> </v>
      </c>
      <c r="C202" s="204"/>
      <c r="D202" s="204"/>
      <c r="E202" s="205"/>
      <c r="F202" s="205"/>
      <c r="G202" s="204"/>
      <c r="H202" s="204"/>
      <c r="I202" s="205"/>
      <c r="J202" s="206"/>
      <c r="K202" s="207"/>
      <c r="L202" s="208"/>
      <c r="M202" s="208"/>
      <c r="N202" s="208"/>
      <c r="O202" s="208"/>
      <c r="P202" s="208"/>
      <c r="Q202" s="208"/>
      <c r="R202" s="208"/>
      <c r="S202" s="208"/>
      <c r="T202" s="32">
        <f t="shared" si="1"/>
        <v>0</v>
      </c>
      <c r="U202" s="33" t="str">
        <f t="shared" si="2"/>
        <v xml:space="preserve"> </v>
      </c>
      <c r="V202" s="37" t="str">
        <f t="shared" si="6"/>
        <v xml:space="preserve"> </v>
      </c>
      <c r="W202" s="38" t="str">
        <f t="shared" si="4"/>
        <v xml:space="preserve"> </v>
      </c>
      <c r="X202" s="39"/>
    </row>
    <row r="203" spans="1:24" ht="15.75" customHeight="1" x14ac:dyDescent="0.3">
      <c r="A203" s="29">
        <v>176</v>
      </c>
      <c r="B203" s="36" t="str">
        <f t="shared" si="0"/>
        <v xml:space="preserve"> </v>
      </c>
      <c r="C203" s="204"/>
      <c r="D203" s="204"/>
      <c r="E203" s="205"/>
      <c r="F203" s="205"/>
      <c r="G203" s="204"/>
      <c r="H203" s="204"/>
      <c r="I203" s="205"/>
      <c r="J203" s="206"/>
      <c r="K203" s="207"/>
      <c r="L203" s="208"/>
      <c r="M203" s="208"/>
      <c r="N203" s="208"/>
      <c r="O203" s="208"/>
      <c r="P203" s="208"/>
      <c r="Q203" s="208"/>
      <c r="R203" s="208"/>
      <c r="S203" s="208"/>
      <c r="T203" s="32">
        <f t="shared" si="1"/>
        <v>0</v>
      </c>
      <c r="U203" s="33" t="str">
        <f t="shared" si="2"/>
        <v xml:space="preserve"> </v>
      </c>
      <c r="V203" s="37" t="str">
        <f t="shared" si="6"/>
        <v xml:space="preserve"> </v>
      </c>
      <c r="W203" s="38" t="str">
        <f t="shared" si="4"/>
        <v xml:space="preserve"> </v>
      </c>
      <c r="X203" s="39"/>
    </row>
    <row r="204" spans="1:24" ht="15.75" customHeight="1" x14ac:dyDescent="0.3">
      <c r="A204" s="29">
        <v>177</v>
      </c>
      <c r="B204" s="36" t="str">
        <f t="shared" si="0"/>
        <v xml:space="preserve"> </v>
      </c>
      <c r="C204" s="204"/>
      <c r="D204" s="204"/>
      <c r="E204" s="205"/>
      <c r="F204" s="205"/>
      <c r="G204" s="204"/>
      <c r="H204" s="204"/>
      <c r="I204" s="205"/>
      <c r="J204" s="206"/>
      <c r="K204" s="207"/>
      <c r="L204" s="208"/>
      <c r="M204" s="208"/>
      <c r="N204" s="208"/>
      <c r="O204" s="208"/>
      <c r="P204" s="208"/>
      <c r="Q204" s="208"/>
      <c r="R204" s="208"/>
      <c r="S204" s="208"/>
      <c r="T204" s="32">
        <f t="shared" si="1"/>
        <v>0</v>
      </c>
      <c r="U204" s="33" t="str">
        <f t="shared" si="2"/>
        <v xml:space="preserve"> </v>
      </c>
      <c r="V204" s="37" t="str">
        <f t="shared" si="6"/>
        <v xml:space="preserve"> </v>
      </c>
      <c r="W204" s="38" t="str">
        <f t="shared" si="4"/>
        <v xml:space="preserve"> </v>
      </c>
      <c r="X204" s="39"/>
    </row>
    <row r="205" spans="1:24" ht="15.75" customHeight="1" x14ac:dyDescent="0.3">
      <c r="A205" s="29">
        <v>178</v>
      </c>
      <c r="B205" s="36" t="str">
        <f t="shared" si="0"/>
        <v xml:space="preserve"> </v>
      </c>
      <c r="C205" s="204"/>
      <c r="D205" s="204"/>
      <c r="E205" s="205"/>
      <c r="F205" s="205"/>
      <c r="G205" s="204"/>
      <c r="H205" s="204"/>
      <c r="I205" s="205"/>
      <c r="J205" s="206"/>
      <c r="K205" s="207"/>
      <c r="L205" s="208"/>
      <c r="M205" s="208"/>
      <c r="N205" s="208"/>
      <c r="O205" s="208"/>
      <c r="P205" s="208"/>
      <c r="Q205" s="208"/>
      <c r="R205" s="208"/>
      <c r="S205" s="208"/>
      <c r="T205" s="32">
        <f t="shared" si="1"/>
        <v>0</v>
      </c>
      <c r="U205" s="33" t="str">
        <f t="shared" si="2"/>
        <v xml:space="preserve"> </v>
      </c>
      <c r="V205" s="37" t="str">
        <f t="shared" si="6"/>
        <v xml:space="preserve"> </v>
      </c>
      <c r="W205" s="38" t="str">
        <f t="shared" si="4"/>
        <v xml:space="preserve"> </v>
      </c>
      <c r="X205" s="39"/>
    </row>
    <row r="206" spans="1:24" ht="15.75" customHeight="1" x14ac:dyDescent="0.3">
      <c r="A206" s="29">
        <v>179</v>
      </c>
      <c r="B206" s="36" t="str">
        <f t="shared" si="0"/>
        <v xml:space="preserve"> </v>
      </c>
      <c r="C206" s="204"/>
      <c r="D206" s="204"/>
      <c r="E206" s="205"/>
      <c r="F206" s="205"/>
      <c r="G206" s="204"/>
      <c r="H206" s="204"/>
      <c r="I206" s="205"/>
      <c r="J206" s="206"/>
      <c r="K206" s="207"/>
      <c r="L206" s="208"/>
      <c r="M206" s="208"/>
      <c r="N206" s="208"/>
      <c r="O206" s="208"/>
      <c r="P206" s="208"/>
      <c r="Q206" s="208"/>
      <c r="R206" s="208"/>
      <c r="S206" s="208"/>
      <c r="T206" s="32">
        <f t="shared" si="1"/>
        <v>0</v>
      </c>
      <c r="U206" s="33" t="str">
        <f t="shared" si="2"/>
        <v xml:space="preserve"> </v>
      </c>
      <c r="V206" s="37" t="str">
        <f t="shared" si="6"/>
        <v xml:space="preserve"> </v>
      </c>
      <c r="W206" s="38" t="str">
        <f t="shared" si="4"/>
        <v xml:space="preserve"> </v>
      </c>
      <c r="X206" s="39"/>
    </row>
    <row r="207" spans="1:24" ht="15.75" customHeight="1" x14ac:dyDescent="0.3">
      <c r="A207" s="29">
        <v>180</v>
      </c>
      <c r="B207" s="36" t="str">
        <f t="shared" si="0"/>
        <v xml:space="preserve"> </v>
      </c>
      <c r="C207" s="204"/>
      <c r="D207" s="204"/>
      <c r="E207" s="205"/>
      <c r="F207" s="205"/>
      <c r="G207" s="204"/>
      <c r="H207" s="204"/>
      <c r="I207" s="205"/>
      <c r="J207" s="206"/>
      <c r="K207" s="207"/>
      <c r="L207" s="208"/>
      <c r="M207" s="208"/>
      <c r="N207" s="208"/>
      <c r="O207" s="208"/>
      <c r="P207" s="208"/>
      <c r="Q207" s="208"/>
      <c r="R207" s="208"/>
      <c r="S207" s="208"/>
      <c r="T207" s="32">
        <f t="shared" si="1"/>
        <v>0</v>
      </c>
      <c r="U207" s="33" t="str">
        <f t="shared" si="2"/>
        <v xml:space="preserve"> </v>
      </c>
      <c r="V207" s="37" t="str">
        <f t="shared" si="6"/>
        <v xml:space="preserve"> </v>
      </c>
      <c r="W207" s="38" t="str">
        <f t="shared" si="4"/>
        <v xml:space="preserve"> </v>
      </c>
      <c r="X207" s="39"/>
    </row>
    <row r="208" spans="1:24" ht="15.75" customHeight="1" x14ac:dyDescent="0.3">
      <c r="A208" s="29">
        <v>181</v>
      </c>
      <c r="B208" s="36" t="str">
        <f t="shared" si="0"/>
        <v xml:space="preserve"> </v>
      </c>
      <c r="C208" s="204"/>
      <c r="D208" s="204"/>
      <c r="E208" s="205"/>
      <c r="F208" s="205"/>
      <c r="G208" s="204"/>
      <c r="H208" s="204"/>
      <c r="I208" s="205"/>
      <c r="J208" s="206"/>
      <c r="K208" s="207"/>
      <c r="L208" s="208"/>
      <c r="M208" s="208"/>
      <c r="N208" s="208"/>
      <c r="O208" s="208"/>
      <c r="P208" s="208"/>
      <c r="Q208" s="208"/>
      <c r="R208" s="208"/>
      <c r="S208" s="208"/>
      <c r="T208" s="32">
        <f t="shared" si="1"/>
        <v>0</v>
      </c>
      <c r="U208" s="33" t="str">
        <f t="shared" si="2"/>
        <v xml:space="preserve"> </v>
      </c>
      <c r="V208" s="37" t="str">
        <f t="shared" si="6"/>
        <v xml:space="preserve"> </v>
      </c>
      <c r="W208" s="38" t="str">
        <f t="shared" si="4"/>
        <v xml:space="preserve"> </v>
      </c>
      <c r="X208" s="39"/>
    </row>
    <row r="209" spans="1:24" ht="15.75" customHeight="1" x14ac:dyDescent="0.3">
      <c r="A209" s="29">
        <v>182</v>
      </c>
      <c r="B209" s="36" t="str">
        <f t="shared" si="0"/>
        <v xml:space="preserve"> </v>
      </c>
      <c r="C209" s="204"/>
      <c r="D209" s="204"/>
      <c r="E209" s="205"/>
      <c r="F209" s="205"/>
      <c r="G209" s="204"/>
      <c r="H209" s="204"/>
      <c r="I209" s="205"/>
      <c r="J209" s="206"/>
      <c r="K209" s="207"/>
      <c r="L209" s="208"/>
      <c r="M209" s="208"/>
      <c r="N209" s="208"/>
      <c r="O209" s="208"/>
      <c r="P209" s="208"/>
      <c r="Q209" s="208"/>
      <c r="R209" s="208"/>
      <c r="S209" s="208"/>
      <c r="T209" s="32">
        <f t="shared" si="1"/>
        <v>0</v>
      </c>
      <c r="U209" s="33" t="str">
        <f t="shared" si="2"/>
        <v xml:space="preserve"> </v>
      </c>
      <c r="V209" s="37" t="str">
        <f t="shared" si="6"/>
        <v xml:space="preserve"> </v>
      </c>
      <c r="W209" s="38" t="str">
        <f t="shared" si="4"/>
        <v xml:space="preserve"> </v>
      </c>
      <c r="X209" s="39"/>
    </row>
    <row r="210" spans="1:24" ht="15.75" customHeight="1" x14ac:dyDescent="0.3">
      <c r="A210" s="29">
        <v>183</v>
      </c>
      <c r="B210" s="36" t="str">
        <f t="shared" si="0"/>
        <v xml:space="preserve"> </v>
      </c>
      <c r="C210" s="204"/>
      <c r="D210" s="204"/>
      <c r="E210" s="205"/>
      <c r="F210" s="205"/>
      <c r="G210" s="204"/>
      <c r="H210" s="204"/>
      <c r="I210" s="205"/>
      <c r="J210" s="206"/>
      <c r="K210" s="207"/>
      <c r="L210" s="208"/>
      <c r="M210" s="208"/>
      <c r="N210" s="208"/>
      <c r="O210" s="208"/>
      <c r="P210" s="208"/>
      <c r="Q210" s="208"/>
      <c r="R210" s="208"/>
      <c r="S210" s="208"/>
      <c r="T210" s="32">
        <f t="shared" si="1"/>
        <v>0</v>
      </c>
      <c r="U210" s="33" t="str">
        <f t="shared" si="2"/>
        <v xml:space="preserve"> </v>
      </c>
      <c r="V210" s="37" t="str">
        <f t="shared" si="6"/>
        <v xml:space="preserve"> </v>
      </c>
      <c r="W210" s="38" t="str">
        <f t="shared" si="4"/>
        <v xml:space="preserve"> </v>
      </c>
      <c r="X210" s="39"/>
    </row>
    <row r="211" spans="1:24" ht="15.75" customHeight="1" x14ac:dyDescent="0.3">
      <c r="A211" s="29">
        <v>184</v>
      </c>
      <c r="B211" s="36" t="str">
        <f t="shared" si="0"/>
        <v xml:space="preserve"> </v>
      </c>
      <c r="C211" s="204"/>
      <c r="D211" s="204"/>
      <c r="E211" s="205"/>
      <c r="F211" s="205"/>
      <c r="G211" s="204"/>
      <c r="H211" s="204"/>
      <c r="I211" s="205"/>
      <c r="J211" s="206"/>
      <c r="K211" s="207"/>
      <c r="L211" s="208"/>
      <c r="M211" s="208"/>
      <c r="N211" s="208"/>
      <c r="O211" s="208"/>
      <c r="P211" s="208"/>
      <c r="Q211" s="208"/>
      <c r="R211" s="208"/>
      <c r="S211" s="208"/>
      <c r="T211" s="32">
        <f t="shared" si="1"/>
        <v>0</v>
      </c>
      <c r="U211" s="33" t="str">
        <f t="shared" si="2"/>
        <v xml:space="preserve"> </v>
      </c>
      <c r="V211" s="37" t="str">
        <f t="shared" si="6"/>
        <v xml:space="preserve"> </v>
      </c>
      <c r="W211" s="38" t="str">
        <f t="shared" si="4"/>
        <v xml:space="preserve"> </v>
      </c>
      <c r="X211" s="39"/>
    </row>
    <row r="212" spans="1:24" ht="15.75" customHeight="1" x14ac:dyDescent="0.3">
      <c r="A212" s="29">
        <v>185</v>
      </c>
      <c r="B212" s="36" t="str">
        <f t="shared" si="0"/>
        <v xml:space="preserve"> </v>
      </c>
      <c r="C212" s="204"/>
      <c r="D212" s="204"/>
      <c r="E212" s="205"/>
      <c r="F212" s="205"/>
      <c r="G212" s="204"/>
      <c r="H212" s="204"/>
      <c r="I212" s="205"/>
      <c r="J212" s="206"/>
      <c r="K212" s="207"/>
      <c r="L212" s="208"/>
      <c r="M212" s="208"/>
      <c r="N212" s="208"/>
      <c r="O212" s="208"/>
      <c r="P212" s="208"/>
      <c r="Q212" s="208"/>
      <c r="R212" s="208"/>
      <c r="S212" s="208"/>
      <c r="T212" s="32">
        <f t="shared" si="1"/>
        <v>0</v>
      </c>
      <c r="U212" s="33" t="str">
        <f t="shared" si="2"/>
        <v xml:space="preserve"> </v>
      </c>
      <c r="V212" s="37" t="str">
        <f t="shared" si="6"/>
        <v xml:space="preserve"> </v>
      </c>
      <c r="W212" s="38" t="str">
        <f t="shared" si="4"/>
        <v xml:space="preserve"> </v>
      </c>
      <c r="X212" s="39"/>
    </row>
    <row r="213" spans="1:24" ht="15.75" customHeight="1" x14ac:dyDescent="0.3">
      <c r="A213" s="29">
        <v>186</v>
      </c>
      <c r="B213" s="36" t="str">
        <f t="shared" si="0"/>
        <v xml:space="preserve"> </v>
      </c>
      <c r="C213" s="204"/>
      <c r="D213" s="204"/>
      <c r="E213" s="205"/>
      <c r="F213" s="205"/>
      <c r="G213" s="204"/>
      <c r="H213" s="204"/>
      <c r="I213" s="205"/>
      <c r="J213" s="206"/>
      <c r="K213" s="207"/>
      <c r="L213" s="208"/>
      <c r="M213" s="208"/>
      <c r="N213" s="208"/>
      <c r="O213" s="208"/>
      <c r="P213" s="208"/>
      <c r="Q213" s="208"/>
      <c r="R213" s="208"/>
      <c r="S213" s="208"/>
      <c r="T213" s="32">
        <f t="shared" si="1"/>
        <v>0</v>
      </c>
      <c r="U213" s="33" t="str">
        <f t="shared" si="2"/>
        <v xml:space="preserve"> </v>
      </c>
      <c r="V213" s="37" t="str">
        <f t="shared" si="6"/>
        <v xml:space="preserve"> </v>
      </c>
      <c r="W213" s="38" t="str">
        <f t="shared" si="4"/>
        <v xml:space="preserve"> </v>
      </c>
      <c r="X213" s="39"/>
    </row>
    <row r="214" spans="1:24" ht="15.75" customHeight="1" x14ac:dyDescent="0.3">
      <c r="A214" s="29">
        <v>187</v>
      </c>
      <c r="B214" s="36" t="str">
        <f t="shared" si="0"/>
        <v xml:space="preserve"> </v>
      </c>
      <c r="C214" s="204"/>
      <c r="D214" s="204"/>
      <c r="E214" s="205"/>
      <c r="F214" s="205"/>
      <c r="G214" s="204"/>
      <c r="H214" s="204"/>
      <c r="I214" s="205"/>
      <c r="J214" s="206"/>
      <c r="K214" s="207"/>
      <c r="L214" s="208"/>
      <c r="M214" s="208"/>
      <c r="N214" s="208"/>
      <c r="O214" s="208"/>
      <c r="P214" s="208"/>
      <c r="Q214" s="208"/>
      <c r="R214" s="208"/>
      <c r="S214" s="208"/>
      <c r="T214" s="32">
        <f t="shared" si="1"/>
        <v>0</v>
      </c>
      <c r="U214" s="33" t="str">
        <f t="shared" si="2"/>
        <v xml:space="preserve"> </v>
      </c>
      <c r="V214" s="37" t="str">
        <f t="shared" si="6"/>
        <v xml:space="preserve"> </v>
      </c>
      <c r="W214" s="38" t="str">
        <f t="shared" si="4"/>
        <v xml:space="preserve"> </v>
      </c>
      <c r="X214" s="39"/>
    </row>
    <row r="215" spans="1:24" ht="15.75" customHeight="1" x14ac:dyDescent="0.3">
      <c r="A215" s="29">
        <v>188</v>
      </c>
      <c r="B215" s="36" t="str">
        <f t="shared" si="0"/>
        <v xml:space="preserve"> </v>
      </c>
      <c r="C215" s="204"/>
      <c r="D215" s="204"/>
      <c r="E215" s="205"/>
      <c r="F215" s="205"/>
      <c r="G215" s="204"/>
      <c r="H215" s="204"/>
      <c r="I215" s="205"/>
      <c r="J215" s="206"/>
      <c r="K215" s="207"/>
      <c r="L215" s="208"/>
      <c r="M215" s="208"/>
      <c r="N215" s="208"/>
      <c r="O215" s="208"/>
      <c r="P215" s="208"/>
      <c r="Q215" s="208"/>
      <c r="R215" s="208"/>
      <c r="S215" s="208"/>
      <c r="T215" s="32">
        <f t="shared" si="1"/>
        <v>0</v>
      </c>
      <c r="U215" s="33" t="str">
        <f t="shared" si="2"/>
        <v xml:space="preserve"> </v>
      </c>
      <c r="V215" s="37" t="str">
        <f t="shared" si="6"/>
        <v xml:space="preserve"> </v>
      </c>
      <c r="W215" s="38" t="str">
        <f t="shared" si="4"/>
        <v xml:space="preserve"> </v>
      </c>
      <c r="X215" s="39"/>
    </row>
    <row r="216" spans="1:24" ht="15.75" customHeight="1" x14ac:dyDescent="0.3">
      <c r="A216" s="29">
        <v>189</v>
      </c>
      <c r="B216" s="36" t="str">
        <f t="shared" si="0"/>
        <v xml:space="preserve"> </v>
      </c>
      <c r="C216" s="204"/>
      <c r="D216" s="204"/>
      <c r="E216" s="205"/>
      <c r="F216" s="205"/>
      <c r="G216" s="204"/>
      <c r="H216" s="204"/>
      <c r="I216" s="205"/>
      <c r="J216" s="206"/>
      <c r="K216" s="207"/>
      <c r="L216" s="208"/>
      <c r="M216" s="208"/>
      <c r="N216" s="208"/>
      <c r="O216" s="208"/>
      <c r="P216" s="208"/>
      <c r="Q216" s="208"/>
      <c r="R216" s="208"/>
      <c r="S216" s="208"/>
      <c r="T216" s="32">
        <f t="shared" si="1"/>
        <v>0</v>
      </c>
      <c r="U216" s="33" t="str">
        <f t="shared" si="2"/>
        <v xml:space="preserve"> </v>
      </c>
      <c r="V216" s="37" t="str">
        <f t="shared" si="6"/>
        <v xml:space="preserve"> </v>
      </c>
      <c r="W216" s="38" t="str">
        <f t="shared" si="4"/>
        <v xml:space="preserve"> </v>
      </c>
      <c r="X216" s="39"/>
    </row>
    <row r="217" spans="1:24" ht="15.75" customHeight="1" x14ac:dyDescent="0.3">
      <c r="A217" s="29">
        <v>190</v>
      </c>
      <c r="B217" s="36" t="str">
        <f t="shared" si="0"/>
        <v xml:space="preserve"> </v>
      </c>
      <c r="C217" s="204"/>
      <c r="D217" s="204"/>
      <c r="E217" s="205"/>
      <c r="F217" s="205"/>
      <c r="G217" s="204"/>
      <c r="H217" s="204"/>
      <c r="I217" s="205"/>
      <c r="J217" s="206"/>
      <c r="K217" s="207"/>
      <c r="L217" s="208"/>
      <c r="M217" s="208"/>
      <c r="N217" s="208"/>
      <c r="O217" s="208"/>
      <c r="P217" s="208"/>
      <c r="Q217" s="208"/>
      <c r="R217" s="208"/>
      <c r="S217" s="208"/>
      <c r="T217" s="32">
        <f t="shared" si="1"/>
        <v>0</v>
      </c>
      <c r="U217" s="33" t="str">
        <f t="shared" si="2"/>
        <v xml:space="preserve"> </v>
      </c>
      <c r="V217" s="37" t="str">
        <f t="shared" si="6"/>
        <v xml:space="preserve"> </v>
      </c>
      <c r="W217" s="38" t="str">
        <f t="shared" si="4"/>
        <v xml:space="preserve"> </v>
      </c>
      <c r="X217" s="39"/>
    </row>
    <row r="218" spans="1:24" ht="15.75" customHeight="1" x14ac:dyDescent="0.3">
      <c r="A218" s="29">
        <v>191</v>
      </c>
      <c r="B218" s="36" t="str">
        <f t="shared" si="0"/>
        <v xml:space="preserve"> </v>
      </c>
      <c r="C218" s="204"/>
      <c r="D218" s="204"/>
      <c r="E218" s="205"/>
      <c r="F218" s="205"/>
      <c r="G218" s="204"/>
      <c r="H218" s="204"/>
      <c r="I218" s="205"/>
      <c r="J218" s="206"/>
      <c r="K218" s="207"/>
      <c r="L218" s="208"/>
      <c r="M218" s="208"/>
      <c r="N218" s="208"/>
      <c r="O218" s="208"/>
      <c r="P218" s="208"/>
      <c r="Q218" s="208"/>
      <c r="R218" s="208"/>
      <c r="S218" s="208"/>
      <c r="T218" s="32">
        <f t="shared" si="1"/>
        <v>0</v>
      </c>
      <c r="U218" s="33" t="str">
        <f t="shared" si="2"/>
        <v xml:space="preserve"> </v>
      </c>
      <c r="V218" s="37" t="str">
        <f t="shared" si="6"/>
        <v xml:space="preserve"> </v>
      </c>
      <c r="W218" s="38" t="str">
        <f t="shared" si="4"/>
        <v xml:space="preserve"> </v>
      </c>
      <c r="X218" s="39"/>
    </row>
    <row r="219" spans="1:24" ht="15.75" customHeight="1" x14ac:dyDescent="0.3">
      <c r="A219" s="29">
        <v>192</v>
      </c>
      <c r="B219" s="36" t="str">
        <f t="shared" si="0"/>
        <v xml:space="preserve"> </v>
      </c>
      <c r="C219" s="204"/>
      <c r="D219" s="204"/>
      <c r="E219" s="205"/>
      <c r="F219" s="205"/>
      <c r="G219" s="204"/>
      <c r="H219" s="204"/>
      <c r="I219" s="205"/>
      <c r="J219" s="206"/>
      <c r="K219" s="207"/>
      <c r="L219" s="208"/>
      <c r="M219" s="208"/>
      <c r="N219" s="208"/>
      <c r="O219" s="208"/>
      <c r="P219" s="208"/>
      <c r="Q219" s="208"/>
      <c r="R219" s="208"/>
      <c r="S219" s="208"/>
      <c r="T219" s="32">
        <f t="shared" si="1"/>
        <v>0</v>
      </c>
      <c r="U219" s="33" t="str">
        <f t="shared" si="2"/>
        <v xml:space="preserve"> </v>
      </c>
      <c r="V219" s="37" t="str">
        <f t="shared" si="6"/>
        <v xml:space="preserve"> </v>
      </c>
      <c r="W219" s="38" t="str">
        <f t="shared" si="4"/>
        <v xml:space="preserve"> </v>
      </c>
      <c r="X219" s="39"/>
    </row>
    <row r="220" spans="1:24" ht="15.75" customHeight="1" x14ac:dyDescent="0.3">
      <c r="A220" s="29">
        <v>193</v>
      </c>
      <c r="B220" s="36" t="str">
        <f t="shared" si="0"/>
        <v xml:space="preserve"> </v>
      </c>
      <c r="C220" s="204"/>
      <c r="D220" s="204"/>
      <c r="E220" s="205"/>
      <c r="F220" s="205"/>
      <c r="G220" s="204"/>
      <c r="H220" s="204"/>
      <c r="I220" s="205"/>
      <c r="J220" s="206"/>
      <c r="K220" s="207"/>
      <c r="L220" s="208"/>
      <c r="M220" s="208"/>
      <c r="N220" s="208"/>
      <c r="O220" s="208"/>
      <c r="P220" s="208"/>
      <c r="Q220" s="208"/>
      <c r="R220" s="208"/>
      <c r="S220" s="208"/>
      <c r="T220" s="32">
        <f t="shared" si="1"/>
        <v>0</v>
      </c>
      <c r="U220" s="33" t="str">
        <f t="shared" si="2"/>
        <v xml:space="preserve"> </v>
      </c>
      <c r="V220" s="37" t="str">
        <f t="shared" ref="V220:V288" si="7">IF(ISERROR(VLOOKUP($C220,info3,2,FALSE))," ",(VLOOKUP($C220,info3,2,FALSE)))</f>
        <v xml:space="preserve"> </v>
      </c>
      <c r="W220" s="38" t="str">
        <f t="shared" si="4"/>
        <v xml:space="preserve"> </v>
      </c>
      <c r="X220" s="39"/>
    </row>
    <row r="221" spans="1:24" ht="15.75" customHeight="1" x14ac:dyDescent="0.3">
      <c r="A221" s="29">
        <v>194</v>
      </c>
      <c r="B221" s="36" t="str">
        <f t="shared" si="0"/>
        <v xml:space="preserve"> </v>
      </c>
      <c r="C221" s="204"/>
      <c r="D221" s="204"/>
      <c r="E221" s="205"/>
      <c r="F221" s="205"/>
      <c r="G221" s="204"/>
      <c r="H221" s="204"/>
      <c r="I221" s="205"/>
      <c r="J221" s="206"/>
      <c r="K221" s="207"/>
      <c r="L221" s="208"/>
      <c r="M221" s="208"/>
      <c r="N221" s="208"/>
      <c r="O221" s="208"/>
      <c r="P221" s="208"/>
      <c r="Q221" s="208"/>
      <c r="R221" s="208"/>
      <c r="S221" s="208"/>
      <c r="T221" s="32">
        <f t="shared" si="1"/>
        <v>0</v>
      </c>
      <c r="U221" s="33" t="str">
        <f t="shared" si="2"/>
        <v xml:space="preserve"> </v>
      </c>
      <c r="V221" s="37" t="str">
        <f t="shared" si="7"/>
        <v xml:space="preserve"> </v>
      </c>
      <c r="W221" s="38" t="str">
        <f t="shared" si="4"/>
        <v xml:space="preserve"> </v>
      </c>
      <c r="X221" s="39"/>
    </row>
    <row r="222" spans="1:24" ht="15.75" customHeight="1" x14ac:dyDescent="0.3">
      <c r="A222" s="29">
        <v>195</v>
      </c>
      <c r="B222" s="36" t="str">
        <f t="shared" si="0"/>
        <v xml:space="preserve"> </v>
      </c>
      <c r="C222" s="204"/>
      <c r="D222" s="204"/>
      <c r="E222" s="205"/>
      <c r="F222" s="205"/>
      <c r="G222" s="204"/>
      <c r="H222" s="204"/>
      <c r="I222" s="205"/>
      <c r="J222" s="206"/>
      <c r="K222" s="207"/>
      <c r="L222" s="208"/>
      <c r="M222" s="208"/>
      <c r="N222" s="208"/>
      <c r="O222" s="208"/>
      <c r="P222" s="208"/>
      <c r="Q222" s="208"/>
      <c r="R222" s="208"/>
      <c r="S222" s="208"/>
      <c r="T222" s="32">
        <f t="shared" si="1"/>
        <v>0</v>
      </c>
      <c r="U222" s="33" t="str">
        <f t="shared" si="2"/>
        <v xml:space="preserve"> </v>
      </c>
      <c r="V222" s="37" t="str">
        <f t="shared" si="7"/>
        <v xml:space="preserve"> </v>
      </c>
      <c r="W222" s="38" t="str">
        <f t="shared" si="4"/>
        <v xml:space="preserve"> </v>
      </c>
      <c r="X222" s="39"/>
    </row>
    <row r="223" spans="1:24" ht="15.75" customHeight="1" x14ac:dyDescent="0.3">
      <c r="A223" s="29">
        <v>196</v>
      </c>
      <c r="B223" s="36" t="str">
        <f t="shared" si="0"/>
        <v xml:space="preserve"> </v>
      </c>
      <c r="C223" s="204"/>
      <c r="D223" s="204"/>
      <c r="E223" s="205"/>
      <c r="F223" s="205"/>
      <c r="G223" s="204"/>
      <c r="H223" s="204"/>
      <c r="I223" s="205"/>
      <c r="J223" s="206"/>
      <c r="K223" s="207"/>
      <c r="L223" s="208"/>
      <c r="M223" s="208"/>
      <c r="N223" s="208"/>
      <c r="O223" s="208"/>
      <c r="P223" s="208"/>
      <c r="Q223" s="208"/>
      <c r="R223" s="208"/>
      <c r="S223" s="208"/>
      <c r="T223" s="32">
        <f t="shared" si="1"/>
        <v>0</v>
      </c>
      <c r="U223" s="33" t="str">
        <f t="shared" si="2"/>
        <v xml:space="preserve"> </v>
      </c>
      <c r="V223" s="37" t="str">
        <f t="shared" si="7"/>
        <v xml:space="preserve"> </v>
      </c>
      <c r="W223" s="38" t="str">
        <f t="shared" si="4"/>
        <v xml:space="preserve"> </v>
      </c>
      <c r="X223" s="39"/>
    </row>
    <row r="224" spans="1:24" ht="15.75" customHeight="1" x14ac:dyDescent="0.3">
      <c r="A224" s="29">
        <v>197</v>
      </c>
      <c r="B224" s="36" t="str">
        <f t="shared" si="0"/>
        <v xml:space="preserve"> </v>
      </c>
      <c r="C224" s="204"/>
      <c r="D224" s="204"/>
      <c r="E224" s="205"/>
      <c r="F224" s="205"/>
      <c r="G224" s="204"/>
      <c r="H224" s="204"/>
      <c r="I224" s="205"/>
      <c r="J224" s="206"/>
      <c r="K224" s="207"/>
      <c r="L224" s="208"/>
      <c r="M224" s="208"/>
      <c r="N224" s="208"/>
      <c r="O224" s="208"/>
      <c r="P224" s="208"/>
      <c r="Q224" s="208"/>
      <c r="R224" s="208"/>
      <c r="S224" s="208"/>
      <c r="T224" s="32">
        <f t="shared" si="1"/>
        <v>0</v>
      </c>
      <c r="U224" s="33" t="str">
        <f t="shared" si="2"/>
        <v xml:space="preserve"> </v>
      </c>
      <c r="V224" s="37" t="str">
        <f t="shared" si="7"/>
        <v xml:space="preserve"> </v>
      </c>
      <c r="W224" s="38" t="str">
        <f t="shared" si="4"/>
        <v xml:space="preserve"> </v>
      </c>
      <c r="X224" s="39"/>
    </row>
    <row r="225" spans="1:24" ht="15.75" customHeight="1" x14ac:dyDescent="0.3">
      <c r="A225" s="29">
        <v>198</v>
      </c>
      <c r="B225" s="36" t="str">
        <f t="shared" si="0"/>
        <v xml:space="preserve"> </v>
      </c>
      <c r="C225" s="204"/>
      <c r="D225" s="204"/>
      <c r="E225" s="205"/>
      <c r="F225" s="205"/>
      <c r="G225" s="204"/>
      <c r="H225" s="204"/>
      <c r="I225" s="205"/>
      <c r="J225" s="206"/>
      <c r="K225" s="207"/>
      <c r="L225" s="208"/>
      <c r="M225" s="208"/>
      <c r="N225" s="208"/>
      <c r="O225" s="208"/>
      <c r="P225" s="208"/>
      <c r="Q225" s="208"/>
      <c r="R225" s="208"/>
      <c r="S225" s="208"/>
      <c r="T225" s="32">
        <f t="shared" si="1"/>
        <v>0</v>
      </c>
      <c r="U225" s="33" t="str">
        <f t="shared" si="2"/>
        <v xml:space="preserve"> </v>
      </c>
      <c r="V225" s="37" t="str">
        <f t="shared" si="7"/>
        <v xml:space="preserve"> </v>
      </c>
      <c r="W225" s="38" t="str">
        <f t="shared" si="4"/>
        <v xml:space="preserve"> </v>
      </c>
      <c r="X225" s="39"/>
    </row>
    <row r="226" spans="1:24" ht="15.75" customHeight="1" x14ac:dyDescent="0.3">
      <c r="A226" s="29">
        <v>199</v>
      </c>
      <c r="B226" s="36" t="str">
        <f t="shared" si="0"/>
        <v xml:space="preserve"> </v>
      </c>
      <c r="C226" s="204"/>
      <c r="D226" s="204"/>
      <c r="E226" s="205"/>
      <c r="F226" s="205"/>
      <c r="G226" s="204"/>
      <c r="H226" s="204"/>
      <c r="I226" s="205"/>
      <c r="J226" s="206"/>
      <c r="K226" s="207"/>
      <c r="L226" s="208"/>
      <c r="M226" s="208"/>
      <c r="N226" s="208"/>
      <c r="O226" s="208"/>
      <c r="P226" s="208"/>
      <c r="Q226" s="208"/>
      <c r="R226" s="208"/>
      <c r="S226" s="208"/>
      <c r="T226" s="32">
        <f t="shared" si="1"/>
        <v>0</v>
      </c>
      <c r="U226" s="33" t="str">
        <f t="shared" si="2"/>
        <v xml:space="preserve"> </v>
      </c>
      <c r="V226" s="37" t="str">
        <f t="shared" si="7"/>
        <v xml:space="preserve"> </v>
      </c>
      <c r="W226" s="38" t="str">
        <f t="shared" si="4"/>
        <v xml:space="preserve"> </v>
      </c>
      <c r="X226" s="39"/>
    </row>
    <row r="227" spans="1:24" ht="15.75" customHeight="1" x14ac:dyDescent="0.3">
      <c r="A227" s="29">
        <v>200</v>
      </c>
      <c r="B227" s="36" t="str">
        <f t="shared" si="0"/>
        <v xml:space="preserve"> </v>
      </c>
      <c r="C227" s="204"/>
      <c r="D227" s="204"/>
      <c r="E227" s="205"/>
      <c r="F227" s="205"/>
      <c r="G227" s="204"/>
      <c r="H227" s="204"/>
      <c r="I227" s="205"/>
      <c r="J227" s="206"/>
      <c r="K227" s="207"/>
      <c r="L227" s="208"/>
      <c r="M227" s="208"/>
      <c r="N227" s="208"/>
      <c r="O227" s="208"/>
      <c r="P227" s="208"/>
      <c r="Q227" s="208"/>
      <c r="R227" s="208"/>
      <c r="S227" s="208"/>
      <c r="T227" s="32">
        <f t="shared" si="1"/>
        <v>0</v>
      </c>
      <c r="U227" s="33" t="str">
        <f t="shared" si="2"/>
        <v xml:space="preserve"> </v>
      </c>
      <c r="V227" s="37" t="str">
        <f t="shared" si="7"/>
        <v xml:space="preserve"> </v>
      </c>
      <c r="W227" s="38" t="str">
        <f t="shared" si="4"/>
        <v xml:space="preserve"> </v>
      </c>
      <c r="X227" s="39"/>
    </row>
    <row r="228" spans="1:24" ht="15.75" customHeight="1" x14ac:dyDescent="0.3">
      <c r="A228" s="29">
        <v>201</v>
      </c>
      <c r="B228" s="36" t="str">
        <f t="shared" si="0"/>
        <v xml:space="preserve"> </v>
      </c>
      <c r="C228" s="204"/>
      <c r="D228" s="204"/>
      <c r="E228" s="205"/>
      <c r="F228" s="205"/>
      <c r="G228" s="204"/>
      <c r="H228" s="204"/>
      <c r="I228" s="205"/>
      <c r="J228" s="206"/>
      <c r="K228" s="207"/>
      <c r="L228" s="208"/>
      <c r="M228" s="208"/>
      <c r="N228" s="208"/>
      <c r="O228" s="208"/>
      <c r="P228" s="208"/>
      <c r="Q228" s="208"/>
      <c r="R228" s="208"/>
      <c r="S228" s="208"/>
      <c r="T228" s="32">
        <f t="shared" si="1"/>
        <v>0</v>
      </c>
      <c r="U228" s="33" t="str">
        <f t="shared" si="2"/>
        <v xml:space="preserve"> </v>
      </c>
      <c r="V228" s="37" t="str">
        <f t="shared" si="7"/>
        <v xml:space="preserve"> </v>
      </c>
      <c r="W228" s="38" t="str">
        <f t="shared" si="4"/>
        <v xml:space="preserve"> </v>
      </c>
      <c r="X228" s="39"/>
    </row>
    <row r="229" spans="1:24" ht="15.75" customHeight="1" x14ac:dyDescent="0.3">
      <c r="A229" s="29">
        <v>202</v>
      </c>
      <c r="B229" s="36" t="str">
        <f t="shared" si="0"/>
        <v xml:space="preserve"> </v>
      </c>
      <c r="C229" s="204"/>
      <c r="D229" s="204"/>
      <c r="E229" s="205"/>
      <c r="F229" s="205"/>
      <c r="G229" s="204"/>
      <c r="H229" s="204"/>
      <c r="I229" s="205"/>
      <c r="J229" s="206"/>
      <c r="K229" s="207"/>
      <c r="L229" s="208"/>
      <c r="M229" s="208"/>
      <c r="N229" s="208"/>
      <c r="O229" s="208"/>
      <c r="P229" s="208"/>
      <c r="Q229" s="208"/>
      <c r="R229" s="208"/>
      <c r="S229" s="208"/>
      <c r="T229" s="32">
        <f t="shared" si="1"/>
        <v>0</v>
      </c>
      <c r="U229" s="33" t="str">
        <f t="shared" si="2"/>
        <v xml:space="preserve"> </v>
      </c>
      <c r="V229" s="37" t="str">
        <f t="shared" si="7"/>
        <v xml:space="preserve"> </v>
      </c>
      <c r="W229" s="38" t="str">
        <f t="shared" si="4"/>
        <v xml:space="preserve"> </v>
      </c>
      <c r="X229" s="39"/>
    </row>
    <row r="230" spans="1:24" ht="15.75" customHeight="1" x14ac:dyDescent="0.3">
      <c r="A230" s="29">
        <v>203</v>
      </c>
      <c r="B230" s="36" t="str">
        <f t="shared" si="0"/>
        <v xml:space="preserve"> </v>
      </c>
      <c r="C230" s="204"/>
      <c r="D230" s="204"/>
      <c r="E230" s="205"/>
      <c r="F230" s="205"/>
      <c r="G230" s="204"/>
      <c r="H230" s="204"/>
      <c r="I230" s="205"/>
      <c r="J230" s="206"/>
      <c r="K230" s="207"/>
      <c r="L230" s="208"/>
      <c r="M230" s="208"/>
      <c r="N230" s="208"/>
      <c r="O230" s="208"/>
      <c r="P230" s="208"/>
      <c r="Q230" s="208"/>
      <c r="R230" s="208"/>
      <c r="S230" s="208"/>
      <c r="T230" s="32">
        <f t="shared" si="1"/>
        <v>0</v>
      </c>
      <c r="U230" s="33" t="str">
        <f t="shared" si="2"/>
        <v xml:space="preserve"> </v>
      </c>
      <c r="V230" s="37" t="str">
        <f t="shared" si="7"/>
        <v xml:space="preserve"> </v>
      </c>
      <c r="W230" s="38" t="str">
        <f t="shared" si="4"/>
        <v xml:space="preserve"> </v>
      </c>
      <c r="X230" s="39"/>
    </row>
    <row r="231" spans="1:24" ht="15.75" customHeight="1" x14ac:dyDescent="0.3">
      <c r="A231" s="29">
        <v>204</v>
      </c>
      <c r="B231" s="36" t="str">
        <f t="shared" si="0"/>
        <v xml:space="preserve"> </v>
      </c>
      <c r="C231" s="204"/>
      <c r="D231" s="204"/>
      <c r="E231" s="205"/>
      <c r="F231" s="205"/>
      <c r="G231" s="204"/>
      <c r="H231" s="204"/>
      <c r="I231" s="205"/>
      <c r="J231" s="206"/>
      <c r="K231" s="207"/>
      <c r="L231" s="208"/>
      <c r="M231" s="208"/>
      <c r="N231" s="208"/>
      <c r="O231" s="208"/>
      <c r="P231" s="208"/>
      <c r="Q231" s="208"/>
      <c r="R231" s="208"/>
      <c r="S231" s="208"/>
      <c r="T231" s="32">
        <f t="shared" si="1"/>
        <v>0</v>
      </c>
      <c r="U231" s="33" t="str">
        <f t="shared" si="2"/>
        <v xml:space="preserve"> </v>
      </c>
      <c r="V231" s="37" t="str">
        <f t="shared" si="7"/>
        <v xml:space="preserve"> </v>
      </c>
      <c r="W231" s="38" t="str">
        <f t="shared" si="4"/>
        <v xml:space="preserve"> </v>
      </c>
      <c r="X231" s="39"/>
    </row>
    <row r="232" spans="1:24" ht="15.75" customHeight="1" x14ac:dyDescent="0.3">
      <c r="A232" s="29">
        <v>205</v>
      </c>
      <c r="B232" s="36" t="str">
        <f t="shared" si="0"/>
        <v xml:space="preserve"> </v>
      </c>
      <c r="C232" s="204"/>
      <c r="D232" s="204"/>
      <c r="E232" s="205"/>
      <c r="F232" s="205"/>
      <c r="G232" s="204"/>
      <c r="H232" s="204"/>
      <c r="I232" s="205"/>
      <c r="J232" s="206"/>
      <c r="K232" s="207"/>
      <c r="L232" s="208"/>
      <c r="M232" s="208"/>
      <c r="N232" s="208"/>
      <c r="O232" s="208"/>
      <c r="P232" s="208"/>
      <c r="Q232" s="208"/>
      <c r="R232" s="208"/>
      <c r="S232" s="208"/>
      <c r="T232" s="32">
        <f t="shared" si="1"/>
        <v>0</v>
      </c>
      <c r="U232" s="33" t="str">
        <f t="shared" si="2"/>
        <v xml:space="preserve"> </v>
      </c>
      <c r="V232" s="37" t="str">
        <f t="shared" si="7"/>
        <v xml:space="preserve"> </v>
      </c>
      <c r="W232" s="38" t="str">
        <f t="shared" si="4"/>
        <v xml:space="preserve"> </v>
      </c>
      <c r="X232" s="39"/>
    </row>
    <row r="233" spans="1:24" ht="15.75" customHeight="1" x14ac:dyDescent="0.3">
      <c r="A233" s="29">
        <v>206</v>
      </c>
      <c r="B233" s="36" t="str">
        <f t="shared" si="0"/>
        <v xml:space="preserve"> </v>
      </c>
      <c r="C233" s="204"/>
      <c r="D233" s="204"/>
      <c r="E233" s="205"/>
      <c r="F233" s="205"/>
      <c r="G233" s="204"/>
      <c r="H233" s="204"/>
      <c r="I233" s="205"/>
      <c r="J233" s="206"/>
      <c r="K233" s="207"/>
      <c r="L233" s="208"/>
      <c r="M233" s="208"/>
      <c r="N233" s="208"/>
      <c r="O233" s="208"/>
      <c r="P233" s="208"/>
      <c r="Q233" s="208"/>
      <c r="R233" s="208"/>
      <c r="S233" s="208"/>
      <c r="T233" s="32">
        <f t="shared" si="1"/>
        <v>0</v>
      </c>
      <c r="U233" s="33" t="str">
        <f t="shared" si="2"/>
        <v xml:space="preserve"> </v>
      </c>
      <c r="V233" s="37" t="str">
        <f t="shared" si="7"/>
        <v xml:space="preserve"> </v>
      </c>
      <c r="W233" s="38" t="str">
        <f t="shared" si="4"/>
        <v xml:space="preserve"> </v>
      </c>
      <c r="X233" s="39"/>
    </row>
    <row r="234" spans="1:24" ht="15.75" customHeight="1" x14ac:dyDescent="0.3">
      <c r="A234" s="29">
        <v>207</v>
      </c>
      <c r="B234" s="36" t="str">
        <f t="shared" si="0"/>
        <v xml:space="preserve"> </v>
      </c>
      <c r="C234" s="204"/>
      <c r="D234" s="204"/>
      <c r="E234" s="205"/>
      <c r="F234" s="205"/>
      <c r="G234" s="204"/>
      <c r="H234" s="204"/>
      <c r="I234" s="205"/>
      <c r="J234" s="206"/>
      <c r="K234" s="207"/>
      <c r="L234" s="208"/>
      <c r="M234" s="208"/>
      <c r="N234" s="208"/>
      <c r="O234" s="208"/>
      <c r="P234" s="208"/>
      <c r="Q234" s="208"/>
      <c r="R234" s="208"/>
      <c r="S234" s="208"/>
      <c r="T234" s="32">
        <f t="shared" si="1"/>
        <v>0</v>
      </c>
      <c r="U234" s="33" t="str">
        <f t="shared" si="2"/>
        <v xml:space="preserve"> </v>
      </c>
      <c r="V234" s="37" t="str">
        <f t="shared" si="7"/>
        <v xml:space="preserve"> </v>
      </c>
      <c r="W234" s="38" t="str">
        <f t="shared" si="4"/>
        <v xml:space="preserve"> </v>
      </c>
      <c r="X234" s="39"/>
    </row>
    <row r="235" spans="1:24" ht="15.75" customHeight="1" x14ac:dyDescent="0.3">
      <c r="A235" s="29">
        <v>208</v>
      </c>
      <c r="B235" s="36" t="str">
        <f t="shared" si="0"/>
        <v xml:space="preserve"> </v>
      </c>
      <c r="C235" s="204"/>
      <c r="D235" s="204"/>
      <c r="E235" s="205"/>
      <c r="F235" s="205"/>
      <c r="G235" s="204"/>
      <c r="H235" s="204"/>
      <c r="I235" s="205"/>
      <c r="J235" s="206"/>
      <c r="K235" s="207"/>
      <c r="L235" s="208"/>
      <c r="M235" s="208"/>
      <c r="N235" s="208"/>
      <c r="O235" s="208"/>
      <c r="P235" s="208"/>
      <c r="Q235" s="208"/>
      <c r="R235" s="208"/>
      <c r="S235" s="208"/>
      <c r="T235" s="32">
        <f t="shared" si="1"/>
        <v>0</v>
      </c>
      <c r="U235" s="33" t="str">
        <f t="shared" si="2"/>
        <v xml:space="preserve"> </v>
      </c>
      <c r="V235" s="37" t="str">
        <f t="shared" si="7"/>
        <v xml:space="preserve"> </v>
      </c>
      <c r="W235" s="38" t="str">
        <f t="shared" si="4"/>
        <v xml:space="preserve"> </v>
      </c>
      <c r="X235" s="39"/>
    </row>
    <row r="236" spans="1:24" ht="15.75" customHeight="1" x14ac:dyDescent="0.3">
      <c r="A236" s="29">
        <v>209</v>
      </c>
      <c r="B236" s="36" t="str">
        <f t="shared" si="0"/>
        <v xml:space="preserve"> </v>
      </c>
      <c r="C236" s="204"/>
      <c r="D236" s="204"/>
      <c r="E236" s="205"/>
      <c r="F236" s="205"/>
      <c r="G236" s="204"/>
      <c r="H236" s="204"/>
      <c r="I236" s="205"/>
      <c r="J236" s="206"/>
      <c r="K236" s="207"/>
      <c r="L236" s="208"/>
      <c r="M236" s="208"/>
      <c r="N236" s="208"/>
      <c r="O236" s="208"/>
      <c r="P236" s="208"/>
      <c r="Q236" s="208"/>
      <c r="R236" s="208"/>
      <c r="S236" s="208"/>
      <c r="T236" s="32">
        <f t="shared" si="1"/>
        <v>0</v>
      </c>
      <c r="U236" s="33" t="str">
        <f t="shared" si="2"/>
        <v xml:space="preserve"> </v>
      </c>
      <c r="V236" s="37" t="str">
        <f t="shared" si="7"/>
        <v xml:space="preserve"> </v>
      </c>
      <c r="W236" s="38" t="str">
        <f t="shared" si="4"/>
        <v xml:space="preserve"> </v>
      </c>
      <c r="X236" s="39"/>
    </row>
    <row r="237" spans="1:24" ht="15.75" customHeight="1" x14ac:dyDescent="0.3">
      <c r="A237" s="29">
        <v>210</v>
      </c>
      <c r="B237" s="36" t="str">
        <f t="shared" si="0"/>
        <v xml:space="preserve"> </v>
      </c>
      <c r="C237" s="204"/>
      <c r="D237" s="204"/>
      <c r="E237" s="205"/>
      <c r="F237" s="205"/>
      <c r="G237" s="204"/>
      <c r="H237" s="204"/>
      <c r="I237" s="205"/>
      <c r="J237" s="206"/>
      <c r="K237" s="207"/>
      <c r="L237" s="208"/>
      <c r="M237" s="208"/>
      <c r="N237" s="208"/>
      <c r="O237" s="208"/>
      <c r="P237" s="208"/>
      <c r="Q237" s="208"/>
      <c r="R237" s="208"/>
      <c r="S237" s="208"/>
      <c r="T237" s="32">
        <f t="shared" si="1"/>
        <v>0</v>
      </c>
      <c r="U237" s="33" t="str">
        <f t="shared" si="2"/>
        <v xml:space="preserve"> </v>
      </c>
      <c r="V237" s="37" t="str">
        <f t="shared" si="7"/>
        <v xml:space="preserve"> </v>
      </c>
      <c r="W237" s="38" t="str">
        <f t="shared" si="4"/>
        <v xml:space="preserve"> </v>
      </c>
      <c r="X237" s="39"/>
    </row>
    <row r="238" spans="1:24" ht="15.75" customHeight="1" x14ac:dyDescent="0.3">
      <c r="A238" s="29">
        <v>211</v>
      </c>
      <c r="B238" s="36" t="str">
        <f t="shared" si="0"/>
        <v xml:space="preserve"> </v>
      </c>
      <c r="C238" s="204"/>
      <c r="D238" s="204"/>
      <c r="E238" s="205"/>
      <c r="F238" s="205"/>
      <c r="G238" s="204"/>
      <c r="H238" s="204"/>
      <c r="I238" s="205"/>
      <c r="J238" s="206"/>
      <c r="K238" s="207"/>
      <c r="L238" s="208"/>
      <c r="M238" s="208"/>
      <c r="N238" s="208"/>
      <c r="O238" s="208"/>
      <c r="P238" s="208"/>
      <c r="Q238" s="208"/>
      <c r="R238" s="208"/>
      <c r="S238" s="208"/>
      <c r="T238" s="32">
        <f t="shared" si="1"/>
        <v>0</v>
      </c>
      <c r="U238" s="33" t="str">
        <f t="shared" si="2"/>
        <v xml:space="preserve"> </v>
      </c>
      <c r="V238" s="37" t="str">
        <f t="shared" si="7"/>
        <v xml:space="preserve"> </v>
      </c>
      <c r="W238" s="38" t="str">
        <f t="shared" si="4"/>
        <v xml:space="preserve"> </v>
      </c>
      <c r="X238" s="39"/>
    </row>
    <row r="239" spans="1:24" ht="15.75" customHeight="1" x14ac:dyDescent="0.3">
      <c r="A239" s="29">
        <v>212</v>
      </c>
      <c r="B239" s="36" t="str">
        <f t="shared" si="0"/>
        <v xml:space="preserve"> </v>
      </c>
      <c r="C239" s="204"/>
      <c r="D239" s="204"/>
      <c r="E239" s="205"/>
      <c r="F239" s="205"/>
      <c r="G239" s="204"/>
      <c r="H239" s="204"/>
      <c r="I239" s="205"/>
      <c r="J239" s="206"/>
      <c r="K239" s="207"/>
      <c r="L239" s="208"/>
      <c r="M239" s="208"/>
      <c r="N239" s="208"/>
      <c r="O239" s="208"/>
      <c r="P239" s="208"/>
      <c r="Q239" s="208"/>
      <c r="R239" s="208"/>
      <c r="S239" s="208"/>
      <c r="T239" s="32">
        <f t="shared" si="1"/>
        <v>0</v>
      </c>
      <c r="U239" s="33" t="str">
        <f t="shared" si="2"/>
        <v xml:space="preserve"> </v>
      </c>
      <c r="V239" s="37" t="str">
        <f t="shared" si="7"/>
        <v xml:space="preserve"> </v>
      </c>
      <c r="W239" s="38" t="str">
        <f t="shared" si="4"/>
        <v xml:space="preserve"> </v>
      </c>
      <c r="X239" s="39"/>
    </row>
    <row r="240" spans="1:24" ht="15.75" customHeight="1" x14ac:dyDescent="0.3">
      <c r="A240" s="29">
        <v>213</v>
      </c>
      <c r="B240" s="36" t="str">
        <f t="shared" si="0"/>
        <v xml:space="preserve"> </v>
      </c>
      <c r="C240" s="204"/>
      <c r="D240" s="204"/>
      <c r="E240" s="205"/>
      <c r="F240" s="205"/>
      <c r="G240" s="204"/>
      <c r="H240" s="204"/>
      <c r="I240" s="205"/>
      <c r="J240" s="206"/>
      <c r="K240" s="207"/>
      <c r="L240" s="208"/>
      <c r="M240" s="208"/>
      <c r="N240" s="208"/>
      <c r="O240" s="208"/>
      <c r="P240" s="208"/>
      <c r="Q240" s="208"/>
      <c r="R240" s="208"/>
      <c r="S240" s="208"/>
      <c r="T240" s="32">
        <f t="shared" si="1"/>
        <v>0</v>
      </c>
      <c r="U240" s="33" t="str">
        <f t="shared" si="2"/>
        <v xml:space="preserve"> </v>
      </c>
      <c r="V240" s="37" t="str">
        <f t="shared" si="7"/>
        <v xml:space="preserve"> </v>
      </c>
      <c r="W240" s="38" t="str">
        <f t="shared" si="4"/>
        <v xml:space="preserve"> </v>
      </c>
      <c r="X240" s="39"/>
    </row>
    <row r="241" spans="1:24" ht="15.75" customHeight="1" x14ac:dyDescent="0.3">
      <c r="A241" s="29">
        <v>214</v>
      </c>
      <c r="B241" s="36" t="str">
        <f t="shared" si="0"/>
        <v xml:space="preserve"> </v>
      </c>
      <c r="C241" s="204"/>
      <c r="D241" s="204"/>
      <c r="E241" s="205"/>
      <c r="F241" s="205"/>
      <c r="G241" s="204"/>
      <c r="H241" s="204"/>
      <c r="I241" s="205"/>
      <c r="J241" s="206"/>
      <c r="K241" s="207"/>
      <c r="L241" s="208"/>
      <c r="M241" s="208"/>
      <c r="N241" s="208"/>
      <c r="O241" s="208"/>
      <c r="P241" s="208"/>
      <c r="Q241" s="208"/>
      <c r="R241" s="208"/>
      <c r="S241" s="208"/>
      <c r="T241" s="32">
        <f t="shared" si="1"/>
        <v>0</v>
      </c>
      <c r="U241" s="33" t="str">
        <f t="shared" si="2"/>
        <v xml:space="preserve"> </v>
      </c>
      <c r="V241" s="37" t="str">
        <f t="shared" si="7"/>
        <v xml:space="preserve"> </v>
      </c>
      <c r="W241" s="38" t="str">
        <f t="shared" si="4"/>
        <v xml:space="preserve"> </v>
      </c>
      <c r="X241" s="39"/>
    </row>
    <row r="242" spans="1:24" ht="15.75" customHeight="1" x14ac:dyDescent="0.3">
      <c r="A242" s="29">
        <v>215</v>
      </c>
      <c r="B242" s="36" t="str">
        <f t="shared" si="0"/>
        <v xml:space="preserve"> </v>
      </c>
      <c r="C242" s="204"/>
      <c r="D242" s="204"/>
      <c r="E242" s="205"/>
      <c r="F242" s="205"/>
      <c r="G242" s="204"/>
      <c r="H242" s="204"/>
      <c r="I242" s="205"/>
      <c r="J242" s="206"/>
      <c r="K242" s="207"/>
      <c r="L242" s="208"/>
      <c r="M242" s="208"/>
      <c r="N242" s="208"/>
      <c r="O242" s="208"/>
      <c r="P242" s="208"/>
      <c r="Q242" s="208"/>
      <c r="R242" s="208"/>
      <c r="S242" s="208"/>
      <c r="T242" s="32">
        <f t="shared" si="1"/>
        <v>0</v>
      </c>
      <c r="U242" s="33" t="str">
        <f t="shared" si="2"/>
        <v xml:space="preserve"> </v>
      </c>
      <c r="V242" s="37" t="str">
        <f t="shared" si="7"/>
        <v xml:space="preserve"> </v>
      </c>
      <c r="W242" s="38" t="str">
        <f t="shared" si="4"/>
        <v xml:space="preserve"> </v>
      </c>
      <c r="X242" s="39"/>
    </row>
    <row r="243" spans="1:24" ht="15.75" customHeight="1" x14ac:dyDescent="0.3">
      <c r="A243" s="29">
        <v>216</v>
      </c>
      <c r="B243" s="36" t="str">
        <f t="shared" si="0"/>
        <v xml:space="preserve"> </v>
      </c>
      <c r="C243" s="204"/>
      <c r="D243" s="204"/>
      <c r="E243" s="205"/>
      <c r="F243" s="205"/>
      <c r="G243" s="204"/>
      <c r="H243" s="204"/>
      <c r="I243" s="205"/>
      <c r="J243" s="206"/>
      <c r="K243" s="207"/>
      <c r="L243" s="208"/>
      <c r="M243" s="208"/>
      <c r="N243" s="208"/>
      <c r="O243" s="208"/>
      <c r="P243" s="208"/>
      <c r="Q243" s="208"/>
      <c r="R243" s="208"/>
      <c r="S243" s="208"/>
      <c r="T243" s="32">
        <f t="shared" si="1"/>
        <v>0</v>
      </c>
      <c r="U243" s="33" t="str">
        <f t="shared" si="2"/>
        <v xml:space="preserve"> </v>
      </c>
      <c r="V243" s="37" t="str">
        <f t="shared" si="7"/>
        <v xml:space="preserve"> </v>
      </c>
      <c r="W243" s="38" t="str">
        <f t="shared" si="4"/>
        <v xml:space="preserve"> </v>
      </c>
      <c r="X243" s="39"/>
    </row>
    <row r="244" spans="1:24" ht="15.75" customHeight="1" x14ac:dyDescent="0.3">
      <c r="A244" s="29">
        <v>217</v>
      </c>
      <c r="B244" s="36" t="str">
        <f t="shared" si="0"/>
        <v xml:space="preserve"> </v>
      </c>
      <c r="C244" s="204"/>
      <c r="D244" s="204"/>
      <c r="E244" s="205"/>
      <c r="F244" s="205"/>
      <c r="G244" s="204"/>
      <c r="H244" s="204"/>
      <c r="I244" s="205"/>
      <c r="J244" s="206"/>
      <c r="K244" s="207"/>
      <c r="L244" s="208"/>
      <c r="M244" s="208"/>
      <c r="N244" s="208"/>
      <c r="O244" s="208"/>
      <c r="P244" s="208"/>
      <c r="Q244" s="208"/>
      <c r="R244" s="208"/>
      <c r="S244" s="208"/>
      <c r="T244" s="32">
        <f t="shared" si="1"/>
        <v>0</v>
      </c>
      <c r="U244" s="33" t="str">
        <f t="shared" si="2"/>
        <v xml:space="preserve"> </v>
      </c>
      <c r="V244" s="37" t="str">
        <f t="shared" si="7"/>
        <v xml:space="preserve"> </v>
      </c>
      <c r="W244" s="38" t="str">
        <f t="shared" si="4"/>
        <v xml:space="preserve"> </v>
      </c>
      <c r="X244" s="39"/>
    </row>
    <row r="245" spans="1:24" ht="15.75" customHeight="1" x14ac:dyDescent="0.3">
      <c r="A245" s="29">
        <v>218</v>
      </c>
      <c r="B245" s="36" t="str">
        <f t="shared" si="0"/>
        <v xml:space="preserve"> </v>
      </c>
      <c r="C245" s="204"/>
      <c r="D245" s="204"/>
      <c r="E245" s="205"/>
      <c r="F245" s="205"/>
      <c r="G245" s="204"/>
      <c r="H245" s="204"/>
      <c r="I245" s="205"/>
      <c r="J245" s="206"/>
      <c r="K245" s="207"/>
      <c r="L245" s="208"/>
      <c r="M245" s="208"/>
      <c r="N245" s="208"/>
      <c r="O245" s="208"/>
      <c r="P245" s="208"/>
      <c r="Q245" s="208"/>
      <c r="R245" s="208"/>
      <c r="S245" s="208"/>
      <c r="T245" s="32">
        <f t="shared" si="1"/>
        <v>0</v>
      </c>
      <c r="U245" s="33" t="str">
        <f t="shared" si="2"/>
        <v xml:space="preserve"> </v>
      </c>
      <c r="V245" s="37" t="str">
        <f t="shared" si="7"/>
        <v xml:space="preserve"> </v>
      </c>
      <c r="W245" s="38" t="str">
        <f t="shared" si="4"/>
        <v xml:space="preserve"> </v>
      </c>
      <c r="X245" s="39"/>
    </row>
    <row r="246" spans="1:24" ht="15.75" customHeight="1" x14ac:dyDescent="0.3">
      <c r="A246" s="29">
        <v>219</v>
      </c>
      <c r="B246" s="36" t="str">
        <f t="shared" si="0"/>
        <v xml:space="preserve"> </v>
      </c>
      <c r="C246" s="204"/>
      <c r="D246" s="204"/>
      <c r="E246" s="205"/>
      <c r="F246" s="205"/>
      <c r="G246" s="204"/>
      <c r="H246" s="204"/>
      <c r="I246" s="205"/>
      <c r="J246" s="206"/>
      <c r="K246" s="207"/>
      <c r="L246" s="208"/>
      <c r="M246" s="208"/>
      <c r="N246" s="208"/>
      <c r="O246" s="208"/>
      <c r="P246" s="208"/>
      <c r="Q246" s="208"/>
      <c r="R246" s="208"/>
      <c r="S246" s="208"/>
      <c r="T246" s="32">
        <f t="shared" si="1"/>
        <v>0</v>
      </c>
      <c r="U246" s="33" t="str">
        <f t="shared" si="2"/>
        <v xml:space="preserve"> </v>
      </c>
      <c r="V246" s="37" t="str">
        <f t="shared" si="7"/>
        <v xml:space="preserve"> </v>
      </c>
      <c r="W246" s="38" t="str">
        <f t="shared" si="4"/>
        <v xml:space="preserve"> </v>
      </c>
      <c r="X246" s="39"/>
    </row>
    <row r="247" spans="1:24" ht="15.75" customHeight="1" x14ac:dyDescent="0.3">
      <c r="A247" s="29">
        <v>220</v>
      </c>
      <c r="B247" s="36" t="str">
        <f t="shared" si="0"/>
        <v xml:space="preserve"> </v>
      </c>
      <c r="C247" s="204"/>
      <c r="D247" s="204"/>
      <c r="E247" s="205"/>
      <c r="F247" s="205"/>
      <c r="G247" s="204"/>
      <c r="H247" s="204"/>
      <c r="I247" s="205"/>
      <c r="J247" s="206"/>
      <c r="K247" s="207"/>
      <c r="L247" s="208"/>
      <c r="M247" s="208"/>
      <c r="N247" s="208"/>
      <c r="O247" s="208"/>
      <c r="P247" s="208"/>
      <c r="Q247" s="208"/>
      <c r="R247" s="208"/>
      <c r="S247" s="208"/>
      <c r="T247" s="32">
        <f t="shared" si="1"/>
        <v>0</v>
      </c>
      <c r="U247" s="33" t="str">
        <f t="shared" si="2"/>
        <v xml:space="preserve"> </v>
      </c>
      <c r="V247" s="37" t="str">
        <f t="shared" si="7"/>
        <v xml:space="preserve"> </v>
      </c>
      <c r="W247" s="38" t="str">
        <f t="shared" si="4"/>
        <v xml:space="preserve"> </v>
      </c>
      <c r="X247" s="39"/>
    </row>
    <row r="248" spans="1:24" ht="15.75" customHeight="1" x14ac:dyDescent="0.3">
      <c r="A248" s="29">
        <v>221</v>
      </c>
      <c r="B248" s="36" t="str">
        <f t="shared" si="0"/>
        <v xml:space="preserve"> </v>
      </c>
      <c r="C248" s="204"/>
      <c r="D248" s="204"/>
      <c r="E248" s="205"/>
      <c r="F248" s="205"/>
      <c r="G248" s="204"/>
      <c r="H248" s="204"/>
      <c r="I248" s="205"/>
      <c r="J248" s="206"/>
      <c r="K248" s="207"/>
      <c r="L248" s="208"/>
      <c r="M248" s="208"/>
      <c r="N248" s="208"/>
      <c r="O248" s="208"/>
      <c r="P248" s="208"/>
      <c r="Q248" s="208"/>
      <c r="R248" s="208"/>
      <c r="S248" s="208"/>
      <c r="T248" s="32">
        <f t="shared" si="1"/>
        <v>0</v>
      </c>
      <c r="U248" s="33" t="str">
        <f t="shared" si="2"/>
        <v xml:space="preserve"> </v>
      </c>
      <c r="V248" s="37" t="str">
        <f t="shared" si="7"/>
        <v xml:space="preserve"> </v>
      </c>
      <c r="W248" s="38" t="str">
        <f t="shared" si="4"/>
        <v xml:space="preserve"> </v>
      </c>
      <c r="X248" s="39"/>
    </row>
    <row r="249" spans="1:24" ht="15.75" customHeight="1" x14ac:dyDescent="0.3">
      <c r="A249" s="29">
        <v>222</v>
      </c>
      <c r="B249" s="36" t="str">
        <f t="shared" si="0"/>
        <v xml:space="preserve"> </v>
      </c>
      <c r="C249" s="204"/>
      <c r="D249" s="204"/>
      <c r="E249" s="205"/>
      <c r="F249" s="205"/>
      <c r="G249" s="204"/>
      <c r="H249" s="204"/>
      <c r="I249" s="205"/>
      <c r="J249" s="206"/>
      <c r="K249" s="207"/>
      <c r="L249" s="208"/>
      <c r="M249" s="208"/>
      <c r="N249" s="208"/>
      <c r="O249" s="208"/>
      <c r="P249" s="208"/>
      <c r="Q249" s="208"/>
      <c r="R249" s="208"/>
      <c r="S249" s="208"/>
      <c r="T249" s="32">
        <f t="shared" si="1"/>
        <v>0</v>
      </c>
      <c r="U249" s="33" t="str">
        <f t="shared" si="2"/>
        <v xml:space="preserve"> </v>
      </c>
      <c r="V249" s="37" t="str">
        <f t="shared" si="7"/>
        <v xml:space="preserve"> </v>
      </c>
      <c r="W249" s="38" t="str">
        <f t="shared" si="4"/>
        <v xml:space="preserve"> </v>
      </c>
      <c r="X249" s="39"/>
    </row>
    <row r="250" spans="1:24" ht="15.75" customHeight="1" x14ac:dyDescent="0.3">
      <c r="A250" s="29">
        <v>223</v>
      </c>
      <c r="B250" s="36" t="str">
        <f t="shared" si="0"/>
        <v xml:space="preserve"> </v>
      </c>
      <c r="C250" s="204"/>
      <c r="D250" s="204"/>
      <c r="E250" s="205"/>
      <c r="F250" s="205"/>
      <c r="G250" s="204"/>
      <c r="H250" s="204"/>
      <c r="I250" s="205"/>
      <c r="J250" s="206"/>
      <c r="K250" s="207"/>
      <c r="L250" s="208"/>
      <c r="M250" s="208"/>
      <c r="N250" s="208"/>
      <c r="O250" s="208"/>
      <c r="P250" s="208"/>
      <c r="Q250" s="208"/>
      <c r="R250" s="208"/>
      <c r="S250" s="208"/>
      <c r="T250" s="32">
        <f t="shared" si="1"/>
        <v>0</v>
      </c>
      <c r="U250" s="33" t="str">
        <f t="shared" si="2"/>
        <v xml:space="preserve"> </v>
      </c>
      <c r="V250" s="37" t="str">
        <f t="shared" si="7"/>
        <v xml:space="preserve"> </v>
      </c>
      <c r="W250" s="38" t="str">
        <f t="shared" si="4"/>
        <v xml:space="preserve"> </v>
      </c>
      <c r="X250" s="39"/>
    </row>
    <row r="251" spans="1:24" ht="15.75" customHeight="1" x14ac:dyDescent="0.3">
      <c r="A251" s="29">
        <v>224</v>
      </c>
      <c r="B251" s="36" t="str">
        <f t="shared" si="0"/>
        <v xml:space="preserve"> </v>
      </c>
      <c r="C251" s="204"/>
      <c r="D251" s="204"/>
      <c r="E251" s="205"/>
      <c r="F251" s="205"/>
      <c r="G251" s="204"/>
      <c r="H251" s="204"/>
      <c r="I251" s="205"/>
      <c r="J251" s="206"/>
      <c r="K251" s="207"/>
      <c r="L251" s="208"/>
      <c r="M251" s="208"/>
      <c r="N251" s="208"/>
      <c r="O251" s="208"/>
      <c r="P251" s="208"/>
      <c r="Q251" s="208"/>
      <c r="R251" s="208"/>
      <c r="S251" s="208"/>
      <c r="T251" s="32">
        <f t="shared" si="1"/>
        <v>0</v>
      </c>
      <c r="U251" s="33" t="str">
        <f t="shared" si="2"/>
        <v xml:space="preserve"> </v>
      </c>
      <c r="V251" s="37" t="str">
        <f t="shared" si="7"/>
        <v xml:space="preserve"> </v>
      </c>
      <c r="W251" s="38" t="str">
        <f t="shared" si="4"/>
        <v xml:space="preserve"> </v>
      </c>
      <c r="X251" s="39"/>
    </row>
    <row r="252" spans="1:24" ht="15.75" customHeight="1" x14ac:dyDescent="0.3">
      <c r="A252" s="29">
        <v>225</v>
      </c>
      <c r="B252" s="36" t="str">
        <f t="shared" si="0"/>
        <v xml:space="preserve"> </v>
      </c>
      <c r="C252" s="204"/>
      <c r="D252" s="204"/>
      <c r="E252" s="205"/>
      <c r="F252" s="205"/>
      <c r="G252" s="204"/>
      <c r="H252" s="204"/>
      <c r="I252" s="205"/>
      <c r="J252" s="206"/>
      <c r="K252" s="207"/>
      <c r="L252" s="208"/>
      <c r="M252" s="208"/>
      <c r="N252" s="208"/>
      <c r="O252" s="208"/>
      <c r="P252" s="208"/>
      <c r="Q252" s="208"/>
      <c r="R252" s="208"/>
      <c r="S252" s="208"/>
      <c r="T252" s="32">
        <f t="shared" si="1"/>
        <v>0</v>
      </c>
      <c r="U252" s="33" t="str">
        <f t="shared" si="2"/>
        <v xml:space="preserve"> </v>
      </c>
      <c r="V252" s="37" t="str">
        <f t="shared" si="7"/>
        <v xml:space="preserve"> </v>
      </c>
      <c r="W252" s="38" t="str">
        <f t="shared" si="4"/>
        <v xml:space="preserve"> </v>
      </c>
      <c r="X252" s="39"/>
    </row>
    <row r="253" spans="1:24" ht="15.75" customHeight="1" x14ac:dyDescent="0.3">
      <c r="A253" s="29">
        <v>226</v>
      </c>
      <c r="B253" s="36" t="str">
        <f t="shared" si="0"/>
        <v xml:space="preserve"> </v>
      </c>
      <c r="C253" s="204"/>
      <c r="D253" s="204"/>
      <c r="E253" s="205"/>
      <c r="F253" s="205"/>
      <c r="G253" s="204"/>
      <c r="H253" s="204"/>
      <c r="I253" s="205"/>
      <c r="J253" s="206"/>
      <c r="K253" s="207"/>
      <c r="L253" s="208"/>
      <c r="M253" s="208"/>
      <c r="N253" s="208"/>
      <c r="O253" s="208"/>
      <c r="P253" s="208"/>
      <c r="Q253" s="208"/>
      <c r="R253" s="208"/>
      <c r="S253" s="208"/>
      <c r="T253" s="32">
        <f t="shared" si="1"/>
        <v>0</v>
      </c>
      <c r="U253" s="33" t="str">
        <f t="shared" si="2"/>
        <v xml:space="preserve"> </v>
      </c>
      <c r="V253" s="37" t="str">
        <f t="shared" si="7"/>
        <v xml:space="preserve"> </v>
      </c>
      <c r="W253" s="38" t="str">
        <f t="shared" si="4"/>
        <v xml:space="preserve"> </v>
      </c>
      <c r="X253" s="39"/>
    </row>
    <row r="254" spans="1:24" ht="15.75" customHeight="1" x14ac:dyDescent="0.3">
      <c r="A254" s="29">
        <v>227</v>
      </c>
      <c r="B254" s="36" t="str">
        <f t="shared" si="0"/>
        <v xml:space="preserve"> </v>
      </c>
      <c r="C254" s="204"/>
      <c r="D254" s="204"/>
      <c r="E254" s="205"/>
      <c r="F254" s="205"/>
      <c r="G254" s="204"/>
      <c r="H254" s="204"/>
      <c r="I254" s="205"/>
      <c r="J254" s="206"/>
      <c r="K254" s="207"/>
      <c r="L254" s="208"/>
      <c r="M254" s="208"/>
      <c r="N254" s="208"/>
      <c r="O254" s="208"/>
      <c r="P254" s="208"/>
      <c r="Q254" s="208"/>
      <c r="R254" s="208"/>
      <c r="S254" s="208"/>
      <c r="T254" s="32">
        <f t="shared" si="1"/>
        <v>0</v>
      </c>
      <c r="U254" s="33" t="str">
        <f t="shared" si="2"/>
        <v xml:space="preserve"> </v>
      </c>
      <c r="V254" s="37" t="str">
        <f t="shared" si="7"/>
        <v xml:space="preserve"> </v>
      </c>
      <c r="W254" s="38" t="str">
        <f t="shared" si="4"/>
        <v xml:space="preserve"> </v>
      </c>
      <c r="X254" s="39"/>
    </row>
    <row r="255" spans="1:24" ht="15.75" customHeight="1" x14ac:dyDescent="0.3">
      <c r="A255" s="29">
        <v>228</v>
      </c>
      <c r="B255" s="36" t="str">
        <f t="shared" si="0"/>
        <v xml:space="preserve"> </v>
      </c>
      <c r="C255" s="204"/>
      <c r="D255" s="204"/>
      <c r="E255" s="205"/>
      <c r="F255" s="205"/>
      <c r="G255" s="204"/>
      <c r="H255" s="204"/>
      <c r="I255" s="205"/>
      <c r="J255" s="206"/>
      <c r="K255" s="207"/>
      <c r="L255" s="208"/>
      <c r="M255" s="208"/>
      <c r="N255" s="208"/>
      <c r="O255" s="208"/>
      <c r="P255" s="208"/>
      <c r="Q255" s="208"/>
      <c r="R255" s="208"/>
      <c r="S255" s="208"/>
      <c r="T255" s="32">
        <f t="shared" si="1"/>
        <v>0</v>
      </c>
      <c r="U255" s="33" t="str">
        <f t="shared" si="2"/>
        <v xml:space="preserve"> </v>
      </c>
      <c r="V255" s="37" t="str">
        <f t="shared" si="7"/>
        <v xml:space="preserve"> </v>
      </c>
      <c r="W255" s="38" t="str">
        <f t="shared" si="4"/>
        <v xml:space="preserve"> </v>
      </c>
      <c r="X255" s="39"/>
    </row>
    <row r="256" spans="1:24" ht="15.75" customHeight="1" x14ac:dyDescent="0.3">
      <c r="A256" s="29">
        <v>229</v>
      </c>
      <c r="B256" s="36" t="str">
        <f t="shared" si="0"/>
        <v xml:space="preserve"> </v>
      </c>
      <c r="C256" s="204"/>
      <c r="D256" s="204"/>
      <c r="E256" s="205"/>
      <c r="F256" s="205"/>
      <c r="G256" s="204"/>
      <c r="H256" s="204"/>
      <c r="I256" s="205"/>
      <c r="J256" s="206"/>
      <c r="K256" s="207"/>
      <c r="L256" s="208"/>
      <c r="M256" s="208"/>
      <c r="N256" s="208"/>
      <c r="O256" s="208"/>
      <c r="P256" s="208"/>
      <c r="Q256" s="208"/>
      <c r="R256" s="208"/>
      <c r="S256" s="208"/>
      <c r="T256" s="32">
        <f t="shared" si="1"/>
        <v>0</v>
      </c>
      <c r="U256" s="33" t="str">
        <f t="shared" si="2"/>
        <v xml:space="preserve"> </v>
      </c>
      <c r="V256" s="37" t="str">
        <f t="shared" si="7"/>
        <v xml:space="preserve"> </v>
      </c>
      <c r="W256" s="38" t="str">
        <f t="shared" si="4"/>
        <v xml:space="preserve"> </v>
      </c>
      <c r="X256" s="39"/>
    </row>
    <row r="257" spans="1:24" ht="15.75" customHeight="1" x14ac:dyDescent="0.3">
      <c r="A257" s="29">
        <v>230</v>
      </c>
      <c r="B257" s="36" t="str">
        <f t="shared" si="0"/>
        <v xml:space="preserve"> </v>
      </c>
      <c r="C257" s="204"/>
      <c r="D257" s="204"/>
      <c r="E257" s="205"/>
      <c r="F257" s="205"/>
      <c r="G257" s="204"/>
      <c r="H257" s="204"/>
      <c r="I257" s="205"/>
      <c r="J257" s="206"/>
      <c r="K257" s="207"/>
      <c r="L257" s="208"/>
      <c r="M257" s="208"/>
      <c r="N257" s="208"/>
      <c r="O257" s="208"/>
      <c r="P257" s="208"/>
      <c r="Q257" s="208"/>
      <c r="R257" s="208"/>
      <c r="S257" s="208"/>
      <c r="T257" s="32">
        <f t="shared" si="1"/>
        <v>0</v>
      </c>
      <c r="U257" s="33" t="str">
        <f t="shared" si="2"/>
        <v xml:space="preserve"> </v>
      </c>
      <c r="V257" s="37" t="str">
        <f t="shared" si="7"/>
        <v xml:space="preserve"> </v>
      </c>
      <c r="W257" s="38" t="str">
        <f t="shared" si="4"/>
        <v xml:space="preserve"> </v>
      </c>
      <c r="X257" s="39"/>
    </row>
    <row r="258" spans="1:24" ht="15.75" customHeight="1" x14ac:dyDescent="0.3">
      <c r="A258" s="29">
        <v>231</v>
      </c>
      <c r="B258" s="36" t="str">
        <f t="shared" si="0"/>
        <v xml:space="preserve"> </v>
      </c>
      <c r="C258" s="204"/>
      <c r="D258" s="204"/>
      <c r="E258" s="205"/>
      <c r="F258" s="205"/>
      <c r="G258" s="204"/>
      <c r="H258" s="204"/>
      <c r="I258" s="205"/>
      <c r="J258" s="206"/>
      <c r="K258" s="207"/>
      <c r="L258" s="208"/>
      <c r="M258" s="208"/>
      <c r="N258" s="208"/>
      <c r="O258" s="208"/>
      <c r="P258" s="208"/>
      <c r="Q258" s="208"/>
      <c r="R258" s="208"/>
      <c r="S258" s="208"/>
      <c r="T258" s="32">
        <f t="shared" si="1"/>
        <v>0</v>
      </c>
      <c r="U258" s="33" t="str">
        <f t="shared" si="2"/>
        <v xml:space="preserve"> </v>
      </c>
      <c r="V258" s="37" t="str">
        <f t="shared" si="7"/>
        <v xml:space="preserve"> </v>
      </c>
      <c r="W258" s="38" t="str">
        <f t="shared" si="4"/>
        <v xml:space="preserve"> </v>
      </c>
      <c r="X258" s="39"/>
    </row>
    <row r="259" spans="1:24" ht="15.75" customHeight="1" x14ac:dyDescent="0.3">
      <c r="A259" s="29">
        <v>232</v>
      </c>
      <c r="B259" s="36" t="str">
        <f t="shared" si="0"/>
        <v xml:space="preserve"> </v>
      </c>
      <c r="C259" s="204"/>
      <c r="D259" s="204"/>
      <c r="E259" s="205"/>
      <c r="F259" s="205"/>
      <c r="G259" s="204"/>
      <c r="H259" s="204"/>
      <c r="I259" s="205"/>
      <c r="J259" s="206"/>
      <c r="K259" s="207"/>
      <c r="L259" s="208"/>
      <c r="M259" s="208"/>
      <c r="N259" s="208"/>
      <c r="O259" s="208"/>
      <c r="P259" s="208"/>
      <c r="Q259" s="208"/>
      <c r="R259" s="208"/>
      <c r="S259" s="208"/>
      <c r="T259" s="32">
        <f t="shared" si="1"/>
        <v>0</v>
      </c>
      <c r="U259" s="33" t="str">
        <f t="shared" si="2"/>
        <v xml:space="preserve"> </v>
      </c>
      <c r="V259" s="37" t="str">
        <f t="shared" si="7"/>
        <v xml:space="preserve"> </v>
      </c>
      <c r="W259" s="38" t="str">
        <f t="shared" si="4"/>
        <v xml:space="preserve"> </v>
      </c>
      <c r="X259" s="39"/>
    </row>
    <row r="260" spans="1:24" ht="15.75" customHeight="1" x14ac:dyDescent="0.3">
      <c r="A260" s="29">
        <v>233</v>
      </c>
      <c r="B260" s="36" t="str">
        <f t="shared" si="0"/>
        <v xml:space="preserve"> </v>
      </c>
      <c r="C260" s="204"/>
      <c r="D260" s="204"/>
      <c r="E260" s="205"/>
      <c r="F260" s="205"/>
      <c r="G260" s="204"/>
      <c r="H260" s="204"/>
      <c r="I260" s="205"/>
      <c r="J260" s="206"/>
      <c r="K260" s="207"/>
      <c r="L260" s="208"/>
      <c r="M260" s="208"/>
      <c r="N260" s="208"/>
      <c r="O260" s="208"/>
      <c r="P260" s="208"/>
      <c r="Q260" s="208"/>
      <c r="R260" s="208"/>
      <c r="S260" s="208"/>
      <c r="T260" s="32">
        <f t="shared" si="1"/>
        <v>0</v>
      </c>
      <c r="U260" s="33" t="str">
        <f t="shared" si="2"/>
        <v xml:space="preserve"> </v>
      </c>
      <c r="V260" s="37" t="str">
        <f t="shared" si="7"/>
        <v xml:space="preserve"> </v>
      </c>
      <c r="W260" s="38" t="str">
        <f t="shared" si="4"/>
        <v xml:space="preserve"> </v>
      </c>
      <c r="X260" s="39"/>
    </row>
    <row r="261" spans="1:24" ht="15.75" customHeight="1" x14ac:dyDescent="0.3">
      <c r="A261" s="29">
        <v>234</v>
      </c>
      <c r="B261" s="36" t="str">
        <f t="shared" si="0"/>
        <v xml:space="preserve"> </v>
      </c>
      <c r="C261" s="204"/>
      <c r="D261" s="204"/>
      <c r="E261" s="205"/>
      <c r="F261" s="205"/>
      <c r="G261" s="204"/>
      <c r="H261" s="204"/>
      <c r="I261" s="205"/>
      <c r="J261" s="206"/>
      <c r="K261" s="207"/>
      <c r="L261" s="208"/>
      <c r="M261" s="208"/>
      <c r="N261" s="208"/>
      <c r="O261" s="208"/>
      <c r="P261" s="208"/>
      <c r="Q261" s="208"/>
      <c r="R261" s="208"/>
      <c r="S261" s="208"/>
      <c r="T261" s="32">
        <f t="shared" si="1"/>
        <v>0</v>
      </c>
      <c r="U261" s="33" t="str">
        <f t="shared" si="2"/>
        <v xml:space="preserve"> </v>
      </c>
      <c r="V261" s="37" t="str">
        <f t="shared" si="7"/>
        <v xml:space="preserve"> </v>
      </c>
      <c r="W261" s="38" t="str">
        <f t="shared" si="4"/>
        <v xml:space="preserve"> </v>
      </c>
      <c r="X261" s="39"/>
    </row>
    <row r="262" spans="1:24" ht="15.75" customHeight="1" x14ac:dyDescent="0.3">
      <c r="A262" s="29">
        <v>235</v>
      </c>
      <c r="B262" s="36" t="str">
        <f t="shared" si="0"/>
        <v xml:space="preserve"> </v>
      </c>
      <c r="C262" s="204"/>
      <c r="D262" s="204"/>
      <c r="E262" s="205"/>
      <c r="F262" s="205"/>
      <c r="G262" s="204"/>
      <c r="H262" s="204"/>
      <c r="I262" s="205"/>
      <c r="J262" s="206"/>
      <c r="K262" s="207"/>
      <c r="L262" s="208"/>
      <c r="M262" s="208"/>
      <c r="N262" s="208"/>
      <c r="O262" s="208"/>
      <c r="P262" s="208"/>
      <c r="Q262" s="208"/>
      <c r="R262" s="208"/>
      <c r="S262" s="208"/>
      <c r="T262" s="32">
        <f t="shared" si="1"/>
        <v>0</v>
      </c>
      <c r="U262" s="33" t="str">
        <f t="shared" si="2"/>
        <v xml:space="preserve"> </v>
      </c>
      <c r="V262" s="37" t="str">
        <f t="shared" si="7"/>
        <v xml:space="preserve"> </v>
      </c>
      <c r="W262" s="38" t="str">
        <f t="shared" si="4"/>
        <v xml:space="preserve"> </v>
      </c>
      <c r="X262" s="39"/>
    </row>
    <row r="263" spans="1:24" ht="15.75" customHeight="1" x14ac:dyDescent="0.3">
      <c r="A263" s="29">
        <v>236</v>
      </c>
      <c r="B263" s="36" t="str">
        <f t="shared" si="0"/>
        <v xml:space="preserve"> </v>
      </c>
      <c r="C263" s="204"/>
      <c r="D263" s="204"/>
      <c r="E263" s="205"/>
      <c r="F263" s="205"/>
      <c r="G263" s="204"/>
      <c r="H263" s="204"/>
      <c r="I263" s="205"/>
      <c r="J263" s="206"/>
      <c r="K263" s="207"/>
      <c r="L263" s="208"/>
      <c r="M263" s="208"/>
      <c r="N263" s="208"/>
      <c r="O263" s="208"/>
      <c r="P263" s="208"/>
      <c r="Q263" s="208"/>
      <c r="R263" s="208"/>
      <c r="S263" s="208"/>
      <c r="T263" s="32">
        <f t="shared" si="1"/>
        <v>0</v>
      </c>
      <c r="U263" s="33" t="str">
        <f t="shared" si="2"/>
        <v xml:space="preserve"> </v>
      </c>
      <c r="V263" s="37" t="str">
        <f t="shared" si="7"/>
        <v xml:space="preserve"> </v>
      </c>
      <c r="W263" s="38" t="str">
        <f t="shared" si="4"/>
        <v xml:space="preserve"> </v>
      </c>
      <c r="X263" s="39"/>
    </row>
    <row r="264" spans="1:24" ht="15.75" customHeight="1" x14ac:dyDescent="0.3">
      <c r="A264" s="29">
        <v>237</v>
      </c>
      <c r="B264" s="36" t="str">
        <f t="shared" si="0"/>
        <v xml:space="preserve"> </v>
      </c>
      <c r="C264" s="204"/>
      <c r="D264" s="204"/>
      <c r="E264" s="205"/>
      <c r="F264" s="205"/>
      <c r="G264" s="204"/>
      <c r="H264" s="204"/>
      <c r="I264" s="205"/>
      <c r="J264" s="206"/>
      <c r="K264" s="207"/>
      <c r="L264" s="208"/>
      <c r="M264" s="208"/>
      <c r="N264" s="208"/>
      <c r="O264" s="208"/>
      <c r="P264" s="208"/>
      <c r="Q264" s="208"/>
      <c r="R264" s="208"/>
      <c r="S264" s="208"/>
      <c r="T264" s="32">
        <f t="shared" si="1"/>
        <v>0</v>
      </c>
      <c r="U264" s="33" t="str">
        <f t="shared" si="2"/>
        <v xml:space="preserve"> </v>
      </c>
      <c r="V264" s="37" t="str">
        <f t="shared" si="7"/>
        <v xml:space="preserve"> </v>
      </c>
      <c r="W264" s="38" t="str">
        <f t="shared" si="4"/>
        <v xml:space="preserve"> </v>
      </c>
      <c r="X264" s="39"/>
    </row>
    <row r="265" spans="1:24" ht="15.75" customHeight="1" x14ac:dyDescent="0.3">
      <c r="A265" s="29">
        <v>238</v>
      </c>
      <c r="B265" s="36" t="str">
        <f t="shared" si="0"/>
        <v xml:space="preserve"> </v>
      </c>
      <c r="C265" s="204"/>
      <c r="D265" s="204"/>
      <c r="E265" s="205"/>
      <c r="F265" s="205"/>
      <c r="G265" s="204"/>
      <c r="H265" s="204"/>
      <c r="I265" s="205"/>
      <c r="J265" s="206"/>
      <c r="K265" s="207"/>
      <c r="L265" s="208"/>
      <c r="M265" s="208"/>
      <c r="N265" s="208"/>
      <c r="O265" s="208"/>
      <c r="P265" s="208"/>
      <c r="Q265" s="208"/>
      <c r="R265" s="208"/>
      <c r="S265" s="208"/>
      <c r="T265" s="32">
        <f t="shared" si="1"/>
        <v>0</v>
      </c>
      <c r="U265" s="33" t="str">
        <f t="shared" si="2"/>
        <v xml:space="preserve"> </v>
      </c>
      <c r="V265" s="37" t="str">
        <f t="shared" si="7"/>
        <v xml:space="preserve"> </v>
      </c>
      <c r="W265" s="38" t="str">
        <f t="shared" si="4"/>
        <v xml:space="preserve"> </v>
      </c>
      <c r="X265" s="39"/>
    </row>
    <row r="266" spans="1:24" ht="15.75" customHeight="1" x14ac:dyDescent="0.3">
      <c r="A266" s="29">
        <v>239</v>
      </c>
      <c r="B266" s="36" t="str">
        <f t="shared" si="0"/>
        <v xml:space="preserve"> </v>
      </c>
      <c r="C266" s="204"/>
      <c r="D266" s="204"/>
      <c r="E266" s="205"/>
      <c r="F266" s="205"/>
      <c r="G266" s="204"/>
      <c r="H266" s="204"/>
      <c r="I266" s="205"/>
      <c r="J266" s="206"/>
      <c r="K266" s="207"/>
      <c r="L266" s="208"/>
      <c r="M266" s="208"/>
      <c r="N266" s="208"/>
      <c r="O266" s="208"/>
      <c r="P266" s="208"/>
      <c r="Q266" s="208"/>
      <c r="R266" s="208"/>
      <c r="S266" s="208"/>
      <c r="T266" s="32">
        <f t="shared" si="1"/>
        <v>0</v>
      </c>
      <c r="U266" s="33" t="str">
        <f t="shared" si="2"/>
        <v xml:space="preserve"> </v>
      </c>
      <c r="V266" s="37" t="str">
        <f t="shared" si="7"/>
        <v xml:space="preserve"> </v>
      </c>
      <c r="W266" s="38" t="str">
        <f t="shared" si="4"/>
        <v xml:space="preserve"> </v>
      </c>
      <c r="X266" s="39"/>
    </row>
    <row r="267" spans="1:24" ht="15.75" customHeight="1" x14ac:dyDescent="0.3">
      <c r="A267" s="29">
        <v>240</v>
      </c>
      <c r="B267" s="36" t="str">
        <f t="shared" si="0"/>
        <v xml:space="preserve"> </v>
      </c>
      <c r="C267" s="204"/>
      <c r="D267" s="204"/>
      <c r="E267" s="205"/>
      <c r="F267" s="205"/>
      <c r="G267" s="204"/>
      <c r="H267" s="204"/>
      <c r="I267" s="205"/>
      <c r="J267" s="206"/>
      <c r="K267" s="207"/>
      <c r="L267" s="208"/>
      <c r="M267" s="208"/>
      <c r="N267" s="208"/>
      <c r="O267" s="208"/>
      <c r="P267" s="208"/>
      <c r="Q267" s="208"/>
      <c r="R267" s="208"/>
      <c r="S267" s="208"/>
      <c r="T267" s="32">
        <f t="shared" si="1"/>
        <v>0</v>
      </c>
      <c r="U267" s="33" t="str">
        <f t="shared" si="2"/>
        <v xml:space="preserve"> </v>
      </c>
      <c r="V267" s="37" t="str">
        <f t="shared" si="7"/>
        <v xml:space="preserve"> </v>
      </c>
      <c r="W267" s="38" t="str">
        <f t="shared" si="4"/>
        <v xml:space="preserve"> </v>
      </c>
      <c r="X267" s="39"/>
    </row>
    <row r="268" spans="1:24" ht="15.75" customHeight="1" x14ac:dyDescent="0.3">
      <c r="A268" s="29">
        <v>241</v>
      </c>
      <c r="B268" s="36" t="str">
        <f t="shared" si="0"/>
        <v xml:space="preserve"> </v>
      </c>
      <c r="C268" s="204"/>
      <c r="D268" s="204"/>
      <c r="E268" s="205"/>
      <c r="F268" s="205"/>
      <c r="G268" s="204"/>
      <c r="H268" s="204"/>
      <c r="I268" s="205"/>
      <c r="J268" s="206"/>
      <c r="K268" s="207"/>
      <c r="L268" s="208"/>
      <c r="M268" s="208"/>
      <c r="N268" s="208"/>
      <c r="O268" s="208"/>
      <c r="P268" s="208"/>
      <c r="Q268" s="208"/>
      <c r="R268" s="208"/>
      <c r="S268" s="208"/>
      <c r="T268" s="32">
        <f t="shared" si="1"/>
        <v>0</v>
      </c>
      <c r="U268" s="33" t="str">
        <f t="shared" si="2"/>
        <v xml:space="preserve"> </v>
      </c>
      <c r="V268" s="37" t="str">
        <f t="shared" si="7"/>
        <v xml:space="preserve"> </v>
      </c>
      <c r="W268" s="38" t="str">
        <f t="shared" si="4"/>
        <v xml:space="preserve"> </v>
      </c>
      <c r="X268" s="39"/>
    </row>
    <row r="269" spans="1:24" ht="15.75" customHeight="1" x14ac:dyDescent="0.3">
      <c r="A269" s="29">
        <v>242</v>
      </c>
      <c r="B269" s="36" t="str">
        <f t="shared" si="0"/>
        <v xml:space="preserve"> </v>
      </c>
      <c r="C269" s="204"/>
      <c r="D269" s="204"/>
      <c r="E269" s="205"/>
      <c r="F269" s="205"/>
      <c r="G269" s="204"/>
      <c r="H269" s="204"/>
      <c r="I269" s="205"/>
      <c r="J269" s="206"/>
      <c r="K269" s="207"/>
      <c r="L269" s="208"/>
      <c r="M269" s="208"/>
      <c r="N269" s="208"/>
      <c r="O269" s="208"/>
      <c r="P269" s="208"/>
      <c r="Q269" s="208"/>
      <c r="R269" s="208"/>
      <c r="S269" s="208"/>
      <c r="T269" s="32">
        <f t="shared" si="1"/>
        <v>0</v>
      </c>
      <c r="U269" s="33" t="str">
        <f t="shared" si="2"/>
        <v xml:space="preserve"> </v>
      </c>
      <c r="V269" s="37" t="str">
        <f t="shared" si="7"/>
        <v xml:space="preserve"> </v>
      </c>
      <c r="W269" s="38" t="str">
        <f t="shared" si="4"/>
        <v xml:space="preserve"> </v>
      </c>
      <c r="X269" s="39"/>
    </row>
    <row r="270" spans="1:24" ht="15.75" customHeight="1" x14ac:dyDescent="0.3">
      <c r="A270" s="29">
        <v>243</v>
      </c>
      <c r="B270" s="36" t="str">
        <f t="shared" si="0"/>
        <v xml:space="preserve"> </v>
      </c>
      <c r="C270" s="204"/>
      <c r="D270" s="204"/>
      <c r="E270" s="205"/>
      <c r="F270" s="205"/>
      <c r="G270" s="204"/>
      <c r="H270" s="204"/>
      <c r="I270" s="205"/>
      <c r="J270" s="206"/>
      <c r="K270" s="207"/>
      <c r="L270" s="208"/>
      <c r="M270" s="208"/>
      <c r="N270" s="208"/>
      <c r="O270" s="208"/>
      <c r="P270" s="208"/>
      <c r="Q270" s="208"/>
      <c r="R270" s="208"/>
      <c r="S270" s="208"/>
      <c r="T270" s="32">
        <f t="shared" si="1"/>
        <v>0</v>
      </c>
      <c r="U270" s="33" t="str">
        <f t="shared" si="2"/>
        <v xml:space="preserve"> </v>
      </c>
      <c r="V270" s="37" t="str">
        <f t="shared" si="7"/>
        <v xml:space="preserve"> </v>
      </c>
      <c r="W270" s="38" t="str">
        <f t="shared" si="4"/>
        <v xml:space="preserve"> </v>
      </c>
      <c r="X270" s="39"/>
    </row>
    <row r="271" spans="1:24" ht="15.75" customHeight="1" x14ac:dyDescent="0.3">
      <c r="A271" s="29">
        <v>244</v>
      </c>
      <c r="B271" s="36" t="str">
        <f t="shared" si="0"/>
        <v xml:space="preserve"> </v>
      </c>
      <c r="C271" s="204"/>
      <c r="D271" s="204"/>
      <c r="E271" s="205"/>
      <c r="F271" s="205"/>
      <c r="G271" s="204"/>
      <c r="H271" s="204"/>
      <c r="I271" s="205"/>
      <c r="J271" s="206"/>
      <c r="K271" s="207"/>
      <c r="L271" s="208"/>
      <c r="M271" s="208"/>
      <c r="N271" s="208"/>
      <c r="O271" s="208"/>
      <c r="P271" s="208"/>
      <c r="Q271" s="208"/>
      <c r="R271" s="208"/>
      <c r="S271" s="208"/>
      <c r="T271" s="32">
        <f t="shared" si="1"/>
        <v>0</v>
      </c>
      <c r="U271" s="33" t="str">
        <f t="shared" si="2"/>
        <v xml:space="preserve"> </v>
      </c>
      <c r="V271" s="37" t="str">
        <f t="shared" si="7"/>
        <v xml:space="preserve"> </v>
      </c>
      <c r="W271" s="38" t="str">
        <f t="shared" si="4"/>
        <v xml:space="preserve"> </v>
      </c>
      <c r="X271" s="39"/>
    </row>
    <row r="272" spans="1:24" ht="15.75" customHeight="1" x14ac:dyDescent="0.3">
      <c r="A272" s="29">
        <v>245</v>
      </c>
      <c r="B272" s="36" t="str">
        <f t="shared" si="0"/>
        <v xml:space="preserve"> </v>
      </c>
      <c r="C272" s="204"/>
      <c r="D272" s="204"/>
      <c r="E272" s="205"/>
      <c r="F272" s="205"/>
      <c r="G272" s="204"/>
      <c r="H272" s="204"/>
      <c r="I272" s="205"/>
      <c r="J272" s="206"/>
      <c r="K272" s="207"/>
      <c r="L272" s="208"/>
      <c r="M272" s="208"/>
      <c r="N272" s="208"/>
      <c r="O272" s="208"/>
      <c r="P272" s="208"/>
      <c r="Q272" s="208"/>
      <c r="R272" s="208"/>
      <c r="S272" s="208"/>
      <c r="T272" s="32">
        <f t="shared" si="1"/>
        <v>0</v>
      </c>
      <c r="U272" s="33" t="str">
        <f t="shared" si="2"/>
        <v xml:space="preserve"> </v>
      </c>
      <c r="V272" s="37" t="str">
        <f t="shared" si="7"/>
        <v xml:space="preserve"> </v>
      </c>
      <c r="W272" s="38" t="str">
        <f t="shared" si="4"/>
        <v xml:space="preserve"> </v>
      </c>
      <c r="X272" s="39"/>
    </row>
    <row r="273" spans="1:24" ht="15.75" customHeight="1" x14ac:dyDescent="0.3">
      <c r="A273" s="29">
        <v>246</v>
      </c>
      <c r="B273" s="36" t="str">
        <f t="shared" si="0"/>
        <v xml:space="preserve"> </v>
      </c>
      <c r="C273" s="204"/>
      <c r="D273" s="204"/>
      <c r="E273" s="205"/>
      <c r="F273" s="205"/>
      <c r="G273" s="204"/>
      <c r="H273" s="204"/>
      <c r="I273" s="205"/>
      <c r="J273" s="206"/>
      <c r="K273" s="207"/>
      <c r="L273" s="208"/>
      <c r="M273" s="208"/>
      <c r="N273" s="208"/>
      <c r="O273" s="208"/>
      <c r="P273" s="208"/>
      <c r="Q273" s="208"/>
      <c r="R273" s="208"/>
      <c r="S273" s="208"/>
      <c r="T273" s="32">
        <f t="shared" si="1"/>
        <v>0</v>
      </c>
      <c r="U273" s="33" t="str">
        <f t="shared" si="2"/>
        <v xml:space="preserve"> </v>
      </c>
      <c r="V273" s="37" t="str">
        <f t="shared" si="7"/>
        <v xml:space="preserve"> </v>
      </c>
      <c r="W273" s="38" t="str">
        <f t="shared" si="4"/>
        <v xml:space="preserve"> </v>
      </c>
      <c r="X273" s="39"/>
    </row>
    <row r="274" spans="1:24" ht="15.75" customHeight="1" x14ac:dyDescent="0.3">
      <c r="A274" s="29">
        <v>247</v>
      </c>
      <c r="B274" s="36" t="str">
        <f t="shared" si="0"/>
        <v xml:space="preserve"> </v>
      </c>
      <c r="C274" s="204"/>
      <c r="D274" s="204"/>
      <c r="E274" s="205"/>
      <c r="F274" s="205"/>
      <c r="G274" s="204"/>
      <c r="H274" s="204"/>
      <c r="I274" s="205"/>
      <c r="J274" s="206"/>
      <c r="K274" s="207"/>
      <c r="L274" s="208"/>
      <c r="M274" s="208"/>
      <c r="N274" s="208"/>
      <c r="O274" s="208"/>
      <c r="P274" s="208"/>
      <c r="Q274" s="208"/>
      <c r="R274" s="208"/>
      <c r="S274" s="208"/>
      <c r="T274" s="32">
        <f t="shared" si="1"/>
        <v>0</v>
      </c>
      <c r="U274" s="33" t="str">
        <f t="shared" si="2"/>
        <v xml:space="preserve"> </v>
      </c>
      <c r="V274" s="37" t="str">
        <f t="shared" si="7"/>
        <v xml:space="preserve"> </v>
      </c>
      <c r="W274" s="38" t="str">
        <f t="shared" si="4"/>
        <v xml:space="preserve"> </v>
      </c>
      <c r="X274" s="39"/>
    </row>
    <row r="275" spans="1:24" ht="15.75" customHeight="1" x14ac:dyDescent="0.3">
      <c r="A275" s="29">
        <v>248</v>
      </c>
      <c r="B275" s="36" t="str">
        <f t="shared" si="0"/>
        <v xml:space="preserve"> </v>
      </c>
      <c r="C275" s="204"/>
      <c r="D275" s="204"/>
      <c r="E275" s="205"/>
      <c r="F275" s="205"/>
      <c r="G275" s="204"/>
      <c r="H275" s="204"/>
      <c r="I275" s="205"/>
      <c r="J275" s="206"/>
      <c r="K275" s="207"/>
      <c r="L275" s="208"/>
      <c r="M275" s="208"/>
      <c r="N275" s="208"/>
      <c r="O275" s="208"/>
      <c r="P275" s="208"/>
      <c r="Q275" s="208"/>
      <c r="R275" s="208"/>
      <c r="S275" s="208"/>
      <c r="T275" s="32">
        <f t="shared" si="1"/>
        <v>0</v>
      </c>
      <c r="U275" s="33" t="str">
        <f t="shared" si="2"/>
        <v xml:space="preserve"> </v>
      </c>
      <c r="V275" s="37" t="str">
        <f t="shared" si="7"/>
        <v xml:space="preserve"> </v>
      </c>
      <c r="W275" s="38" t="str">
        <f t="shared" si="4"/>
        <v xml:space="preserve"> </v>
      </c>
      <c r="X275" s="39"/>
    </row>
    <row r="276" spans="1:24" ht="15.75" customHeight="1" x14ac:dyDescent="0.3">
      <c r="A276" s="29">
        <v>249</v>
      </c>
      <c r="B276" s="36" t="str">
        <f t="shared" si="0"/>
        <v xml:space="preserve"> </v>
      </c>
      <c r="C276" s="204"/>
      <c r="D276" s="204"/>
      <c r="E276" s="205"/>
      <c r="F276" s="205"/>
      <c r="G276" s="204"/>
      <c r="H276" s="204"/>
      <c r="I276" s="205"/>
      <c r="J276" s="206"/>
      <c r="K276" s="207"/>
      <c r="L276" s="208"/>
      <c r="M276" s="208"/>
      <c r="N276" s="208"/>
      <c r="O276" s="208"/>
      <c r="P276" s="208"/>
      <c r="Q276" s="208"/>
      <c r="R276" s="208"/>
      <c r="S276" s="208"/>
      <c r="T276" s="32">
        <f t="shared" si="1"/>
        <v>0</v>
      </c>
      <c r="U276" s="33" t="str">
        <f t="shared" si="2"/>
        <v xml:space="preserve"> </v>
      </c>
      <c r="V276" s="37" t="str">
        <f t="shared" si="7"/>
        <v xml:space="preserve"> </v>
      </c>
      <c r="W276" s="38" t="str">
        <f t="shared" si="4"/>
        <v xml:space="preserve"> </v>
      </c>
      <c r="X276" s="39"/>
    </row>
    <row r="277" spans="1:24" ht="15.75" customHeight="1" x14ac:dyDescent="0.3">
      <c r="A277" s="29">
        <v>250</v>
      </c>
      <c r="B277" s="36" t="str">
        <f t="shared" si="0"/>
        <v xml:space="preserve"> </v>
      </c>
      <c r="C277" s="204"/>
      <c r="D277" s="204"/>
      <c r="E277" s="205"/>
      <c r="F277" s="205"/>
      <c r="G277" s="204"/>
      <c r="H277" s="204"/>
      <c r="I277" s="205"/>
      <c r="J277" s="206"/>
      <c r="K277" s="207"/>
      <c r="L277" s="208"/>
      <c r="M277" s="208"/>
      <c r="N277" s="208"/>
      <c r="O277" s="208"/>
      <c r="P277" s="208"/>
      <c r="Q277" s="208"/>
      <c r="R277" s="208"/>
      <c r="S277" s="208"/>
      <c r="T277" s="32">
        <f t="shared" si="1"/>
        <v>0</v>
      </c>
      <c r="U277" s="33" t="str">
        <f t="shared" si="2"/>
        <v xml:space="preserve"> </v>
      </c>
      <c r="V277" s="37" t="str">
        <f t="shared" si="7"/>
        <v xml:space="preserve"> </v>
      </c>
      <c r="W277" s="38" t="str">
        <f t="shared" si="4"/>
        <v xml:space="preserve"> </v>
      </c>
      <c r="X277" s="39"/>
    </row>
    <row r="278" spans="1:24" ht="15.75" customHeight="1" x14ac:dyDescent="0.3">
      <c r="A278" s="29">
        <v>251</v>
      </c>
      <c r="B278" s="36" t="str">
        <f t="shared" si="0"/>
        <v xml:space="preserve"> </v>
      </c>
      <c r="C278" s="204"/>
      <c r="D278" s="204"/>
      <c r="E278" s="205"/>
      <c r="F278" s="205"/>
      <c r="G278" s="204"/>
      <c r="H278" s="204"/>
      <c r="I278" s="205"/>
      <c r="J278" s="206"/>
      <c r="K278" s="207"/>
      <c r="L278" s="208"/>
      <c r="M278" s="208"/>
      <c r="N278" s="208"/>
      <c r="O278" s="208"/>
      <c r="P278" s="208"/>
      <c r="Q278" s="208"/>
      <c r="R278" s="208"/>
      <c r="S278" s="208"/>
      <c r="T278" s="32">
        <f t="shared" si="1"/>
        <v>0</v>
      </c>
      <c r="U278" s="33" t="str">
        <f t="shared" si="2"/>
        <v xml:space="preserve"> </v>
      </c>
      <c r="V278" s="37" t="str">
        <f t="shared" si="7"/>
        <v xml:space="preserve"> </v>
      </c>
      <c r="W278" s="38" t="str">
        <f t="shared" si="4"/>
        <v xml:space="preserve"> </v>
      </c>
      <c r="X278" s="39"/>
    </row>
    <row r="279" spans="1:24" ht="15.75" customHeight="1" x14ac:dyDescent="0.3">
      <c r="A279" s="29">
        <v>252</v>
      </c>
      <c r="B279" s="36" t="str">
        <f t="shared" si="0"/>
        <v xml:space="preserve"> </v>
      </c>
      <c r="C279" s="204"/>
      <c r="D279" s="204"/>
      <c r="E279" s="205"/>
      <c r="F279" s="205"/>
      <c r="G279" s="204"/>
      <c r="H279" s="204"/>
      <c r="I279" s="205"/>
      <c r="J279" s="206"/>
      <c r="K279" s="207"/>
      <c r="L279" s="208"/>
      <c r="M279" s="208"/>
      <c r="N279" s="208"/>
      <c r="O279" s="208"/>
      <c r="P279" s="208"/>
      <c r="Q279" s="208"/>
      <c r="R279" s="208"/>
      <c r="S279" s="208"/>
      <c r="T279" s="32">
        <f t="shared" si="1"/>
        <v>0</v>
      </c>
      <c r="U279" s="33" t="str">
        <f t="shared" si="2"/>
        <v xml:space="preserve"> </v>
      </c>
      <c r="V279" s="37" t="str">
        <f t="shared" si="7"/>
        <v xml:space="preserve"> </v>
      </c>
      <c r="W279" s="38" t="str">
        <f t="shared" si="4"/>
        <v xml:space="preserve"> </v>
      </c>
      <c r="X279" s="39"/>
    </row>
    <row r="280" spans="1:24" ht="15.75" customHeight="1" x14ac:dyDescent="0.3">
      <c r="A280" s="29">
        <v>253</v>
      </c>
      <c r="B280" s="36" t="str">
        <f t="shared" si="0"/>
        <v xml:space="preserve"> </v>
      </c>
      <c r="C280" s="204"/>
      <c r="D280" s="204"/>
      <c r="E280" s="205"/>
      <c r="F280" s="205"/>
      <c r="G280" s="204"/>
      <c r="H280" s="204"/>
      <c r="I280" s="205"/>
      <c r="J280" s="206"/>
      <c r="K280" s="207"/>
      <c r="L280" s="208"/>
      <c r="M280" s="208"/>
      <c r="N280" s="208"/>
      <c r="O280" s="208"/>
      <c r="P280" s="208"/>
      <c r="Q280" s="208"/>
      <c r="R280" s="208"/>
      <c r="S280" s="208"/>
      <c r="T280" s="32">
        <f t="shared" si="1"/>
        <v>0</v>
      </c>
      <c r="U280" s="33" t="str">
        <f t="shared" si="2"/>
        <v xml:space="preserve"> </v>
      </c>
      <c r="V280" s="37" t="str">
        <f t="shared" si="7"/>
        <v xml:space="preserve"> </v>
      </c>
      <c r="W280" s="38" t="str">
        <f t="shared" si="4"/>
        <v xml:space="preserve"> </v>
      </c>
      <c r="X280" s="39"/>
    </row>
    <row r="281" spans="1:24" ht="15.75" customHeight="1" x14ac:dyDescent="0.3">
      <c r="A281" s="29">
        <v>254</v>
      </c>
      <c r="B281" s="36" t="str">
        <f t="shared" si="0"/>
        <v xml:space="preserve"> </v>
      </c>
      <c r="C281" s="204"/>
      <c r="D281" s="204"/>
      <c r="E281" s="205"/>
      <c r="F281" s="205"/>
      <c r="G281" s="204"/>
      <c r="H281" s="204"/>
      <c r="I281" s="205"/>
      <c r="J281" s="206"/>
      <c r="K281" s="207"/>
      <c r="L281" s="208"/>
      <c r="M281" s="208"/>
      <c r="N281" s="208"/>
      <c r="O281" s="208"/>
      <c r="P281" s="208"/>
      <c r="Q281" s="208"/>
      <c r="R281" s="208"/>
      <c r="S281" s="208"/>
      <c r="T281" s="32">
        <f t="shared" si="1"/>
        <v>0</v>
      </c>
      <c r="U281" s="33" t="str">
        <f t="shared" si="2"/>
        <v xml:space="preserve"> </v>
      </c>
      <c r="V281" s="37" t="str">
        <f t="shared" si="7"/>
        <v xml:space="preserve"> </v>
      </c>
      <c r="W281" s="38" t="str">
        <f t="shared" si="4"/>
        <v xml:space="preserve"> </v>
      </c>
      <c r="X281" s="39"/>
    </row>
    <row r="282" spans="1:24" ht="15.75" customHeight="1" x14ac:dyDescent="0.3">
      <c r="A282" s="29">
        <v>255</v>
      </c>
      <c r="B282" s="36" t="str">
        <f t="shared" si="0"/>
        <v xml:space="preserve"> </v>
      </c>
      <c r="C282" s="204"/>
      <c r="D282" s="204"/>
      <c r="E282" s="205"/>
      <c r="F282" s="205"/>
      <c r="G282" s="204"/>
      <c r="H282" s="204"/>
      <c r="I282" s="205"/>
      <c r="J282" s="206"/>
      <c r="K282" s="207"/>
      <c r="L282" s="208"/>
      <c r="M282" s="208"/>
      <c r="N282" s="208"/>
      <c r="O282" s="208"/>
      <c r="P282" s="208"/>
      <c r="Q282" s="208"/>
      <c r="R282" s="208"/>
      <c r="S282" s="208"/>
      <c r="T282" s="32">
        <f t="shared" si="1"/>
        <v>0</v>
      </c>
      <c r="U282" s="33" t="str">
        <f t="shared" si="2"/>
        <v xml:space="preserve"> </v>
      </c>
      <c r="V282" s="37" t="str">
        <f t="shared" si="7"/>
        <v xml:space="preserve"> </v>
      </c>
      <c r="W282" s="38" t="str">
        <f t="shared" si="4"/>
        <v xml:space="preserve"> </v>
      </c>
      <c r="X282" s="39"/>
    </row>
    <row r="283" spans="1:24" ht="15.75" customHeight="1" x14ac:dyDescent="0.3">
      <c r="A283" s="29">
        <v>256</v>
      </c>
      <c r="B283" s="36" t="str">
        <f t="shared" ref="B283:B288" si="8">W283</f>
        <v xml:space="preserve"> </v>
      </c>
      <c r="C283" s="204"/>
      <c r="D283" s="204"/>
      <c r="E283" s="205"/>
      <c r="F283" s="205"/>
      <c r="G283" s="204"/>
      <c r="H283" s="204"/>
      <c r="I283" s="205"/>
      <c r="J283" s="206"/>
      <c r="K283" s="207"/>
      <c r="L283" s="208"/>
      <c r="M283" s="208"/>
      <c r="N283" s="208"/>
      <c r="O283" s="208"/>
      <c r="P283" s="208"/>
      <c r="Q283" s="208"/>
      <c r="R283" s="208"/>
      <c r="S283" s="208"/>
      <c r="T283" s="32">
        <f t="shared" ref="T283:T288" si="9">IF(L283+M283+N283+O283+P283+Q283+R283+S283&lt;0," ",L283+M283+N283+O283+P283+Q283+R283+S283)</f>
        <v>0</v>
      </c>
      <c r="U283" s="33" t="str">
        <f t="shared" ref="U283:U288" si="10">IF(L283+M283+N283+O283+P283+Q283+R283+S283&gt;0,J283*T283," ")</f>
        <v xml:space="preserve"> </v>
      </c>
      <c r="V283" s="37" t="str">
        <f t="shared" si="7"/>
        <v xml:space="preserve"> </v>
      </c>
      <c r="W283" s="38" t="str">
        <f t="shared" ref="W283:W288" si="11">V283&amp;E283&amp;F283</f>
        <v xml:space="preserve"> </v>
      </c>
      <c r="X283" s="39"/>
    </row>
    <row r="284" spans="1:24" ht="15.75" customHeight="1" x14ac:dyDescent="0.3">
      <c r="A284" s="29">
        <v>257</v>
      </c>
      <c r="B284" s="36" t="str">
        <f t="shared" si="8"/>
        <v xml:space="preserve"> </v>
      </c>
      <c r="C284" s="204"/>
      <c r="D284" s="204"/>
      <c r="E284" s="205"/>
      <c r="F284" s="205"/>
      <c r="G284" s="204"/>
      <c r="H284" s="204"/>
      <c r="I284" s="205"/>
      <c r="J284" s="206"/>
      <c r="K284" s="207"/>
      <c r="L284" s="208"/>
      <c r="M284" s="208"/>
      <c r="N284" s="208"/>
      <c r="O284" s="208"/>
      <c r="P284" s="208"/>
      <c r="Q284" s="208"/>
      <c r="R284" s="208"/>
      <c r="S284" s="208"/>
      <c r="T284" s="32">
        <f t="shared" si="9"/>
        <v>0</v>
      </c>
      <c r="U284" s="33" t="str">
        <f t="shared" si="10"/>
        <v xml:space="preserve"> </v>
      </c>
      <c r="V284" s="37" t="str">
        <f t="shared" si="7"/>
        <v xml:space="preserve"> </v>
      </c>
      <c r="W284" s="38" t="str">
        <f t="shared" si="11"/>
        <v xml:space="preserve"> </v>
      </c>
      <c r="X284" s="39"/>
    </row>
    <row r="285" spans="1:24" ht="15.75" customHeight="1" x14ac:dyDescent="0.3">
      <c r="A285" s="29">
        <v>258</v>
      </c>
      <c r="B285" s="36" t="str">
        <f t="shared" si="8"/>
        <v xml:space="preserve"> </v>
      </c>
      <c r="C285" s="204"/>
      <c r="D285" s="204"/>
      <c r="E285" s="205"/>
      <c r="F285" s="205"/>
      <c r="G285" s="204"/>
      <c r="H285" s="204"/>
      <c r="I285" s="205"/>
      <c r="J285" s="206"/>
      <c r="K285" s="207"/>
      <c r="L285" s="208"/>
      <c r="M285" s="208"/>
      <c r="N285" s="208"/>
      <c r="O285" s="208"/>
      <c r="P285" s="208"/>
      <c r="Q285" s="208"/>
      <c r="R285" s="208"/>
      <c r="S285" s="208"/>
      <c r="T285" s="32">
        <f t="shared" si="9"/>
        <v>0</v>
      </c>
      <c r="U285" s="33" t="str">
        <f t="shared" si="10"/>
        <v xml:space="preserve"> </v>
      </c>
      <c r="V285" s="37" t="str">
        <f t="shared" si="7"/>
        <v xml:space="preserve"> </v>
      </c>
      <c r="W285" s="38" t="str">
        <f t="shared" si="11"/>
        <v xml:space="preserve"> </v>
      </c>
      <c r="X285" s="39"/>
    </row>
    <row r="286" spans="1:24" ht="15.75" customHeight="1" x14ac:dyDescent="0.3">
      <c r="A286" s="29">
        <v>259</v>
      </c>
      <c r="B286" s="36" t="str">
        <f t="shared" si="8"/>
        <v xml:space="preserve"> </v>
      </c>
      <c r="C286" s="204"/>
      <c r="D286" s="204"/>
      <c r="E286" s="205"/>
      <c r="F286" s="205"/>
      <c r="G286" s="204"/>
      <c r="H286" s="204"/>
      <c r="I286" s="205"/>
      <c r="J286" s="206"/>
      <c r="K286" s="207"/>
      <c r="L286" s="208"/>
      <c r="M286" s="208"/>
      <c r="N286" s="208"/>
      <c r="O286" s="208"/>
      <c r="P286" s="208"/>
      <c r="Q286" s="208"/>
      <c r="R286" s="208"/>
      <c r="S286" s="208"/>
      <c r="T286" s="32">
        <f t="shared" si="9"/>
        <v>0</v>
      </c>
      <c r="U286" s="33" t="str">
        <f t="shared" si="10"/>
        <v xml:space="preserve"> </v>
      </c>
      <c r="V286" s="37" t="str">
        <f t="shared" si="7"/>
        <v xml:space="preserve"> </v>
      </c>
      <c r="W286" s="38" t="str">
        <f t="shared" si="11"/>
        <v xml:space="preserve"> </v>
      </c>
      <c r="X286" s="39"/>
    </row>
    <row r="287" spans="1:24" ht="15.75" customHeight="1" x14ac:dyDescent="0.3">
      <c r="A287" s="29">
        <v>260</v>
      </c>
      <c r="B287" s="36" t="str">
        <f t="shared" si="8"/>
        <v xml:space="preserve"> </v>
      </c>
      <c r="C287" s="204"/>
      <c r="D287" s="204"/>
      <c r="E287" s="205"/>
      <c r="F287" s="205"/>
      <c r="G287" s="204"/>
      <c r="H287" s="204"/>
      <c r="I287" s="205"/>
      <c r="J287" s="206"/>
      <c r="K287" s="207"/>
      <c r="L287" s="208"/>
      <c r="M287" s="208"/>
      <c r="N287" s="208"/>
      <c r="O287" s="208"/>
      <c r="P287" s="208"/>
      <c r="Q287" s="208"/>
      <c r="R287" s="208"/>
      <c r="S287" s="208"/>
      <c r="T287" s="32">
        <f t="shared" si="9"/>
        <v>0</v>
      </c>
      <c r="U287" s="33" t="str">
        <f t="shared" si="10"/>
        <v xml:space="preserve"> </v>
      </c>
      <c r="V287" s="37" t="str">
        <f t="shared" si="7"/>
        <v xml:space="preserve"> </v>
      </c>
      <c r="W287" s="38" t="str">
        <f t="shared" si="11"/>
        <v xml:space="preserve"> </v>
      </c>
      <c r="X287" s="39"/>
    </row>
    <row r="288" spans="1:24" ht="15.75" customHeight="1" x14ac:dyDescent="0.3">
      <c r="A288" s="29">
        <v>261</v>
      </c>
      <c r="B288" s="36" t="str">
        <f t="shared" si="8"/>
        <v xml:space="preserve"> </v>
      </c>
      <c r="C288" s="204"/>
      <c r="D288" s="204"/>
      <c r="E288" s="205"/>
      <c r="F288" s="205"/>
      <c r="G288" s="204"/>
      <c r="H288" s="204"/>
      <c r="I288" s="205"/>
      <c r="J288" s="206"/>
      <c r="K288" s="207"/>
      <c r="L288" s="208"/>
      <c r="M288" s="208"/>
      <c r="N288" s="208"/>
      <c r="O288" s="208"/>
      <c r="P288" s="208"/>
      <c r="Q288" s="208"/>
      <c r="R288" s="208"/>
      <c r="S288" s="208"/>
      <c r="T288" s="32">
        <f t="shared" si="9"/>
        <v>0</v>
      </c>
      <c r="U288" s="33" t="str">
        <f t="shared" si="10"/>
        <v xml:space="preserve"> </v>
      </c>
      <c r="V288" s="37" t="str">
        <f t="shared" si="7"/>
        <v xml:space="preserve"> </v>
      </c>
      <c r="W288" s="38" t="str">
        <f t="shared" si="11"/>
        <v xml:space="preserve"> </v>
      </c>
      <c r="X288" s="39"/>
    </row>
  </sheetData>
  <sheetProtection algorithmName="SHA-512" hashValue="RbzKlf/MEa6ctYslbd2nUMrTsh6ySsWPW9SBBYZKF71eVczHg0iXzEI2Is9zuODpVaJteBAez58Z8zRzUow6IA==" saltValue="p58JefqAtVqOkMp2/kVA4g==" spinCount="100000" sheet="1" objects="1" scenarios="1" selectLockedCells="1"/>
  <mergeCells count="32">
    <mergeCell ref="R1:U1"/>
    <mergeCell ref="C2:D2"/>
    <mergeCell ref="F2:I2"/>
    <mergeCell ref="F3:I3"/>
    <mergeCell ref="F4:I4"/>
    <mergeCell ref="K18:T18"/>
    <mergeCell ref="F18:I19"/>
    <mergeCell ref="F11:I11"/>
    <mergeCell ref="K12:T13"/>
    <mergeCell ref="F7:I7"/>
    <mergeCell ref="F8:I8"/>
    <mergeCell ref="F17:I17"/>
    <mergeCell ref="F5:I5"/>
    <mergeCell ref="F6:I6"/>
    <mergeCell ref="K14:T14"/>
    <mergeCell ref="K16:T17"/>
    <mergeCell ref="C9:D9"/>
    <mergeCell ref="F9:I9"/>
    <mergeCell ref="F10:I10"/>
    <mergeCell ref="C15:D15"/>
    <mergeCell ref="F12:I12"/>
    <mergeCell ref="F13:I13"/>
    <mergeCell ref="F14:I14"/>
    <mergeCell ref="F15:I15"/>
    <mergeCell ref="F16:I16"/>
    <mergeCell ref="C25:D25"/>
    <mergeCell ref="F20:I20"/>
    <mergeCell ref="F21:I22"/>
    <mergeCell ref="F23:I23"/>
    <mergeCell ref="G25:U25"/>
    <mergeCell ref="K20:T20"/>
    <mergeCell ref="C20:D20"/>
  </mergeCells>
  <conditionalFormatting sqref="T28:T288">
    <cfRule type="cellIs" dxfId="1" priority="1" stopIfTrue="1" operator="lessThan">
      <formula>1</formula>
    </cfRule>
  </conditionalFormatting>
  <dataValidations count="6">
    <dataValidation type="list" allowBlank="1" showErrorMessage="1" sqref="F16" xr:uid="{00000000-0002-0000-0000-000000000000}">
      <formula1>Terms</formula1>
    </dataValidation>
    <dataValidation type="list" allowBlank="1" sqref="D21:D23 G28:H288" xr:uid="{00000000-0002-0000-0000-000001000000}">
      <formula1>TrueFalse</formula1>
    </dataValidation>
    <dataValidation type="list" allowBlank="1" showErrorMessage="1" sqref="F14" xr:uid="{00000000-0002-0000-0000-000002000000}">
      <formula1>Shipping</formula1>
    </dataValidation>
    <dataValidation type="list" allowBlank="1" showErrorMessage="1" sqref="C28:C288" xr:uid="{00000000-0002-0000-0000-000003000000}">
      <formula1>SCHOOLLIST2</formula1>
    </dataValidation>
    <dataValidation type="list" allowBlank="1" showErrorMessage="1" sqref="D16" xr:uid="{00000000-0002-0000-0000-000004000000}">
      <formula1>SALESREP1</formula1>
    </dataValidation>
    <dataValidation type="list" allowBlank="1" showErrorMessage="1" sqref="D3" xr:uid="{00000000-0002-0000-0000-000005000000}">
      <formula1>Accounts</formula1>
    </dataValidation>
  </dataValidations>
  <hyperlinks>
    <hyperlink ref="C25" r:id="rId1" xr:uid="{00000000-0004-0000-0000-000000000000}"/>
  </hyperlinks>
  <pageMargins left="0.25" right="0.25" top="0.25" bottom="0.25" header="0" footer="0"/>
  <pageSetup fitToHeight="0" orientation="landscape"/>
  <headerFooter>
    <oddFooter>&amp;L&amp;D&amp;C&amp;F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2:W69"/>
  <sheetViews>
    <sheetView showGridLines="0" workbookViewId="0"/>
  </sheetViews>
  <sheetFormatPr defaultColWidth="12.59765625" defaultRowHeight="15" customHeight="1" x14ac:dyDescent="0.25"/>
  <cols>
    <col min="1" max="1" width="9.09765625" customWidth="1"/>
    <col min="2" max="2" width="46.09765625" customWidth="1"/>
    <col min="3" max="3" width="16.59765625" customWidth="1"/>
    <col min="4" max="4" width="34.5" customWidth="1"/>
    <col min="5" max="5" width="46.5" customWidth="1"/>
    <col min="6" max="6" width="23.8984375" customWidth="1"/>
    <col min="7" max="7" width="11.8984375" customWidth="1"/>
    <col min="8" max="8" width="9.5" customWidth="1"/>
    <col min="9" max="9" width="10.5" customWidth="1"/>
    <col min="10" max="10" width="11.5" customWidth="1"/>
    <col min="11" max="11" width="10.5" customWidth="1"/>
    <col min="12" max="18" width="8" customWidth="1"/>
    <col min="19" max="21" width="11.5" customWidth="1"/>
    <col min="22" max="23" width="10.5" customWidth="1"/>
    <col min="24" max="26" width="12.5" customWidth="1"/>
  </cols>
  <sheetData>
    <row r="2" spans="1:23" ht="36.6" x14ac:dyDescent="0.7">
      <c r="C2" s="273" t="s">
        <v>59</v>
      </c>
      <c r="D2" s="226"/>
      <c r="E2" s="226"/>
      <c r="F2" s="226"/>
      <c r="G2" s="226"/>
      <c r="H2" s="226"/>
    </row>
    <row r="3" spans="1:23" ht="36.6" x14ac:dyDescent="0.7">
      <c r="C3" s="40"/>
      <c r="D3" s="40"/>
      <c r="E3" s="40"/>
      <c r="F3" s="40"/>
      <c r="G3" s="40"/>
      <c r="H3" s="40"/>
    </row>
    <row r="4" spans="1:23" ht="29.25" customHeight="1" x14ac:dyDescent="0.35">
      <c r="B4" s="14" t="s">
        <v>60</v>
      </c>
      <c r="C4" s="41"/>
      <c r="E4" s="14"/>
      <c r="F4" s="41"/>
      <c r="G4" s="41"/>
      <c r="H4" s="41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9.25" customHeight="1" x14ac:dyDescent="0.35">
      <c r="B5" s="14" t="s">
        <v>61</v>
      </c>
      <c r="C5" s="41"/>
      <c r="E5" s="14"/>
      <c r="F5" s="41"/>
      <c r="G5" s="41"/>
      <c r="H5" s="41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9.25" customHeight="1" x14ac:dyDescent="0.35">
      <c r="B6" s="14" t="s">
        <v>62</v>
      </c>
      <c r="C6" s="41"/>
      <c r="E6" s="14"/>
      <c r="F6" s="41"/>
      <c r="G6" s="41"/>
      <c r="H6" s="4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9.25" customHeight="1" x14ac:dyDescent="0.7">
      <c r="B7" s="31" t="s">
        <v>63</v>
      </c>
      <c r="C7" s="40"/>
      <c r="E7" s="40"/>
      <c r="F7" s="40"/>
      <c r="G7" s="40"/>
      <c r="H7" s="40"/>
    </row>
    <row r="8" spans="1:23" ht="29.25" customHeight="1" x14ac:dyDescent="0.25">
      <c r="B8" s="31" t="s">
        <v>64</v>
      </c>
    </row>
    <row r="9" spans="1:23" ht="29.25" customHeight="1" x14ac:dyDescent="0.25">
      <c r="A9" s="42"/>
      <c r="B9" s="31" t="s">
        <v>65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29.25" customHeight="1" x14ac:dyDescent="0.25">
      <c r="A10" s="42"/>
      <c r="B10" s="31" t="s">
        <v>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9.25" customHeight="1" x14ac:dyDescent="0.25">
      <c r="A11" s="42"/>
      <c r="B11" s="43" t="s">
        <v>67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29.25" customHeight="1" x14ac:dyDescent="0.25">
      <c r="A12" s="42"/>
      <c r="B12" s="31" t="s">
        <v>68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29.25" customHeight="1" x14ac:dyDescent="0.25">
      <c r="A13" s="42"/>
      <c r="B13" s="31" t="s">
        <v>69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29.25" customHeight="1" x14ac:dyDescent="0.25">
      <c r="A14" s="42"/>
      <c r="B14" s="44" t="s">
        <v>70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29.25" customHeight="1" x14ac:dyDescent="0.35">
      <c r="A15" s="42"/>
      <c r="B15" s="45" t="s">
        <v>71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29.25" customHeight="1" x14ac:dyDescent="0.35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29.25" customHeight="1" x14ac:dyDescent="0.35">
      <c r="A17" s="42"/>
      <c r="B17" s="45" t="s">
        <v>72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29.25" customHeight="1" x14ac:dyDescent="0.35">
      <c r="A18" s="42"/>
      <c r="B18" s="45" t="s">
        <v>73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ht="29.25" customHeight="1" x14ac:dyDescent="0.35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ht="29.25" customHeight="1" x14ac:dyDescent="0.35">
      <c r="A20" s="46" t="s">
        <v>74</v>
      </c>
      <c r="B20" s="41"/>
      <c r="C20" s="42"/>
      <c r="D20" s="4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ht="23.4" x14ac:dyDescent="0.45">
      <c r="A21" s="47"/>
      <c r="B21" s="48" t="s">
        <v>75</v>
      </c>
      <c r="C21" s="49" t="s">
        <v>76</v>
      </c>
    </row>
    <row r="22" spans="1:23" ht="15" customHeight="1" x14ac:dyDescent="0.35">
      <c r="A22" s="50"/>
      <c r="B22" s="48" t="s">
        <v>77</v>
      </c>
    </row>
    <row r="23" spans="1:23" ht="18" x14ac:dyDescent="0.35">
      <c r="C23" s="269" t="s">
        <v>78</v>
      </c>
      <c r="D23" s="51" t="s">
        <v>2</v>
      </c>
      <c r="E23" s="264"/>
      <c r="F23" s="265"/>
      <c r="G23" s="265"/>
      <c r="H23" s="274"/>
      <c r="J23" s="6" t="s">
        <v>79</v>
      </c>
    </row>
    <row r="24" spans="1:23" ht="18" x14ac:dyDescent="0.35">
      <c r="C24" s="270"/>
      <c r="D24" s="52" t="s">
        <v>4</v>
      </c>
      <c r="E24" s="267" t="s">
        <v>80</v>
      </c>
      <c r="F24" s="259"/>
      <c r="G24" s="259"/>
      <c r="H24" s="268"/>
      <c r="J24" s="6" t="s">
        <v>81</v>
      </c>
    </row>
    <row r="25" spans="1:23" ht="18" x14ac:dyDescent="0.35">
      <c r="C25" s="270"/>
      <c r="D25" s="53" t="s">
        <v>5</v>
      </c>
      <c r="E25" s="258" t="s">
        <v>82</v>
      </c>
      <c r="F25" s="259"/>
      <c r="G25" s="259"/>
      <c r="H25" s="260"/>
      <c r="J25" s="6" t="s">
        <v>83</v>
      </c>
    </row>
    <row r="26" spans="1:23" ht="18" x14ac:dyDescent="0.35">
      <c r="C26" s="270"/>
      <c r="D26" s="53" t="s">
        <v>7</v>
      </c>
      <c r="E26" s="258" t="s">
        <v>84</v>
      </c>
      <c r="F26" s="259"/>
      <c r="G26" s="259"/>
      <c r="H26" s="260"/>
      <c r="J26" s="6" t="s">
        <v>83</v>
      </c>
    </row>
    <row r="27" spans="1:23" ht="18" x14ac:dyDescent="0.35">
      <c r="C27" s="270"/>
      <c r="D27" s="53" t="s">
        <v>8</v>
      </c>
      <c r="E27" s="258" t="s">
        <v>85</v>
      </c>
      <c r="F27" s="259"/>
      <c r="G27" s="259"/>
      <c r="H27" s="260"/>
      <c r="J27" s="6" t="s">
        <v>83</v>
      </c>
    </row>
    <row r="28" spans="1:23" ht="18" x14ac:dyDescent="0.35">
      <c r="C28" s="271"/>
      <c r="D28" s="54" t="s">
        <v>10</v>
      </c>
      <c r="E28" s="261" t="s">
        <v>86</v>
      </c>
      <c r="F28" s="262"/>
      <c r="G28" s="262"/>
      <c r="H28" s="263"/>
      <c r="J28" s="6" t="s">
        <v>83</v>
      </c>
    </row>
    <row r="29" spans="1:23" ht="18" x14ac:dyDescent="0.35">
      <c r="C29" s="269" t="s">
        <v>87</v>
      </c>
      <c r="D29" s="55" t="s">
        <v>13</v>
      </c>
      <c r="E29" s="255" t="s">
        <v>88</v>
      </c>
      <c r="F29" s="256"/>
      <c r="G29" s="256"/>
      <c r="H29" s="257"/>
      <c r="J29" s="6" t="s">
        <v>83</v>
      </c>
    </row>
    <row r="30" spans="1:23" ht="18" x14ac:dyDescent="0.35">
      <c r="C30" s="270"/>
      <c r="D30" s="56" t="s">
        <v>5</v>
      </c>
      <c r="E30" s="258" t="s">
        <v>89</v>
      </c>
      <c r="F30" s="259"/>
      <c r="G30" s="259"/>
      <c r="H30" s="260"/>
      <c r="J30" s="6" t="s">
        <v>83</v>
      </c>
    </row>
    <row r="31" spans="1:23" ht="18" x14ac:dyDescent="0.35">
      <c r="C31" s="270"/>
      <c r="D31" s="56" t="s">
        <v>7</v>
      </c>
      <c r="E31" s="258" t="s">
        <v>90</v>
      </c>
      <c r="F31" s="259"/>
      <c r="G31" s="259"/>
      <c r="H31" s="260"/>
      <c r="J31" s="6" t="s">
        <v>83</v>
      </c>
    </row>
    <row r="32" spans="1:23" ht="18" x14ac:dyDescent="0.35">
      <c r="C32" s="270"/>
      <c r="D32" s="56" t="s">
        <v>8</v>
      </c>
      <c r="E32" s="258" t="s">
        <v>91</v>
      </c>
      <c r="F32" s="259"/>
      <c r="G32" s="259"/>
      <c r="H32" s="260"/>
      <c r="J32" s="6" t="s">
        <v>83</v>
      </c>
    </row>
    <row r="33" spans="2:10" ht="15.75" customHeight="1" x14ac:dyDescent="0.35">
      <c r="C33" s="271"/>
      <c r="D33" s="57" t="s">
        <v>10</v>
      </c>
      <c r="E33" s="261" t="s">
        <v>92</v>
      </c>
      <c r="F33" s="262"/>
      <c r="G33" s="262"/>
      <c r="H33" s="263"/>
      <c r="J33" s="6" t="s">
        <v>83</v>
      </c>
    </row>
    <row r="34" spans="2:10" ht="24" customHeight="1" x14ac:dyDescent="0.35">
      <c r="C34" s="272" t="s">
        <v>93</v>
      </c>
      <c r="D34" s="58" t="s">
        <v>20</v>
      </c>
      <c r="E34" s="264" t="s">
        <v>94</v>
      </c>
      <c r="F34" s="265"/>
      <c r="G34" s="265"/>
      <c r="H34" s="266"/>
      <c r="J34" s="6" t="s">
        <v>79</v>
      </c>
    </row>
    <row r="35" spans="2:10" ht="15.75" customHeight="1" x14ac:dyDescent="0.35">
      <c r="C35" s="270"/>
      <c r="D35" s="56" t="s">
        <v>22</v>
      </c>
      <c r="E35" s="267" t="s">
        <v>95</v>
      </c>
      <c r="F35" s="259"/>
      <c r="G35" s="259"/>
      <c r="H35" s="268"/>
      <c r="J35" s="6" t="s">
        <v>96</v>
      </c>
    </row>
    <row r="36" spans="2:10" ht="15.75" customHeight="1" x14ac:dyDescent="0.35">
      <c r="C36" s="270"/>
      <c r="D36" s="56" t="s">
        <v>24</v>
      </c>
      <c r="E36" s="275" t="s">
        <v>97</v>
      </c>
      <c r="F36" s="259"/>
      <c r="G36" s="259"/>
      <c r="H36" s="268"/>
      <c r="J36" s="6" t="s">
        <v>96</v>
      </c>
    </row>
    <row r="37" spans="2:10" ht="24.75" customHeight="1" x14ac:dyDescent="0.35">
      <c r="C37" s="271"/>
      <c r="D37" s="59" t="s">
        <v>26</v>
      </c>
      <c r="E37" s="276" t="s">
        <v>98</v>
      </c>
      <c r="F37" s="262"/>
      <c r="G37" s="262"/>
      <c r="H37" s="277"/>
      <c r="J37" s="6" t="s">
        <v>96</v>
      </c>
    </row>
    <row r="38" spans="2:10" ht="15.75" customHeight="1" x14ac:dyDescent="0.25"/>
    <row r="39" spans="2:10" ht="15.75" customHeight="1" x14ac:dyDescent="0.25"/>
    <row r="40" spans="2:10" ht="25.8" x14ac:dyDescent="0.5">
      <c r="C40" s="60" t="s">
        <v>99</v>
      </c>
    </row>
    <row r="41" spans="2:10" ht="15.75" customHeight="1" x14ac:dyDescent="0.25"/>
    <row r="42" spans="2:10" ht="15.75" customHeight="1" x14ac:dyDescent="0.35">
      <c r="D42" s="61" t="s">
        <v>1</v>
      </c>
      <c r="E42" s="62" t="s">
        <v>100</v>
      </c>
    </row>
    <row r="43" spans="2:10" ht="15.75" customHeight="1" x14ac:dyDescent="0.35">
      <c r="D43" s="63" t="s">
        <v>3</v>
      </c>
      <c r="E43" s="61" t="s">
        <v>101</v>
      </c>
    </row>
    <row r="44" spans="2:10" ht="15.75" customHeight="1" x14ac:dyDescent="0.35">
      <c r="D44" s="64" t="s">
        <v>102</v>
      </c>
      <c r="E44" s="64"/>
    </row>
    <row r="45" spans="2:10" ht="15.75" customHeight="1" x14ac:dyDescent="0.35">
      <c r="D45" s="65" t="s">
        <v>6</v>
      </c>
      <c r="E45" s="63" t="s">
        <v>103</v>
      </c>
    </row>
    <row r="46" spans="2:10" ht="15.75" customHeight="1" x14ac:dyDescent="0.35">
      <c r="B46" s="6" t="s">
        <v>104</v>
      </c>
      <c r="D46" s="66" t="s">
        <v>105</v>
      </c>
      <c r="E46" s="64"/>
    </row>
    <row r="47" spans="2:10" ht="15.75" customHeight="1" x14ac:dyDescent="0.35">
      <c r="D47" s="63" t="s">
        <v>12</v>
      </c>
      <c r="E47" s="63" t="s">
        <v>106</v>
      </c>
    </row>
    <row r="48" spans="2:10" ht="15.75" customHeight="1" x14ac:dyDescent="0.35">
      <c r="B48" s="6" t="s">
        <v>104</v>
      </c>
      <c r="D48" s="67" t="s">
        <v>107</v>
      </c>
      <c r="E48" s="68" t="s">
        <v>108</v>
      </c>
      <c r="G48" s="6" t="s">
        <v>109</v>
      </c>
    </row>
    <row r="49" spans="1:23" ht="15.75" customHeight="1" x14ac:dyDescent="0.35">
      <c r="D49" s="63" t="s">
        <v>14</v>
      </c>
      <c r="E49" s="63" t="s">
        <v>110</v>
      </c>
    </row>
    <row r="50" spans="1:23" ht="15.75" customHeight="1" x14ac:dyDescent="0.35">
      <c r="B50" s="6" t="s">
        <v>104</v>
      </c>
      <c r="D50" s="67" t="s">
        <v>111</v>
      </c>
      <c r="E50" s="68" t="s">
        <v>112</v>
      </c>
      <c r="G50" s="6" t="s">
        <v>109</v>
      </c>
    </row>
    <row r="51" spans="1:23" ht="15.75" customHeight="1" x14ac:dyDescent="0.35">
      <c r="D51" s="63" t="s">
        <v>16</v>
      </c>
      <c r="E51" s="63" t="s">
        <v>113</v>
      </c>
    </row>
    <row r="52" spans="1:23" ht="15.75" customHeight="1" x14ac:dyDescent="0.35">
      <c r="B52" s="6" t="s">
        <v>104</v>
      </c>
      <c r="D52" s="69" t="s">
        <v>114</v>
      </c>
      <c r="E52" s="68" t="s">
        <v>115</v>
      </c>
      <c r="G52" s="6" t="s">
        <v>109</v>
      </c>
    </row>
    <row r="53" spans="1:23" ht="15.75" customHeight="1" x14ac:dyDescent="0.35">
      <c r="D53" s="63" t="s">
        <v>19</v>
      </c>
      <c r="E53" s="63" t="s">
        <v>9</v>
      </c>
    </row>
    <row r="54" spans="1:23" ht="15.75" customHeight="1" x14ac:dyDescent="0.35">
      <c r="B54" s="6" t="s">
        <v>104</v>
      </c>
      <c r="D54" s="69" t="s">
        <v>116</v>
      </c>
      <c r="E54" s="69" t="s">
        <v>117</v>
      </c>
      <c r="G54" s="6" t="s">
        <v>118</v>
      </c>
    </row>
    <row r="55" spans="1:23" ht="15.75" customHeight="1" x14ac:dyDescent="0.35">
      <c r="D55" s="63" t="s">
        <v>23</v>
      </c>
      <c r="E55" s="63" t="s">
        <v>28</v>
      </c>
    </row>
    <row r="56" spans="1:23" ht="15.75" customHeight="1" x14ac:dyDescent="0.55000000000000004">
      <c r="D56" s="70">
        <v>0</v>
      </c>
      <c r="E56" s="71">
        <f>SUM(A60:A69)</f>
        <v>0</v>
      </c>
    </row>
    <row r="57" spans="1:23" ht="15.75" customHeight="1" x14ac:dyDescent="0.25"/>
    <row r="58" spans="1:23" ht="15.75" customHeight="1" x14ac:dyDescent="0.55000000000000004">
      <c r="C58" s="72" t="s">
        <v>119</v>
      </c>
    </row>
    <row r="59" spans="1:23" ht="15.75" customHeight="1" x14ac:dyDescent="0.35">
      <c r="D59" s="73" t="s">
        <v>120</v>
      </c>
      <c r="E59" s="74" t="s">
        <v>121</v>
      </c>
      <c r="F59" s="74" t="s">
        <v>122</v>
      </c>
      <c r="G59" s="74" t="s">
        <v>123</v>
      </c>
      <c r="H59" s="74" t="s">
        <v>124</v>
      </c>
      <c r="I59" s="74" t="s">
        <v>125</v>
      </c>
      <c r="J59" s="75" t="s">
        <v>126</v>
      </c>
      <c r="K59" s="75" t="s">
        <v>127</v>
      </c>
      <c r="L59" s="75" t="s">
        <v>47</v>
      </c>
      <c r="M59" s="76" t="s">
        <v>48</v>
      </c>
      <c r="N59" s="76" t="s">
        <v>49</v>
      </c>
      <c r="O59" s="76" t="s">
        <v>50</v>
      </c>
      <c r="P59" s="76" t="s">
        <v>51</v>
      </c>
      <c r="Q59" s="76" t="s">
        <v>128</v>
      </c>
      <c r="R59" s="76" t="s">
        <v>53</v>
      </c>
      <c r="S59" s="77" t="s">
        <v>129</v>
      </c>
      <c r="T59" s="78" t="s">
        <v>130</v>
      </c>
      <c r="U59" s="78" t="s">
        <v>131</v>
      </c>
      <c r="V59" s="78" t="s">
        <v>132</v>
      </c>
      <c r="W59" s="79" t="s">
        <v>133</v>
      </c>
    </row>
    <row r="60" spans="1:23" ht="15.75" customHeight="1" x14ac:dyDescent="0.35">
      <c r="D60" s="80" t="s">
        <v>134</v>
      </c>
      <c r="E60" s="81" t="s">
        <v>135</v>
      </c>
      <c r="F60" s="81" t="s">
        <v>136</v>
      </c>
      <c r="G60" s="81">
        <v>61050</v>
      </c>
      <c r="H60" s="81" t="s">
        <v>137</v>
      </c>
      <c r="I60" s="81" t="s">
        <v>138</v>
      </c>
      <c r="J60" s="82">
        <v>9.5</v>
      </c>
      <c r="K60" s="83">
        <v>24</v>
      </c>
      <c r="L60" s="84">
        <v>0</v>
      </c>
      <c r="M60" s="85">
        <v>2</v>
      </c>
      <c r="N60" s="85">
        <v>4</v>
      </c>
      <c r="O60" s="85">
        <v>4</v>
      </c>
      <c r="P60" s="85">
        <v>2</v>
      </c>
      <c r="Q60" s="86">
        <v>0</v>
      </c>
      <c r="R60" s="87">
        <v>0</v>
      </c>
      <c r="S60" s="88">
        <f>IF(L60+M60+N60+O60+P60+Q60+R60&lt;0," ",L60+M60+N60+O60+P60+Q60+R60)</f>
        <v>12</v>
      </c>
      <c r="T60" s="89">
        <f>IF(L60+M60+N60+O60+P60+Q60+R60&gt;0,J60*S60," ")</f>
        <v>114</v>
      </c>
      <c r="U60" s="90" t="s">
        <v>139</v>
      </c>
      <c r="V60" s="90" t="s">
        <v>139</v>
      </c>
      <c r="W60" s="90" t="s">
        <v>139</v>
      </c>
    </row>
    <row r="61" spans="1:23" ht="33.75" customHeight="1" x14ac:dyDescent="0.25"/>
    <row r="62" spans="1:23" ht="15.75" customHeight="1" x14ac:dyDescent="0.25">
      <c r="A62" s="91"/>
      <c r="B62" s="91"/>
      <c r="C62" s="91"/>
      <c r="D62" s="92" t="s">
        <v>140</v>
      </c>
      <c r="E62" s="92" t="s">
        <v>141</v>
      </c>
      <c r="F62" s="92" t="s">
        <v>142</v>
      </c>
      <c r="G62" s="92" t="s">
        <v>143</v>
      </c>
      <c r="H62" s="92" t="s">
        <v>144</v>
      </c>
      <c r="I62" s="92" t="s">
        <v>145</v>
      </c>
      <c r="J62" s="92" t="s">
        <v>146</v>
      </c>
      <c r="K62" s="93" t="s">
        <v>147</v>
      </c>
      <c r="L62" s="254" t="s">
        <v>148</v>
      </c>
      <c r="M62" s="243"/>
      <c r="N62" s="243"/>
      <c r="O62" s="243"/>
      <c r="P62" s="243"/>
      <c r="Q62" s="243"/>
      <c r="R62" s="243"/>
      <c r="S62" s="92" t="s">
        <v>149</v>
      </c>
      <c r="T62" s="92" t="s">
        <v>149</v>
      </c>
      <c r="U62" s="92" t="s">
        <v>150</v>
      </c>
      <c r="V62" s="92" t="s">
        <v>151</v>
      </c>
      <c r="W62" s="92" t="s">
        <v>152</v>
      </c>
    </row>
    <row r="63" spans="1:23" ht="15.75" customHeight="1" x14ac:dyDescent="0.25"/>
    <row r="64" spans="1:23" ht="15.75" customHeight="1" x14ac:dyDescent="0.25"/>
    <row r="65" spans="3:3" ht="15.75" customHeight="1" x14ac:dyDescent="0.55000000000000004">
      <c r="C65" s="72" t="s">
        <v>153</v>
      </c>
    </row>
    <row r="66" spans="3:3" ht="15.75" customHeight="1" x14ac:dyDescent="0.25"/>
    <row r="67" spans="3:3" ht="15.75" customHeight="1" x14ac:dyDescent="0.35">
      <c r="C67" s="14" t="s">
        <v>154</v>
      </c>
    </row>
    <row r="68" spans="3:3" ht="15.75" customHeight="1" x14ac:dyDescent="0.25"/>
    <row r="69" spans="3:3" ht="15.75" customHeight="1" x14ac:dyDescent="0.35">
      <c r="C69" s="94" t="s">
        <v>34</v>
      </c>
    </row>
  </sheetData>
  <mergeCells count="20">
    <mergeCell ref="C23:C28"/>
    <mergeCell ref="C29:C33"/>
    <mergeCell ref="C34:C37"/>
    <mergeCell ref="C2:H2"/>
    <mergeCell ref="E23:H23"/>
    <mergeCell ref="E24:H24"/>
    <mergeCell ref="E25:H25"/>
    <mergeCell ref="E26:H26"/>
    <mergeCell ref="E27:H27"/>
    <mergeCell ref="E28:H28"/>
    <mergeCell ref="E36:H36"/>
    <mergeCell ref="E37:H37"/>
    <mergeCell ref="L62:R62"/>
    <mergeCell ref="E29:H29"/>
    <mergeCell ref="E30:H30"/>
    <mergeCell ref="E31:H31"/>
    <mergeCell ref="E32:H32"/>
    <mergeCell ref="E33:H33"/>
    <mergeCell ref="E34:H34"/>
    <mergeCell ref="E35:H35"/>
  </mergeCells>
  <conditionalFormatting sqref="S60">
    <cfRule type="cellIs" dxfId="0" priority="1" stopIfTrue="1" operator="lessThan">
      <formula>1</formula>
    </cfRule>
  </conditionalFormatting>
  <hyperlinks>
    <hyperlink ref="C69" r:id="rId1" xr:uid="{00000000-0004-0000-0100-000000000000}"/>
  </hyperlinks>
  <pageMargins left="0.2" right="0.2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238"/>
  <sheetViews>
    <sheetView workbookViewId="0"/>
  </sheetViews>
  <sheetFormatPr defaultColWidth="12.59765625" defaultRowHeight="15" customHeight="1" x14ac:dyDescent="0.25"/>
  <cols>
    <col min="1" max="7" width="10.8984375" customWidth="1"/>
    <col min="8" max="27" width="12.5" customWidth="1"/>
  </cols>
  <sheetData>
    <row r="1" spans="1:7" ht="14.4" x14ac:dyDescent="0.3">
      <c r="A1" s="20"/>
      <c r="B1" s="20"/>
      <c r="C1" s="20"/>
      <c r="D1" s="20"/>
      <c r="E1" s="20"/>
      <c r="F1" s="20"/>
      <c r="G1" s="5"/>
    </row>
    <row r="2" spans="1:7" ht="111.75" customHeight="1" x14ac:dyDescent="0.3">
      <c r="A2" s="20"/>
      <c r="B2" s="20"/>
      <c r="C2" s="20"/>
      <c r="D2" s="20"/>
      <c r="E2" s="20"/>
      <c r="F2" s="20"/>
      <c r="G2" s="5"/>
    </row>
    <row r="3" spans="1:7" ht="24" customHeight="1" x14ac:dyDescent="0.3">
      <c r="A3" s="20"/>
      <c r="B3" s="20"/>
      <c r="C3" s="20"/>
      <c r="D3" s="20"/>
      <c r="E3" s="20"/>
      <c r="F3" s="20"/>
      <c r="G3" s="5"/>
    </row>
    <row r="4" spans="1:7" ht="24" customHeight="1" x14ac:dyDescent="0.3">
      <c r="A4" s="20"/>
      <c r="B4" s="20"/>
      <c r="C4" s="20"/>
      <c r="D4" s="20"/>
      <c r="E4" s="20"/>
      <c r="F4" s="20"/>
      <c r="G4" s="5"/>
    </row>
    <row r="5" spans="1:7" ht="28.5" customHeight="1" x14ac:dyDescent="0.7">
      <c r="A5" s="278" t="s">
        <v>155</v>
      </c>
      <c r="B5" s="279"/>
      <c r="C5" s="279"/>
      <c r="D5" s="279"/>
      <c r="E5" s="279"/>
      <c r="F5" s="279"/>
      <c r="G5" s="280"/>
    </row>
    <row r="6" spans="1:7" ht="28.5" customHeight="1" x14ac:dyDescent="0.35">
      <c r="A6" s="95" t="s">
        <v>47</v>
      </c>
      <c r="B6" s="95" t="s">
        <v>48</v>
      </c>
      <c r="C6" s="95" t="s">
        <v>49</v>
      </c>
      <c r="D6" s="95" t="s">
        <v>50</v>
      </c>
      <c r="E6" s="95" t="s">
        <v>51</v>
      </c>
      <c r="F6" s="95" t="s">
        <v>52</v>
      </c>
      <c r="G6" s="96"/>
    </row>
    <row r="7" spans="1:7" ht="51" customHeight="1" x14ac:dyDescent="0.35">
      <c r="A7" s="97"/>
      <c r="B7" s="97">
        <v>1</v>
      </c>
      <c r="C7" s="97">
        <v>2</v>
      </c>
      <c r="D7" s="97">
        <v>2</v>
      </c>
      <c r="E7" s="97">
        <v>1</v>
      </c>
      <c r="F7" s="97">
        <v>0</v>
      </c>
      <c r="G7" s="98">
        <f>SUM(A7:F7)</f>
        <v>6</v>
      </c>
    </row>
    <row r="8" spans="1:7" ht="27.75" customHeight="1" x14ac:dyDescent="0.35">
      <c r="A8" s="98">
        <f t="shared" ref="A8:A238" si="0">($G8/$G$7)*$A$7</f>
        <v>0</v>
      </c>
      <c r="B8" s="98">
        <f t="shared" ref="B8:B238" si="1">($G8/$G$7)*$B$7</f>
        <v>0</v>
      </c>
      <c r="C8" s="98">
        <f t="shared" ref="C8:C238" si="2">($G8/$G$7)*$C$7</f>
        <v>0</v>
      </c>
      <c r="D8" s="98">
        <f t="shared" ref="D8:D238" si="3">($G8/$G$7)*$D$7</f>
        <v>0</v>
      </c>
      <c r="E8" s="98">
        <f t="shared" ref="E8:E238" si="4">($G8/$G$7)*$E$7</f>
        <v>0</v>
      </c>
      <c r="F8" s="98">
        <f t="shared" ref="F8:F238" si="5">($G8/$G$7)*$F$7</f>
        <v>0</v>
      </c>
      <c r="G8" s="97"/>
    </row>
    <row r="9" spans="1:7" ht="18" x14ac:dyDescent="0.35">
      <c r="A9" s="98">
        <f t="shared" si="0"/>
        <v>0</v>
      </c>
      <c r="B9" s="98">
        <f t="shared" si="1"/>
        <v>0</v>
      </c>
      <c r="C9" s="98">
        <f t="shared" si="2"/>
        <v>0</v>
      </c>
      <c r="D9" s="98">
        <f t="shared" si="3"/>
        <v>0</v>
      </c>
      <c r="E9" s="98">
        <f t="shared" si="4"/>
        <v>0</v>
      </c>
      <c r="F9" s="98">
        <f t="shared" si="5"/>
        <v>0</v>
      </c>
      <c r="G9" s="97"/>
    </row>
    <row r="10" spans="1:7" ht="19.5" customHeight="1" x14ac:dyDescent="0.35">
      <c r="A10" s="98">
        <f t="shared" si="0"/>
        <v>0</v>
      </c>
      <c r="B10" s="98">
        <f t="shared" si="1"/>
        <v>0</v>
      </c>
      <c r="C10" s="98">
        <f t="shared" si="2"/>
        <v>0</v>
      </c>
      <c r="D10" s="98">
        <f t="shared" si="3"/>
        <v>0</v>
      </c>
      <c r="E10" s="98">
        <f t="shared" si="4"/>
        <v>0</v>
      </c>
      <c r="F10" s="98">
        <f t="shared" si="5"/>
        <v>0</v>
      </c>
      <c r="G10" s="97"/>
    </row>
    <row r="11" spans="1:7" ht="18" x14ac:dyDescent="0.35">
      <c r="A11" s="98">
        <f t="shared" si="0"/>
        <v>0</v>
      </c>
      <c r="B11" s="98">
        <f t="shared" si="1"/>
        <v>0</v>
      </c>
      <c r="C11" s="98">
        <f t="shared" si="2"/>
        <v>0</v>
      </c>
      <c r="D11" s="98">
        <f t="shared" si="3"/>
        <v>0</v>
      </c>
      <c r="E11" s="98">
        <f t="shared" si="4"/>
        <v>0</v>
      </c>
      <c r="F11" s="98">
        <f t="shared" si="5"/>
        <v>0</v>
      </c>
      <c r="G11" s="97"/>
    </row>
    <row r="12" spans="1:7" ht="18" x14ac:dyDescent="0.35">
      <c r="A12" s="98">
        <f t="shared" si="0"/>
        <v>0</v>
      </c>
      <c r="B12" s="98">
        <f t="shared" si="1"/>
        <v>0</v>
      </c>
      <c r="C12" s="98">
        <f t="shared" si="2"/>
        <v>0</v>
      </c>
      <c r="D12" s="98">
        <f t="shared" si="3"/>
        <v>0</v>
      </c>
      <c r="E12" s="98">
        <f t="shared" si="4"/>
        <v>0</v>
      </c>
      <c r="F12" s="98">
        <f t="shared" si="5"/>
        <v>0</v>
      </c>
      <c r="G12" s="97"/>
    </row>
    <row r="13" spans="1:7" ht="18" x14ac:dyDescent="0.35">
      <c r="A13" s="98">
        <f t="shared" si="0"/>
        <v>0</v>
      </c>
      <c r="B13" s="98">
        <f t="shared" si="1"/>
        <v>0</v>
      </c>
      <c r="C13" s="98">
        <f t="shared" si="2"/>
        <v>0</v>
      </c>
      <c r="D13" s="98">
        <f t="shared" si="3"/>
        <v>0</v>
      </c>
      <c r="E13" s="98">
        <f t="shared" si="4"/>
        <v>0</v>
      </c>
      <c r="F13" s="98">
        <f t="shared" si="5"/>
        <v>0</v>
      </c>
      <c r="G13" s="97"/>
    </row>
    <row r="14" spans="1:7" ht="18" x14ac:dyDescent="0.35">
      <c r="A14" s="98">
        <f t="shared" si="0"/>
        <v>0</v>
      </c>
      <c r="B14" s="98">
        <f t="shared" si="1"/>
        <v>0</v>
      </c>
      <c r="C14" s="98">
        <f t="shared" si="2"/>
        <v>0</v>
      </c>
      <c r="D14" s="98">
        <f t="shared" si="3"/>
        <v>0</v>
      </c>
      <c r="E14" s="98">
        <f t="shared" si="4"/>
        <v>0</v>
      </c>
      <c r="F14" s="98">
        <f t="shared" si="5"/>
        <v>0</v>
      </c>
      <c r="G14" s="97"/>
    </row>
    <row r="15" spans="1:7" ht="18" x14ac:dyDescent="0.35">
      <c r="A15" s="98">
        <f t="shared" si="0"/>
        <v>0</v>
      </c>
      <c r="B15" s="98">
        <f t="shared" si="1"/>
        <v>0</v>
      </c>
      <c r="C15" s="98">
        <f t="shared" si="2"/>
        <v>0</v>
      </c>
      <c r="D15" s="98">
        <f t="shared" si="3"/>
        <v>0</v>
      </c>
      <c r="E15" s="98">
        <f t="shared" si="4"/>
        <v>0</v>
      </c>
      <c r="F15" s="98">
        <f t="shared" si="5"/>
        <v>0</v>
      </c>
      <c r="G15" s="97"/>
    </row>
    <row r="16" spans="1:7" ht="18" x14ac:dyDescent="0.35">
      <c r="A16" s="98">
        <f t="shared" si="0"/>
        <v>0</v>
      </c>
      <c r="B16" s="98">
        <f t="shared" si="1"/>
        <v>0</v>
      </c>
      <c r="C16" s="98">
        <f t="shared" si="2"/>
        <v>0</v>
      </c>
      <c r="D16" s="98">
        <f t="shared" si="3"/>
        <v>0</v>
      </c>
      <c r="E16" s="98">
        <f t="shared" si="4"/>
        <v>0</v>
      </c>
      <c r="F16" s="98">
        <f t="shared" si="5"/>
        <v>0</v>
      </c>
      <c r="G16" s="97"/>
    </row>
    <row r="17" spans="1:7" ht="18" x14ac:dyDescent="0.35">
      <c r="A17" s="98">
        <f t="shared" si="0"/>
        <v>0</v>
      </c>
      <c r="B17" s="98">
        <f t="shared" si="1"/>
        <v>0</v>
      </c>
      <c r="C17" s="98">
        <f t="shared" si="2"/>
        <v>0</v>
      </c>
      <c r="D17" s="98">
        <f t="shared" si="3"/>
        <v>0</v>
      </c>
      <c r="E17" s="98">
        <f t="shared" si="4"/>
        <v>0</v>
      </c>
      <c r="F17" s="98">
        <f t="shared" si="5"/>
        <v>0</v>
      </c>
      <c r="G17" s="97"/>
    </row>
    <row r="18" spans="1:7" ht="18" x14ac:dyDescent="0.35">
      <c r="A18" s="98">
        <f t="shared" si="0"/>
        <v>0</v>
      </c>
      <c r="B18" s="98">
        <f t="shared" si="1"/>
        <v>0</v>
      </c>
      <c r="C18" s="98">
        <f t="shared" si="2"/>
        <v>0</v>
      </c>
      <c r="D18" s="98">
        <f t="shared" si="3"/>
        <v>0</v>
      </c>
      <c r="E18" s="98">
        <f t="shared" si="4"/>
        <v>0</v>
      </c>
      <c r="F18" s="98">
        <f t="shared" si="5"/>
        <v>0</v>
      </c>
      <c r="G18" s="97"/>
    </row>
    <row r="19" spans="1:7" ht="18" x14ac:dyDescent="0.35">
      <c r="A19" s="98">
        <f t="shared" si="0"/>
        <v>0</v>
      </c>
      <c r="B19" s="98">
        <f t="shared" si="1"/>
        <v>0</v>
      </c>
      <c r="C19" s="98">
        <f t="shared" si="2"/>
        <v>0</v>
      </c>
      <c r="D19" s="98">
        <f t="shared" si="3"/>
        <v>0</v>
      </c>
      <c r="E19" s="98">
        <f t="shared" si="4"/>
        <v>0</v>
      </c>
      <c r="F19" s="98">
        <f t="shared" si="5"/>
        <v>0</v>
      </c>
      <c r="G19" s="97"/>
    </row>
    <row r="20" spans="1:7" ht="18" x14ac:dyDescent="0.35">
      <c r="A20" s="98">
        <f t="shared" si="0"/>
        <v>0</v>
      </c>
      <c r="B20" s="98">
        <f t="shared" si="1"/>
        <v>0</v>
      </c>
      <c r="C20" s="98">
        <f t="shared" si="2"/>
        <v>0</v>
      </c>
      <c r="D20" s="98">
        <f t="shared" si="3"/>
        <v>0</v>
      </c>
      <c r="E20" s="98">
        <f t="shared" si="4"/>
        <v>0</v>
      </c>
      <c r="F20" s="98">
        <f t="shared" si="5"/>
        <v>0</v>
      </c>
      <c r="G20" s="97"/>
    </row>
    <row r="21" spans="1:7" ht="15.75" customHeight="1" x14ac:dyDescent="0.35">
      <c r="A21" s="98">
        <f t="shared" si="0"/>
        <v>0</v>
      </c>
      <c r="B21" s="98">
        <f t="shared" si="1"/>
        <v>0</v>
      </c>
      <c r="C21" s="98">
        <f t="shared" si="2"/>
        <v>0</v>
      </c>
      <c r="D21" s="98">
        <f t="shared" si="3"/>
        <v>0</v>
      </c>
      <c r="E21" s="98">
        <f t="shared" si="4"/>
        <v>0</v>
      </c>
      <c r="F21" s="98">
        <f t="shared" si="5"/>
        <v>0</v>
      </c>
      <c r="G21" s="97"/>
    </row>
    <row r="22" spans="1:7" ht="15.75" customHeight="1" x14ac:dyDescent="0.35">
      <c r="A22" s="98">
        <f t="shared" si="0"/>
        <v>0</v>
      </c>
      <c r="B22" s="98">
        <f t="shared" si="1"/>
        <v>0</v>
      </c>
      <c r="C22" s="98">
        <f t="shared" si="2"/>
        <v>0</v>
      </c>
      <c r="D22" s="98">
        <f t="shared" si="3"/>
        <v>0</v>
      </c>
      <c r="E22" s="98">
        <f t="shared" si="4"/>
        <v>0</v>
      </c>
      <c r="F22" s="98">
        <f t="shared" si="5"/>
        <v>0</v>
      </c>
      <c r="G22" s="97"/>
    </row>
    <row r="23" spans="1:7" ht="15.75" customHeight="1" x14ac:dyDescent="0.35">
      <c r="A23" s="98">
        <f t="shared" si="0"/>
        <v>0</v>
      </c>
      <c r="B23" s="98">
        <f t="shared" si="1"/>
        <v>0</v>
      </c>
      <c r="C23" s="98">
        <f t="shared" si="2"/>
        <v>0</v>
      </c>
      <c r="D23" s="98">
        <f t="shared" si="3"/>
        <v>0</v>
      </c>
      <c r="E23" s="98">
        <f t="shared" si="4"/>
        <v>0</v>
      </c>
      <c r="F23" s="98">
        <f t="shared" si="5"/>
        <v>0</v>
      </c>
      <c r="G23" s="97"/>
    </row>
    <row r="24" spans="1:7" ht="15.75" customHeight="1" x14ac:dyDescent="0.35">
      <c r="A24" s="98">
        <f t="shared" si="0"/>
        <v>0</v>
      </c>
      <c r="B24" s="98">
        <f t="shared" si="1"/>
        <v>0</v>
      </c>
      <c r="C24" s="98">
        <f t="shared" si="2"/>
        <v>0</v>
      </c>
      <c r="D24" s="98">
        <f t="shared" si="3"/>
        <v>0</v>
      </c>
      <c r="E24" s="98">
        <f t="shared" si="4"/>
        <v>0</v>
      </c>
      <c r="F24" s="98">
        <f t="shared" si="5"/>
        <v>0</v>
      </c>
      <c r="G24" s="97"/>
    </row>
    <row r="25" spans="1:7" ht="15.75" customHeight="1" x14ac:dyDescent="0.35">
      <c r="A25" s="98">
        <f t="shared" si="0"/>
        <v>0</v>
      </c>
      <c r="B25" s="98">
        <f t="shared" si="1"/>
        <v>0</v>
      </c>
      <c r="C25" s="98">
        <f t="shared" si="2"/>
        <v>0</v>
      </c>
      <c r="D25" s="98">
        <f t="shared" si="3"/>
        <v>0</v>
      </c>
      <c r="E25" s="98">
        <f t="shared" si="4"/>
        <v>0</v>
      </c>
      <c r="F25" s="98">
        <f t="shared" si="5"/>
        <v>0</v>
      </c>
      <c r="G25" s="97"/>
    </row>
    <row r="26" spans="1:7" ht="15.75" customHeight="1" x14ac:dyDescent="0.35">
      <c r="A26" s="98">
        <f t="shared" si="0"/>
        <v>0</v>
      </c>
      <c r="B26" s="98">
        <f t="shared" si="1"/>
        <v>0</v>
      </c>
      <c r="C26" s="98">
        <f t="shared" si="2"/>
        <v>0</v>
      </c>
      <c r="D26" s="98">
        <f t="shared" si="3"/>
        <v>0</v>
      </c>
      <c r="E26" s="98">
        <f t="shared" si="4"/>
        <v>0</v>
      </c>
      <c r="F26" s="98">
        <f t="shared" si="5"/>
        <v>0</v>
      </c>
      <c r="G26" s="97"/>
    </row>
    <row r="27" spans="1:7" ht="15.75" customHeight="1" x14ac:dyDescent="0.35">
      <c r="A27" s="98">
        <f t="shared" si="0"/>
        <v>0</v>
      </c>
      <c r="B27" s="98">
        <f t="shared" si="1"/>
        <v>0</v>
      </c>
      <c r="C27" s="98">
        <f t="shared" si="2"/>
        <v>0</v>
      </c>
      <c r="D27" s="98">
        <f t="shared" si="3"/>
        <v>0</v>
      </c>
      <c r="E27" s="98">
        <f t="shared" si="4"/>
        <v>0</v>
      </c>
      <c r="F27" s="98">
        <f t="shared" si="5"/>
        <v>0</v>
      </c>
      <c r="G27" s="97"/>
    </row>
    <row r="28" spans="1:7" ht="15.75" customHeight="1" x14ac:dyDescent="0.35">
      <c r="A28" s="98">
        <f t="shared" si="0"/>
        <v>0</v>
      </c>
      <c r="B28" s="98">
        <f t="shared" si="1"/>
        <v>0</v>
      </c>
      <c r="C28" s="98">
        <f t="shared" si="2"/>
        <v>0</v>
      </c>
      <c r="D28" s="98">
        <f t="shared" si="3"/>
        <v>0</v>
      </c>
      <c r="E28" s="98">
        <f t="shared" si="4"/>
        <v>0</v>
      </c>
      <c r="F28" s="98">
        <f t="shared" si="5"/>
        <v>0</v>
      </c>
      <c r="G28" s="97"/>
    </row>
    <row r="29" spans="1:7" ht="15.75" customHeight="1" x14ac:dyDescent="0.35">
      <c r="A29" s="98">
        <f t="shared" si="0"/>
        <v>0</v>
      </c>
      <c r="B29" s="98">
        <f t="shared" si="1"/>
        <v>0</v>
      </c>
      <c r="C29" s="98">
        <f t="shared" si="2"/>
        <v>0</v>
      </c>
      <c r="D29" s="98">
        <f t="shared" si="3"/>
        <v>0</v>
      </c>
      <c r="E29" s="98">
        <f t="shared" si="4"/>
        <v>0</v>
      </c>
      <c r="F29" s="98">
        <f t="shared" si="5"/>
        <v>0</v>
      </c>
      <c r="G29" s="97"/>
    </row>
    <row r="30" spans="1:7" ht="15.75" customHeight="1" x14ac:dyDescent="0.35">
      <c r="A30" s="98">
        <f t="shared" si="0"/>
        <v>0</v>
      </c>
      <c r="B30" s="98">
        <f t="shared" si="1"/>
        <v>0</v>
      </c>
      <c r="C30" s="98">
        <f t="shared" si="2"/>
        <v>0</v>
      </c>
      <c r="D30" s="98">
        <f t="shared" si="3"/>
        <v>0</v>
      </c>
      <c r="E30" s="98">
        <f t="shared" si="4"/>
        <v>0</v>
      </c>
      <c r="F30" s="98">
        <f t="shared" si="5"/>
        <v>0</v>
      </c>
      <c r="G30" s="97"/>
    </row>
    <row r="31" spans="1:7" ht="15.75" customHeight="1" x14ac:dyDescent="0.35">
      <c r="A31" s="98">
        <f t="shared" si="0"/>
        <v>0</v>
      </c>
      <c r="B31" s="98">
        <f t="shared" si="1"/>
        <v>0</v>
      </c>
      <c r="C31" s="98">
        <f t="shared" si="2"/>
        <v>0</v>
      </c>
      <c r="D31" s="98">
        <f t="shared" si="3"/>
        <v>0</v>
      </c>
      <c r="E31" s="98">
        <f t="shared" si="4"/>
        <v>0</v>
      </c>
      <c r="F31" s="98">
        <f t="shared" si="5"/>
        <v>0</v>
      </c>
      <c r="G31" s="97"/>
    </row>
    <row r="32" spans="1:7" ht="15.75" customHeight="1" x14ac:dyDescent="0.35">
      <c r="A32" s="98">
        <f t="shared" si="0"/>
        <v>0</v>
      </c>
      <c r="B32" s="98">
        <f t="shared" si="1"/>
        <v>0</v>
      </c>
      <c r="C32" s="98">
        <f t="shared" si="2"/>
        <v>0</v>
      </c>
      <c r="D32" s="98">
        <f t="shared" si="3"/>
        <v>0</v>
      </c>
      <c r="E32" s="98">
        <f t="shared" si="4"/>
        <v>0</v>
      </c>
      <c r="F32" s="98">
        <f t="shared" si="5"/>
        <v>0</v>
      </c>
      <c r="G32" s="97"/>
    </row>
    <row r="33" spans="1:7" ht="15.75" customHeight="1" x14ac:dyDescent="0.35">
      <c r="A33" s="98">
        <f t="shared" si="0"/>
        <v>0</v>
      </c>
      <c r="B33" s="98">
        <f t="shared" si="1"/>
        <v>0</v>
      </c>
      <c r="C33" s="98">
        <f t="shared" si="2"/>
        <v>0</v>
      </c>
      <c r="D33" s="98">
        <f t="shared" si="3"/>
        <v>0</v>
      </c>
      <c r="E33" s="98">
        <f t="shared" si="4"/>
        <v>0</v>
      </c>
      <c r="F33" s="98">
        <f t="shared" si="5"/>
        <v>0</v>
      </c>
      <c r="G33" s="97"/>
    </row>
    <row r="34" spans="1:7" ht="15.75" customHeight="1" x14ac:dyDescent="0.35">
      <c r="A34" s="98">
        <f t="shared" si="0"/>
        <v>0</v>
      </c>
      <c r="B34" s="98">
        <f t="shared" si="1"/>
        <v>0</v>
      </c>
      <c r="C34" s="98">
        <f t="shared" si="2"/>
        <v>0</v>
      </c>
      <c r="D34" s="98">
        <f t="shared" si="3"/>
        <v>0</v>
      </c>
      <c r="E34" s="98">
        <f t="shared" si="4"/>
        <v>0</v>
      </c>
      <c r="F34" s="98">
        <f t="shared" si="5"/>
        <v>0</v>
      </c>
      <c r="G34" s="97"/>
    </row>
    <row r="35" spans="1:7" ht="15.75" customHeight="1" x14ac:dyDescent="0.35">
      <c r="A35" s="98">
        <f t="shared" si="0"/>
        <v>0</v>
      </c>
      <c r="B35" s="98">
        <f t="shared" si="1"/>
        <v>0</v>
      </c>
      <c r="C35" s="98">
        <f t="shared" si="2"/>
        <v>0</v>
      </c>
      <c r="D35" s="98">
        <f t="shared" si="3"/>
        <v>0</v>
      </c>
      <c r="E35" s="98">
        <f t="shared" si="4"/>
        <v>0</v>
      </c>
      <c r="F35" s="98">
        <f t="shared" si="5"/>
        <v>0</v>
      </c>
      <c r="G35" s="97"/>
    </row>
    <row r="36" spans="1:7" ht="15.75" customHeight="1" x14ac:dyDescent="0.35">
      <c r="A36" s="98">
        <f t="shared" si="0"/>
        <v>0</v>
      </c>
      <c r="B36" s="98">
        <f t="shared" si="1"/>
        <v>0</v>
      </c>
      <c r="C36" s="98">
        <f t="shared" si="2"/>
        <v>0</v>
      </c>
      <c r="D36" s="98">
        <f t="shared" si="3"/>
        <v>0</v>
      </c>
      <c r="E36" s="98">
        <f t="shared" si="4"/>
        <v>0</v>
      </c>
      <c r="F36" s="98">
        <f t="shared" si="5"/>
        <v>0</v>
      </c>
      <c r="G36" s="97"/>
    </row>
    <row r="37" spans="1:7" ht="15.75" customHeight="1" x14ac:dyDescent="0.35">
      <c r="A37" s="98">
        <f t="shared" si="0"/>
        <v>0</v>
      </c>
      <c r="B37" s="98">
        <f t="shared" si="1"/>
        <v>0</v>
      </c>
      <c r="C37" s="98">
        <f t="shared" si="2"/>
        <v>0</v>
      </c>
      <c r="D37" s="98">
        <f t="shared" si="3"/>
        <v>0</v>
      </c>
      <c r="E37" s="98">
        <f t="shared" si="4"/>
        <v>0</v>
      </c>
      <c r="F37" s="98">
        <f t="shared" si="5"/>
        <v>0</v>
      </c>
      <c r="G37" s="97"/>
    </row>
    <row r="38" spans="1:7" ht="15.75" customHeight="1" x14ac:dyDescent="0.35">
      <c r="A38" s="98">
        <f t="shared" si="0"/>
        <v>0</v>
      </c>
      <c r="B38" s="98">
        <f t="shared" si="1"/>
        <v>0</v>
      </c>
      <c r="C38" s="98">
        <f t="shared" si="2"/>
        <v>0</v>
      </c>
      <c r="D38" s="98">
        <f t="shared" si="3"/>
        <v>0</v>
      </c>
      <c r="E38" s="98">
        <f t="shared" si="4"/>
        <v>0</v>
      </c>
      <c r="F38" s="98">
        <f t="shared" si="5"/>
        <v>0</v>
      </c>
      <c r="G38" s="97"/>
    </row>
    <row r="39" spans="1:7" ht="15.75" customHeight="1" x14ac:dyDescent="0.35">
      <c r="A39" s="98">
        <f t="shared" si="0"/>
        <v>0</v>
      </c>
      <c r="B39" s="98">
        <f t="shared" si="1"/>
        <v>0</v>
      </c>
      <c r="C39" s="98">
        <f t="shared" si="2"/>
        <v>0</v>
      </c>
      <c r="D39" s="98">
        <f t="shared" si="3"/>
        <v>0</v>
      </c>
      <c r="E39" s="98">
        <f t="shared" si="4"/>
        <v>0</v>
      </c>
      <c r="F39" s="98">
        <f t="shared" si="5"/>
        <v>0</v>
      </c>
      <c r="G39" s="97"/>
    </row>
    <row r="40" spans="1:7" ht="15.75" customHeight="1" x14ac:dyDescent="0.35">
      <c r="A40" s="98">
        <f t="shared" si="0"/>
        <v>0</v>
      </c>
      <c r="B40" s="98">
        <f t="shared" si="1"/>
        <v>0</v>
      </c>
      <c r="C40" s="98">
        <f t="shared" si="2"/>
        <v>0</v>
      </c>
      <c r="D40" s="98">
        <f t="shared" si="3"/>
        <v>0</v>
      </c>
      <c r="E40" s="98">
        <f t="shared" si="4"/>
        <v>0</v>
      </c>
      <c r="F40" s="98">
        <f t="shared" si="5"/>
        <v>0</v>
      </c>
      <c r="G40" s="97"/>
    </row>
    <row r="41" spans="1:7" ht="15.75" customHeight="1" x14ac:dyDescent="0.35">
      <c r="A41" s="98">
        <f t="shared" si="0"/>
        <v>0</v>
      </c>
      <c r="B41" s="98">
        <f t="shared" si="1"/>
        <v>0</v>
      </c>
      <c r="C41" s="98">
        <f t="shared" si="2"/>
        <v>0</v>
      </c>
      <c r="D41" s="98">
        <f t="shared" si="3"/>
        <v>0</v>
      </c>
      <c r="E41" s="98">
        <f t="shared" si="4"/>
        <v>0</v>
      </c>
      <c r="F41" s="98">
        <f t="shared" si="5"/>
        <v>0</v>
      </c>
      <c r="G41" s="97"/>
    </row>
    <row r="42" spans="1:7" ht="15.75" customHeight="1" x14ac:dyDescent="0.35">
      <c r="A42" s="98">
        <f t="shared" si="0"/>
        <v>0</v>
      </c>
      <c r="B42" s="98">
        <f t="shared" si="1"/>
        <v>0</v>
      </c>
      <c r="C42" s="98">
        <f t="shared" si="2"/>
        <v>0</v>
      </c>
      <c r="D42" s="98">
        <f t="shared" si="3"/>
        <v>0</v>
      </c>
      <c r="E42" s="98">
        <f t="shared" si="4"/>
        <v>0</v>
      </c>
      <c r="F42" s="98">
        <f t="shared" si="5"/>
        <v>0</v>
      </c>
      <c r="G42" s="97"/>
    </row>
    <row r="43" spans="1:7" ht="15.75" customHeight="1" x14ac:dyDescent="0.35">
      <c r="A43" s="98">
        <f t="shared" si="0"/>
        <v>0</v>
      </c>
      <c r="B43" s="98">
        <f t="shared" si="1"/>
        <v>0</v>
      </c>
      <c r="C43" s="98">
        <f t="shared" si="2"/>
        <v>0</v>
      </c>
      <c r="D43" s="98">
        <f t="shared" si="3"/>
        <v>0</v>
      </c>
      <c r="E43" s="98">
        <f t="shared" si="4"/>
        <v>0</v>
      </c>
      <c r="F43" s="98">
        <f t="shared" si="5"/>
        <v>0</v>
      </c>
      <c r="G43" s="97"/>
    </row>
    <row r="44" spans="1:7" ht="15.75" customHeight="1" x14ac:dyDescent="0.35">
      <c r="A44" s="98">
        <f t="shared" si="0"/>
        <v>0</v>
      </c>
      <c r="B44" s="98">
        <f t="shared" si="1"/>
        <v>0</v>
      </c>
      <c r="C44" s="98">
        <f t="shared" si="2"/>
        <v>0</v>
      </c>
      <c r="D44" s="98">
        <f t="shared" si="3"/>
        <v>0</v>
      </c>
      <c r="E44" s="98">
        <f t="shared" si="4"/>
        <v>0</v>
      </c>
      <c r="F44" s="98">
        <f t="shared" si="5"/>
        <v>0</v>
      </c>
      <c r="G44" s="97"/>
    </row>
    <row r="45" spans="1:7" ht="15.75" customHeight="1" x14ac:dyDescent="0.35">
      <c r="A45" s="98">
        <f t="shared" si="0"/>
        <v>0</v>
      </c>
      <c r="B45" s="98">
        <f t="shared" si="1"/>
        <v>0</v>
      </c>
      <c r="C45" s="98">
        <f t="shared" si="2"/>
        <v>0</v>
      </c>
      <c r="D45" s="98">
        <f t="shared" si="3"/>
        <v>0</v>
      </c>
      <c r="E45" s="98">
        <f t="shared" si="4"/>
        <v>0</v>
      </c>
      <c r="F45" s="98">
        <f t="shared" si="5"/>
        <v>0</v>
      </c>
      <c r="G45" s="97"/>
    </row>
    <row r="46" spans="1:7" ht="15.75" customHeight="1" x14ac:dyDescent="0.35">
      <c r="A46" s="98">
        <f t="shared" si="0"/>
        <v>0</v>
      </c>
      <c r="B46" s="98">
        <f t="shared" si="1"/>
        <v>0</v>
      </c>
      <c r="C46" s="98">
        <f t="shared" si="2"/>
        <v>0</v>
      </c>
      <c r="D46" s="98">
        <f t="shared" si="3"/>
        <v>0</v>
      </c>
      <c r="E46" s="98">
        <f t="shared" si="4"/>
        <v>0</v>
      </c>
      <c r="F46" s="98">
        <f t="shared" si="5"/>
        <v>0</v>
      </c>
      <c r="G46" s="97"/>
    </row>
    <row r="47" spans="1:7" ht="15.75" customHeight="1" x14ac:dyDescent="0.35">
      <c r="A47" s="98">
        <f t="shared" si="0"/>
        <v>0</v>
      </c>
      <c r="B47" s="98">
        <f t="shared" si="1"/>
        <v>0</v>
      </c>
      <c r="C47" s="98">
        <f t="shared" si="2"/>
        <v>0</v>
      </c>
      <c r="D47" s="98">
        <f t="shared" si="3"/>
        <v>0</v>
      </c>
      <c r="E47" s="98">
        <f t="shared" si="4"/>
        <v>0</v>
      </c>
      <c r="F47" s="98">
        <f t="shared" si="5"/>
        <v>0</v>
      </c>
      <c r="G47" s="97"/>
    </row>
    <row r="48" spans="1:7" ht="15.75" customHeight="1" x14ac:dyDescent="0.35">
      <c r="A48" s="98">
        <f t="shared" si="0"/>
        <v>0</v>
      </c>
      <c r="B48" s="98">
        <f t="shared" si="1"/>
        <v>0</v>
      </c>
      <c r="C48" s="98">
        <f t="shared" si="2"/>
        <v>0</v>
      </c>
      <c r="D48" s="98">
        <f t="shared" si="3"/>
        <v>0</v>
      </c>
      <c r="E48" s="98">
        <f t="shared" si="4"/>
        <v>0</v>
      </c>
      <c r="F48" s="98">
        <f t="shared" si="5"/>
        <v>0</v>
      </c>
      <c r="G48" s="97"/>
    </row>
    <row r="49" spans="1:7" ht="15.75" customHeight="1" x14ac:dyDescent="0.35">
      <c r="A49" s="98">
        <f t="shared" si="0"/>
        <v>0</v>
      </c>
      <c r="B49" s="98">
        <f t="shared" si="1"/>
        <v>0</v>
      </c>
      <c r="C49" s="98">
        <f t="shared" si="2"/>
        <v>0</v>
      </c>
      <c r="D49" s="98">
        <f t="shared" si="3"/>
        <v>0</v>
      </c>
      <c r="E49" s="98">
        <f t="shared" si="4"/>
        <v>0</v>
      </c>
      <c r="F49" s="98">
        <f t="shared" si="5"/>
        <v>0</v>
      </c>
      <c r="G49" s="97"/>
    </row>
    <row r="50" spans="1:7" ht="15.75" customHeight="1" x14ac:dyDescent="0.35">
      <c r="A50" s="98">
        <f t="shared" si="0"/>
        <v>0</v>
      </c>
      <c r="B50" s="98">
        <f t="shared" si="1"/>
        <v>0</v>
      </c>
      <c r="C50" s="98">
        <f t="shared" si="2"/>
        <v>0</v>
      </c>
      <c r="D50" s="98">
        <f t="shared" si="3"/>
        <v>0</v>
      </c>
      <c r="E50" s="98">
        <f t="shared" si="4"/>
        <v>0</v>
      </c>
      <c r="F50" s="98">
        <f t="shared" si="5"/>
        <v>0</v>
      </c>
      <c r="G50" s="97"/>
    </row>
    <row r="51" spans="1:7" ht="15.75" customHeight="1" x14ac:dyDescent="0.35">
      <c r="A51" s="98">
        <f t="shared" si="0"/>
        <v>0</v>
      </c>
      <c r="B51" s="98">
        <f t="shared" si="1"/>
        <v>0</v>
      </c>
      <c r="C51" s="98">
        <f t="shared" si="2"/>
        <v>0</v>
      </c>
      <c r="D51" s="98">
        <f t="shared" si="3"/>
        <v>0</v>
      </c>
      <c r="E51" s="98">
        <f t="shared" si="4"/>
        <v>0</v>
      </c>
      <c r="F51" s="98">
        <f t="shared" si="5"/>
        <v>0</v>
      </c>
      <c r="G51" s="97"/>
    </row>
    <row r="52" spans="1:7" ht="15.75" customHeight="1" x14ac:dyDescent="0.35">
      <c r="A52" s="98">
        <f t="shared" si="0"/>
        <v>0</v>
      </c>
      <c r="B52" s="98">
        <f t="shared" si="1"/>
        <v>0</v>
      </c>
      <c r="C52" s="98">
        <f t="shared" si="2"/>
        <v>0</v>
      </c>
      <c r="D52" s="98">
        <f t="shared" si="3"/>
        <v>0</v>
      </c>
      <c r="E52" s="98">
        <f t="shared" si="4"/>
        <v>0</v>
      </c>
      <c r="F52" s="98">
        <f t="shared" si="5"/>
        <v>0</v>
      </c>
      <c r="G52" s="97"/>
    </row>
    <row r="53" spans="1:7" ht="15.75" customHeight="1" x14ac:dyDescent="0.35">
      <c r="A53" s="98">
        <f t="shared" si="0"/>
        <v>0</v>
      </c>
      <c r="B53" s="98">
        <f t="shared" si="1"/>
        <v>0</v>
      </c>
      <c r="C53" s="98">
        <f t="shared" si="2"/>
        <v>0</v>
      </c>
      <c r="D53" s="98">
        <f t="shared" si="3"/>
        <v>0</v>
      </c>
      <c r="E53" s="98">
        <f t="shared" si="4"/>
        <v>0</v>
      </c>
      <c r="F53" s="98">
        <f t="shared" si="5"/>
        <v>0</v>
      </c>
      <c r="G53" s="97"/>
    </row>
    <row r="54" spans="1:7" ht="15.75" customHeight="1" x14ac:dyDescent="0.35">
      <c r="A54" s="98">
        <f t="shared" si="0"/>
        <v>0</v>
      </c>
      <c r="B54" s="98">
        <f t="shared" si="1"/>
        <v>0</v>
      </c>
      <c r="C54" s="98">
        <f t="shared" si="2"/>
        <v>0</v>
      </c>
      <c r="D54" s="98">
        <f t="shared" si="3"/>
        <v>0</v>
      </c>
      <c r="E54" s="98">
        <f t="shared" si="4"/>
        <v>0</v>
      </c>
      <c r="F54" s="98">
        <f t="shared" si="5"/>
        <v>0</v>
      </c>
      <c r="G54" s="97"/>
    </row>
    <row r="55" spans="1:7" ht="15.75" customHeight="1" x14ac:dyDescent="0.35">
      <c r="A55" s="98">
        <f t="shared" si="0"/>
        <v>0</v>
      </c>
      <c r="B55" s="98">
        <f t="shared" si="1"/>
        <v>0</v>
      </c>
      <c r="C55" s="98">
        <f t="shared" si="2"/>
        <v>0</v>
      </c>
      <c r="D55" s="98">
        <f t="shared" si="3"/>
        <v>0</v>
      </c>
      <c r="E55" s="98">
        <f t="shared" si="4"/>
        <v>0</v>
      </c>
      <c r="F55" s="98">
        <f t="shared" si="5"/>
        <v>0</v>
      </c>
      <c r="G55" s="97"/>
    </row>
    <row r="56" spans="1:7" ht="15.75" customHeight="1" x14ac:dyDescent="0.35">
      <c r="A56" s="98">
        <f t="shared" si="0"/>
        <v>0</v>
      </c>
      <c r="B56" s="98">
        <f t="shared" si="1"/>
        <v>0</v>
      </c>
      <c r="C56" s="98">
        <f t="shared" si="2"/>
        <v>0</v>
      </c>
      <c r="D56" s="98">
        <f t="shared" si="3"/>
        <v>0</v>
      </c>
      <c r="E56" s="98">
        <f t="shared" si="4"/>
        <v>0</v>
      </c>
      <c r="F56" s="98">
        <f t="shared" si="5"/>
        <v>0</v>
      </c>
      <c r="G56" s="97"/>
    </row>
    <row r="57" spans="1:7" ht="15.75" customHeight="1" x14ac:dyDescent="0.35">
      <c r="A57" s="98">
        <f t="shared" si="0"/>
        <v>0</v>
      </c>
      <c r="B57" s="98">
        <f t="shared" si="1"/>
        <v>0</v>
      </c>
      <c r="C57" s="98">
        <f t="shared" si="2"/>
        <v>0</v>
      </c>
      <c r="D57" s="98">
        <f t="shared" si="3"/>
        <v>0</v>
      </c>
      <c r="E57" s="98">
        <f t="shared" si="4"/>
        <v>0</v>
      </c>
      <c r="F57" s="98">
        <f t="shared" si="5"/>
        <v>0</v>
      </c>
      <c r="G57" s="97"/>
    </row>
    <row r="58" spans="1:7" ht="15.75" customHeight="1" x14ac:dyDescent="0.35">
      <c r="A58" s="98">
        <f t="shared" si="0"/>
        <v>0</v>
      </c>
      <c r="B58" s="98">
        <f t="shared" si="1"/>
        <v>0</v>
      </c>
      <c r="C58" s="98">
        <f t="shared" si="2"/>
        <v>0</v>
      </c>
      <c r="D58" s="98">
        <f t="shared" si="3"/>
        <v>0</v>
      </c>
      <c r="E58" s="98">
        <f t="shared" si="4"/>
        <v>0</v>
      </c>
      <c r="F58" s="98">
        <f t="shared" si="5"/>
        <v>0</v>
      </c>
      <c r="G58" s="97"/>
    </row>
    <row r="59" spans="1:7" ht="15.75" customHeight="1" x14ac:dyDescent="0.35">
      <c r="A59" s="98">
        <f t="shared" si="0"/>
        <v>0</v>
      </c>
      <c r="B59" s="98">
        <f t="shared" si="1"/>
        <v>0</v>
      </c>
      <c r="C59" s="98">
        <f t="shared" si="2"/>
        <v>0</v>
      </c>
      <c r="D59" s="98">
        <f t="shared" si="3"/>
        <v>0</v>
      </c>
      <c r="E59" s="98">
        <f t="shared" si="4"/>
        <v>0</v>
      </c>
      <c r="F59" s="98">
        <f t="shared" si="5"/>
        <v>0</v>
      </c>
      <c r="G59" s="97"/>
    </row>
    <row r="60" spans="1:7" ht="15.75" customHeight="1" x14ac:dyDescent="0.35">
      <c r="A60" s="98">
        <f t="shared" si="0"/>
        <v>0</v>
      </c>
      <c r="B60" s="98">
        <f t="shared" si="1"/>
        <v>0</v>
      </c>
      <c r="C60" s="98">
        <f t="shared" si="2"/>
        <v>0</v>
      </c>
      <c r="D60" s="98">
        <f t="shared" si="3"/>
        <v>0</v>
      </c>
      <c r="E60" s="98">
        <f t="shared" si="4"/>
        <v>0</v>
      </c>
      <c r="F60" s="98">
        <f t="shared" si="5"/>
        <v>0</v>
      </c>
      <c r="G60" s="97"/>
    </row>
    <row r="61" spans="1:7" ht="15.75" customHeight="1" x14ac:dyDescent="0.35">
      <c r="A61" s="98">
        <f t="shared" si="0"/>
        <v>0</v>
      </c>
      <c r="B61" s="98">
        <f t="shared" si="1"/>
        <v>0</v>
      </c>
      <c r="C61" s="98">
        <f t="shared" si="2"/>
        <v>0</v>
      </c>
      <c r="D61" s="98">
        <f t="shared" si="3"/>
        <v>0</v>
      </c>
      <c r="E61" s="98">
        <f t="shared" si="4"/>
        <v>0</v>
      </c>
      <c r="F61" s="98">
        <f t="shared" si="5"/>
        <v>0</v>
      </c>
      <c r="G61" s="97"/>
    </row>
    <row r="62" spans="1:7" ht="15.75" customHeight="1" x14ac:dyDescent="0.35">
      <c r="A62" s="98">
        <f t="shared" si="0"/>
        <v>0</v>
      </c>
      <c r="B62" s="98">
        <f t="shared" si="1"/>
        <v>0</v>
      </c>
      <c r="C62" s="98">
        <f t="shared" si="2"/>
        <v>0</v>
      </c>
      <c r="D62" s="98">
        <f t="shared" si="3"/>
        <v>0</v>
      </c>
      <c r="E62" s="98">
        <f t="shared" si="4"/>
        <v>0</v>
      </c>
      <c r="F62" s="98">
        <f t="shared" si="5"/>
        <v>0</v>
      </c>
      <c r="G62" s="97"/>
    </row>
    <row r="63" spans="1:7" ht="15.75" customHeight="1" x14ac:dyDescent="0.35">
      <c r="A63" s="98">
        <f t="shared" si="0"/>
        <v>0</v>
      </c>
      <c r="B63" s="98">
        <f t="shared" si="1"/>
        <v>0</v>
      </c>
      <c r="C63" s="98">
        <f t="shared" si="2"/>
        <v>0</v>
      </c>
      <c r="D63" s="98">
        <f t="shared" si="3"/>
        <v>0</v>
      </c>
      <c r="E63" s="98">
        <f t="shared" si="4"/>
        <v>0</v>
      </c>
      <c r="F63" s="98">
        <f t="shared" si="5"/>
        <v>0</v>
      </c>
      <c r="G63" s="97"/>
    </row>
    <row r="64" spans="1:7" ht="15.75" customHeight="1" x14ac:dyDescent="0.35">
      <c r="A64" s="98">
        <f t="shared" si="0"/>
        <v>0</v>
      </c>
      <c r="B64" s="98">
        <f t="shared" si="1"/>
        <v>0</v>
      </c>
      <c r="C64" s="98">
        <f t="shared" si="2"/>
        <v>0</v>
      </c>
      <c r="D64" s="98">
        <f t="shared" si="3"/>
        <v>0</v>
      </c>
      <c r="E64" s="98">
        <f t="shared" si="4"/>
        <v>0</v>
      </c>
      <c r="F64" s="98">
        <f t="shared" si="5"/>
        <v>0</v>
      </c>
      <c r="G64" s="97"/>
    </row>
    <row r="65" spans="1:7" ht="15.75" customHeight="1" x14ac:dyDescent="0.35">
      <c r="A65" s="98">
        <f t="shared" si="0"/>
        <v>0</v>
      </c>
      <c r="B65" s="98">
        <f t="shared" si="1"/>
        <v>0</v>
      </c>
      <c r="C65" s="98">
        <f t="shared" si="2"/>
        <v>0</v>
      </c>
      <c r="D65" s="98">
        <f t="shared" si="3"/>
        <v>0</v>
      </c>
      <c r="E65" s="98">
        <f t="shared" si="4"/>
        <v>0</v>
      </c>
      <c r="F65" s="98">
        <f t="shared" si="5"/>
        <v>0</v>
      </c>
      <c r="G65" s="97"/>
    </row>
    <row r="66" spans="1:7" ht="15.75" customHeight="1" x14ac:dyDescent="0.35">
      <c r="A66" s="98">
        <f t="shared" si="0"/>
        <v>0</v>
      </c>
      <c r="B66" s="98">
        <f t="shared" si="1"/>
        <v>0</v>
      </c>
      <c r="C66" s="98">
        <f t="shared" si="2"/>
        <v>0</v>
      </c>
      <c r="D66" s="98">
        <f t="shared" si="3"/>
        <v>0</v>
      </c>
      <c r="E66" s="98">
        <f t="shared" si="4"/>
        <v>0</v>
      </c>
      <c r="F66" s="98">
        <f t="shared" si="5"/>
        <v>0</v>
      </c>
      <c r="G66" s="97"/>
    </row>
    <row r="67" spans="1:7" ht="15.75" customHeight="1" x14ac:dyDescent="0.35">
      <c r="A67" s="98">
        <f t="shared" si="0"/>
        <v>0</v>
      </c>
      <c r="B67" s="98">
        <f t="shared" si="1"/>
        <v>0</v>
      </c>
      <c r="C67" s="98">
        <f t="shared" si="2"/>
        <v>0</v>
      </c>
      <c r="D67" s="98">
        <f t="shared" si="3"/>
        <v>0</v>
      </c>
      <c r="E67" s="98">
        <f t="shared" si="4"/>
        <v>0</v>
      </c>
      <c r="F67" s="98">
        <f t="shared" si="5"/>
        <v>0</v>
      </c>
      <c r="G67" s="97"/>
    </row>
    <row r="68" spans="1:7" ht="15.75" customHeight="1" x14ac:dyDescent="0.35">
      <c r="A68" s="98">
        <f t="shared" si="0"/>
        <v>0</v>
      </c>
      <c r="B68" s="98">
        <f t="shared" si="1"/>
        <v>0</v>
      </c>
      <c r="C68" s="98">
        <f t="shared" si="2"/>
        <v>0</v>
      </c>
      <c r="D68" s="98">
        <f t="shared" si="3"/>
        <v>0</v>
      </c>
      <c r="E68" s="98">
        <f t="shared" si="4"/>
        <v>0</v>
      </c>
      <c r="F68" s="98">
        <f t="shared" si="5"/>
        <v>0</v>
      </c>
      <c r="G68" s="97"/>
    </row>
    <row r="69" spans="1:7" ht="15.75" customHeight="1" x14ac:dyDescent="0.35">
      <c r="A69" s="98">
        <f t="shared" si="0"/>
        <v>0</v>
      </c>
      <c r="B69" s="98">
        <f t="shared" si="1"/>
        <v>0</v>
      </c>
      <c r="C69" s="98">
        <f t="shared" si="2"/>
        <v>0</v>
      </c>
      <c r="D69" s="98">
        <f t="shared" si="3"/>
        <v>0</v>
      </c>
      <c r="E69" s="98">
        <f t="shared" si="4"/>
        <v>0</v>
      </c>
      <c r="F69" s="98">
        <f t="shared" si="5"/>
        <v>0</v>
      </c>
      <c r="G69" s="97"/>
    </row>
    <row r="70" spans="1:7" ht="15.75" customHeight="1" x14ac:dyDescent="0.35">
      <c r="A70" s="98">
        <f t="shared" si="0"/>
        <v>0</v>
      </c>
      <c r="B70" s="98">
        <f t="shared" si="1"/>
        <v>0</v>
      </c>
      <c r="C70" s="98">
        <f t="shared" si="2"/>
        <v>0</v>
      </c>
      <c r="D70" s="98">
        <f t="shared" si="3"/>
        <v>0</v>
      </c>
      <c r="E70" s="98">
        <f t="shared" si="4"/>
        <v>0</v>
      </c>
      <c r="F70" s="98">
        <f t="shared" si="5"/>
        <v>0</v>
      </c>
      <c r="G70" s="97"/>
    </row>
    <row r="71" spans="1:7" ht="15.75" customHeight="1" x14ac:dyDescent="0.35">
      <c r="A71" s="98">
        <f t="shared" si="0"/>
        <v>0</v>
      </c>
      <c r="B71" s="98">
        <f t="shared" si="1"/>
        <v>0</v>
      </c>
      <c r="C71" s="98">
        <f t="shared" si="2"/>
        <v>0</v>
      </c>
      <c r="D71" s="98">
        <f t="shared" si="3"/>
        <v>0</v>
      </c>
      <c r="E71" s="98">
        <f t="shared" si="4"/>
        <v>0</v>
      </c>
      <c r="F71" s="98">
        <f t="shared" si="5"/>
        <v>0</v>
      </c>
      <c r="G71" s="97"/>
    </row>
    <row r="72" spans="1:7" ht="15.75" customHeight="1" x14ac:dyDescent="0.35">
      <c r="A72" s="98">
        <f t="shared" si="0"/>
        <v>0</v>
      </c>
      <c r="B72" s="98">
        <f t="shared" si="1"/>
        <v>0</v>
      </c>
      <c r="C72" s="98">
        <f t="shared" si="2"/>
        <v>0</v>
      </c>
      <c r="D72" s="98">
        <f t="shared" si="3"/>
        <v>0</v>
      </c>
      <c r="E72" s="98">
        <f t="shared" si="4"/>
        <v>0</v>
      </c>
      <c r="F72" s="98">
        <f t="shared" si="5"/>
        <v>0</v>
      </c>
      <c r="G72" s="97"/>
    </row>
    <row r="73" spans="1:7" ht="15.75" customHeight="1" x14ac:dyDescent="0.35">
      <c r="A73" s="98">
        <f t="shared" si="0"/>
        <v>0</v>
      </c>
      <c r="B73" s="98">
        <f t="shared" si="1"/>
        <v>0</v>
      </c>
      <c r="C73" s="98">
        <f t="shared" si="2"/>
        <v>0</v>
      </c>
      <c r="D73" s="98">
        <f t="shared" si="3"/>
        <v>0</v>
      </c>
      <c r="E73" s="98">
        <f t="shared" si="4"/>
        <v>0</v>
      </c>
      <c r="F73" s="98">
        <f t="shared" si="5"/>
        <v>0</v>
      </c>
      <c r="G73" s="97"/>
    </row>
    <row r="74" spans="1:7" ht="15.75" customHeight="1" x14ac:dyDescent="0.35">
      <c r="A74" s="98">
        <f t="shared" si="0"/>
        <v>0</v>
      </c>
      <c r="B74" s="98">
        <f t="shared" si="1"/>
        <v>0</v>
      </c>
      <c r="C74" s="98">
        <f t="shared" si="2"/>
        <v>0</v>
      </c>
      <c r="D74" s="98">
        <f t="shared" si="3"/>
        <v>0</v>
      </c>
      <c r="E74" s="98">
        <f t="shared" si="4"/>
        <v>0</v>
      </c>
      <c r="F74" s="98">
        <f t="shared" si="5"/>
        <v>0</v>
      </c>
      <c r="G74" s="97"/>
    </row>
    <row r="75" spans="1:7" ht="15.75" customHeight="1" x14ac:dyDescent="0.35">
      <c r="A75" s="98">
        <f t="shared" si="0"/>
        <v>0</v>
      </c>
      <c r="B75" s="98">
        <f t="shared" si="1"/>
        <v>0</v>
      </c>
      <c r="C75" s="98">
        <f t="shared" si="2"/>
        <v>0</v>
      </c>
      <c r="D75" s="98">
        <f t="shared" si="3"/>
        <v>0</v>
      </c>
      <c r="E75" s="98">
        <f t="shared" si="4"/>
        <v>0</v>
      </c>
      <c r="F75" s="98">
        <f t="shared" si="5"/>
        <v>0</v>
      </c>
      <c r="G75" s="97"/>
    </row>
    <row r="76" spans="1:7" ht="15.75" customHeight="1" x14ac:dyDescent="0.35">
      <c r="A76" s="98">
        <f t="shared" si="0"/>
        <v>0</v>
      </c>
      <c r="B76" s="98">
        <f t="shared" si="1"/>
        <v>0</v>
      </c>
      <c r="C76" s="98">
        <f t="shared" si="2"/>
        <v>0</v>
      </c>
      <c r="D76" s="98">
        <f t="shared" si="3"/>
        <v>0</v>
      </c>
      <c r="E76" s="98">
        <f t="shared" si="4"/>
        <v>0</v>
      </c>
      <c r="F76" s="98">
        <f t="shared" si="5"/>
        <v>0</v>
      </c>
      <c r="G76" s="97"/>
    </row>
    <row r="77" spans="1:7" ht="15.75" customHeight="1" x14ac:dyDescent="0.35">
      <c r="A77" s="98">
        <f t="shared" si="0"/>
        <v>0</v>
      </c>
      <c r="B77" s="98">
        <f t="shared" si="1"/>
        <v>0</v>
      </c>
      <c r="C77" s="98">
        <f t="shared" si="2"/>
        <v>0</v>
      </c>
      <c r="D77" s="98">
        <f t="shared" si="3"/>
        <v>0</v>
      </c>
      <c r="E77" s="98">
        <f t="shared" si="4"/>
        <v>0</v>
      </c>
      <c r="F77" s="98">
        <f t="shared" si="5"/>
        <v>0</v>
      </c>
      <c r="G77" s="97"/>
    </row>
    <row r="78" spans="1:7" ht="15.75" customHeight="1" x14ac:dyDescent="0.35">
      <c r="A78" s="98">
        <f t="shared" si="0"/>
        <v>0</v>
      </c>
      <c r="B78" s="98">
        <f t="shared" si="1"/>
        <v>0</v>
      </c>
      <c r="C78" s="98">
        <f t="shared" si="2"/>
        <v>0</v>
      </c>
      <c r="D78" s="98">
        <f t="shared" si="3"/>
        <v>0</v>
      </c>
      <c r="E78" s="98">
        <f t="shared" si="4"/>
        <v>0</v>
      </c>
      <c r="F78" s="98">
        <f t="shared" si="5"/>
        <v>0</v>
      </c>
      <c r="G78" s="97"/>
    </row>
    <row r="79" spans="1:7" ht="15.75" customHeight="1" x14ac:dyDescent="0.35">
      <c r="A79" s="98">
        <f t="shared" si="0"/>
        <v>0</v>
      </c>
      <c r="B79" s="98">
        <f t="shared" si="1"/>
        <v>0</v>
      </c>
      <c r="C79" s="98">
        <f t="shared" si="2"/>
        <v>0</v>
      </c>
      <c r="D79" s="98">
        <f t="shared" si="3"/>
        <v>0</v>
      </c>
      <c r="E79" s="98">
        <f t="shared" si="4"/>
        <v>0</v>
      </c>
      <c r="F79" s="98">
        <f t="shared" si="5"/>
        <v>0</v>
      </c>
      <c r="G79" s="97"/>
    </row>
    <row r="80" spans="1:7" ht="15.75" customHeight="1" x14ac:dyDescent="0.35">
      <c r="A80" s="98">
        <f t="shared" si="0"/>
        <v>0</v>
      </c>
      <c r="B80" s="98">
        <f t="shared" si="1"/>
        <v>0</v>
      </c>
      <c r="C80" s="98">
        <f t="shared" si="2"/>
        <v>0</v>
      </c>
      <c r="D80" s="98">
        <f t="shared" si="3"/>
        <v>0</v>
      </c>
      <c r="E80" s="98">
        <f t="shared" si="4"/>
        <v>0</v>
      </c>
      <c r="F80" s="98">
        <f t="shared" si="5"/>
        <v>0</v>
      </c>
      <c r="G80" s="97"/>
    </row>
    <row r="81" spans="1:7" ht="15.75" customHeight="1" x14ac:dyDescent="0.35">
      <c r="A81" s="98">
        <f t="shared" si="0"/>
        <v>0</v>
      </c>
      <c r="B81" s="98">
        <f t="shared" si="1"/>
        <v>0</v>
      </c>
      <c r="C81" s="98">
        <f t="shared" si="2"/>
        <v>0</v>
      </c>
      <c r="D81" s="98">
        <f t="shared" si="3"/>
        <v>0</v>
      </c>
      <c r="E81" s="98">
        <f t="shared" si="4"/>
        <v>0</v>
      </c>
      <c r="F81" s="98">
        <f t="shared" si="5"/>
        <v>0</v>
      </c>
      <c r="G81" s="97"/>
    </row>
    <row r="82" spans="1:7" ht="15.75" customHeight="1" x14ac:dyDescent="0.35">
      <c r="A82" s="98">
        <f t="shared" si="0"/>
        <v>0</v>
      </c>
      <c r="B82" s="98">
        <f t="shared" si="1"/>
        <v>0</v>
      </c>
      <c r="C82" s="98">
        <f t="shared" si="2"/>
        <v>0</v>
      </c>
      <c r="D82" s="98">
        <f t="shared" si="3"/>
        <v>0</v>
      </c>
      <c r="E82" s="98">
        <f t="shared" si="4"/>
        <v>0</v>
      </c>
      <c r="F82" s="98">
        <f t="shared" si="5"/>
        <v>0</v>
      </c>
      <c r="G82" s="97"/>
    </row>
    <row r="83" spans="1:7" ht="15.75" customHeight="1" x14ac:dyDescent="0.35">
      <c r="A83" s="98">
        <f t="shared" si="0"/>
        <v>0</v>
      </c>
      <c r="B83" s="98">
        <f t="shared" si="1"/>
        <v>0</v>
      </c>
      <c r="C83" s="98">
        <f t="shared" si="2"/>
        <v>0</v>
      </c>
      <c r="D83" s="98">
        <f t="shared" si="3"/>
        <v>0</v>
      </c>
      <c r="E83" s="98">
        <f t="shared" si="4"/>
        <v>0</v>
      </c>
      <c r="F83" s="98">
        <f t="shared" si="5"/>
        <v>0</v>
      </c>
      <c r="G83" s="97"/>
    </row>
    <row r="84" spans="1:7" ht="15.75" customHeight="1" x14ac:dyDescent="0.35">
      <c r="A84" s="98">
        <f t="shared" si="0"/>
        <v>0</v>
      </c>
      <c r="B84" s="98">
        <f t="shared" si="1"/>
        <v>0</v>
      </c>
      <c r="C84" s="98">
        <f t="shared" si="2"/>
        <v>0</v>
      </c>
      <c r="D84" s="98">
        <f t="shared" si="3"/>
        <v>0</v>
      </c>
      <c r="E84" s="98">
        <f t="shared" si="4"/>
        <v>0</v>
      </c>
      <c r="F84" s="98">
        <f t="shared" si="5"/>
        <v>0</v>
      </c>
      <c r="G84" s="97"/>
    </row>
    <row r="85" spans="1:7" ht="15.75" customHeight="1" x14ac:dyDescent="0.35">
      <c r="A85" s="98">
        <f t="shared" si="0"/>
        <v>0</v>
      </c>
      <c r="B85" s="98">
        <f t="shared" si="1"/>
        <v>0</v>
      </c>
      <c r="C85" s="98">
        <f t="shared" si="2"/>
        <v>0</v>
      </c>
      <c r="D85" s="98">
        <f t="shared" si="3"/>
        <v>0</v>
      </c>
      <c r="E85" s="98">
        <f t="shared" si="4"/>
        <v>0</v>
      </c>
      <c r="F85" s="98">
        <f t="shared" si="5"/>
        <v>0</v>
      </c>
      <c r="G85" s="97"/>
    </row>
    <row r="86" spans="1:7" ht="15.75" customHeight="1" x14ac:dyDescent="0.35">
      <c r="A86" s="98">
        <f t="shared" si="0"/>
        <v>0</v>
      </c>
      <c r="B86" s="98">
        <f t="shared" si="1"/>
        <v>0</v>
      </c>
      <c r="C86" s="98">
        <f t="shared" si="2"/>
        <v>0</v>
      </c>
      <c r="D86" s="98">
        <f t="shared" si="3"/>
        <v>0</v>
      </c>
      <c r="E86" s="98">
        <f t="shared" si="4"/>
        <v>0</v>
      </c>
      <c r="F86" s="98">
        <f t="shared" si="5"/>
        <v>0</v>
      </c>
      <c r="G86" s="97"/>
    </row>
    <row r="87" spans="1:7" ht="15.75" customHeight="1" x14ac:dyDescent="0.35">
      <c r="A87" s="98">
        <f t="shared" si="0"/>
        <v>0</v>
      </c>
      <c r="B87" s="98">
        <f t="shared" si="1"/>
        <v>0</v>
      </c>
      <c r="C87" s="98">
        <f t="shared" si="2"/>
        <v>0</v>
      </c>
      <c r="D87" s="98">
        <f t="shared" si="3"/>
        <v>0</v>
      </c>
      <c r="E87" s="98">
        <f t="shared" si="4"/>
        <v>0</v>
      </c>
      <c r="F87" s="98">
        <f t="shared" si="5"/>
        <v>0</v>
      </c>
      <c r="G87" s="97"/>
    </row>
    <row r="88" spans="1:7" ht="15.75" customHeight="1" x14ac:dyDescent="0.35">
      <c r="A88" s="98">
        <f t="shared" si="0"/>
        <v>0</v>
      </c>
      <c r="B88" s="98">
        <f t="shared" si="1"/>
        <v>0</v>
      </c>
      <c r="C88" s="98">
        <f t="shared" si="2"/>
        <v>0</v>
      </c>
      <c r="D88" s="98">
        <f t="shared" si="3"/>
        <v>0</v>
      </c>
      <c r="E88" s="98">
        <f t="shared" si="4"/>
        <v>0</v>
      </c>
      <c r="F88" s="98">
        <f t="shared" si="5"/>
        <v>0</v>
      </c>
      <c r="G88" s="97"/>
    </row>
    <row r="89" spans="1:7" ht="15.75" customHeight="1" x14ac:dyDescent="0.35">
      <c r="A89" s="98">
        <f t="shared" si="0"/>
        <v>0</v>
      </c>
      <c r="B89" s="98">
        <f t="shared" si="1"/>
        <v>0</v>
      </c>
      <c r="C89" s="98">
        <f t="shared" si="2"/>
        <v>0</v>
      </c>
      <c r="D89" s="98">
        <f t="shared" si="3"/>
        <v>0</v>
      </c>
      <c r="E89" s="98">
        <f t="shared" si="4"/>
        <v>0</v>
      </c>
      <c r="F89" s="98">
        <f t="shared" si="5"/>
        <v>0</v>
      </c>
      <c r="G89" s="97"/>
    </row>
    <row r="90" spans="1:7" ht="15.75" customHeight="1" x14ac:dyDescent="0.35">
      <c r="A90" s="98">
        <f t="shared" si="0"/>
        <v>0</v>
      </c>
      <c r="B90" s="98">
        <f t="shared" si="1"/>
        <v>0</v>
      </c>
      <c r="C90" s="98">
        <f t="shared" si="2"/>
        <v>0</v>
      </c>
      <c r="D90" s="98">
        <f t="shared" si="3"/>
        <v>0</v>
      </c>
      <c r="E90" s="98">
        <f t="shared" si="4"/>
        <v>0</v>
      </c>
      <c r="F90" s="98">
        <f t="shared" si="5"/>
        <v>0</v>
      </c>
      <c r="G90" s="97"/>
    </row>
    <row r="91" spans="1:7" ht="15.75" customHeight="1" x14ac:dyDescent="0.35">
      <c r="A91" s="98">
        <f t="shared" si="0"/>
        <v>0</v>
      </c>
      <c r="B91" s="98">
        <f t="shared" si="1"/>
        <v>0</v>
      </c>
      <c r="C91" s="98">
        <f t="shared" si="2"/>
        <v>0</v>
      </c>
      <c r="D91" s="98">
        <f t="shared" si="3"/>
        <v>0</v>
      </c>
      <c r="E91" s="98">
        <f t="shared" si="4"/>
        <v>0</v>
      </c>
      <c r="F91" s="98">
        <f t="shared" si="5"/>
        <v>0</v>
      </c>
      <c r="G91" s="97"/>
    </row>
    <row r="92" spans="1:7" ht="15.75" customHeight="1" x14ac:dyDescent="0.35">
      <c r="A92" s="98">
        <f t="shared" si="0"/>
        <v>0</v>
      </c>
      <c r="B92" s="98">
        <f t="shared" si="1"/>
        <v>0</v>
      </c>
      <c r="C92" s="98">
        <f t="shared" si="2"/>
        <v>0</v>
      </c>
      <c r="D92" s="98">
        <f t="shared" si="3"/>
        <v>0</v>
      </c>
      <c r="E92" s="98">
        <f t="shared" si="4"/>
        <v>0</v>
      </c>
      <c r="F92" s="98">
        <f t="shared" si="5"/>
        <v>0</v>
      </c>
      <c r="G92" s="97"/>
    </row>
    <row r="93" spans="1:7" ht="15.75" customHeight="1" x14ac:dyDescent="0.35">
      <c r="A93" s="98">
        <f t="shared" si="0"/>
        <v>0</v>
      </c>
      <c r="B93" s="98">
        <f t="shared" si="1"/>
        <v>0</v>
      </c>
      <c r="C93" s="98">
        <f t="shared" si="2"/>
        <v>0</v>
      </c>
      <c r="D93" s="98">
        <f t="shared" si="3"/>
        <v>0</v>
      </c>
      <c r="E93" s="98">
        <f t="shared" si="4"/>
        <v>0</v>
      </c>
      <c r="F93" s="98">
        <f t="shared" si="5"/>
        <v>0</v>
      </c>
      <c r="G93" s="97"/>
    </row>
    <row r="94" spans="1:7" ht="15.75" customHeight="1" x14ac:dyDescent="0.35">
      <c r="A94" s="98">
        <f t="shared" si="0"/>
        <v>0</v>
      </c>
      <c r="B94" s="98">
        <f t="shared" si="1"/>
        <v>0</v>
      </c>
      <c r="C94" s="98">
        <f t="shared" si="2"/>
        <v>0</v>
      </c>
      <c r="D94" s="98">
        <f t="shared" si="3"/>
        <v>0</v>
      </c>
      <c r="E94" s="98">
        <f t="shared" si="4"/>
        <v>0</v>
      </c>
      <c r="F94" s="98">
        <f t="shared" si="5"/>
        <v>0</v>
      </c>
      <c r="G94" s="97"/>
    </row>
    <row r="95" spans="1:7" ht="15.75" customHeight="1" x14ac:dyDescent="0.35">
      <c r="A95" s="98">
        <f t="shared" si="0"/>
        <v>0</v>
      </c>
      <c r="B95" s="98">
        <f t="shared" si="1"/>
        <v>0</v>
      </c>
      <c r="C95" s="98">
        <f t="shared" si="2"/>
        <v>0</v>
      </c>
      <c r="D95" s="98">
        <f t="shared" si="3"/>
        <v>0</v>
      </c>
      <c r="E95" s="98">
        <f t="shared" si="4"/>
        <v>0</v>
      </c>
      <c r="F95" s="98">
        <f t="shared" si="5"/>
        <v>0</v>
      </c>
      <c r="G95" s="97"/>
    </row>
    <row r="96" spans="1:7" ht="15.75" customHeight="1" x14ac:dyDescent="0.35">
      <c r="A96" s="98">
        <f t="shared" si="0"/>
        <v>0</v>
      </c>
      <c r="B96" s="98">
        <f t="shared" si="1"/>
        <v>0</v>
      </c>
      <c r="C96" s="98">
        <f t="shared" si="2"/>
        <v>0</v>
      </c>
      <c r="D96" s="98">
        <f t="shared" si="3"/>
        <v>0</v>
      </c>
      <c r="E96" s="98">
        <f t="shared" si="4"/>
        <v>0</v>
      </c>
      <c r="F96" s="98">
        <f t="shared" si="5"/>
        <v>0</v>
      </c>
      <c r="G96" s="97"/>
    </row>
    <row r="97" spans="1:7" ht="15.75" customHeight="1" x14ac:dyDescent="0.35">
      <c r="A97" s="98">
        <f t="shared" si="0"/>
        <v>0</v>
      </c>
      <c r="B97" s="98">
        <f t="shared" si="1"/>
        <v>0</v>
      </c>
      <c r="C97" s="98">
        <f t="shared" si="2"/>
        <v>0</v>
      </c>
      <c r="D97" s="98">
        <f t="shared" si="3"/>
        <v>0</v>
      </c>
      <c r="E97" s="98">
        <f t="shared" si="4"/>
        <v>0</v>
      </c>
      <c r="F97" s="98">
        <f t="shared" si="5"/>
        <v>0</v>
      </c>
      <c r="G97" s="97"/>
    </row>
    <row r="98" spans="1:7" ht="15.75" customHeight="1" x14ac:dyDescent="0.35">
      <c r="A98" s="98">
        <f t="shared" si="0"/>
        <v>0</v>
      </c>
      <c r="B98" s="98">
        <f t="shared" si="1"/>
        <v>0</v>
      </c>
      <c r="C98" s="98">
        <f t="shared" si="2"/>
        <v>0</v>
      </c>
      <c r="D98" s="98">
        <f t="shared" si="3"/>
        <v>0</v>
      </c>
      <c r="E98" s="98">
        <f t="shared" si="4"/>
        <v>0</v>
      </c>
      <c r="F98" s="98">
        <f t="shared" si="5"/>
        <v>0</v>
      </c>
      <c r="G98" s="97"/>
    </row>
    <row r="99" spans="1:7" ht="15.75" customHeight="1" x14ac:dyDescent="0.35">
      <c r="A99" s="98">
        <f t="shared" si="0"/>
        <v>0</v>
      </c>
      <c r="B99" s="98">
        <f t="shared" si="1"/>
        <v>0</v>
      </c>
      <c r="C99" s="98">
        <f t="shared" si="2"/>
        <v>0</v>
      </c>
      <c r="D99" s="98">
        <f t="shared" si="3"/>
        <v>0</v>
      </c>
      <c r="E99" s="98">
        <f t="shared" si="4"/>
        <v>0</v>
      </c>
      <c r="F99" s="98">
        <f t="shared" si="5"/>
        <v>0</v>
      </c>
      <c r="G99" s="97"/>
    </row>
    <row r="100" spans="1:7" ht="15.75" customHeight="1" x14ac:dyDescent="0.35">
      <c r="A100" s="98">
        <f t="shared" si="0"/>
        <v>0</v>
      </c>
      <c r="B100" s="98">
        <f t="shared" si="1"/>
        <v>0</v>
      </c>
      <c r="C100" s="98">
        <f t="shared" si="2"/>
        <v>0</v>
      </c>
      <c r="D100" s="98">
        <f t="shared" si="3"/>
        <v>0</v>
      </c>
      <c r="E100" s="98">
        <f t="shared" si="4"/>
        <v>0</v>
      </c>
      <c r="F100" s="98">
        <f t="shared" si="5"/>
        <v>0</v>
      </c>
      <c r="G100" s="97"/>
    </row>
    <row r="101" spans="1:7" ht="15.75" customHeight="1" x14ac:dyDescent="0.35">
      <c r="A101" s="98">
        <f t="shared" si="0"/>
        <v>0</v>
      </c>
      <c r="B101" s="98">
        <f t="shared" si="1"/>
        <v>0</v>
      </c>
      <c r="C101" s="98">
        <f t="shared" si="2"/>
        <v>0</v>
      </c>
      <c r="D101" s="98">
        <f t="shared" si="3"/>
        <v>0</v>
      </c>
      <c r="E101" s="98">
        <f t="shared" si="4"/>
        <v>0</v>
      </c>
      <c r="F101" s="98">
        <f t="shared" si="5"/>
        <v>0</v>
      </c>
      <c r="G101" s="97"/>
    </row>
    <row r="102" spans="1:7" ht="15.75" customHeight="1" x14ac:dyDescent="0.35">
      <c r="A102" s="98">
        <f t="shared" si="0"/>
        <v>0</v>
      </c>
      <c r="B102" s="98">
        <f t="shared" si="1"/>
        <v>0</v>
      </c>
      <c r="C102" s="98">
        <f t="shared" si="2"/>
        <v>0</v>
      </c>
      <c r="D102" s="98">
        <f t="shared" si="3"/>
        <v>0</v>
      </c>
      <c r="E102" s="98">
        <f t="shared" si="4"/>
        <v>0</v>
      </c>
      <c r="F102" s="98">
        <f t="shared" si="5"/>
        <v>0</v>
      </c>
      <c r="G102" s="97"/>
    </row>
    <row r="103" spans="1:7" ht="15.75" customHeight="1" x14ac:dyDescent="0.35">
      <c r="A103" s="98">
        <f t="shared" si="0"/>
        <v>0</v>
      </c>
      <c r="B103" s="98">
        <f t="shared" si="1"/>
        <v>0</v>
      </c>
      <c r="C103" s="98">
        <f t="shared" si="2"/>
        <v>0</v>
      </c>
      <c r="D103" s="98">
        <f t="shared" si="3"/>
        <v>0</v>
      </c>
      <c r="E103" s="98">
        <f t="shared" si="4"/>
        <v>0</v>
      </c>
      <c r="F103" s="98">
        <f t="shared" si="5"/>
        <v>0</v>
      </c>
      <c r="G103" s="97"/>
    </row>
    <row r="104" spans="1:7" ht="15.75" customHeight="1" x14ac:dyDescent="0.35">
      <c r="A104" s="98">
        <f t="shared" si="0"/>
        <v>0</v>
      </c>
      <c r="B104" s="98">
        <f t="shared" si="1"/>
        <v>0</v>
      </c>
      <c r="C104" s="98">
        <f t="shared" si="2"/>
        <v>0</v>
      </c>
      <c r="D104" s="98">
        <f t="shared" si="3"/>
        <v>0</v>
      </c>
      <c r="E104" s="98">
        <f t="shared" si="4"/>
        <v>0</v>
      </c>
      <c r="F104" s="98">
        <f t="shared" si="5"/>
        <v>0</v>
      </c>
      <c r="G104" s="97"/>
    </row>
    <row r="105" spans="1:7" ht="15.75" customHeight="1" x14ac:dyDescent="0.35">
      <c r="A105" s="98">
        <f t="shared" si="0"/>
        <v>0</v>
      </c>
      <c r="B105" s="98">
        <f t="shared" si="1"/>
        <v>0</v>
      </c>
      <c r="C105" s="98">
        <f t="shared" si="2"/>
        <v>0</v>
      </c>
      <c r="D105" s="98">
        <f t="shared" si="3"/>
        <v>0</v>
      </c>
      <c r="E105" s="98">
        <f t="shared" si="4"/>
        <v>0</v>
      </c>
      <c r="F105" s="98">
        <f t="shared" si="5"/>
        <v>0</v>
      </c>
      <c r="G105" s="97"/>
    </row>
    <row r="106" spans="1:7" ht="15.75" customHeight="1" x14ac:dyDescent="0.35">
      <c r="A106" s="98">
        <f t="shared" si="0"/>
        <v>0</v>
      </c>
      <c r="B106" s="98">
        <f t="shared" si="1"/>
        <v>0</v>
      </c>
      <c r="C106" s="98">
        <f t="shared" si="2"/>
        <v>0</v>
      </c>
      <c r="D106" s="98">
        <f t="shared" si="3"/>
        <v>0</v>
      </c>
      <c r="E106" s="98">
        <f t="shared" si="4"/>
        <v>0</v>
      </c>
      <c r="F106" s="98">
        <f t="shared" si="5"/>
        <v>0</v>
      </c>
      <c r="G106" s="97"/>
    </row>
    <row r="107" spans="1:7" ht="15.75" customHeight="1" x14ac:dyDescent="0.35">
      <c r="A107" s="98">
        <f t="shared" si="0"/>
        <v>0</v>
      </c>
      <c r="B107" s="98">
        <f t="shared" si="1"/>
        <v>0</v>
      </c>
      <c r="C107" s="98">
        <f t="shared" si="2"/>
        <v>0</v>
      </c>
      <c r="D107" s="98">
        <f t="shared" si="3"/>
        <v>0</v>
      </c>
      <c r="E107" s="98">
        <f t="shared" si="4"/>
        <v>0</v>
      </c>
      <c r="F107" s="98">
        <f t="shared" si="5"/>
        <v>0</v>
      </c>
      <c r="G107" s="97"/>
    </row>
    <row r="108" spans="1:7" ht="15.75" customHeight="1" x14ac:dyDescent="0.35">
      <c r="A108" s="98">
        <f t="shared" si="0"/>
        <v>0</v>
      </c>
      <c r="B108" s="98">
        <f t="shared" si="1"/>
        <v>0</v>
      </c>
      <c r="C108" s="98">
        <f t="shared" si="2"/>
        <v>0</v>
      </c>
      <c r="D108" s="98">
        <f t="shared" si="3"/>
        <v>0</v>
      </c>
      <c r="E108" s="98">
        <f t="shared" si="4"/>
        <v>0</v>
      </c>
      <c r="F108" s="98">
        <f t="shared" si="5"/>
        <v>0</v>
      </c>
      <c r="G108" s="97"/>
    </row>
    <row r="109" spans="1:7" ht="15.75" customHeight="1" x14ac:dyDescent="0.35">
      <c r="A109" s="98">
        <f t="shared" si="0"/>
        <v>0</v>
      </c>
      <c r="B109" s="98">
        <f t="shared" si="1"/>
        <v>0</v>
      </c>
      <c r="C109" s="98">
        <f t="shared" si="2"/>
        <v>0</v>
      </c>
      <c r="D109" s="98">
        <f t="shared" si="3"/>
        <v>0</v>
      </c>
      <c r="E109" s="98">
        <f t="shared" si="4"/>
        <v>0</v>
      </c>
      <c r="F109" s="98">
        <f t="shared" si="5"/>
        <v>0</v>
      </c>
      <c r="G109" s="97"/>
    </row>
    <row r="110" spans="1:7" ht="15.75" customHeight="1" x14ac:dyDescent="0.35">
      <c r="A110" s="98">
        <f t="shared" si="0"/>
        <v>0</v>
      </c>
      <c r="B110" s="98">
        <f t="shared" si="1"/>
        <v>0</v>
      </c>
      <c r="C110" s="98">
        <f t="shared" si="2"/>
        <v>0</v>
      </c>
      <c r="D110" s="98">
        <f t="shared" si="3"/>
        <v>0</v>
      </c>
      <c r="E110" s="98">
        <f t="shared" si="4"/>
        <v>0</v>
      </c>
      <c r="F110" s="98">
        <f t="shared" si="5"/>
        <v>0</v>
      </c>
      <c r="G110" s="97"/>
    </row>
    <row r="111" spans="1:7" ht="15.75" customHeight="1" x14ac:dyDescent="0.35">
      <c r="A111" s="98">
        <f t="shared" si="0"/>
        <v>0</v>
      </c>
      <c r="B111" s="98">
        <f t="shared" si="1"/>
        <v>0</v>
      </c>
      <c r="C111" s="98">
        <f t="shared" si="2"/>
        <v>0</v>
      </c>
      <c r="D111" s="98">
        <f t="shared" si="3"/>
        <v>0</v>
      </c>
      <c r="E111" s="98">
        <f t="shared" si="4"/>
        <v>0</v>
      </c>
      <c r="F111" s="98">
        <f t="shared" si="5"/>
        <v>0</v>
      </c>
      <c r="G111" s="97"/>
    </row>
    <row r="112" spans="1:7" ht="15.75" customHeight="1" x14ac:dyDescent="0.35">
      <c r="A112" s="98">
        <f t="shared" si="0"/>
        <v>0</v>
      </c>
      <c r="B112" s="98">
        <f t="shared" si="1"/>
        <v>0</v>
      </c>
      <c r="C112" s="98">
        <f t="shared" si="2"/>
        <v>0</v>
      </c>
      <c r="D112" s="98">
        <f t="shared" si="3"/>
        <v>0</v>
      </c>
      <c r="E112" s="98">
        <f t="shared" si="4"/>
        <v>0</v>
      </c>
      <c r="F112" s="98">
        <f t="shared" si="5"/>
        <v>0</v>
      </c>
      <c r="G112" s="97"/>
    </row>
    <row r="113" spans="1:7" ht="15.75" customHeight="1" x14ac:dyDescent="0.35">
      <c r="A113" s="98">
        <f t="shared" si="0"/>
        <v>0</v>
      </c>
      <c r="B113" s="98">
        <f t="shared" si="1"/>
        <v>0</v>
      </c>
      <c r="C113" s="98">
        <f t="shared" si="2"/>
        <v>0</v>
      </c>
      <c r="D113" s="98">
        <f t="shared" si="3"/>
        <v>0</v>
      </c>
      <c r="E113" s="98">
        <f t="shared" si="4"/>
        <v>0</v>
      </c>
      <c r="F113" s="98">
        <f t="shared" si="5"/>
        <v>0</v>
      </c>
      <c r="G113" s="97"/>
    </row>
    <row r="114" spans="1:7" ht="15.75" customHeight="1" x14ac:dyDescent="0.35">
      <c r="A114" s="98">
        <f t="shared" si="0"/>
        <v>0</v>
      </c>
      <c r="B114" s="98">
        <f t="shared" si="1"/>
        <v>0</v>
      </c>
      <c r="C114" s="98">
        <f t="shared" si="2"/>
        <v>0</v>
      </c>
      <c r="D114" s="98">
        <f t="shared" si="3"/>
        <v>0</v>
      </c>
      <c r="E114" s="98">
        <f t="shared" si="4"/>
        <v>0</v>
      </c>
      <c r="F114" s="98">
        <f t="shared" si="5"/>
        <v>0</v>
      </c>
      <c r="G114" s="97"/>
    </row>
    <row r="115" spans="1:7" ht="15.75" customHeight="1" x14ac:dyDescent="0.35">
      <c r="A115" s="98">
        <f t="shared" si="0"/>
        <v>0</v>
      </c>
      <c r="B115" s="98">
        <f t="shared" si="1"/>
        <v>0</v>
      </c>
      <c r="C115" s="98">
        <f t="shared" si="2"/>
        <v>0</v>
      </c>
      <c r="D115" s="98">
        <f t="shared" si="3"/>
        <v>0</v>
      </c>
      <c r="E115" s="98">
        <f t="shared" si="4"/>
        <v>0</v>
      </c>
      <c r="F115" s="98">
        <f t="shared" si="5"/>
        <v>0</v>
      </c>
      <c r="G115" s="97"/>
    </row>
    <row r="116" spans="1:7" ht="15.75" customHeight="1" x14ac:dyDescent="0.35">
      <c r="A116" s="98">
        <f t="shared" si="0"/>
        <v>0</v>
      </c>
      <c r="B116" s="98">
        <f t="shared" si="1"/>
        <v>0</v>
      </c>
      <c r="C116" s="98">
        <f t="shared" si="2"/>
        <v>0</v>
      </c>
      <c r="D116" s="98">
        <f t="shared" si="3"/>
        <v>0</v>
      </c>
      <c r="E116" s="98">
        <f t="shared" si="4"/>
        <v>0</v>
      </c>
      <c r="F116" s="98">
        <f t="shared" si="5"/>
        <v>0</v>
      </c>
      <c r="G116" s="97"/>
    </row>
    <row r="117" spans="1:7" ht="15.75" customHeight="1" x14ac:dyDescent="0.35">
      <c r="A117" s="98">
        <f t="shared" si="0"/>
        <v>0</v>
      </c>
      <c r="B117" s="98">
        <f t="shared" si="1"/>
        <v>0</v>
      </c>
      <c r="C117" s="98">
        <f t="shared" si="2"/>
        <v>0</v>
      </c>
      <c r="D117" s="98">
        <f t="shared" si="3"/>
        <v>0</v>
      </c>
      <c r="E117" s="98">
        <f t="shared" si="4"/>
        <v>0</v>
      </c>
      <c r="F117" s="98">
        <f t="shared" si="5"/>
        <v>0</v>
      </c>
      <c r="G117" s="97"/>
    </row>
    <row r="118" spans="1:7" ht="15.75" customHeight="1" x14ac:dyDescent="0.35">
      <c r="A118" s="98">
        <f t="shared" si="0"/>
        <v>0</v>
      </c>
      <c r="B118" s="98">
        <f t="shared" si="1"/>
        <v>0</v>
      </c>
      <c r="C118" s="98">
        <f t="shared" si="2"/>
        <v>0</v>
      </c>
      <c r="D118" s="98">
        <f t="shared" si="3"/>
        <v>0</v>
      </c>
      <c r="E118" s="98">
        <f t="shared" si="4"/>
        <v>0</v>
      </c>
      <c r="F118" s="98">
        <f t="shared" si="5"/>
        <v>0</v>
      </c>
      <c r="G118" s="97"/>
    </row>
    <row r="119" spans="1:7" ht="15.75" customHeight="1" x14ac:dyDescent="0.35">
      <c r="A119" s="98">
        <f t="shared" si="0"/>
        <v>0</v>
      </c>
      <c r="B119" s="98">
        <f t="shared" si="1"/>
        <v>0</v>
      </c>
      <c r="C119" s="98">
        <f t="shared" si="2"/>
        <v>0</v>
      </c>
      <c r="D119" s="98">
        <f t="shared" si="3"/>
        <v>0</v>
      </c>
      <c r="E119" s="98">
        <f t="shared" si="4"/>
        <v>0</v>
      </c>
      <c r="F119" s="98">
        <f t="shared" si="5"/>
        <v>0</v>
      </c>
      <c r="G119" s="97"/>
    </row>
    <row r="120" spans="1:7" ht="15.75" customHeight="1" x14ac:dyDescent="0.35">
      <c r="A120" s="98">
        <f t="shared" si="0"/>
        <v>0</v>
      </c>
      <c r="B120" s="98">
        <f t="shared" si="1"/>
        <v>0</v>
      </c>
      <c r="C120" s="98">
        <f t="shared" si="2"/>
        <v>0</v>
      </c>
      <c r="D120" s="98">
        <f t="shared" si="3"/>
        <v>0</v>
      </c>
      <c r="E120" s="98">
        <f t="shared" si="4"/>
        <v>0</v>
      </c>
      <c r="F120" s="98">
        <f t="shared" si="5"/>
        <v>0</v>
      </c>
      <c r="G120" s="97"/>
    </row>
    <row r="121" spans="1:7" ht="15.75" customHeight="1" x14ac:dyDescent="0.35">
      <c r="A121" s="98">
        <f t="shared" si="0"/>
        <v>0</v>
      </c>
      <c r="B121" s="98">
        <f t="shared" si="1"/>
        <v>0</v>
      </c>
      <c r="C121" s="98">
        <f t="shared" si="2"/>
        <v>0</v>
      </c>
      <c r="D121" s="98">
        <f t="shared" si="3"/>
        <v>0</v>
      </c>
      <c r="E121" s="98">
        <f t="shared" si="4"/>
        <v>0</v>
      </c>
      <c r="F121" s="98">
        <f t="shared" si="5"/>
        <v>0</v>
      </c>
      <c r="G121" s="97"/>
    </row>
    <row r="122" spans="1:7" ht="15.75" customHeight="1" x14ac:dyDescent="0.35">
      <c r="A122" s="98">
        <f t="shared" si="0"/>
        <v>0</v>
      </c>
      <c r="B122" s="98">
        <f t="shared" si="1"/>
        <v>0</v>
      </c>
      <c r="C122" s="98">
        <f t="shared" si="2"/>
        <v>0</v>
      </c>
      <c r="D122" s="98">
        <f t="shared" si="3"/>
        <v>0</v>
      </c>
      <c r="E122" s="98">
        <f t="shared" si="4"/>
        <v>0</v>
      </c>
      <c r="F122" s="98">
        <f t="shared" si="5"/>
        <v>0</v>
      </c>
      <c r="G122" s="97"/>
    </row>
    <row r="123" spans="1:7" ht="15.75" customHeight="1" x14ac:dyDescent="0.35">
      <c r="A123" s="98">
        <f t="shared" si="0"/>
        <v>0</v>
      </c>
      <c r="B123" s="98">
        <f t="shared" si="1"/>
        <v>0</v>
      </c>
      <c r="C123" s="98">
        <f t="shared" si="2"/>
        <v>0</v>
      </c>
      <c r="D123" s="98">
        <f t="shared" si="3"/>
        <v>0</v>
      </c>
      <c r="E123" s="98">
        <f t="shared" si="4"/>
        <v>0</v>
      </c>
      <c r="F123" s="98">
        <f t="shared" si="5"/>
        <v>0</v>
      </c>
      <c r="G123" s="97"/>
    </row>
    <row r="124" spans="1:7" ht="15.75" customHeight="1" x14ac:dyDescent="0.35">
      <c r="A124" s="98">
        <f t="shared" si="0"/>
        <v>0</v>
      </c>
      <c r="B124" s="98">
        <f t="shared" si="1"/>
        <v>0</v>
      </c>
      <c r="C124" s="98">
        <f t="shared" si="2"/>
        <v>0</v>
      </c>
      <c r="D124" s="98">
        <f t="shared" si="3"/>
        <v>0</v>
      </c>
      <c r="E124" s="98">
        <f t="shared" si="4"/>
        <v>0</v>
      </c>
      <c r="F124" s="98">
        <f t="shared" si="5"/>
        <v>0</v>
      </c>
      <c r="G124" s="97"/>
    </row>
    <row r="125" spans="1:7" ht="15.75" customHeight="1" x14ac:dyDescent="0.35">
      <c r="A125" s="98">
        <f t="shared" si="0"/>
        <v>0</v>
      </c>
      <c r="B125" s="98">
        <f t="shared" si="1"/>
        <v>0</v>
      </c>
      <c r="C125" s="98">
        <f t="shared" si="2"/>
        <v>0</v>
      </c>
      <c r="D125" s="98">
        <f t="shared" si="3"/>
        <v>0</v>
      </c>
      <c r="E125" s="98">
        <f t="shared" si="4"/>
        <v>0</v>
      </c>
      <c r="F125" s="98">
        <f t="shared" si="5"/>
        <v>0</v>
      </c>
      <c r="G125" s="97"/>
    </row>
    <row r="126" spans="1:7" ht="15.75" customHeight="1" x14ac:dyDescent="0.35">
      <c r="A126" s="98">
        <f t="shared" si="0"/>
        <v>0</v>
      </c>
      <c r="B126" s="98">
        <f t="shared" si="1"/>
        <v>0</v>
      </c>
      <c r="C126" s="98">
        <f t="shared" si="2"/>
        <v>0</v>
      </c>
      <c r="D126" s="98">
        <f t="shared" si="3"/>
        <v>0</v>
      </c>
      <c r="E126" s="98">
        <f t="shared" si="4"/>
        <v>0</v>
      </c>
      <c r="F126" s="98">
        <f t="shared" si="5"/>
        <v>0</v>
      </c>
      <c r="G126" s="97"/>
    </row>
    <row r="127" spans="1:7" ht="15.75" customHeight="1" x14ac:dyDescent="0.35">
      <c r="A127" s="98">
        <f t="shared" si="0"/>
        <v>0</v>
      </c>
      <c r="B127" s="98">
        <f t="shared" si="1"/>
        <v>0</v>
      </c>
      <c r="C127" s="98">
        <f t="shared" si="2"/>
        <v>0</v>
      </c>
      <c r="D127" s="98">
        <f t="shared" si="3"/>
        <v>0</v>
      </c>
      <c r="E127" s="98">
        <f t="shared" si="4"/>
        <v>0</v>
      </c>
      <c r="F127" s="98">
        <f t="shared" si="5"/>
        <v>0</v>
      </c>
      <c r="G127" s="97"/>
    </row>
    <row r="128" spans="1:7" ht="15.75" customHeight="1" x14ac:dyDescent="0.35">
      <c r="A128" s="98">
        <f t="shared" si="0"/>
        <v>0</v>
      </c>
      <c r="B128" s="98">
        <f t="shared" si="1"/>
        <v>0</v>
      </c>
      <c r="C128" s="98">
        <f t="shared" si="2"/>
        <v>0</v>
      </c>
      <c r="D128" s="98">
        <f t="shared" si="3"/>
        <v>0</v>
      </c>
      <c r="E128" s="98">
        <f t="shared" si="4"/>
        <v>0</v>
      </c>
      <c r="F128" s="98">
        <f t="shared" si="5"/>
        <v>0</v>
      </c>
      <c r="G128" s="97"/>
    </row>
    <row r="129" spans="1:7" ht="15.75" customHeight="1" x14ac:dyDescent="0.35">
      <c r="A129" s="98">
        <f t="shared" si="0"/>
        <v>0</v>
      </c>
      <c r="B129" s="98">
        <f t="shared" si="1"/>
        <v>0</v>
      </c>
      <c r="C129" s="98">
        <f t="shared" si="2"/>
        <v>0</v>
      </c>
      <c r="D129" s="98">
        <f t="shared" si="3"/>
        <v>0</v>
      </c>
      <c r="E129" s="98">
        <f t="shared" si="4"/>
        <v>0</v>
      </c>
      <c r="F129" s="98">
        <f t="shared" si="5"/>
        <v>0</v>
      </c>
      <c r="G129" s="97"/>
    </row>
    <row r="130" spans="1:7" ht="15.75" customHeight="1" x14ac:dyDescent="0.35">
      <c r="A130" s="98">
        <f t="shared" si="0"/>
        <v>0</v>
      </c>
      <c r="B130" s="98">
        <f t="shared" si="1"/>
        <v>0</v>
      </c>
      <c r="C130" s="98">
        <f t="shared" si="2"/>
        <v>0</v>
      </c>
      <c r="D130" s="98">
        <f t="shared" si="3"/>
        <v>0</v>
      </c>
      <c r="E130" s="98">
        <f t="shared" si="4"/>
        <v>0</v>
      </c>
      <c r="F130" s="98">
        <f t="shared" si="5"/>
        <v>0</v>
      </c>
      <c r="G130" s="97"/>
    </row>
    <row r="131" spans="1:7" ht="15.75" customHeight="1" x14ac:dyDescent="0.35">
      <c r="A131" s="98">
        <f t="shared" si="0"/>
        <v>0</v>
      </c>
      <c r="B131" s="98">
        <f t="shared" si="1"/>
        <v>0</v>
      </c>
      <c r="C131" s="98">
        <f t="shared" si="2"/>
        <v>0</v>
      </c>
      <c r="D131" s="98">
        <f t="shared" si="3"/>
        <v>0</v>
      </c>
      <c r="E131" s="98">
        <f t="shared" si="4"/>
        <v>0</v>
      </c>
      <c r="F131" s="98">
        <f t="shared" si="5"/>
        <v>0</v>
      </c>
      <c r="G131" s="97"/>
    </row>
    <row r="132" spans="1:7" ht="15.75" customHeight="1" x14ac:dyDescent="0.35">
      <c r="A132" s="98">
        <f t="shared" si="0"/>
        <v>0</v>
      </c>
      <c r="B132" s="98">
        <f t="shared" si="1"/>
        <v>0</v>
      </c>
      <c r="C132" s="98">
        <f t="shared" si="2"/>
        <v>0</v>
      </c>
      <c r="D132" s="98">
        <f t="shared" si="3"/>
        <v>0</v>
      </c>
      <c r="E132" s="98">
        <f t="shared" si="4"/>
        <v>0</v>
      </c>
      <c r="F132" s="98">
        <f t="shared" si="5"/>
        <v>0</v>
      </c>
      <c r="G132" s="97"/>
    </row>
    <row r="133" spans="1:7" ht="15.75" customHeight="1" x14ac:dyDescent="0.35">
      <c r="A133" s="98">
        <f t="shared" si="0"/>
        <v>0</v>
      </c>
      <c r="B133" s="98">
        <f t="shared" si="1"/>
        <v>0</v>
      </c>
      <c r="C133" s="98">
        <f t="shared" si="2"/>
        <v>0</v>
      </c>
      <c r="D133" s="98">
        <f t="shared" si="3"/>
        <v>0</v>
      </c>
      <c r="E133" s="98">
        <f t="shared" si="4"/>
        <v>0</v>
      </c>
      <c r="F133" s="98">
        <f t="shared" si="5"/>
        <v>0</v>
      </c>
      <c r="G133" s="97"/>
    </row>
    <row r="134" spans="1:7" ht="15.75" customHeight="1" x14ac:dyDescent="0.35">
      <c r="A134" s="98">
        <f t="shared" si="0"/>
        <v>0</v>
      </c>
      <c r="B134" s="98">
        <f t="shared" si="1"/>
        <v>0</v>
      </c>
      <c r="C134" s="98">
        <f t="shared" si="2"/>
        <v>0</v>
      </c>
      <c r="D134" s="98">
        <f t="shared" si="3"/>
        <v>0</v>
      </c>
      <c r="E134" s="98">
        <f t="shared" si="4"/>
        <v>0</v>
      </c>
      <c r="F134" s="98">
        <f t="shared" si="5"/>
        <v>0</v>
      </c>
      <c r="G134" s="97"/>
    </row>
    <row r="135" spans="1:7" ht="15.75" customHeight="1" x14ac:dyDescent="0.35">
      <c r="A135" s="98">
        <f t="shared" si="0"/>
        <v>0</v>
      </c>
      <c r="B135" s="98">
        <f t="shared" si="1"/>
        <v>0</v>
      </c>
      <c r="C135" s="98">
        <f t="shared" si="2"/>
        <v>0</v>
      </c>
      <c r="D135" s="98">
        <f t="shared" si="3"/>
        <v>0</v>
      </c>
      <c r="E135" s="98">
        <f t="shared" si="4"/>
        <v>0</v>
      </c>
      <c r="F135" s="98">
        <f t="shared" si="5"/>
        <v>0</v>
      </c>
      <c r="G135" s="97"/>
    </row>
    <row r="136" spans="1:7" ht="15.75" customHeight="1" x14ac:dyDescent="0.35">
      <c r="A136" s="98">
        <f t="shared" si="0"/>
        <v>0</v>
      </c>
      <c r="B136" s="98">
        <f t="shared" si="1"/>
        <v>0</v>
      </c>
      <c r="C136" s="98">
        <f t="shared" si="2"/>
        <v>0</v>
      </c>
      <c r="D136" s="98">
        <f t="shared" si="3"/>
        <v>0</v>
      </c>
      <c r="E136" s="98">
        <f t="shared" si="4"/>
        <v>0</v>
      </c>
      <c r="F136" s="98">
        <f t="shared" si="5"/>
        <v>0</v>
      </c>
      <c r="G136" s="97"/>
    </row>
    <row r="137" spans="1:7" ht="15.75" customHeight="1" x14ac:dyDescent="0.35">
      <c r="A137" s="98">
        <f t="shared" si="0"/>
        <v>0</v>
      </c>
      <c r="B137" s="98">
        <f t="shared" si="1"/>
        <v>0</v>
      </c>
      <c r="C137" s="98">
        <f t="shared" si="2"/>
        <v>0</v>
      </c>
      <c r="D137" s="98">
        <f t="shared" si="3"/>
        <v>0</v>
      </c>
      <c r="E137" s="98">
        <f t="shared" si="4"/>
        <v>0</v>
      </c>
      <c r="F137" s="98">
        <f t="shared" si="5"/>
        <v>0</v>
      </c>
      <c r="G137" s="97"/>
    </row>
    <row r="138" spans="1:7" ht="15.75" customHeight="1" x14ac:dyDescent="0.35">
      <c r="A138" s="98">
        <f t="shared" si="0"/>
        <v>0</v>
      </c>
      <c r="B138" s="98">
        <f t="shared" si="1"/>
        <v>0</v>
      </c>
      <c r="C138" s="98">
        <f t="shared" si="2"/>
        <v>0</v>
      </c>
      <c r="D138" s="98">
        <f t="shared" si="3"/>
        <v>0</v>
      </c>
      <c r="E138" s="98">
        <f t="shared" si="4"/>
        <v>0</v>
      </c>
      <c r="F138" s="98">
        <f t="shared" si="5"/>
        <v>0</v>
      </c>
      <c r="G138" s="97"/>
    </row>
    <row r="139" spans="1:7" ht="15.75" customHeight="1" x14ac:dyDescent="0.35">
      <c r="A139" s="98">
        <f t="shared" si="0"/>
        <v>0</v>
      </c>
      <c r="B139" s="98">
        <f t="shared" si="1"/>
        <v>0</v>
      </c>
      <c r="C139" s="98">
        <f t="shared" si="2"/>
        <v>0</v>
      </c>
      <c r="D139" s="98">
        <f t="shared" si="3"/>
        <v>0</v>
      </c>
      <c r="E139" s="98">
        <f t="shared" si="4"/>
        <v>0</v>
      </c>
      <c r="F139" s="98">
        <f t="shared" si="5"/>
        <v>0</v>
      </c>
      <c r="G139" s="97"/>
    </row>
    <row r="140" spans="1:7" ht="15.75" customHeight="1" x14ac:dyDescent="0.35">
      <c r="A140" s="98">
        <f t="shared" si="0"/>
        <v>0</v>
      </c>
      <c r="B140" s="98">
        <f t="shared" si="1"/>
        <v>0</v>
      </c>
      <c r="C140" s="98">
        <f t="shared" si="2"/>
        <v>0</v>
      </c>
      <c r="D140" s="98">
        <f t="shared" si="3"/>
        <v>0</v>
      </c>
      <c r="E140" s="98">
        <f t="shared" si="4"/>
        <v>0</v>
      </c>
      <c r="F140" s="98">
        <f t="shared" si="5"/>
        <v>0</v>
      </c>
      <c r="G140" s="97"/>
    </row>
    <row r="141" spans="1:7" ht="15.75" customHeight="1" x14ac:dyDescent="0.35">
      <c r="A141" s="98">
        <f t="shared" si="0"/>
        <v>0</v>
      </c>
      <c r="B141" s="98">
        <f t="shared" si="1"/>
        <v>0</v>
      </c>
      <c r="C141" s="98">
        <f t="shared" si="2"/>
        <v>0</v>
      </c>
      <c r="D141" s="98">
        <f t="shared" si="3"/>
        <v>0</v>
      </c>
      <c r="E141" s="98">
        <f t="shared" si="4"/>
        <v>0</v>
      </c>
      <c r="F141" s="98">
        <f t="shared" si="5"/>
        <v>0</v>
      </c>
      <c r="G141" s="97"/>
    </row>
    <row r="142" spans="1:7" ht="15.75" customHeight="1" x14ac:dyDescent="0.35">
      <c r="A142" s="98">
        <f t="shared" si="0"/>
        <v>0</v>
      </c>
      <c r="B142" s="98">
        <f t="shared" si="1"/>
        <v>0</v>
      </c>
      <c r="C142" s="98">
        <f t="shared" si="2"/>
        <v>0</v>
      </c>
      <c r="D142" s="98">
        <f t="shared" si="3"/>
        <v>0</v>
      </c>
      <c r="E142" s="98">
        <f t="shared" si="4"/>
        <v>0</v>
      </c>
      <c r="F142" s="98">
        <f t="shared" si="5"/>
        <v>0</v>
      </c>
      <c r="G142" s="97"/>
    </row>
    <row r="143" spans="1:7" ht="15.75" customHeight="1" x14ac:dyDescent="0.35">
      <c r="A143" s="98">
        <f t="shared" si="0"/>
        <v>0</v>
      </c>
      <c r="B143" s="98">
        <f t="shared" si="1"/>
        <v>0</v>
      </c>
      <c r="C143" s="98">
        <f t="shared" si="2"/>
        <v>0</v>
      </c>
      <c r="D143" s="98">
        <f t="shared" si="3"/>
        <v>0</v>
      </c>
      <c r="E143" s="98">
        <f t="shared" si="4"/>
        <v>0</v>
      </c>
      <c r="F143" s="98">
        <f t="shared" si="5"/>
        <v>0</v>
      </c>
      <c r="G143" s="97"/>
    </row>
    <row r="144" spans="1:7" ht="15.75" customHeight="1" x14ac:dyDescent="0.35">
      <c r="A144" s="98">
        <f t="shared" si="0"/>
        <v>0</v>
      </c>
      <c r="B144" s="98">
        <f t="shared" si="1"/>
        <v>0</v>
      </c>
      <c r="C144" s="98">
        <f t="shared" si="2"/>
        <v>0</v>
      </c>
      <c r="D144" s="98">
        <f t="shared" si="3"/>
        <v>0</v>
      </c>
      <c r="E144" s="98">
        <f t="shared" si="4"/>
        <v>0</v>
      </c>
      <c r="F144" s="98">
        <f t="shared" si="5"/>
        <v>0</v>
      </c>
      <c r="G144" s="97"/>
    </row>
    <row r="145" spans="1:7" ht="15.75" customHeight="1" x14ac:dyDescent="0.35">
      <c r="A145" s="98">
        <f t="shared" si="0"/>
        <v>0</v>
      </c>
      <c r="B145" s="98">
        <f t="shared" si="1"/>
        <v>0</v>
      </c>
      <c r="C145" s="98">
        <f t="shared" si="2"/>
        <v>0</v>
      </c>
      <c r="D145" s="98">
        <f t="shared" si="3"/>
        <v>0</v>
      </c>
      <c r="E145" s="98">
        <f t="shared" si="4"/>
        <v>0</v>
      </c>
      <c r="F145" s="98">
        <f t="shared" si="5"/>
        <v>0</v>
      </c>
      <c r="G145" s="97"/>
    </row>
    <row r="146" spans="1:7" ht="15.75" customHeight="1" x14ac:dyDescent="0.35">
      <c r="A146" s="98">
        <f t="shared" si="0"/>
        <v>0</v>
      </c>
      <c r="B146" s="98">
        <f t="shared" si="1"/>
        <v>0</v>
      </c>
      <c r="C146" s="98">
        <f t="shared" si="2"/>
        <v>0</v>
      </c>
      <c r="D146" s="98">
        <f t="shared" si="3"/>
        <v>0</v>
      </c>
      <c r="E146" s="98">
        <f t="shared" si="4"/>
        <v>0</v>
      </c>
      <c r="F146" s="98">
        <f t="shared" si="5"/>
        <v>0</v>
      </c>
      <c r="G146" s="97"/>
    </row>
    <row r="147" spans="1:7" ht="15.75" customHeight="1" x14ac:dyDescent="0.35">
      <c r="A147" s="98">
        <f t="shared" si="0"/>
        <v>0</v>
      </c>
      <c r="B147" s="98">
        <f t="shared" si="1"/>
        <v>0</v>
      </c>
      <c r="C147" s="98">
        <f t="shared" si="2"/>
        <v>0</v>
      </c>
      <c r="D147" s="98">
        <f t="shared" si="3"/>
        <v>0</v>
      </c>
      <c r="E147" s="98">
        <f t="shared" si="4"/>
        <v>0</v>
      </c>
      <c r="F147" s="98">
        <f t="shared" si="5"/>
        <v>0</v>
      </c>
      <c r="G147" s="97"/>
    </row>
    <row r="148" spans="1:7" ht="15.75" customHeight="1" x14ac:dyDescent="0.35">
      <c r="A148" s="98">
        <f t="shared" si="0"/>
        <v>0</v>
      </c>
      <c r="B148" s="98">
        <f t="shared" si="1"/>
        <v>0</v>
      </c>
      <c r="C148" s="98">
        <f t="shared" si="2"/>
        <v>0</v>
      </c>
      <c r="D148" s="98">
        <f t="shared" si="3"/>
        <v>0</v>
      </c>
      <c r="E148" s="98">
        <f t="shared" si="4"/>
        <v>0</v>
      </c>
      <c r="F148" s="98">
        <f t="shared" si="5"/>
        <v>0</v>
      </c>
      <c r="G148" s="97"/>
    </row>
    <row r="149" spans="1:7" ht="15.75" customHeight="1" x14ac:dyDescent="0.35">
      <c r="A149" s="98">
        <f t="shared" si="0"/>
        <v>0</v>
      </c>
      <c r="B149" s="98">
        <f t="shared" si="1"/>
        <v>0</v>
      </c>
      <c r="C149" s="98">
        <f t="shared" si="2"/>
        <v>0</v>
      </c>
      <c r="D149" s="98">
        <f t="shared" si="3"/>
        <v>0</v>
      </c>
      <c r="E149" s="98">
        <f t="shared" si="4"/>
        <v>0</v>
      </c>
      <c r="F149" s="98">
        <f t="shared" si="5"/>
        <v>0</v>
      </c>
      <c r="G149" s="97"/>
    </row>
    <row r="150" spans="1:7" ht="15.75" customHeight="1" x14ac:dyDescent="0.35">
      <c r="A150" s="98">
        <f t="shared" si="0"/>
        <v>0</v>
      </c>
      <c r="B150" s="98">
        <f t="shared" si="1"/>
        <v>0</v>
      </c>
      <c r="C150" s="98">
        <f t="shared" si="2"/>
        <v>0</v>
      </c>
      <c r="D150" s="98">
        <f t="shared" si="3"/>
        <v>0</v>
      </c>
      <c r="E150" s="98">
        <f t="shared" si="4"/>
        <v>0</v>
      </c>
      <c r="F150" s="98">
        <f t="shared" si="5"/>
        <v>0</v>
      </c>
      <c r="G150" s="97"/>
    </row>
    <row r="151" spans="1:7" ht="15.75" customHeight="1" x14ac:dyDescent="0.35">
      <c r="A151" s="98">
        <f t="shared" si="0"/>
        <v>0</v>
      </c>
      <c r="B151" s="98">
        <f t="shared" si="1"/>
        <v>0</v>
      </c>
      <c r="C151" s="98">
        <f t="shared" si="2"/>
        <v>0</v>
      </c>
      <c r="D151" s="98">
        <f t="shared" si="3"/>
        <v>0</v>
      </c>
      <c r="E151" s="98">
        <f t="shared" si="4"/>
        <v>0</v>
      </c>
      <c r="F151" s="98">
        <f t="shared" si="5"/>
        <v>0</v>
      </c>
      <c r="G151" s="97"/>
    </row>
    <row r="152" spans="1:7" ht="15.75" customHeight="1" x14ac:dyDescent="0.35">
      <c r="A152" s="98">
        <f t="shared" si="0"/>
        <v>0</v>
      </c>
      <c r="B152" s="98">
        <f t="shared" si="1"/>
        <v>0</v>
      </c>
      <c r="C152" s="98">
        <f t="shared" si="2"/>
        <v>0</v>
      </c>
      <c r="D152" s="98">
        <f t="shared" si="3"/>
        <v>0</v>
      </c>
      <c r="E152" s="98">
        <f t="shared" si="4"/>
        <v>0</v>
      </c>
      <c r="F152" s="98">
        <f t="shared" si="5"/>
        <v>0</v>
      </c>
      <c r="G152" s="97"/>
    </row>
    <row r="153" spans="1:7" ht="15.75" customHeight="1" x14ac:dyDescent="0.35">
      <c r="A153" s="98">
        <f t="shared" si="0"/>
        <v>0</v>
      </c>
      <c r="B153" s="98">
        <f t="shared" si="1"/>
        <v>0</v>
      </c>
      <c r="C153" s="98">
        <f t="shared" si="2"/>
        <v>0</v>
      </c>
      <c r="D153" s="98">
        <f t="shared" si="3"/>
        <v>0</v>
      </c>
      <c r="E153" s="98">
        <f t="shared" si="4"/>
        <v>0</v>
      </c>
      <c r="F153" s="98">
        <f t="shared" si="5"/>
        <v>0</v>
      </c>
      <c r="G153" s="97"/>
    </row>
    <row r="154" spans="1:7" ht="15.75" customHeight="1" x14ac:dyDescent="0.35">
      <c r="A154" s="98">
        <f t="shared" si="0"/>
        <v>0</v>
      </c>
      <c r="B154" s="98">
        <f t="shared" si="1"/>
        <v>0</v>
      </c>
      <c r="C154" s="98">
        <f t="shared" si="2"/>
        <v>0</v>
      </c>
      <c r="D154" s="98">
        <f t="shared" si="3"/>
        <v>0</v>
      </c>
      <c r="E154" s="98">
        <f t="shared" si="4"/>
        <v>0</v>
      </c>
      <c r="F154" s="98">
        <f t="shared" si="5"/>
        <v>0</v>
      </c>
      <c r="G154" s="97"/>
    </row>
    <row r="155" spans="1:7" ht="15.75" customHeight="1" x14ac:dyDescent="0.35">
      <c r="A155" s="98">
        <f t="shared" si="0"/>
        <v>0</v>
      </c>
      <c r="B155" s="98">
        <f t="shared" si="1"/>
        <v>0</v>
      </c>
      <c r="C155" s="98">
        <f t="shared" si="2"/>
        <v>0</v>
      </c>
      <c r="D155" s="98">
        <f t="shared" si="3"/>
        <v>0</v>
      </c>
      <c r="E155" s="98">
        <f t="shared" si="4"/>
        <v>0</v>
      </c>
      <c r="F155" s="98">
        <f t="shared" si="5"/>
        <v>0</v>
      </c>
      <c r="G155" s="97"/>
    </row>
    <row r="156" spans="1:7" ht="15.75" customHeight="1" x14ac:dyDescent="0.35">
      <c r="A156" s="98">
        <f t="shared" si="0"/>
        <v>0</v>
      </c>
      <c r="B156" s="98">
        <f t="shared" si="1"/>
        <v>0</v>
      </c>
      <c r="C156" s="98">
        <f t="shared" si="2"/>
        <v>0</v>
      </c>
      <c r="D156" s="98">
        <f t="shared" si="3"/>
        <v>0</v>
      </c>
      <c r="E156" s="98">
        <f t="shared" si="4"/>
        <v>0</v>
      </c>
      <c r="F156" s="98">
        <f t="shared" si="5"/>
        <v>0</v>
      </c>
      <c r="G156" s="97"/>
    </row>
    <row r="157" spans="1:7" ht="15.75" customHeight="1" x14ac:dyDescent="0.35">
      <c r="A157" s="98">
        <f t="shared" si="0"/>
        <v>0</v>
      </c>
      <c r="B157" s="98">
        <f t="shared" si="1"/>
        <v>0</v>
      </c>
      <c r="C157" s="98">
        <f t="shared" si="2"/>
        <v>0</v>
      </c>
      <c r="D157" s="98">
        <f t="shared" si="3"/>
        <v>0</v>
      </c>
      <c r="E157" s="98">
        <f t="shared" si="4"/>
        <v>0</v>
      </c>
      <c r="F157" s="98">
        <f t="shared" si="5"/>
        <v>0</v>
      </c>
      <c r="G157" s="97"/>
    </row>
    <row r="158" spans="1:7" ht="15.75" customHeight="1" x14ac:dyDescent="0.35">
      <c r="A158" s="98">
        <f t="shared" si="0"/>
        <v>0</v>
      </c>
      <c r="B158" s="98">
        <f t="shared" si="1"/>
        <v>0</v>
      </c>
      <c r="C158" s="98">
        <f t="shared" si="2"/>
        <v>0</v>
      </c>
      <c r="D158" s="98">
        <f t="shared" si="3"/>
        <v>0</v>
      </c>
      <c r="E158" s="98">
        <f t="shared" si="4"/>
        <v>0</v>
      </c>
      <c r="F158" s="98">
        <f t="shared" si="5"/>
        <v>0</v>
      </c>
      <c r="G158" s="97"/>
    </row>
    <row r="159" spans="1:7" ht="15.75" customHeight="1" x14ac:dyDescent="0.35">
      <c r="A159" s="98">
        <f t="shared" si="0"/>
        <v>0</v>
      </c>
      <c r="B159" s="98">
        <f t="shared" si="1"/>
        <v>0</v>
      </c>
      <c r="C159" s="98">
        <f t="shared" si="2"/>
        <v>0</v>
      </c>
      <c r="D159" s="98">
        <f t="shared" si="3"/>
        <v>0</v>
      </c>
      <c r="E159" s="98">
        <f t="shared" si="4"/>
        <v>0</v>
      </c>
      <c r="F159" s="98">
        <f t="shared" si="5"/>
        <v>0</v>
      </c>
      <c r="G159" s="97"/>
    </row>
    <row r="160" spans="1:7" ht="15.75" customHeight="1" x14ac:dyDescent="0.35">
      <c r="A160" s="98">
        <f t="shared" si="0"/>
        <v>0</v>
      </c>
      <c r="B160" s="98">
        <f t="shared" si="1"/>
        <v>0</v>
      </c>
      <c r="C160" s="98">
        <f t="shared" si="2"/>
        <v>0</v>
      </c>
      <c r="D160" s="98">
        <f t="shared" si="3"/>
        <v>0</v>
      </c>
      <c r="E160" s="98">
        <f t="shared" si="4"/>
        <v>0</v>
      </c>
      <c r="F160" s="98">
        <f t="shared" si="5"/>
        <v>0</v>
      </c>
      <c r="G160" s="97"/>
    </row>
    <row r="161" spans="1:7" ht="15.75" customHeight="1" x14ac:dyDescent="0.35">
      <c r="A161" s="98">
        <f t="shared" si="0"/>
        <v>0</v>
      </c>
      <c r="B161" s="98">
        <f t="shared" si="1"/>
        <v>0</v>
      </c>
      <c r="C161" s="98">
        <f t="shared" si="2"/>
        <v>0</v>
      </c>
      <c r="D161" s="98">
        <f t="shared" si="3"/>
        <v>0</v>
      </c>
      <c r="E161" s="98">
        <f t="shared" si="4"/>
        <v>0</v>
      </c>
      <c r="F161" s="98">
        <f t="shared" si="5"/>
        <v>0</v>
      </c>
      <c r="G161" s="97"/>
    </row>
    <row r="162" spans="1:7" ht="15.75" customHeight="1" x14ac:dyDescent="0.35">
      <c r="A162" s="98">
        <f t="shared" si="0"/>
        <v>0</v>
      </c>
      <c r="B162" s="98">
        <f t="shared" si="1"/>
        <v>0</v>
      </c>
      <c r="C162" s="98">
        <f t="shared" si="2"/>
        <v>0</v>
      </c>
      <c r="D162" s="98">
        <f t="shared" si="3"/>
        <v>0</v>
      </c>
      <c r="E162" s="98">
        <f t="shared" si="4"/>
        <v>0</v>
      </c>
      <c r="F162" s="98">
        <f t="shared" si="5"/>
        <v>0</v>
      </c>
      <c r="G162" s="97"/>
    </row>
    <row r="163" spans="1:7" ht="15.75" customHeight="1" x14ac:dyDescent="0.35">
      <c r="A163" s="98">
        <f t="shared" si="0"/>
        <v>0</v>
      </c>
      <c r="B163" s="98">
        <f t="shared" si="1"/>
        <v>0</v>
      </c>
      <c r="C163" s="98">
        <f t="shared" si="2"/>
        <v>0</v>
      </c>
      <c r="D163" s="98">
        <f t="shared" si="3"/>
        <v>0</v>
      </c>
      <c r="E163" s="98">
        <f t="shared" si="4"/>
        <v>0</v>
      </c>
      <c r="F163" s="98">
        <f t="shared" si="5"/>
        <v>0</v>
      </c>
      <c r="G163" s="97"/>
    </row>
    <row r="164" spans="1:7" ht="15.75" customHeight="1" x14ac:dyDescent="0.35">
      <c r="A164" s="98">
        <f t="shared" si="0"/>
        <v>0</v>
      </c>
      <c r="B164" s="98">
        <f t="shared" si="1"/>
        <v>0</v>
      </c>
      <c r="C164" s="98">
        <f t="shared" si="2"/>
        <v>0</v>
      </c>
      <c r="D164" s="98">
        <f t="shared" si="3"/>
        <v>0</v>
      </c>
      <c r="E164" s="98">
        <f t="shared" si="4"/>
        <v>0</v>
      </c>
      <c r="F164" s="98">
        <f t="shared" si="5"/>
        <v>0</v>
      </c>
      <c r="G164" s="97"/>
    </row>
    <row r="165" spans="1:7" ht="15.75" customHeight="1" x14ac:dyDescent="0.35">
      <c r="A165" s="98">
        <f t="shared" si="0"/>
        <v>0</v>
      </c>
      <c r="B165" s="98">
        <f t="shared" si="1"/>
        <v>0</v>
      </c>
      <c r="C165" s="98">
        <f t="shared" si="2"/>
        <v>0</v>
      </c>
      <c r="D165" s="98">
        <f t="shared" si="3"/>
        <v>0</v>
      </c>
      <c r="E165" s="98">
        <f t="shared" si="4"/>
        <v>0</v>
      </c>
      <c r="F165" s="98">
        <f t="shared" si="5"/>
        <v>0</v>
      </c>
      <c r="G165" s="97"/>
    </row>
    <row r="166" spans="1:7" ht="15.75" customHeight="1" x14ac:dyDescent="0.35">
      <c r="A166" s="98">
        <f t="shared" si="0"/>
        <v>0</v>
      </c>
      <c r="B166" s="98">
        <f t="shared" si="1"/>
        <v>0</v>
      </c>
      <c r="C166" s="98">
        <f t="shared" si="2"/>
        <v>0</v>
      </c>
      <c r="D166" s="98">
        <f t="shared" si="3"/>
        <v>0</v>
      </c>
      <c r="E166" s="98">
        <f t="shared" si="4"/>
        <v>0</v>
      </c>
      <c r="F166" s="98">
        <f t="shared" si="5"/>
        <v>0</v>
      </c>
      <c r="G166" s="97"/>
    </row>
    <row r="167" spans="1:7" ht="15.75" customHeight="1" x14ac:dyDescent="0.35">
      <c r="A167" s="98">
        <f t="shared" si="0"/>
        <v>0</v>
      </c>
      <c r="B167" s="98">
        <f t="shared" si="1"/>
        <v>0</v>
      </c>
      <c r="C167" s="98">
        <f t="shared" si="2"/>
        <v>0</v>
      </c>
      <c r="D167" s="98">
        <f t="shared" si="3"/>
        <v>0</v>
      </c>
      <c r="E167" s="98">
        <f t="shared" si="4"/>
        <v>0</v>
      </c>
      <c r="F167" s="98">
        <f t="shared" si="5"/>
        <v>0</v>
      </c>
      <c r="G167" s="97"/>
    </row>
    <row r="168" spans="1:7" ht="15.75" customHeight="1" x14ac:dyDescent="0.35">
      <c r="A168" s="98">
        <f t="shared" si="0"/>
        <v>0</v>
      </c>
      <c r="B168" s="98">
        <f t="shared" si="1"/>
        <v>0</v>
      </c>
      <c r="C168" s="98">
        <f t="shared" si="2"/>
        <v>0</v>
      </c>
      <c r="D168" s="98">
        <f t="shared" si="3"/>
        <v>0</v>
      </c>
      <c r="E168" s="98">
        <f t="shared" si="4"/>
        <v>0</v>
      </c>
      <c r="F168" s="98">
        <f t="shared" si="5"/>
        <v>0</v>
      </c>
      <c r="G168" s="97"/>
    </row>
    <row r="169" spans="1:7" ht="15.75" customHeight="1" x14ac:dyDescent="0.35">
      <c r="A169" s="98">
        <f t="shared" si="0"/>
        <v>0</v>
      </c>
      <c r="B169" s="98">
        <f t="shared" si="1"/>
        <v>0</v>
      </c>
      <c r="C169" s="98">
        <f t="shared" si="2"/>
        <v>0</v>
      </c>
      <c r="D169" s="98">
        <f t="shared" si="3"/>
        <v>0</v>
      </c>
      <c r="E169" s="98">
        <f t="shared" si="4"/>
        <v>0</v>
      </c>
      <c r="F169" s="98">
        <f t="shared" si="5"/>
        <v>0</v>
      </c>
      <c r="G169" s="97"/>
    </row>
    <row r="170" spans="1:7" ht="15.75" customHeight="1" x14ac:dyDescent="0.35">
      <c r="A170" s="98">
        <f t="shared" si="0"/>
        <v>0</v>
      </c>
      <c r="B170" s="98">
        <f t="shared" si="1"/>
        <v>0</v>
      </c>
      <c r="C170" s="98">
        <f t="shared" si="2"/>
        <v>0</v>
      </c>
      <c r="D170" s="98">
        <f t="shared" si="3"/>
        <v>0</v>
      </c>
      <c r="E170" s="98">
        <f t="shared" si="4"/>
        <v>0</v>
      </c>
      <c r="F170" s="98">
        <f t="shared" si="5"/>
        <v>0</v>
      </c>
      <c r="G170" s="97"/>
    </row>
    <row r="171" spans="1:7" ht="15.75" customHeight="1" x14ac:dyDescent="0.35">
      <c r="A171" s="98">
        <f t="shared" si="0"/>
        <v>0</v>
      </c>
      <c r="B171" s="98">
        <f t="shared" si="1"/>
        <v>0</v>
      </c>
      <c r="C171" s="98">
        <f t="shared" si="2"/>
        <v>0</v>
      </c>
      <c r="D171" s="98">
        <f t="shared" si="3"/>
        <v>0</v>
      </c>
      <c r="E171" s="98">
        <f t="shared" si="4"/>
        <v>0</v>
      </c>
      <c r="F171" s="98">
        <f t="shared" si="5"/>
        <v>0</v>
      </c>
      <c r="G171" s="97"/>
    </row>
    <row r="172" spans="1:7" ht="15.75" customHeight="1" x14ac:dyDescent="0.35">
      <c r="A172" s="98">
        <f t="shared" si="0"/>
        <v>0</v>
      </c>
      <c r="B172" s="98">
        <f t="shared" si="1"/>
        <v>0</v>
      </c>
      <c r="C172" s="98">
        <f t="shared" si="2"/>
        <v>0</v>
      </c>
      <c r="D172" s="98">
        <f t="shared" si="3"/>
        <v>0</v>
      </c>
      <c r="E172" s="98">
        <f t="shared" si="4"/>
        <v>0</v>
      </c>
      <c r="F172" s="98">
        <f t="shared" si="5"/>
        <v>0</v>
      </c>
      <c r="G172" s="97"/>
    </row>
    <row r="173" spans="1:7" ht="15.75" customHeight="1" x14ac:dyDescent="0.35">
      <c r="A173" s="98">
        <f t="shared" si="0"/>
        <v>0</v>
      </c>
      <c r="B173" s="98">
        <f t="shared" si="1"/>
        <v>0</v>
      </c>
      <c r="C173" s="98">
        <f t="shared" si="2"/>
        <v>0</v>
      </c>
      <c r="D173" s="98">
        <f t="shared" si="3"/>
        <v>0</v>
      </c>
      <c r="E173" s="98">
        <f t="shared" si="4"/>
        <v>0</v>
      </c>
      <c r="F173" s="98">
        <f t="shared" si="5"/>
        <v>0</v>
      </c>
      <c r="G173" s="97"/>
    </row>
    <row r="174" spans="1:7" ht="15.75" customHeight="1" x14ac:dyDescent="0.35">
      <c r="A174" s="98">
        <f t="shared" si="0"/>
        <v>0</v>
      </c>
      <c r="B174" s="98">
        <f t="shared" si="1"/>
        <v>0</v>
      </c>
      <c r="C174" s="98">
        <f t="shared" si="2"/>
        <v>0</v>
      </c>
      <c r="D174" s="98">
        <f t="shared" si="3"/>
        <v>0</v>
      </c>
      <c r="E174" s="98">
        <f t="shared" si="4"/>
        <v>0</v>
      </c>
      <c r="F174" s="98">
        <f t="shared" si="5"/>
        <v>0</v>
      </c>
      <c r="G174" s="97"/>
    </row>
    <row r="175" spans="1:7" ht="15.75" customHeight="1" x14ac:dyDescent="0.35">
      <c r="A175" s="98">
        <f t="shared" si="0"/>
        <v>0</v>
      </c>
      <c r="B175" s="98">
        <f t="shared" si="1"/>
        <v>0</v>
      </c>
      <c r="C175" s="98">
        <f t="shared" si="2"/>
        <v>0</v>
      </c>
      <c r="D175" s="98">
        <f t="shared" si="3"/>
        <v>0</v>
      </c>
      <c r="E175" s="98">
        <f t="shared" si="4"/>
        <v>0</v>
      </c>
      <c r="F175" s="98">
        <f t="shared" si="5"/>
        <v>0</v>
      </c>
      <c r="G175" s="97"/>
    </row>
    <row r="176" spans="1:7" ht="15.75" customHeight="1" x14ac:dyDescent="0.35">
      <c r="A176" s="98">
        <f t="shared" si="0"/>
        <v>0</v>
      </c>
      <c r="B176" s="98">
        <f t="shared" si="1"/>
        <v>0</v>
      </c>
      <c r="C176" s="98">
        <f t="shared" si="2"/>
        <v>0</v>
      </c>
      <c r="D176" s="98">
        <f t="shared" si="3"/>
        <v>0</v>
      </c>
      <c r="E176" s="98">
        <f t="shared" si="4"/>
        <v>0</v>
      </c>
      <c r="F176" s="98">
        <f t="shared" si="5"/>
        <v>0</v>
      </c>
      <c r="G176" s="97"/>
    </row>
    <row r="177" spans="1:7" ht="15.75" customHeight="1" x14ac:dyDescent="0.35">
      <c r="A177" s="98">
        <f t="shared" si="0"/>
        <v>0</v>
      </c>
      <c r="B177" s="98">
        <f t="shared" si="1"/>
        <v>0</v>
      </c>
      <c r="C177" s="98">
        <f t="shared" si="2"/>
        <v>0</v>
      </c>
      <c r="D177" s="98">
        <f t="shared" si="3"/>
        <v>0</v>
      </c>
      <c r="E177" s="98">
        <f t="shared" si="4"/>
        <v>0</v>
      </c>
      <c r="F177" s="98">
        <f t="shared" si="5"/>
        <v>0</v>
      </c>
      <c r="G177" s="97"/>
    </row>
    <row r="178" spans="1:7" ht="15.75" customHeight="1" x14ac:dyDescent="0.35">
      <c r="A178" s="98">
        <f t="shared" si="0"/>
        <v>0</v>
      </c>
      <c r="B178" s="98">
        <f t="shared" si="1"/>
        <v>0</v>
      </c>
      <c r="C178" s="98">
        <f t="shared" si="2"/>
        <v>0</v>
      </c>
      <c r="D178" s="98">
        <f t="shared" si="3"/>
        <v>0</v>
      </c>
      <c r="E178" s="98">
        <f t="shared" si="4"/>
        <v>0</v>
      </c>
      <c r="F178" s="98">
        <f t="shared" si="5"/>
        <v>0</v>
      </c>
      <c r="G178" s="97"/>
    </row>
    <row r="179" spans="1:7" ht="15.75" customHeight="1" x14ac:dyDescent="0.35">
      <c r="A179" s="98">
        <f t="shared" si="0"/>
        <v>0</v>
      </c>
      <c r="B179" s="98">
        <f t="shared" si="1"/>
        <v>0</v>
      </c>
      <c r="C179" s="98">
        <f t="shared" si="2"/>
        <v>0</v>
      </c>
      <c r="D179" s="98">
        <f t="shared" si="3"/>
        <v>0</v>
      </c>
      <c r="E179" s="98">
        <f t="shared" si="4"/>
        <v>0</v>
      </c>
      <c r="F179" s="98">
        <f t="shared" si="5"/>
        <v>0</v>
      </c>
      <c r="G179" s="97"/>
    </row>
    <row r="180" spans="1:7" ht="15.75" customHeight="1" x14ac:dyDescent="0.35">
      <c r="A180" s="98">
        <f t="shared" si="0"/>
        <v>0</v>
      </c>
      <c r="B180" s="98">
        <f t="shared" si="1"/>
        <v>0</v>
      </c>
      <c r="C180" s="98">
        <f t="shared" si="2"/>
        <v>0</v>
      </c>
      <c r="D180" s="98">
        <f t="shared" si="3"/>
        <v>0</v>
      </c>
      <c r="E180" s="98">
        <f t="shared" si="4"/>
        <v>0</v>
      </c>
      <c r="F180" s="98">
        <f t="shared" si="5"/>
        <v>0</v>
      </c>
      <c r="G180" s="97"/>
    </row>
    <row r="181" spans="1:7" ht="15.75" customHeight="1" x14ac:dyDescent="0.35">
      <c r="A181" s="98">
        <f t="shared" si="0"/>
        <v>0</v>
      </c>
      <c r="B181" s="98">
        <f t="shared" si="1"/>
        <v>0</v>
      </c>
      <c r="C181" s="98">
        <f t="shared" si="2"/>
        <v>0</v>
      </c>
      <c r="D181" s="98">
        <f t="shared" si="3"/>
        <v>0</v>
      </c>
      <c r="E181" s="98">
        <f t="shared" si="4"/>
        <v>0</v>
      </c>
      <c r="F181" s="98">
        <f t="shared" si="5"/>
        <v>0</v>
      </c>
      <c r="G181" s="97"/>
    </row>
    <row r="182" spans="1:7" ht="15.75" customHeight="1" x14ac:dyDescent="0.35">
      <c r="A182" s="98">
        <f t="shared" si="0"/>
        <v>0</v>
      </c>
      <c r="B182" s="98">
        <f t="shared" si="1"/>
        <v>0</v>
      </c>
      <c r="C182" s="98">
        <f t="shared" si="2"/>
        <v>0</v>
      </c>
      <c r="D182" s="98">
        <f t="shared" si="3"/>
        <v>0</v>
      </c>
      <c r="E182" s="98">
        <f t="shared" si="4"/>
        <v>0</v>
      </c>
      <c r="F182" s="98">
        <f t="shared" si="5"/>
        <v>0</v>
      </c>
      <c r="G182" s="97"/>
    </row>
    <row r="183" spans="1:7" ht="15.75" customHeight="1" x14ac:dyDescent="0.35">
      <c r="A183" s="98">
        <f t="shared" si="0"/>
        <v>0</v>
      </c>
      <c r="B183" s="98">
        <f t="shared" si="1"/>
        <v>0</v>
      </c>
      <c r="C183" s="98">
        <f t="shared" si="2"/>
        <v>0</v>
      </c>
      <c r="D183" s="98">
        <f t="shared" si="3"/>
        <v>0</v>
      </c>
      <c r="E183" s="98">
        <f t="shared" si="4"/>
        <v>0</v>
      </c>
      <c r="F183" s="98">
        <f t="shared" si="5"/>
        <v>0</v>
      </c>
      <c r="G183" s="97"/>
    </row>
    <row r="184" spans="1:7" ht="15.75" customHeight="1" x14ac:dyDescent="0.35">
      <c r="A184" s="98">
        <f t="shared" si="0"/>
        <v>0</v>
      </c>
      <c r="B184" s="98">
        <f t="shared" si="1"/>
        <v>0</v>
      </c>
      <c r="C184" s="98">
        <f t="shared" si="2"/>
        <v>0</v>
      </c>
      <c r="D184" s="98">
        <f t="shared" si="3"/>
        <v>0</v>
      </c>
      <c r="E184" s="98">
        <f t="shared" si="4"/>
        <v>0</v>
      </c>
      <c r="F184" s="98">
        <f t="shared" si="5"/>
        <v>0</v>
      </c>
      <c r="G184" s="97"/>
    </row>
    <row r="185" spans="1:7" ht="15.75" customHeight="1" x14ac:dyDescent="0.35">
      <c r="A185" s="98">
        <f t="shared" si="0"/>
        <v>0</v>
      </c>
      <c r="B185" s="98">
        <f t="shared" si="1"/>
        <v>0</v>
      </c>
      <c r="C185" s="98">
        <f t="shared" si="2"/>
        <v>0</v>
      </c>
      <c r="D185" s="98">
        <f t="shared" si="3"/>
        <v>0</v>
      </c>
      <c r="E185" s="98">
        <f t="shared" si="4"/>
        <v>0</v>
      </c>
      <c r="F185" s="98">
        <f t="shared" si="5"/>
        <v>0</v>
      </c>
      <c r="G185" s="97"/>
    </row>
    <row r="186" spans="1:7" ht="15.75" customHeight="1" x14ac:dyDescent="0.35">
      <c r="A186" s="98">
        <f t="shared" si="0"/>
        <v>0</v>
      </c>
      <c r="B186" s="98">
        <f t="shared" si="1"/>
        <v>0</v>
      </c>
      <c r="C186" s="98">
        <f t="shared" si="2"/>
        <v>0</v>
      </c>
      <c r="D186" s="98">
        <f t="shared" si="3"/>
        <v>0</v>
      </c>
      <c r="E186" s="98">
        <f t="shared" si="4"/>
        <v>0</v>
      </c>
      <c r="F186" s="98">
        <f t="shared" si="5"/>
        <v>0</v>
      </c>
      <c r="G186" s="97"/>
    </row>
    <row r="187" spans="1:7" ht="15.75" customHeight="1" x14ac:dyDescent="0.35">
      <c r="A187" s="98">
        <f t="shared" si="0"/>
        <v>0</v>
      </c>
      <c r="B187" s="98">
        <f t="shared" si="1"/>
        <v>0</v>
      </c>
      <c r="C187" s="98">
        <f t="shared" si="2"/>
        <v>0</v>
      </c>
      <c r="D187" s="98">
        <f t="shared" si="3"/>
        <v>0</v>
      </c>
      <c r="E187" s="98">
        <f t="shared" si="4"/>
        <v>0</v>
      </c>
      <c r="F187" s="98">
        <f t="shared" si="5"/>
        <v>0</v>
      </c>
      <c r="G187" s="97"/>
    </row>
    <row r="188" spans="1:7" ht="15.75" customHeight="1" x14ac:dyDescent="0.35">
      <c r="A188" s="98">
        <f t="shared" si="0"/>
        <v>0</v>
      </c>
      <c r="B188" s="98">
        <f t="shared" si="1"/>
        <v>0</v>
      </c>
      <c r="C188" s="98">
        <f t="shared" si="2"/>
        <v>0</v>
      </c>
      <c r="D188" s="98">
        <f t="shared" si="3"/>
        <v>0</v>
      </c>
      <c r="E188" s="98">
        <f t="shared" si="4"/>
        <v>0</v>
      </c>
      <c r="F188" s="98">
        <f t="shared" si="5"/>
        <v>0</v>
      </c>
      <c r="G188" s="97"/>
    </row>
    <row r="189" spans="1:7" ht="15.75" customHeight="1" x14ac:dyDescent="0.35">
      <c r="A189" s="98">
        <f t="shared" si="0"/>
        <v>0</v>
      </c>
      <c r="B189" s="98">
        <f t="shared" si="1"/>
        <v>0</v>
      </c>
      <c r="C189" s="98">
        <f t="shared" si="2"/>
        <v>0</v>
      </c>
      <c r="D189" s="98">
        <f t="shared" si="3"/>
        <v>0</v>
      </c>
      <c r="E189" s="98">
        <f t="shared" si="4"/>
        <v>0</v>
      </c>
      <c r="F189" s="98">
        <f t="shared" si="5"/>
        <v>0</v>
      </c>
      <c r="G189" s="97"/>
    </row>
    <row r="190" spans="1:7" ht="15.75" customHeight="1" x14ac:dyDescent="0.35">
      <c r="A190" s="98">
        <f t="shared" si="0"/>
        <v>0</v>
      </c>
      <c r="B190" s="98">
        <f t="shared" si="1"/>
        <v>0</v>
      </c>
      <c r="C190" s="98">
        <f t="shared" si="2"/>
        <v>0</v>
      </c>
      <c r="D190" s="98">
        <f t="shared" si="3"/>
        <v>0</v>
      </c>
      <c r="E190" s="98">
        <f t="shared" si="4"/>
        <v>0</v>
      </c>
      <c r="F190" s="98">
        <f t="shared" si="5"/>
        <v>0</v>
      </c>
      <c r="G190" s="97"/>
    </row>
    <row r="191" spans="1:7" ht="15.75" customHeight="1" x14ac:dyDescent="0.35">
      <c r="A191" s="98">
        <f t="shared" si="0"/>
        <v>0</v>
      </c>
      <c r="B191" s="98">
        <f t="shared" si="1"/>
        <v>0</v>
      </c>
      <c r="C191" s="98">
        <f t="shared" si="2"/>
        <v>0</v>
      </c>
      <c r="D191" s="98">
        <f t="shared" si="3"/>
        <v>0</v>
      </c>
      <c r="E191" s="98">
        <f t="shared" si="4"/>
        <v>0</v>
      </c>
      <c r="F191" s="98">
        <f t="shared" si="5"/>
        <v>0</v>
      </c>
      <c r="G191" s="97"/>
    </row>
    <row r="192" spans="1:7" ht="15.75" customHeight="1" x14ac:dyDescent="0.35">
      <c r="A192" s="98">
        <f t="shared" si="0"/>
        <v>0</v>
      </c>
      <c r="B192" s="98">
        <f t="shared" si="1"/>
        <v>0</v>
      </c>
      <c r="C192" s="98">
        <f t="shared" si="2"/>
        <v>0</v>
      </c>
      <c r="D192" s="98">
        <f t="shared" si="3"/>
        <v>0</v>
      </c>
      <c r="E192" s="98">
        <f t="shared" si="4"/>
        <v>0</v>
      </c>
      <c r="F192" s="98">
        <f t="shared" si="5"/>
        <v>0</v>
      </c>
      <c r="G192" s="97"/>
    </row>
    <row r="193" spans="1:7" ht="15.75" customHeight="1" x14ac:dyDescent="0.35">
      <c r="A193" s="98">
        <f t="shared" si="0"/>
        <v>0</v>
      </c>
      <c r="B193" s="98">
        <f t="shared" si="1"/>
        <v>0</v>
      </c>
      <c r="C193" s="98">
        <f t="shared" si="2"/>
        <v>0</v>
      </c>
      <c r="D193" s="98">
        <f t="shared" si="3"/>
        <v>0</v>
      </c>
      <c r="E193" s="98">
        <f t="shared" si="4"/>
        <v>0</v>
      </c>
      <c r="F193" s="98">
        <f t="shared" si="5"/>
        <v>0</v>
      </c>
      <c r="G193" s="97"/>
    </row>
    <row r="194" spans="1:7" ht="15.75" customHeight="1" x14ac:dyDescent="0.35">
      <c r="A194" s="98">
        <f t="shared" si="0"/>
        <v>0</v>
      </c>
      <c r="B194" s="98">
        <f t="shared" si="1"/>
        <v>0</v>
      </c>
      <c r="C194" s="98">
        <f t="shared" si="2"/>
        <v>0</v>
      </c>
      <c r="D194" s="98">
        <f t="shared" si="3"/>
        <v>0</v>
      </c>
      <c r="E194" s="98">
        <f t="shared" si="4"/>
        <v>0</v>
      </c>
      <c r="F194" s="98">
        <f t="shared" si="5"/>
        <v>0</v>
      </c>
      <c r="G194" s="97"/>
    </row>
    <row r="195" spans="1:7" ht="15.75" customHeight="1" x14ac:dyDescent="0.35">
      <c r="A195" s="98">
        <f t="shared" si="0"/>
        <v>0</v>
      </c>
      <c r="B195" s="98">
        <f t="shared" si="1"/>
        <v>0</v>
      </c>
      <c r="C195" s="98">
        <f t="shared" si="2"/>
        <v>0</v>
      </c>
      <c r="D195" s="98">
        <f t="shared" si="3"/>
        <v>0</v>
      </c>
      <c r="E195" s="98">
        <f t="shared" si="4"/>
        <v>0</v>
      </c>
      <c r="F195" s="98">
        <f t="shared" si="5"/>
        <v>0</v>
      </c>
      <c r="G195" s="97"/>
    </row>
    <row r="196" spans="1:7" ht="15.75" customHeight="1" x14ac:dyDescent="0.35">
      <c r="A196" s="98">
        <f t="shared" si="0"/>
        <v>0</v>
      </c>
      <c r="B196" s="98">
        <f t="shared" si="1"/>
        <v>0</v>
      </c>
      <c r="C196" s="98">
        <f t="shared" si="2"/>
        <v>0</v>
      </c>
      <c r="D196" s="98">
        <f t="shared" si="3"/>
        <v>0</v>
      </c>
      <c r="E196" s="98">
        <f t="shared" si="4"/>
        <v>0</v>
      </c>
      <c r="F196" s="98">
        <f t="shared" si="5"/>
        <v>0</v>
      </c>
      <c r="G196" s="97"/>
    </row>
    <row r="197" spans="1:7" ht="15.75" customHeight="1" x14ac:dyDescent="0.35">
      <c r="A197" s="98">
        <f t="shared" si="0"/>
        <v>0</v>
      </c>
      <c r="B197" s="98">
        <f t="shared" si="1"/>
        <v>0</v>
      </c>
      <c r="C197" s="98">
        <f t="shared" si="2"/>
        <v>0</v>
      </c>
      <c r="D197" s="98">
        <f t="shared" si="3"/>
        <v>0</v>
      </c>
      <c r="E197" s="98">
        <f t="shared" si="4"/>
        <v>0</v>
      </c>
      <c r="F197" s="98">
        <f t="shared" si="5"/>
        <v>0</v>
      </c>
      <c r="G197" s="97"/>
    </row>
    <row r="198" spans="1:7" ht="15.75" customHeight="1" x14ac:dyDescent="0.35">
      <c r="A198" s="98">
        <f t="shared" si="0"/>
        <v>0</v>
      </c>
      <c r="B198" s="98">
        <f t="shared" si="1"/>
        <v>0</v>
      </c>
      <c r="C198" s="98">
        <f t="shared" si="2"/>
        <v>0</v>
      </c>
      <c r="D198" s="98">
        <f t="shared" si="3"/>
        <v>0</v>
      </c>
      <c r="E198" s="98">
        <f t="shared" si="4"/>
        <v>0</v>
      </c>
      <c r="F198" s="98">
        <f t="shared" si="5"/>
        <v>0</v>
      </c>
      <c r="G198" s="97"/>
    </row>
    <row r="199" spans="1:7" ht="15.75" customHeight="1" x14ac:dyDescent="0.35">
      <c r="A199" s="98">
        <f t="shared" si="0"/>
        <v>0</v>
      </c>
      <c r="B199" s="98">
        <f t="shared" si="1"/>
        <v>0</v>
      </c>
      <c r="C199" s="98">
        <f t="shared" si="2"/>
        <v>0</v>
      </c>
      <c r="D199" s="98">
        <f t="shared" si="3"/>
        <v>0</v>
      </c>
      <c r="E199" s="98">
        <f t="shared" si="4"/>
        <v>0</v>
      </c>
      <c r="F199" s="98">
        <f t="shared" si="5"/>
        <v>0</v>
      </c>
      <c r="G199" s="97"/>
    </row>
    <row r="200" spans="1:7" ht="15.75" customHeight="1" x14ac:dyDescent="0.35">
      <c r="A200" s="98">
        <f t="shared" si="0"/>
        <v>0</v>
      </c>
      <c r="B200" s="98">
        <f t="shared" si="1"/>
        <v>0</v>
      </c>
      <c r="C200" s="98">
        <f t="shared" si="2"/>
        <v>0</v>
      </c>
      <c r="D200" s="98">
        <f t="shared" si="3"/>
        <v>0</v>
      </c>
      <c r="E200" s="98">
        <f t="shared" si="4"/>
        <v>0</v>
      </c>
      <c r="F200" s="98">
        <f t="shared" si="5"/>
        <v>0</v>
      </c>
      <c r="G200" s="97"/>
    </row>
    <row r="201" spans="1:7" ht="15.75" customHeight="1" x14ac:dyDescent="0.35">
      <c r="A201" s="98">
        <f t="shared" si="0"/>
        <v>0</v>
      </c>
      <c r="B201" s="98">
        <f t="shared" si="1"/>
        <v>0</v>
      </c>
      <c r="C201" s="98">
        <f t="shared" si="2"/>
        <v>0</v>
      </c>
      <c r="D201" s="98">
        <f t="shared" si="3"/>
        <v>0</v>
      </c>
      <c r="E201" s="98">
        <f t="shared" si="4"/>
        <v>0</v>
      </c>
      <c r="F201" s="98">
        <f t="shared" si="5"/>
        <v>0</v>
      </c>
      <c r="G201" s="97"/>
    </row>
    <row r="202" spans="1:7" ht="15.75" customHeight="1" x14ac:dyDescent="0.35">
      <c r="A202" s="98">
        <f t="shared" si="0"/>
        <v>0</v>
      </c>
      <c r="B202" s="98">
        <f t="shared" si="1"/>
        <v>0</v>
      </c>
      <c r="C202" s="98">
        <f t="shared" si="2"/>
        <v>0</v>
      </c>
      <c r="D202" s="98">
        <f t="shared" si="3"/>
        <v>0</v>
      </c>
      <c r="E202" s="98">
        <f t="shared" si="4"/>
        <v>0</v>
      </c>
      <c r="F202" s="98">
        <f t="shared" si="5"/>
        <v>0</v>
      </c>
      <c r="G202" s="97"/>
    </row>
    <row r="203" spans="1:7" ht="15.75" customHeight="1" x14ac:dyDescent="0.35">
      <c r="A203" s="98">
        <f t="shared" si="0"/>
        <v>0</v>
      </c>
      <c r="B203" s="98">
        <f t="shared" si="1"/>
        <v>0</v>
      </c>
      <c r="C203" s="98">
        <f t="shared" si="2"/>
        <v>0</v>
      </c>
      <c r="D203" s="98">
        <f t="shared" si="3"/>
        <v>0</v>
      </c>
      <c r="E203" s="98">
        <f t="shared" si="4"/>
        <v>0</v>
      </c>
      <c r="F203" s="98">
        <f t="shared" si="5"/>
        <v>0</v>
      </c>
      <c r="G203" s="97"/>
    </row>
    <row r="204" spans="1:7" ht="15.75" customHeight="1" x14ac:dyDescent="0.35">
      <c r="A204" s="98">
        <f t="shared" si="0"/>
        <v>0</v>
      </c>
      <c r="B204" s="98">
        <f t="shared" si="1"/>
        <v>0</v>
      </c>
      <c r="C204" s="98">
        <f t="shared" si="2"/>
        <v>0</v>
      </c>
      <c r="D204" s="98">
        <f t="shared" si="3"/>
        <v>0</v>
      </c>
      <c r="E204" s="98">
        <f t="shared" si="4"/>
        <v>0</v>
      </c>
      <c r="F204" s="98">
        <f t="shared" si="5"/>
        <v>0</v>
      </c>
      <c r="G204" s="97"/>
    </row>
    <row r="205" spans="1:7" ht="15.75" customHeight="1" x14ac:dyDescent="0.35">
      <c r="A205" s="98">
        <f t="shared" si="0"/>
        <v>0</v>
      </c>
      <c r="B205" s="98">
        <f t="shared" si="1"/>
        <v>0</v>
      </c>
      <c r="C205" s="98">
        <f t="shared" si="2"/>
        <v>0</v>
      </c>
      <c r="D205" s="98">
        <f t="shared" si="3"/>
        <v>0</v>
      </c>
      <c r="E205" s="98">
        <f t="shared" si="4"/>
        <v>0</v>
      </c>
      <c r="F205" s="98">
        <f t="shared" si="5"/>
        <v>0</v>
      </c>
      <c r="G205" s="97"/>
    </row>
    <row r="206" spans="1:7" ht="15.75" customHeight="1" x14ac:dyDescent="0.35">
      <c r="A206" s="98">
        <f t="shared" si="0"/>
        <v>0</v>
      </c>
      <c r="B206" s="98">
        <f t="shared" si="1"/>
        <v>0</v>
      </c>
      <c r="C206" s="98">
        <f t="shared" si="2"/>
        <v>0</v>
      </c>
      <c r="D206" s="98">
        <f t="shared" si="3"/>
        <v>0</v>
      </c>
      <c r="E206" s="98">
        <f t="shared" si="4"/>
        <v>0</v>
      </c>
      <c r="F206" s="98">
        <f t="shared" si="5"/>
        <v>0</v>
      </c>
      <c r="G206" s="97"/>
    </row>
    <row r="207" spans="1:7" ht="15.75" customHeight="1" x14ac:dyDescent="0.35">
      <c r="A207" s="98">
        <f t="shared" si="0"/>
        <v>0</v>
      </c>
      <c r="B207" s="98">
        <f t="shared" si="1"/>
        <v>0</v>
      </c>
      <c r="C207" s="98">
        <f t="shared" si="2"/>
        <v>0</v>
      </c>
      <c r="D207" s="98">
        <f t="shared" si="3"/>
        <v>0</v>
      </c>
      <c r="E207" s="98">
        <f t="shared" si="4"/>
        <v>0</v>
      </c>
      <c r="F207" s="98">
        <f t="shared" si="5"/>
        <v>0</v>
      </c>
      <c r="G207" s="97"/>
    </row>
    <row r="208" spans="1:7" ht="15.75" customHeight="1" x14ac:dyDescent="0.35">
      <c r="A208" s="98">
        <f t="shared" si="0"/>
        <v>0</v>
      </c>
      <c r="B208" s="98">
        <f t="shared" si="1"/>
        <v>0</v>
      </c>
      <c r="C208" s="98">
        <f t="shared" si="2"/>
        <v>0</v>
      </c>
      <c r="D208" s="98">
        <f t="shared" si="3"/>
        <v>0</v>
      </c>
      <c r="E208" s="98">
        <f t="shared" si="4"/>
        <v>0</v>
      </c>
      <c r="F208" s="98">
        <f t="shared" si="5"/>
        <v>0</v>
      </c>
      <c r="G208" s="97"/>
    </row>
    <row r="209" spans="1:7" ht="15.75" customHeight="1" x14ac:dyDescent="0.35">
      <c r="A209" s="98">
        <f t="shared" si="0"/>
        <v>0</v>
      </c>
      <c r="B209" s="98">
        <f t="shared" si="1"/>
        <v>0</v>
      </c>
      <c r="C209" s="98">
        <f t="shared" si="2"/>
        <v>0</v>
      </c>
      <c r="D209" s="98">
        <f t="shared" si="3"/>
        <v>0</v>
      </c>
      <c r="E209" s="98">
        <f t="shared" si="4"/>
        <v>0</v>
      </c>
      <c r="F209" s="98">
        <f t="shared" si="5"/>
        <v>0</v>
      </c>
      <c r="G209" s="97"/>
    </row>
    <row r="210" spans="1:7" ht="15.75" customHeight="1" x14ac:dyDescent="0.35">
      <c r="A210" s="98">
        <f t="shared" si="0"/>
        <v>0</v>
      </c>
      <c r="B210" s="98">
        <f t="shared" si="1"/>
        <v>0</v>
      </c>
      <c r="C210" s="98">
        <f t="shared" si="2"/>
        <v>0</v>
      </c>
      <c r="D210" s="98">
        <f t="shared" si="3"/>
        <v>0</v>
      </c>
      <c r="E210" s="98">
        <f t="shared" si="4"/>
        <v>0</v>
      </c>
      <c r="F210" s="98">
        <f t="shared" si="5"/>
        <v>0</v>
      </c>
      <c r="G210" s="97"/>
    </row>
    <row r="211" spans="1:7" ht="15.75" customHeight="1" x14ac:dyDescent="0.35">
      <c r="A211" s="98">
        <f t="shared" si="0"/>
        <v>0</v>
      </c>
      <c r="B211" s="98">
        <f t="shared" si="1"/>
        <v>0</v>
      </c>
      <c r="C211" s="98">
        <f t="shared" si="2"/>
        <v>0</v>
      </c>
      <c r="D211" s="98">
        <f t="shared" si="3"/>
        <v>0</v>
      </c>
      <c r="E211" s="98">
        <f t="shared" si="4"/>
        <v>0</v>
      </c>
      <c r="F211" s="98">
        <f t="shared" si="5"/>
        <v>0</v>
      </c>
      <c r="G211" s="97"/>
    </row>
    <row r="212" spans="1:7" ht="15.75" customHeight="1" x14ac:dyDescent="0.35">
      <c r="A212" s="98">
        <f t="shared" si="0"/>
        <v>0</v>
      </c>
      <c r="B212" s="98">
        <f t="shared" si="1"/>
        <v>0</v>
      </c>
      <c r="C212" s="98">
        <f t="shared" si="2"/>
        <v>0</v>
      </c>
      <c r="D212" s="98">
        <f t="shared" si="3"/>
        <v>0</v>
      </c>
      <c r="E212" s="98">
        <f t="shared" si="4"/>
        <v>0</v>
      </c>
      <c r="F212" s="98">
        <f t="shared" si="5"/>
        <v>0</v>
      </c>
      <c r="G212" s="97"/>
    </row>
    <row r="213" spans="1:7" ht="15.75" customHeight="1" x14ac:dyDescent="0.35">
      <c r="A213" s="98">
        <f t="shared" si="0"/>
        <v>0</v>
      </c>
      <c r="B213" s="98">
        <f t="shared" si="1"/>
        <v>0</v>
      </c>
      <c r="C213" s="98">
        <f t="shared" si="2"/>
        <v>0</v>
      </c>
      <c r="D213" s="98">
        <f t="shared" si="3"/>
        <v>0</v>
      </c>
      <c r="E213" s="98">
        <f t="shared" si="4"/>
        <v>0</v>
      </c>
      <c r="F213" s="98">
        <f t="shared" si="5"/>
        <v>0</v>
      </c>
      <c r="G213" s="97"/>
    </row>
    <row r="214" spans="1:7" ht="15.75" customHeight="1" x14ac:dyDescent="0.35">
      <c r="A214" s="98">
        <f t="shared" si="0"/>
        <v>0</v>
      </c>
      <c r="B214" s="98">
        <f t="shared" si="1"/>
        <v>0</v>
      </c>
      <c r="C214" s="98">
        <f t="shared" si="2"/>
        <v>0</v>
      </c>
      <c r="D214" s="98">
        <f t="shared" si="3"/>
        <v>0</v>
      </c>
      <c r="E214" s="98">
        <f t="shared" si="4"/>
        <v>0</v>
      </c>
      <c r="F214" s="98">
        <f t="shared" si="5"/>
        <v>0</v>
      </c>
      <c r="G214" s="97"/>
    </row>
    <row r="215" spans="1:7" ht="15.75" customHeight="1" x14ac:dyDescent="0.35">
      <c r="A215" s="98">
        <f t="shared" si="0"/>
        <v>0</v>
      </c>
      <c r="B215" s="98">
        <f t="shared" si="1"/>
        <v>0</v>
      </c>
      <c r="C215" s="98">
        <f t="shared" si="2"/>
        <v>0</v>
      </c>
      <c r="D215" s="98">
        <f t="shared" si="3"/>
        <v>0</v>
      </c>
      <c r="E215" s="98">
        <f t="shared" si="4"/>
        <v>0</v>
      </c>
      <c r="F215" s="98">
        <f t="shared" si="5"/>
        <v>0</v>
      </c>
      <c r="G215" s="97"/>
    </row>
    <row r="216" spans="1:7" ht="15.75" customHeight="1" x14ac:dyDescent="0.35">
      <c r="A216" s="98">
        <f t="shared" si="0"/>
        <v>0</v>
      </c>
      <c r="B216" s="98">
        <f t="shared" si="1"/>
        <v>0</v>
      </c>
      <c r="C216" s="98">
        <f t="shared" si="2"/>
        <v>0</v>
      </c>
      <c r="D216" s="98">
        <f t="shared" si="3"/>
        <v>0</v>
      </c>
      <c r="E216" s="98">
        <f t="shared" si="4"/>
        <v>0</v>
      </c>
      <c r="F216" s="98">
        <f t="shared" si="5"/>
        <v>0</v>
      </c>
      <c r="G216" s="97"/>
    </row>
    <row r="217" spans="1:7" ht="15.75" customHeight="1" x14ac:dyDescent="0.35">
      <c r="A217" s="98">
        <f t="shared" si="0"/>
        <v>0</v>
      </c>
      <c r="B217" s="98">
        <f t="shared" si="1"/>
        <v>0</v>
      </c>
      <c r="C217" s="98">
        <f t="shared" si="2"/>
        <v>0</v>
      </c>
      <c r="D217" s="98">
        <f t="shared" si="3"/>
        <v>0</v>
      </c>
      <c r="E217" s="98">
        <f t="shared" si="4"/>
        <v>0</v>
      </c>
      <c r="F217" s="98">
        <f t="shared" si="5"/>
        <v>0</v>
      </c>
      <c r="G217" s="97"/>
    </row>
    <row r="218" spans="1:7" ht="15.75" customHeight="1" x14ac:dyDescent="0.35">
      <c r="A218" s="98">
        <f t="shared" si="0"/>
        <v>0</v>
      </c>
      <c r="B218" s="98">
        <f t="shared" si="1"/>
        <v>0</v>
      </c>
      <c r="C218" s="98">
        <f t="shared" si="2"/>
        <v>0</v>
      </c>
      <c r="D218" s="98">
        <f t="shared" si="3"/>
        <v>0</v>
      </c>
      <c r="E218" s="98">
        <f t="shared" si="4"/>
        <v>0</v>
      </c>
      <c r="F218" s="98">
        <f t="shared" si="5"/>
        <v>0</v>
      </c>
      <c r="G218" s="97"/>
    </row>
    <row r="219" spans="1:7" ht="15.75" customHeight="1" x14ac:dyDescent="0.35">
      <c r="A219" s="98">
        <f t="shared" si="0"/>
        <v>0</v>
      </c>
      <c r="B219" s="98">
        <f t="shared" si="1"/>
        <v>0</v>
      </c>
      <c r="C219" s="98">
        <f t="shared" si="2"/>
        <v>0</v>
      </c>
      <c r="D219" s="98">
        <f t="shared" si="3"/>
        <v>0</v>
      </c>
      <c r="E219" s="98">
        <f t="shared" si="4"/>
        <v>0</v>
      </c>
      <c r="F219" s="98">
        <f t="shared" si="5"/>
        <v>0</v>
      </c>
      <c r="G219" s="97"/>
    </row>
    <row r="220" spans="1:7" ht="15.75" customHeight="1" x14ac:dyDescent="0.35">
      <c r="A220" s="98">
        <f t="shared" si="0"/>
        <v>0</v>
      </c>
      <c r="B220" s="98">
        <f t="shared" si="1"/>
        <v>0</v>
      </c>
      <c r="C220" s="98">
        <f t="shared" si="2"/>
        <v>0</v>
      </c>
      <c r="D220" s="98">
        <f t="shared" si="3"/>
        <v>0</v>
      </c>
      <c r="E220" s="98">
        <f t="shared" si="4"/>
        <v>0</v>
      </c>
      <c r="F220" s="98">
        <f t="shared" si="5"/>
        <v>0</v>
      </c>
      <c r="G220" s="97"/>
    </row>
    <row r="221" spans="1:7" ht="15.75" customHeight="1" x14ac:dyDescent="0.35">
      <c r="A221" s="98">
        <f t="shared" si="0"/>
        <v>0</v>
      </c>
      <c r="B221" s="98">
        <f t="shared" si="1"/>
        <v>0</v>
      </c>
      <c r="C221" s="98">
        <f t="shared" si="2"/>
        <v>0</v>
      </c>
      <c r="D221" s="98">
        <f t="shared" si="3"/>
        <v>0</v>
      </c>
      <c r="E221" s="98">
        <f t="shared" si="4"/>
        <v>0</v>
      </c>
      <c r="F221" s="98">
        <f t="shared" si="5"/>
        <v>0</v>
      </c>
      <c r="G221" s="97"/>
    </row>
    <row r="222" spans="1:7" ht="15.75" customHeight="1" x14ac:dyDescent="0.35">
      <c r="A222" s="98">
        <f t="shared" si="0"/>
        <v>0</v>
      </c>
      <c r="B222" s="98">
        <f t="shared" si="1"/>
        <v>0</v>
      </c>
      <c r="C222" s="98">
        <f t="shared" si="2"/>
        <v>0</v>
      </c>
      <c r="D222" s="98">
        <f t="shared" si="3"/>
        <v>0</v>
      </c>
      <c r="E222" s="98">
        <f t="shared" si="4"/>
        <v>0</v>
      </c>
      <c r="F222" s="98">
        <f t="shared" si="5"/>
        <v>0</v>
      </c>
      <c r="G222" s="97"/>
    </row>
    <row r="223" spans="1:7" ht="15.75" customHeight="1" x14ac:dyDescent="0.35">
      <c r="A223" s="98">
        <f t="shared" si="0"/>
        <v>0</v>
      </c>
      <c r="B223" s="98">
        <f t="shared" si="1"/>
        <v>0</v>
      </c>
      <c r="C223" s="98">
        <f t="shared" si="2"/>
        <v>0</v>
      </c>
      <c r="D223" s="98">
        <f t="shared" si="3"/>
        <v>0</v>
      </c>
      <c r="E223" s="98">
        <f t="shared" si="4"/>
        <v>0</v>
      </c>
      <c r="F223" s="98">
        <f t="shared" si="5"/>
        <v>0</v>
      </c>
      <c r="G223" s="97"/>
    </row>
    <row r="224" spans="1:7" ht="15.75" customHeight="1" x14ac:dyDescent="0.35">
      <c r="A224" s="98">
        <f t="shared" si="0"/>
        <v>0</v>
      </c>
      <c r="B224" s="98">
        <f t="shared" si="1"/>
        <v>0</v>
      </c>
      <c r="C224" s="98">
        <f t="shared" si="2"/>
        <v>0</v>
      </c>
      <c r="D224" s="98">
        <f t="shared" si="3"/>
        <v>0</v>
      </c>
      <c r="E224" s="98">
        <f t="shared" si="4"/>
        <v>0</v>
      </c>
      <c r="F224" s="98">
        <f t="shared" si="5"/>
        <v>0</v>
      </c>
      <c r="G224" s="97"/>
    </row>
    <row r="225" spans="1:7" ht="15.75" customHeight="1" x14ac:dyDescent="0.35">
      <c r="A225" s="98">
        <f t="shared" si="0"/>
        <v>0</v>
      </c>
      <c r="B225" s="98">
        <f t="shared" si="1"/>
        <v>0</v>
      </c>
      <c r="C225" s="98">
        <f t="shared" si="2"/>
        <v>0</v>
      </c>
      <c r="D225" s="98">
        <f t="shared" si="3"/>
        <v>0</v>
      </c>
      <c r="E225" s="98">
        <f t="shared" si="4"/>
        <v>0</v>
      </c>
      <c r="F225" s="98">
        <f t="shared" si="5"/>
        <v>0</v>
      </c>
      <c r="G225" s="97"/>
    </row>
    <row r="226" spans="1:7" ht="15.75" customHeight="1" x14ac:dyDescent="0.35">
      <c r="A226" s="98">
        <f t="shared" si="0"/>
        <v>0</v>
      </c>
      <c r="B226" s="98">
        <f t="shared" si="1"/>
        <v>0</v>
      </c>
      <c r="C226" s="98">
        <f t="shared" si="2"/>
        <v>0</v>
      </c>
      <c r="D226" s="98">
        <f t="shared" si="3"/>
        <v>0</v>
      </c>
      <c r="E226" s="98">
        <f t="shared" si="4"/>
        <v>0</v>
      </c>
      <c r="F226" s="98">
        <f t="shared" si="5"/>
        <v>0</v>
      </c>
      <c r="G226" s="97"/>
    </row>
    <row r="227" spans="1:7" ht="15.75" customHeight="1" x14ac:dyDescent="0.35">
      <c r="A227" s="98">
        <f t="shared" si="0"/>
        <v>0</v>
      </c>
      <c r="B227" s="98">
        <f t="shared" si="1"/>
        <v>0</v>
      </c>
      <c r="C227" s="98">
        <f t="shared" si="2"/>
        <v>0</v>
      </c>
      <c r="D227" s="98">
        <f t="shared" si="3"/>
        <v>0</v>
      </c>
      <c r="E227" s="98">
        <f t="shared" si="4"/>
        <v>0</v>
      </c>
      <c r="F227" s="98">
        <f t="shared" si="5"/>
        <v>0</v>
      </c>
      <c r="G227" s="97"/>
    </row>
    <row r="228" spans="1:7" ht="15.75" customHeight="1" x14ac:dyDescent="0.35">
      <c r="A228" s="98">
        <f t="shared" si="0"/>
        <v>0</v>
      </c>
      <c r="B228" s="98">
        <f t="shared" si="1"/>
        <v>0</v>
      </c>
      <c r="C228" s="98">
        <f t="shared" si="2"/>
        <v>0</v>
      </c>
      <c r="D228" s="98">
        <f t="shared" si="3"/>
        <v>0</v>
      </c>
      <c r="E228" s="98">
        <f t="shared" si="4"/>
        <v>0</v>
      </c>
      <c r="F228" s="98">
        <f t="shared" si="5"/>
        <v>0</v>
      </c>
      <c r="G228" s="97"/>
    </row>
    <row r="229" spans="1:7" ht="15.75" customHeight="1" x14ac:dyDescent="0.35">
      <c r="A229" s="98">
        <f t="shared" si="0"/>
        <v>0</v>
      </c>
      <c r="B229" s="98">
        <f t="shared" si="1"/>
        <v>0</v>
      </c>
      <c r="C229" s="98">
        <f t="shared" si="2"/>
        <v>0</v>
      </c>
      <c r="D229" s="98">
        <f t="shared" si="3"/>
        <v>0</v>
      </c>
      <c r="E229" s="98">
        <f t="shared" si="4"/>
        <v>0</v>
      </c>
      <c r="F229" s="98">
        <f t="shared" si="5"/>
        <v>0</v>
      </c>
      <c r="G229" s="97"/>
    </row>
    <row r="230" spans="1:7" ht="15.75" customHeight="1" x14ac:dyDescent="0.35">
      <c r="A230" s="98">
        <f t="shared" si="0"/>
        <v>0</v>
      </c>
      <c r="B230" s="98">
        <f t="shared" si="1"/>
        <v>0</v>
      </c>
      <c r="C230" s="98">
        <f t="shared" si="2"/>
        <v>0</v>
      </c>
      <c r="D230" s="98">
        <f t="shared" si="3"/>
        <v>0</v>
      </c>
      <c r="E230" s="98">
        <f t="shared" si="4"/>
        <v>0</v>
      </c>
      <c r="F230" s="98">
        <f t="shared" si="5"/>
        <v>0</v>
      </c>
      <c r="G230" s="97"/>
    </row>
    <row r="231" spans="1:7" ht="15.75" customHeight="1" x14ac:dyDescent="0.35">
      <c r="A231" s="98">
        <f t="shared" si="0"/>
        <v>0</v>
      </c>
      <c r="B231" s="98">
        <f t="shared" si="1"/>
        <v>0</v>
      </c>
      <c r="C231" s="98">
        <f t="shared" si="2"/>
        <v>0</v>
      </c>
      <c r="D231" s="98">
        <f t="shared" si="3"/>
        <v>0</v>
      </c>
      <c r="E231" s="98">
        <f t="shared" si="4"/>
        <v>0</v>
      </c>
      <c r="F231" s="98">
        <f t="shared" si="5"/>
        <v>0</v>
      </c>
      <c r="G231" s="97"/>
    </row>
    <row r="232" spans="1:7" ht="15.75" customHeight="1" x14ac:dyDescent="0.35">
      <c r="A232" s="98">
        <f t="shared" si="0"/>
        <v>0</v>
      </c>
      <c r="B232" s="98">
        <f t="shared" si="1"/>
        <v>0</v>
      </c>
      <c r="C232" s="98">
        <f t="shared" si="2"/>
        <v>0</v>
      </c>
      <c r="D232" s="98">
        <f t="shared" si="3"/>
        <v>0</v>
      </c>
      <c r="E232" s="98">
        <f t="shared" si="4"/>
        <v>0</v>
      </c>
      <c r="F232" s="98">
        <f t="shared" si="5"/>
        <v>0</v>
      </c>
      <c r="G232" s="97"/>
    </row>
    <row r="233" spans="1:7" ht="15.75" customHeight="1" x14ac:dyDescent="0.35">
      <c r="A233" s="98">
        <f t="shared" si="0"/>
        <v>0</v>
      </c>
      <c r="B233" s="98">
        <f t="shared" si="1"/>
        <v>0</v>
      </c>
      <c r="C233" s="98">
        <f t="shared" si="2"/>
        <v>0</v>
      </c>
      <c r="D233" s="98">
        <f t="shared" si="3"/>
        <v>0</v>
      </c>
      <c r="E233" s="98">
        <f t="shared" si="4"/>
        <v>0</v>
      </c>
      <c r="F233" s="98">
        <f t="shared" si="5"/>
        <v>0</v>
      </c>
      <c r="G233" s="97"/>
    </row>
    <row r="234" spans="1:7" ht="15.75" customHeight="1" x14ac:dyDescent="0.35">
      <c r="A234" s="98">
        <f t="shared" si="0"/>
        <v>0</v>
      </c>
      <c r="B234" s="98">
        <f t="shared" si="1"/>
        <v>0</v>
      </c>
      <c r="C234" s="98">
        <f t="shared" si="2"/>
        <v>0</v>
      </c>
      <c r="D234" s="98">
        <f t="shared" si="3"/>
        <v>0</v>
      </c>
      <c r="E234" s="98">
        <f t="shared" si="4"/>
        <v>0</v>
      </c>
      <c r="F234" s="98">
        <f t="shared" si="5"/>
        <v>0</v>
      </c>
      <c r="G234" s="97"/>
    </row>
    <row r="235" spans="1:7" ht="15.75" customHeight="1" x14ac:dyDescent="0.35">
      <c r="A235" s="98">
        <f t="shared" si="0"/>
        <v>0</v>
      </c>
      <c r="B235" s="98">
        <f t="shared" si="1"/>
        <v>0</v>
      </c>
      <c r="C235" s="98">
        <f t="shared" si="2"/>
        <v>0</v>
      </c>
      <c r="D235" s="98">
        <f t="shared" si="3"/>
        <v>0</v>
      </c>
      <c r="E235" s="98">
        <f t="shared" si="4"/>
        <v>0</v>
      </c>
      <c r="F235" s="98">
        <f t="shared" si="5"/>
        <v>0</v>
      </c>
      <c r="G235" s="97"/>
    </row>
    <row r="236" spans="1:7" ht="15.75" customHeight="1" x14ac:dyDescent="0.35">
      <c r="A236" s="98">
        <f t="shared" si="0"/>
        <v>0</v>
      </c>
      <c r="B236" s="98">
        <f t="shared" si="1"/>
        <v>0</v>
      </c>
      <c r="C236" s="98">
        <f t="shared" si="2"/>
        <v>0</v>
      </c>
      <c r="D236" s="98">
        <f t="shared" si="3"/>
        <v>0</v>
      </c>
      <c r="E236" s="98">
        <f t="shared" si="4"/>
        <v>0</v>
      </c>
      <c r="F236" s="98">
        <f t="shared" si="5"/>
        <v>0</v>
      </c>
      <c r="G236" s="97"/>
    </row>
    <row r="237" spans="1:7" ht="15.75" customHeight="1" x14ac:dyDescent="0.35">
      <c r="A237" s="98">
        <f t="shared" si="0"/>
        <v>0</v>
      </c>
      <c r="B237" s="98">
        <f t="shared" si="1"/>
        <v>0</v>
      </c>
      <c r="C237" s="98">
        <f t="shared" si="2"/>
        <v>0</v>
      </c>
      <c r="D237" s="98">
        <f t="shared" si="3"/>
        <v>0</v>
      </c>
      <c r="E237" s="98">
        <f t="shared" si="4"/>
        <v>0</v>
      </c>
      <c r="F237" s="98">
        <f t="shared" si="5"/>
        <v>0</v>
      </c>
      <c r="G237" s="97"/>
    </row>
    <row r="238" spans="1:7" ht="15.75" customHeight="1" x14ac:dyDescent="0.35">
      <c r="A238" s="98">
        <f t="shared" si="0"/>
        <v>0</v>
      </c>
      <c r="B238" s="98">
        <f t="shared" si="1"/>
        <v>0</v>
      </c>
      <c r="C238" s="98">
        <f t="shared" si="2"/>
        <v>0</v>
      </c>
      <c r="D238" s="98">
        <f t="shared" si="3"/>
        <v>0</v>
      </c>
      <c r="E238" s="98">
        <f t="shared" si="4"/>
        <v>0</v>
      </c>
      <c r="F238" s="98">
        <f t="shared" si="5"/>
        <v>0</v>
      </c>
      <c r="G238" s="97"/>
    </row>
  </sheetData>
  <mergeCells count="1">
    <mergeCell ref="A5:G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256"/>
  <sheetViews>
    <sheetView workbookViewId="0"/>
  </sheetViews>
  <sheetFormatPr defaultColWidth="12.59765625" defaultRowHeight="15" customHeight="1" x14ac:dyDescent="0.25"/>
  <cols>
    <col min="1" max="1" width="19.09765625" customWidth="1"/>
    <col min="2" max="2" width="4.59765625" customWidth="1"/>
    <col min="3" max="3" width="10.19921875" customWidth="1"/>
    <col min="4" max="4" width="11.5" customWidth="1"/>
    <col min="5" max="5" width="8" customWidth="1"/>
    <col min="6" max="26" width="12.5" customWidth="1"/>
  </cols>
  <sheetData>
    <row r="1" spans="1:5" ht="12.75" customHeight="1" x14ac:dyDescent="0.3">
      <c r="A1" s="99" t="s">
        <v>156</v>
      </c>
      <c r="B1" s="99" t="s">
        <v>157</v>
      </c>
      <c r="C1" s="99" t="s">
        <v>158</v>
      </c>
      <c r="D1" s="99" t="s">
        <v>159</v>
      </c>
      <c r="E1" s="99" t="s">
        <v>160</v>
      </c>
    </row>
    <row r="2" spans="1:5" ht="12.75" customHeight="1" x14ac:dyDescent="0.3">
      <c r="A2" s="100" t="s">
        <v>161</v>
      </c>
      <c r="B2" s="101" t="s">
        <v>162</v>
      </c>
      <c r="C2" s="101" t="s">
        <v>163</v>
      </c>
      <c r="D2" s="101" t="s">
        <v>164</v>
      </c>
      <c r="E2" s="101" t="s">
        <v>165</v>
      </c>
    </row>
    <row r="3" spans="1:5" ht="12.75" customHeight="1" x14ac:dyDescent="0.3">
      <c r="A3" s="100" t="s">
        <v>166</v>
      </c>
      <c r="B3" s="101" t="s">
        <v>167</v>
      </c>
      <c r="C3" s="101" t="s">
        <v>168</v>
      </c>
      <c r="D3" s="101" t="s">
        <v>164</v>
      </c>
      <c r="E3" s="101" t="s">
        <v>165</v>
      </c>
    </row>
    <row r="4" spans="1:5" ht="12.75" customHeight="1" x14ac:dyDescent="0.3">
      <c r="A4" s="100" t="s">
        <v>169</v>
      </c>
      <c r="B4" s="101" t="s">
        <v>170</v>
      </c>
      <c r="C4" s="101" t="s">
        <v>171</v>
      </c>
      <c r="D4" s="101" t="s">
        <v>165</v>
      </c>
      <c r="E4" s="101" t="s">
        <v>165</v>
      </c>
    </row>
    <row r="5" spans="1:5" ht="12.75" customHeight="1" x14ac:dyDescent="0.3">
      <c r="A5" s="100" t="s">
        <v>172</v>
      </c>
      <c r="B5" s="101" t="s">
        <v>173</v>
      </c>
      <c r="C5" s="101" t="s">
        <v>165</v>
      </c>
      <c r="D5" s="101" t="s">
        <v>174</v>
      </c>
      <c r="E5" s="101" t="s">
        <v>165</v>
      </c>
    </row>
    <row r="6" spans="1:5" ht="12.75" customHeight="1" x14ac:dyDescent="0.3">
      <c r="A6" s="100" t="s">
        <v>175</v>
      </c>
      <c r="B6" s="101" t="s">
        <v>176</v>
      </c>
      <c r="C6" s="101" t="s">
        <v>163</v>
      </c>
      <c r="D6" s="101" t="s">
        <v>174</v>
      </c>
      <c r="E6" s="101" t="s">
        <v>165</v>
      </c>
    </row>
    <row r="7" spans="1:5" ht="12.75" customHeight="1" x14ac:dyDescent="0.3">
      <c r="A7" s="100" t="s">
        <v>177</v>
      </c>
      <c r="B7" s="101" t="s">
        <v>178</v>
      </c>
      <c r="C7" s="101" t="s">
        <v>163</v>
      </c>
      <c r="D7" s="101" t="s">
        <v>179</v>
      </c>
      <c r="E7" s="101" t="s">
        <v>165</v>
      </c>
    </row>
    <row r="8" spans="1:5" ht="12.75" customHeight="1" x14ac:dyDescent="0.3">
      <c r="A8" s="100" t="s">
        <v>180</v>
      </c>
      <c r="B8" s="101" t="s">
        <v>181</v>
      </c>
      <c r="C8" s="101" t="s">
        <v>165</v>
      </c>
      <c r="D8" s="101" t="s">
        <v>174</v>
      </c>
      <c r="E8" s="101" t="s">
        <v>165</v>
      </c>
    </row>
    <row r="9" spans="1:5" ht="12.75" customHeight="1" x14ac:dyDescent="0.3">
      <c r="A9" s="100" t="s">
        <v>182</v>
      </c>
      <c r="B9" s="101" t="s">
        <v>183</v>
      </c>
      <c r="C9" s="101" t="s">
        <v>184</v>
      </c>
      <c r="D9" s="101" t="s">
        <v>179</v>
      </c>
      <c r="E9" s="101" t="s">
        <v>184</v>
      </c>
    </row>
    <row r="10" spans="1:5" ht="12.75" customHeight="1" x14ac:dyDescent="0.3">
      <c r="A10" s="100" t="s">
        <v>185</v>
      </c>
      <c r="B10" s="101" t="s">
        <v>186</v>
      </c>
      <c r="C10" s="101" t="s">
        <v>171</v>
      </c>
      <c r="D10" s="101" t="s">
        <v>174</v>
      </c>
      <c r="E10" s="101" t="s">
        <v>165</v>
      </c>
    </row>
    <row r="11" spans="1:5" ht="12.75" customHeight="1" x14ac:dyDescent="0.3">
      <c r="A11" s="100" t="s">
        <v>187</v>
      </c>
      <c r="B11" s="101" t="s">
        <v>188</v>
      </c>
      <c r="C11" s="101" t="s">
        <v>168</v>
      </c>
      <c r="D11" s="101" t="s">
        <v>165</v>
      </c>
      <c r="E11" s="101" t="s">
        <v>165</v>
      </c>
    </row>
    <row r="12" spans="1:5" ht="12.75" customHeight="1" x14ac:dyDescent="0.3">
      <c r="A12" s="100" t="s">
        <v>189</v>
      </c>
      <c r="B12" s="101" t="s">
        <v>190</v>
      </c>
      <c r="C12" s="101" t="s">
        <v>179</v>
      </c>
      <c r="D12" s="101" t="s">
        <v>165</v>
      </c>
      <c r="E12" s="101" t="s">
        <v>165</v>
      </c>
    </row>
    <row r="13" spans="1:5" ht="12.75" customHeight="1" x14ac:dyDescent="0.3">
      <c r="A13" s="100" t="s">
        <v>191</v>
      </c>
      <c r="B13" s="101" t="s">
        <v>192</v>
      </c>
      <c r="C13" s="101" t="s">
        <v>165</v>
      </c>
      <c r="D13" s="101" t="s">
        <v>193</v>
      </c>
      <c r="E13" s="101" t="s">
        <v>165</v>
      </c>
    </row>
    <row r="14" spans="1:5" ht="12.75" customHeight="1" x14ac:dyDescent="0.3">
      <c r="A14" s="100" t="s">
        <v>194</v>
      </c>
      <c r="B14" s="101" t="s">
        <v>195</v>
      </c>
      <c r="C14" s="101" t="s">
        <v>184</v>
      </c>
      <c r="D14" s="101" t="s">
        <v>196</v>
      </c>
      <c r="E14" s="101" t="s">
        <v>184</v>
      </c>
    </row>
    <row r="15" spans="1:5" ht="12.75" customHeight="1" x14ac:dyDescent="0.3">
      <c r="A15" s="100" t="s">
        <v>197</v>
      </c>
      <c r="B15" s="101" t="s">
        <v>198</v>
      </c>
      <c r="C15" s="101" t="s">
        <v>179</v>
      </c>
      <c r="D15" s="101" t="s">
        <v>165</v>
      </c>
      <c r="E15" s="101" t="s">
        <v>165</v>
      </c>
    </row>
    <row r="16" spans="1:5" ht="12.75" customHeight="1" x14ac:dyDescent="0.3">
      <c r="A16" s="100" t="s">
        <v>199</v>
      </c>
      <c r="B16" s="101" t="s">
        <v>200</v>
      </c>
      <c r="C16" s="101" t="s">
        <v>201</v>
      </c>
      <c r="D16" s="101" t="s">
        <v>174</v>
      </c>
      <c r="E16" s="101" t="s">
        <v>165</v>
      </c>
    </row>
    <row r="17" spans="1:5" ht="12.75" customHeight="1" x14ac:dyDescent="0.3">
      <c r="A17" s="100" t="s">
        <v>199</v>
      </c>
      <c r="B17" s="101" t="s">
        <v>200</v>
      </c>
      <c r="C17" s="101" t="s">
        <v>202</v>
      </c>
      <c r="D17" s="101" t="s">
        <v>174</v>
      </c>
      <c r="E17" s="101" t="s">
        <v>165</v>
      </c>
    </row>
    <row r="18" spans="1:5" ht="12.75" customHeight="1" x14ac:dyDescent="0.3">
      <c r="A18" s="100" t="s">
        <v>203</v>
      </c>
      <c r="B18" s="101" t="s">
        <v>204</v>
      </c>
      <c r="C18" s="101" t="s">
        <v>184</v>
      </c>
      <c r="D18" s="101" t="s">
        <v>179</v>
      </c>
      <c r="E18" s="101" t="s">
        <v>184</v>
      </c>
    </row>
    <row r="19" spans="1:5" ht="12.75" customHeight="1" x14ac:dyDescent="0.3">
      <c r="A19" s="100" t="s">
        <v>205</v>
      </c>
      <c r="B19" s="101" t="s">
        <v>206</v>
      </c>
      <c r="C19" s="101" t="s">
        <v>171</v>
      </c>
      <c r="D19" s="101" t="s">
        <v>174</v>
      </c>
      <c r="E19" s="101" t="s">
        <v>165</v>
      </c>
    </row>
    <row r="20" spans="1:5" ht="12.75" customHeight="1" x14ac:dyDescent="0.3">
      <c r="A20" s="100" t="s">
        <v>207</v>
      </c>
      <c r="B20" s="101" t="s">
        <v>208</v>
      </c>
      <c r="C20" s="101" t="s">
        <v>163</v>
      </c>
      <c r="D20" s="101" t="s">
        <v>196</v>
      </c>
      <c r="E20" s="101" t="s">
        <v>165</v>
      </c>
    </row>
    <row r="21" spans="1:5" ht="12.75" customHeight="1" x14ac:dyDescent="0.3">
      <c r="A21" s="100" t="s">
        <v>209</v>
      </c>
      <c r="B21" s="101" t="s">
        <v>210</v>
      </c>
      <c r="C21" s="101" t="s">
        <v>211</v>
      </c>
      <c r="D21" s="101" t="s">
        <v>193</v>
      </c>
      <c r="E21" s="101" t="s">
        <v>165</v>
      </c>
    </row>
    <row r="22" spans="1:5" ht="12.75" customHeight="1" x14ac:dyDescent="0.3">
      <c r="A22" s="100" t="s">
        <v>212</v>
      </c>
      <c r="B22" s="101" t="s">
        <v>213</v>
      </c>
      <c r="C22" s="101" t="s">
        <v>184</v>
      </c>
      <c r="D22" s="101" t="s">
        <v>214</v>
      </c>
      <c r="E22" s="101" t="s">
        <v>184</v>
      </c>
    </row>
    <row r="23" spans="1:5" ht="12.75" customHeight="1" x14ac:dyDescent="0.3">
      <c r="A23" s="100" t="s">
        <v>212</v>
      </c>
      <c r="B23" s="101" t="s">
        <v>213</v>
      </c>
      <c r="C23" s="101" t="s">
        <v>184</v>
      </c>
      <c r="D23" s="101" t="s">
        <v>215</v>
      </c>
      <c r="E23" s="101" t="s">
        <v>184</v>
      </c>
    </row>
    <row r="24" spans="1:5" ht="12.75" customHeight="1" x14ac:dyDescent="0.3">
      <c r="A24" s="100" t="s">
        <v>216</v>
      </c>
      <c r="B24" s="101" t="s">
        <v>217</v>
      </c>
      <c r="C24" s="101" t="s">
        <v>218</v>
      </c>
      <c r="D24" s="101" t="s">
        <v>165</v>
      </c>
      <c r="E24" s="101" t="s">
        <v>165</v>
      </c>
    </row>
    <row r="25" spans="1:5" ht="12.75" customHeight="1" x14ac:dyDescent="0.3">
      <c r="A25" s="100" t="s">
        <v>219</v>
      </c>
      <c r="B25" s="101" t="s">
        <v>220</v>
      </c>
      <c r="C25" s="101" t="s">
        <v>163</v>
      </c>
      <c r="D25" s="101" t="s">
        <v>164</v>
      </c>
      <c r="E25" s="101" t="s">
        <v>184</v>
      </c>
    </row>
    <row r="26" spans="1:5" ht="12.75" customHeight="1" x14ac:dyDescent="0.3">
      <c r="A26" s="100" t="s">
        <v>221</v>
      </c>
      <c r="B26" s="101" t="s">
        <v>222</v>
      </c>
      <c r="C26" s="101" t="s">
        <v>184</v>
      </c>
      <c r="D26" s="101" t="s">
        <v>215</v>
      </c>
      <c r="E26" s="101" t="s">
        <v>184</v>
      </c>
    </row>
    <row r="27" spans="1:5" ht="12.75" customHeight="1" x14ac:dyDescent="0.3">
      <c r="A27" s="100" t="s">
        <v>223</v>
      </c>
      <c r="B27" s="101" t="s">
        <v>224</v>
      </c>
      <c r="C27" s="101" t="s">
        <v>184</v>
      </c>
      <c r="D27" s="101" t="s">
        <v>174</v>
      </c>
      <c r="E27" s="101" t="s">
        <v>184</v>
      </c>
    </row>
    <row r="28" spans="1:5" ht="12.75" customHeight="1" x14ac:dyDescent="0.3">
      <c r="A28" s="100" t="s">
        <v>225</v>
      </c>
      <c r="B28" s="101" t="s">
        <v>226</v>
      </c>
      <c r="C28" s="101" t="s">
        <v>227</v>
      </c>
      <c r="D28" s="101" t="s">
        <v>164</v>
      </c>
      <c r="E28" s="101" t="s">
        <v>165</v>
      </c>
    </row>
    <row r="29" spans="1:5" ht="12.75" customHeight="1" x14ac:dyDescent="0.3">
      <c r="A29" s="100" t="s">
        <v>228</v>
      </c>
      <c r="B29" s="101" t="s">
        <v>229</v>
      </c>
      <c r="C29" s="101" t="s">
        <v>165</v>
      </c>
      <c r="D29" s="101" t="s">
        <v>193</v>
      </c>
      <c r="E29" s="101" t="s">
        <v>165</v>
      </c>
    </row>
    <row r="30" spans="1:5" ht="12.75" customHeight="1" x14ac:dyDescent="0.3">
      <c r="A30" s="100" t="s">
        <v>230</v>
      </c>
      <c r="B30" s="101" t="s">
        <v>231</v>
      </c>
      <c r="C30" s="101" t="s">
        <v>171</v>
      </c>
      <c r="D30" s="101" t="s">
        <v>174</v>
      </c>
      <c r="E30" s="101" t="s">
        <v>165</v>
      </c>
    </row>
    <row r="31" spans="1:5" ht="12.75" customHeight="1" x14ac:dyDescent="0.3">
      <c r="A31" s="100" t="s">
        <v>232</v>
      </c>
      <c r="B31" s="101" t="s">
        <v>233</v>
      </c>
      <c r="C31" s="101" t="s">
        <v>211</v>
      </c>
      <c r="D31" s="101" t="s">
        <v>215</v>
      </c>
      <c r="E31" s="101" t="s">
        <v>165</v>
      </c>
    </row>
    <row r="32" spans="1:5" ht="12.75" customHeight="1" x14ac:dyDescent="0.3">
      <c r="A32" s="100" t="s">
        <v>234</v>
      </c>
      <c r="B32" s="101" t="s">
        <v>235</v>
      </c>
      <c r="C32" s="101" t="s">
        <v>211</v>
      </c>
      <c r="D32" s="101" t="s">
        <v>193</v>
      </c>
      <c r="E32" s="101" t="s">
        <v>165</v>
      </c>
    </row>
    <row r="33" spans="1:5" ht="12.75" customHeight="1" x14ac:dyDescent="0.3">
      <c r="A33" s="100" t="s">
        <v>236</v>
      </c>
      <c r="B33" s="101" t="s">
        <v>237</v>
      </c>
      <c r="C33" s="101" t="s">
        <v>171</v>
      </c>
      <c r="D33" s="101" t="s">
        <v>164</v>
      </c>
      <c r="E33" s="101" t="s">
        <v>165</v>
      </c>
    </row>
    <row r="34" spans="1:5" ht="12.75" customHeight="1" x14ac:dyDescent="0.3">
      <c r="A34" s="100" t="s">
        <v>238</v>
      </c>
      <c r="B34" s="101" t="s">
        <v>239</v>
      </c>
      <c r="C34" s="101" t="s">
        <v>163</v>
      </c>
      <c r="D34" s="101" t="s">
        <v>215</v>
      </c>
      <c r="E34" s="101" t="s">
        <v>165</v>
      </c>
    </row>
    <row r="35" spans="1:5" ht="12.75" customHeight="1" x14ac:dyDescent="0.3">
      <c r="A35" s="100" t="s">
        <v>240</v>
      </c>
      <c r="B35" s="101" t="s">
        <v>241</v>
      </c>
      <c r="C35" s="101" t="s">
        <v>179</v>
      </c>
      <c r="D35" s="101" t="s">
        <v>165</v>
      </c>
      <c r="E35" s="101" t="s">
        <v>165</v>
      </c>
    </row>
    <row r="36" spans="1:5" ht="12.75" customHeight="1" x14ac:dyDescent="0.3">
      <c r="A36" s="100" t="s">
        <v>242</v>
      </c>
      <c r="B36" s="101" t="s">
        <v>243</v>
      </c>
      <c r="C36" s="101" t="s">
        <v>244</v>
      </c>
      <c r="D36" s="101" t="s">
        <v>184</v>
      </c>
      <c r="E36" s="101" t="s">
        <v>184</v>
      </c>
    </row>
    <row r="37" spans="1:5" ht="12.75" customHeight="1" x14ac:dyDescent="0.3">
      <c r="A37" s="100" t="s">
        <v>245</v>
      </c>
      <c r="B37" s="101" t="s">
        <v>243</v>
      </c>
      <c r="C37" s="101" t="s">
        <v>244</v>
      </c>
      <c r="D37" s="101" t="s">
        <v>184</v>
      </c>
      <c r="E37" s="101" t="s">
        <v>184</v>
      </c>
    </row>
    <row r="38" spans="1:5" ht="12.75" customHeight="1" x14ac:dyDescent="0.3">
      <c r="A38" s="100" t="s">
        <v>246</v>
      </c>
      <c r="B38" s="101" t="s">
        <v>247</v>
      </c>
      <c r="C38" s="101" t="s">
        <v>196</v>
      </c>
      <c r="D38" s="101" t="s">
        <v>227</v>
      </c>
      <c r="E38" s="101" t="s">
        <v>165</v>
      </c>
    </row>
    <row r="39" spans="1:5" ht="12.75" customHeight="1" x14ac:dyDescent="0.3">
      <c r="A39" s="100" t="s">
        <v>248</v>
      </c>
      <c r="B39" s="101" t="s">
        <v>249</v>
      </c>
      <c r="C39" s="101" t="s">
        <v>202</v>
      </c>
      <c r="D39" s="101" t="s">
        <v>165</v>
      </c>
      <c r="E39" s="101" t="s">
        <v>165</v>
      </c>
    </row>
    <row r="40" spans="1:5" ht="12.75" customHeight="1" x14ac:dyDescent="0.3">
      <c r="A40" s="100" t="s">
        <v>250</v>
      </c>
      <c r="B40" s="101" t="s">
        <v>249</v>
      </c>
      <c r="C40" s="101" t="s">
        <v>201</v>
      </c>
      <c r="D40" s="101" t="s">
        <v>165</v>
      </c>
      <c r="E40" s="101" t="s">
        <v>165</v>
      </c>
    </row>
    <row r="41" spans="1:5" ht="12.75" customHeight="1" x14ac:dyDescent="0.3">
      <c r="A41" s="100" t="s">
        <v>251</v>
      </c>
      <c r="B41" s="101" t="s">
        <v>252</v>
      </c>
      <c r="C41" s="101" t="s">
        <v>165</v>
      </c>
      <c r="D41" s="101" t="s">
        <v>253</v>
      </c>
      <c r="E41" s="101" t="s">
        <v>165</v>
      </c>
    </row>
    <row r="42" spans="1:5" ht="12.75" customHeight="1" x14ac:dyDescent="0.3">
      <c r="A42" s="100" t="s">
        <v>254</v>
      </c>
      <c r="B42" s="101" t="s">
        <v>255</v>
      </c>
      <c r="C42" s="101" t="s">
        <v>165</v>
      </c>
      <c r="D42" s="101" t="s">
        <v>193</v>
      </c>
      <c r="E42" s="101" t="s">
        <v>165</v>
      </c>
    </row>
    <row r="43" spans="1:5" ht="12.75" customHeight="1" x14ac:dyDescent="0.3">
      <c r="A43" s="100" t="s">
        <v>256</v>
      </c>
      <c r="B43" s="101" t="s">
        <v>257</v>
      </c>
      <c r="C43" s="101" t="s">
        <v>201</v>
      </c>
      <c r="D43" s="101" t="s">
        <v>193</v>
      </c>
      <c r="E43" s="101" t="s">
        <v>165</v>
      </c>
    </row>
    <row r="44" spans="1:5" ht="12.75" customHeight="1" x14ac:dyDescent="0.3">
      <c r="A44" s="100" t="s">
        <v>256</v>
      </c>
      <c r="B44" s="101" t="s">
        <v>257</v>
      </c>
      <c r="C44" s="101" t="s">
        <v>202</v>
      </c>
      <c r="D44" s="101" t="s">
        <v>193</v>
      </c>
      <c r="E44" s="101" t="s">
        <v>165</v>
      </c>
    </row>
    <row r="45" spans="1:5" ht="12.75" customHeight="1" x14ac:dyDescent="0.3">
      <c r="A45" s="100" t="s">
        <v>258</v>
      </c>
      <c r="B45" s="101" t="s">
        <v>259</v>
      </c>
      <c r="C45" s="101" t="s">
        <v>179</v>
      </c>
      <c r="D45" s="101" t="s">
        <v>165</v>
      </c>
      <c r="E45" s="101" t="s">
        <v>165</v>
      </c>
    </row>
    <row r="46" spans="1:5" ht="12.75" customHeight="1" x14ac:dyDescent="0.3">
      <c r="A46" s="100" t="s">
        <v>260</v>
      </c>
      <c r="B46" s="101" t="s">
        <v>261</v>
      </c>
      <c r="C46" s="101" t="s">
        <v>163</v>
      </c>
      <c r="D46" s="101" t="s">
        <v>165</v>
      </c>
      <c r="E46" s="101" t="s">
        <v>184</v>
      </c>
    </row>
    <row r="47" spans="1:5" ht="12.75" customHeight="1" x14ac:dyDescent="0.3">
      <c r="A47" s="100" t="s">
        <v>260</v>
      </c>
      <c r="B47" s="101" t="s">
        <v>261</v>
      </c>
      <c r="C47" s="101" t="s">
        <v>163</v>
      </c>
      <c r="D47" s="101" t="s">
        <v>164</v>
      </c>
      <c r="E47" s="101" t="s">
        <v>184</v>
      </c>
    </row>
    <row r="48" spans="1:5" ht="12.75" customHeight="1" x14ac:dyDescent="0.3">
      <c r="A48" s="100" t="s">
        <v>262</v>
      </c>
      <c r="B48" s="101" t="s">
        <v>263</v>
      </c>
      <c r="C48" s="101" t="s">
        <v>179</v>
      </c>
      <c r="D48" s="101" t="s">
        <v>164</v>
      </c>
      <c r="E48" s="101" t="s">
        <v>165</v>
      </c>
    </row>
    <row r="49" spans="1:5" ht="12.75" customHeight="1" x14ac:dyDescent="0.3">
      <c r="A49" s="100" t="s">
        <v>264</v>
      </c>
      <c r="B49" s="101" t="s">
        <v>265</v>
      </c>
      <c r="C49" s="101" t="s">
        <v>184</v>
      </c>
      <c r="D49" s="101" t="s">
        <v>179</v>
      </c>
      <c r="E49" s="101" t="s">
        <v>184</v>
      </c>
    </row>
    <row r="50" spans="1:5" ht="12.75" customHeight="1" x14ac:dyDescent="0.3">
      <c r="A50" s="100" t="s">
        <v>266</v>
      </c>
      <c r="B50" s="101" t="s">
        <v>267</v>
      </c>
      <c r="C50" s="101" t="s">
        <v>179</v>
      </c>
      <c r="D50" s="101" t="s">
        <v>165</v>
      </c>
      <c r="E50" s="101" t="s">
        <v>165</v>
      </c>
    </row>
    <row r="51" spans="1:5" ht="12.75" customHeight="1" x14ac:dyDescent="0.3">
      <c r="A51" s="100" t="s">
        <v>268</v>
      </c>
      <c r="B51" s="101" t="s">
        <v>269</v>
      </c>
      <c r="C51" s="101" t="s">
        <v>179</v>
      </c>
      <c r="D51" s="101" t="s">
        <v>184</v>
      </c>
      <c r="E51" s="101" t="s">
        <v>184</v>
      </c>
    </row>
    <row r="52" spans="1:5" ht="12.75" customHeight="1" x14ac:dyDescent="0.3">
      <c r="A52" s="100" t="s">
        <v>270</v>
      </c>
      <c r="B52" s="101" t="s">
        <v>271</v>
      </c>
      <c r="C52" s="101" t="s">
        <v>163</v>
      </c>
      <c r="D52" s="101" t="s">
        <v>174</v>
      </c>
      <c r="E52" s="101" t="s">
        <v>165</v>
      </c>
    </row>
    <row r="53" spans="1:5" ht="12.75" customHeight="1" x14ac:dyDescent="0.3">
      <c r="A53" s="100" t="s">
        <v>272</v>
      </c>
      <c r="B53" s="101" t="s">
        <v>273</v>
      </c>
      <c r="C53" s="101" t="s">
        <v>163</v>
      </c>
      <c r="D53" s="101" t="s">
        <v>215</v>
      </c>
      <c r="E53" s="101" t="s">
        <v>165</v>
      </c>
    </row>
    <row r="54" spans="1:5" ht="12.75" customHeight="1" x14ac:dyDescent="0.3">
      <c r="A54" s="100" t="s">
        <v>274</v>
      </c>
      <c r="B54" s="101" t="s">
        <v>275</v>
      </c>
      <c r="C54" s="101" t="s">
        <v>227</v>
      </c>
      <c r="D54" s="101" t="s">
        <v>174</v>
      </c>
      <c r="E54" s="101" t="s">
        <v>165</v>
      </c>
    </row>
    <row r="55" spans="1:5" ht="12.75" customHeight="1" x14ac:dyDescent="0.3">
      <c r="A55" s="100" t="s">
        <v>276</v>
      </c>
      <c r="B55" s="101" t="s">
        <v>277</v>
      </c>
      <c r="C55" s="101" t="s">
        <v>184</v>
      </c>
      <c r="D55" s="101" t="s">
        <v>174</v>
      </c>
      <c r="E55" s="101" t="s">
        <v>184</v>
      </c>
    </row>
    <row r="56" spans="1:5" ht="12.75" customHeight="1" x14ac:dyDescent="0.3">
      <c r="A56" s="100" t="s">
        <v>278</v>
      </c>
      <c r="B56" s="101" t="s">
        <v>279</v>
      </c>
      <c r="C56" s="101" t="s">
        <v>171</v>
      </c>
      <c r="D56" s="101" t="s">
        <v>164</v>
      </c>
      <c r="E56" s="101" t="s">
        <v>165</v>
      </c>
    </row>
    <row r="57" spans="1:5" ht="12.75" customHeight="1" x14ac:dyDescent="0.3">
      <c r="A57" s="100" t="s">
        <v>280</v>
      </c>
      <c r="B57" s="101" t="s">
        <v>281</v>
      </c>
      <c r="C57" s="101" t="s">
        <v>202</v>
      </c>
      <c r="D57" s="101" t="s">
        <v>215</v>
      </c>
      <c r="E57" s="101" t="s">
        <v>165</v>
      </c>
    </row>
    <row r="58" spans="1:5" ht="12.75" customHeight="1" x14ac:dyDescent="0.3">
      <c r="A58" s="100" t="s">
        <v>282</v>
      </c>
      <c r="B58" s="101" t="s">
        <v>283</v>
      </c>
      <c r="C58" s="101" t="s">
        <v>179</v>
      </c>
      <c r="D58" s="101" t="s">
        <v>165</v>
      </c>
      <c r="E58" s="101" t="s">
        <v>165</v>
      </c>
    </row>
    <row r="59" spans="1:5" ht="12.75" customHeight="1" x14ac:dyDescent="0.3">
      <c r="A59" s="100" t="s">
        <v>284</v>
      </c>
      <c r="B59" s="101" t="s">
        <v>285</v>
      </c>
      <c r="C59" s="101" t="s">
        <v>163</v>
      </c>
      <c r="D59" s="101" t="s">
        <v>215</v>
      </c>
      <c r="E59" s="101" t="s">
        <v>165</v>
      </c>
    </row>
    <row r="60" spans="1:5" ht="12.75" customHeight="1" x14ac:dyDescent="0.3">
      <c r="A60" s="100" t="s">
        <v>286</v>
      </c>
      <c r="B60" s="101" t="s">
        <v>287</v>
      </c>
      <c r="C60" s="101" t="s">
        <v>179</v>
      </c>
      <c r="D60" s="101" t="s">
        <v>165</v>
      </c>
      <c r="E60" s="101" t="s">
        <v>165</v>
      </c>
    </row>
    <row r="61" spans="1:5" ht="12.75" customHeight="1" x14ac:dyDescent="0.3">
      <c r="A61" s="100" t="s">
        <v>288</v>
      </c>
      <c r="B61" s="101" t="s">
        <v>289</v>
      </c>
      <c r="C61" s="101" t="s">
        <v>202</v>
      </c>
      <c r="D61" s="101" t="s">
        <v>196</v>
      </c>
      <c r="E61" s="101" t="s">
        <v>165</v>
      </c>
    </row>
    <row r="62" spans="1:5" ht="12.75" customHeight="1" x14ac:dyDescent="0.3">
      <c r="A62" s="100" t="s">
        <v>290</v>
      </c>
      <c r="B62" s="101" t="s">
        <v>291</v>
      </c>
      <c r="C62" s="101" t="s">
        <v>163</v>
      </c>
      <c r="D62" s="101" t="s">
        <v>165</v>
      </c>
      <c r="E62" s="101" t="s">
        <v>165</v>
      </c>
    </row>
    <row r="63" spans="1:5" ht="12.75" customHeight="1" x14ac:dyDescent="0.3">
      <c r="A63" s="100" t="s">
        <v>292</v>
      </c>
      <c r="B63" s="101" t="s">
        <v>293</v>
      </c>
      <c r="C63" s="101" t="s">
        <v>163</v>
      </c>
      <c r="D63" s="101" t="s">
        <v>196</v>
      </c>
      <c r="E63" s="101" t="s">
        <v>165</v>
      </c>
    </row>
    <row r="64" spans="1:5" ht="12.75" customHeight="1" x14ac:dyDescent="0.3">
      <c r="A64" s="100" t="s">
        <v>294</v>
      </c>
      <c r="B64" s="101" t="s">
        <v>289</v>
      </c>
      <c r="C64" s="101" t="s">
        <v>295</v>
      </c>
      <c r="D64" s="101" t="s">
        <v>196</v>
      </c>
      <c r="E64" s="101" t="s">
        <v>165</v>
      </c>
    </row>
    <row r="65" spans="1:5" ht="12.75" customHeight="1" x14ac:dyDescent="0.3">
      <c r="A65" s="100" t="s">
        <v>296</v>
      </c>
      <c r="B65" s="101" t="s">
        <v>297</v>
      </c>
      <c r="C65" s="101" t="s">
        <v>163</v>
      </c>
      <c r="D65" s="101" t="s">
        <v>201</v>
      </c>
      <c r="E65" s="101" t="s">
        <v>165</v>
      </c>
    </row>
    <row r="66" spans="1:5" ht="12.75" customHeight="1" x14ac:dyDescent="0.3">
      <c r="A66" s="100" t="s">
        <v>298</v>
      </c>
      <c r="B66" s="101" t="s">
        <v>299</v>
      </c>
      <c r="C66" s="101" t="s">
        <v>211</v>
      </c>
      <c r="D66" s="101" t="s">
        <v>300</v>
      </c>
      <c r="E66" s="101" t="s">
        <v>165</v>
      </c>
    </row>
    <row r="67" spans="1:5" ht="12.75" customHeight="1" x14ac:dyDescent="0.3">
      <c r="A67" s="100" t="s">
        <v>298</v>
      </c>
      <c r="B67" s="101" t="s">
        <v>299</v>
      </c>
      <c r="C67" s="101" t="s">
        <v>211</v>
      </c>
      <c r="D67" s="101" t="s">
        <v>193</v>
      </c>
      <c r="E67" s="101" t="s">
        <v>165</v>
      </c>
    </row>
    <row r="68" spans="1:5" ht="12.75" customHeight="1" x14ac:dyDescent="0.3">
      <c r="A68" s="100" t="s">
        <v>301</v>
      </c>
      <c r="B68" s="101" t="s">
        <v>302</v>
      </c>
      <c r="C68" s="101" t="s">
        <v>165</v>
      </c>
      <c r="D68" s="101" t="s">
        <v>174</v>
      </c>
      <c r="E68" s="101" t="s">
        <v>165</v>
      </c>
    </row>
    <row r="69" spans="1:5" ht="12.75" customHeight="1" x14ac:dyDescent="0.3">
      <c r="A69" s="100" t="s">
        <v>303</v>
      </c>
      <c r="B69" s="101" t="s">
        <v>304</v>
      </c>
      <c r="C69" s="101" t="s">
        <v>179</v>
      </c>
      <c r="D69" s="101" t="s">
        <v>184</v>
      </c>
      <c r="E69" s="101" t="s">
        <v>165</v>
      </c>
    </row>
    <row r="70" spans="1:5" ht="12.75" customHeight="1" x14ac:dyDescent="0.3">
      <c r="A70" s="100" t="s">
        <v>305</v>
      </c>
      <c r="B70" s="101" t="s">
        <v>306</v>
      </c>
      <c r="C70" s="101" t="s">
        <v>184</v>
      </c>
      <c r="D70" s="101" t="s">
        <v>164</v>
      </c>
      <c r="E70" s="101" t="s">
        <v>184</v>
      </c>
    </row>
    <row r="71" spans="1:5" ht="12.75" customHeight="1" x14ac:dyDescent="0.3">
      <c r="A71" s="100" t="s">
        <v>307</v>
      </c>
      <c r="B71" s="101" t="s">
        <v>308</v>
      </c>
      <c r="C71" s="101" t="s">
        <v>179</v>
      </c>
      <c r="D71" s="101" t="s">
        <v>165</v>
      </c>
      <c r="E71" s="101" t="s">
        <v>165</v>
      </c>
    </row>
    <row r="72" spans="1:5" ht="12.75" customHeight="1" x14ac:dyDescent="0.3">
      <c r="A72" s="100" t="s">
        <v>309</v>
      </c>
      <c r="B72" s="101" t="s">
        <v>310</v>
      </c>
      <c r="C72" s="101" t="s">
        <v>184</v>
      </c>
      <c r="D72" s="101" t="s">
        <v>193</v>
      </c>
      <c r="E72" s="101" t="s">
        <v>184</v>
      </c>
    </row>
    <row r="73" spans="1:5" ht="12.75" customHeight="1" x14ac:dyDescent="0.3">
      <c r="A73" s="100" t="s">
        <v>311</v>
      </c>
      <c r="B73" s="101" t="s">
        <v>312</v>
      </c>
      <c r="C73" s="101" t="s">
        <v>163</v>
      </c>
      <c r="D73" s="101" t="s">
        <v>215</v>
      </c>
      <c r="E73" s="101" t="s">
        <v>165</v>
      </c>
    </row>
    <row r="74" spans="1:5" ht="12.75" customHeight="1" x14ac:dyDescent="0.3">
      <c r="A74" s="100" t="s">
        <v>313</v>
      </c>
      <c r="B74" s="101" t="s">
        <v>314</v>
      </c>
      <c r="C74" s="101" t="s">
        <v>184</v>
      </c>
      <c r="D74" s="101" t="s">
        <v>174</v>
      </c>
      <c r="E74" s="101" t="s">
        <v>184</v>
      </c>
    </row>
    <row r="75" spans="1:5" ht="12.75" customHeight="1" x14ac:dyDescent="0.3">
      <c r="A75" s="100" t="s">
        <v>315</v>
      </c>
      <c r="B75" s="101" t="s">
        <v>316</v>
      </c>
      <c r="C75" s="101" t="s">
        <v>184</v>
      </c>
      <c r="D75" s="101" t="s">
        <v>179</v>
      </c>
      <c r="E75" s="101" t="s">
        <v>184</v>
      </c>
    </row>
    <row r="76" spans="1:5" ht="12.75" customHeight="1" x14ac:dyDescent="0.3">
      <c r="A76" s="100" t="s">
        <v>317</v>
      </c>
      <c r="B76" s="101" t="s">
        <v>318</v>
      </c>
      <c r="C76" s="101" t="s">
        <v>163</v>
      </c>
      <c r="D76" s="101" t="s">
        <v>215</v>
      </c>
      <c r="E76" s="101" t="s">
        <v>165</v>
      </c>
    </row>
    <row r="77" spans="1:5" ht="12.75" customHeight="1" x14ac:dyDescent="0.3">
      <c r="A77" s="100" t="s">
        <v>319</v>
      </c>
      <c r="B77" s="101" t="s">
        <v>320</v>
      </c>
      <c r="C77" s="101" t="s">
        <v>163</v>
      </c>
      <c r="D77" s="101" t="s">
        <v>165</v>
      </c>
      <c r="E77" s="101" t="s">
        <v>165</v>
      </c>
    </row>
    <row r="78" spans="1:5" ht="12.75" customHeight="1" x14ac:dyDescent="0.3">
      <c r="A78" s="100" t="s">
        <v>321</v>
      </c>
      <c r="B78" s="101" t="s">
        <v>322</v>
      </c>
      <c r="C78" s="101" t="s">
        <v>201</v>
      </c>
      <c r="D78" s="101" t="s">
        <v>165</v>
      </c>
      <c r="E78" s="101" t="s">
        <v>165</v>
      </c>
    </row>
    <row r="79" spans="1:5" ht="12.75" customHeight="1" x14ac:dyDescent="0.3">
      <c r="A79" s="100" t="s">
        <v>321</v>
      </c>
      <c r="B79" s="101" t="s">
        <v>322</v>
      </c>
      <c r="C79" s="102" t="s">
        <v>202</v>
      </c>
      <c r="D79" s="101" t="s">
        <v>165</v>
      </c>
      <c r="E79" s="101" t="s">
        <v>165</v>
      </c>
    </row>
    <row r="80" spans="1:5" ht="12.75" customHeight="1" x14ac:dyDescent="0.3">
      <c r="A80" s="100" t="s">
        <v>323</v>
      </c>
      <c r="B80" s="101" t="s">
        <v>324</v>
      </c>
      <c r="C80" s="101" t="s">
        <v>179</v>
      </c>
      <c r="D80" s="101" t="s">
        <v>184</v>
      </c>
      <c r="E80" s="101" t="s">
        <v>184</v>
      </c>
    </row>
    <row r="81" spans="1:5" ht="12.75" customHeight="1" x14ac:dyDescent="0.3">
      <c r="A81" s="100" t="s">
        <v>325</v>
      </c>
      <c r="B81" s="101" t="s">
        <v>326</v>
      </c>
      <c r="C81" s="101" t="s">
        <v>184</v>
      </c>
      <c r="D81" s="101" t="s">
        <v>196</v>
      </c>
      <c r="E81" s="101" t="s">
        <v>184</v>
      </c>
    </row>
    <row r="82" spans="1:5" ht="12.75" customHeight="1" x14ac:dyDescent="0.3">
      <c r="A82" s="100" t="s">
        <v>327</v>
      </c>
      <c r="B82" s="101" t="s">
        <v>328</v>
      </c>
      <c r="C82" s="101" t="s">
        <v>179</v>
      </c>
      <c r="D82" s="101" t="s">
        <v>165</v>
      </c>
      <c r="E82" s="101" t="s">
        <v>165</v>
      </c>
    </row>
    <row r="83" spans="1:5" ht="12.75" customHeight="1" x14ac:dyDescent="0.3">
      <c r="A83" s="100" t="s">
        <v>329</v>
      </c>
      <c r="B83" s="101" t="s">
        <v>330</v>
      </c>
      <c r="C83" s="101" t="s">
        <v>168</v>
      </c>
      <c r="D83" s="101" t="s">
        <v>165</v>
      </c>
      <c r="E83" s="101" t="s">
        <v>165</v>
      </c>
    </row>
    <row r="84" spans="1:5" ht="12.75" customHeight="1" x14ac:dyDescent="0.3">
      <c r="A84" s="100" t="s">
        <v>331</v>
      </c>
      <c r="B84" s="101" t="s">
        <v>332</v>
      </c>
      <c r="C84" s="101" t="s">
        <v>163</v>
      </c>
      <c r="D84" s="101" t="s">
        <v>165</v>
      </c>
      <c r="E84" s="101" t="s">
        <v>165</v>
      </c>
    </row>
    <row r="85" spans="1:5" ht="12.75" customHeight="1" x14ac:dyDescent="0.3">
      <c r="A85" s="100" t="s">
        <v>333</v>
      </c>
      <c r="B85" s="101" t="s">
        <v>334</v>
      </c>
      <c r="C85" s="101" t="s">
        <v>165</v>
      </c>
      <c r="D85" s="101" t="s">
        <v>174</v>
      </c>
      <c r="E85" s="101" t="s">
        <v>165</v>
      </c>
    </row>
    <row r="86" spans="1:5" ht="12.75" customHeight="1" x14ac:dyDescent="0.3">
      <c r="A86" s="100" t="s">
        <v>335</v>
      </c>
      <c r="B86" s="101" t="s">
        <v>336</v>
      </c>
      <c r="C86" s="101" t="s">
        <v>168</v>
      </c>
      <c r="D86" s="101" t="s">
        <v>174</v>
      </c>
      <c r="E86" s="101" t="s">
        <v>165</v>
      </c>
    </row>
    <row r="87" spans="1:5" ht="12.75" customHeight="1" x14ac:dyDescent="0.3">
      <c r="A87" s="100" t="s">
        <v>337</v>
      </c>
      <c r="B87" s="101" t="s">
        <v>338</v>
      </c>
      <c r="C87" s="101" t="s">
        <v>163</v>
      </c>
      <c r="D87" s="101" t="s">
        <v>164</v>
      </c>
      <c r="E87" s="101" t="s">
        <v>165</v>
      </c>
    </row>
    <row r="88" spans="1:5" ht="12.75" customHeight="1" x14ac:dyDescent="0.3">
      <c r="A88" s="100" t="s">
        <v>339</v>
      </c>
      <c r="B88" s="101" t="s">
        <v>340</v>
      </c>
      <c r="C88" s="101" t="s">
        <v>184</v>
      </c>
      <c r="D88" s="101" t="s">
        <v>174</v>
      </c>
      <c r="E88" s="101" t="s">
        <v>184</v>
      </c>
    </row>
    <row r="89" spans="1:5" ht="12.75" customHeight="1" x14ac:dyDescent="0.3">
      <c r="A89" s="100" t="s">
        <v>341</v>
      </c>
      <c r="B89" s="101" t="s">
        <v>342</v>
      </c>
      <c r="C89" s="101" t="s">
        <v>184</v>
      </c>
      <c r="D89" s="101" t="s">
        <v>164</v>
      </c>
      <c r="E89" s="101" t="s">
        <v>184</v>
      </c>
    </row>
    <row r="90" spans="1:5" ht="12.75" customHeight="1" x14ac:dyDescent="0.3">
      <c r="A90" s="100" t="s">
        <v>343</v>
      </c>
      <c r="B90" s="101" t="s">
        <v>344</v>
      </c>
      <c r="C90" s="101" t="s">
        <v>179</v>
      </c>
      <c r="D90" s="101" t="s">
        <v>165</v>
      </c>
      <c r="E90" s="101" t="s">
        <v>165</v>
      </c>
    </row>
    <row r="91" spans="1:5" ht="12.75" customHeight="1" x14ac:dyDescent="0.3">
      <c r="A91" s="100" t="s">
        <v>345</v>
      </c>
      <c r="B91" s="101" t="s">
        <v>346</v>
      </c>
      <c r="C91" s="101" t="s">
        <v>227</v>
      </c>
      <c r="D91" s="101" t="s">
        <v>193</v>
      </c>
      <c r="E91" s="101" t="s">
        <v>165</v>
      </c>
    </row>
    <row r="92" spans="1:5" ht="12.75" customHeight="1" x14ac:dyDescent="0.3">
      <c r="A92" s="100" t="s">
        <v>347</v>
      </c>
      <c r="B92" s="101" t="s">
        <v>348</v>
      </c>
      <c r="C92" s="101" t="s">
        <v>163</v>
      </c>
      <c r="D92" s="101" t="s">
        <v>179</v>
      </c>
      <c r="E92" s="101" t="s">
        <v>165</v>
      </c>
    </row>
    <row r="93" spans="1:5" ht="12.75" customHeight="1" x14ac:dyDescent="0.3">
      <c r="A93" s="100" t="s">
        <v>349</v>
      </c>
      <c r="B93" s="101" t="s">
        <v>350</v>
      </c>
      <c r="C93" s="101" t="s">
        <v>227</v>
      </c>
      <c r="D93" s="101" t="s">
        <v>165</v>
      </c>
      <c r="E93" s="101" t="s">
        <v>165</v>
      </c>
    </row>
    <row r="94" spans="1:5" ht="12.75" customHeight="1" x14ac:dyDescent="0.3">
      <c r="A94" s="100" t="s">
        <v>351</v>
      </c>
      <c r="B94" s="101" t="s">
        <v>352</v>
      </c>
      <c r="C94" s="101" t="s">
        <v>165</v>
      </c>
      <c r="D94" s="101" t="s">
        <v>174</v>
      </c>
      <c r="E94" s="101" t="s">
        <v>165</v>
      </c>
    </row>
    <row r="95" spans="1:5" ht="12.75" customHeight="1" x14ac:dyDescent="0.3">
      <c r="A95" s="100" t="s">
        <v>353</v>
      </c>
      <c r="B95" s="101" t="s">
        <v>354</v>
      </c>
      <c r="C95" s="101" t="s">
        <v>184</v>
      </c>
      <c r="D95" s="101" t="s">
        <v>174</v>
      </c>
      <c r="E95" s="101" t="s">
        <v>184</v>
      </c>
    </row>
    <row r="96" spans="1:5" ht="12.75" customHeight="1" x14ac:dyDescent="0.3">
      <c r="A96" s="100" t="s">
        <v>355</v>
      </c>
      <c r="B96" s="101" t="s">
        <v>356</v>
      </c>
      <c r="C96" s="101" t="s">
        <v>163</v>
      </c>
      <c r="D96" s="101" t="s">
        <v>164</v>
      </c>
      <c r="E96" s="101" t="s">
        <v>165</v>
      </c>
    </row>
    <row r="97" spans="1:5" ht="12.75" customHeight="1" x14ac:dyDescent="0.3">
      <c r="A97" s="100" t="s">
        <v>357</v>
      </c>
      <c r="B97" s="101" t="s">
        <v>358</v>
      </c>
      <c r="C97" s="101" t="s">
        <v>201</v>
      </c>
      <c r="D97" s="101" t="s">
        <v>174</v>
      </c>
      <c r="E97" s="101" t="s">
        <v>165</v>
      </c>
    </row>
    <row r="98" spans="1:5" ht="12.75" customHeight="1" x14ac:dyDescent="0.3">
      <c r="A98" s="100" t="s">
        <v>357</v>
      </c>
      <c r="B98" s="101" t="s">
        <v>358</v>
      </c>
      <c r="C98" s="101" t="s">
        <v>202</v>
      </c>
      <c r="D98" s="101" t="s">
        <v>174</v>
      </c>
      <c r="E98" s="101" t="s">
        <v>165</v>
      </c>
    </row>
    <row r="99" spans="1:5" ht="12.75" customHeight="1" x14ac:dyDescent="0.3">
      <c r="A99" s="100" t="s">
        <v>359</v>
      </c>
      <c r="B99" s="101" t="s">
        <v>360</v>
      </c>
      <c r="C99" s="101" t="s">
        <v>179</v>
      </c>
      <c r="D99" s="101" t="s">
        <v>165</v>
      </c>
      <c r="E99" s="101" t="s">
        <v>165</v>
      </c>
    </row>
    <row r="100" spans="1:5" ht="12.75" customHeight="1" x14ac:dyDescent="0.3">
      <c r="A100" s="100" t="s">
        <v>361</v>
      </c>
      <c r="B100" s="101" t="s">
        <v>362</v>
      </c>
      <c r="C100" s="101" t="s">
        <v>184</v>
      </c>
      <c r="D100" s="101" t="s">
        <v>179</v>
      </c>
      <c r="E100" s="101" t="s">
        <v>184</v>
      </c>
    </row>
    <row r="101" spans="1:5" ht="12.75" customHeight="1" x14ac:dyDescent="0.3">
      <c r="A101" s="100" t="s">
        <v>363</v>
      </c>
      <c r="B101" s="101" t="s">
        <v>364</v>
      </c>
      <c r="C101" s="101" t="s">
        <v>163</v>
      </c>
      <c r="D101" s="101" t="s">
        <v>174</v>
      </c>
      <c r="E101" s="101" t="s">
        <v>165</v>
      </c>
    </row>
    <row r="102" spans="1:5" ht="12.75" customHeight="1" x14ac:dyDescent="0.3">
      <c r="A102" s="100" t="s">
        <v>365</v>
      </c>
      <c r="B102" s="101" t="s">
        <v>366</v>
      </c>
      <c r="C102" s="101" t="s">
        <v>227</v>
      </c>
      <c r="D102" s="101" t="s">
        <v>174</v>
      </c>
      <c r="E102" s="101" t="s">
        <v>165</v>
      </c>
    </row>
    <row r="103" spans="1:5" ht="12.75" customHeight="1" x14ac:dyDescent="0.3">
      <c r="A103" s="100" t="s">
        <v>367</v>
      </c>
      <c r="B103" s="101" t="s">
        <v>368</v>
      </c>
      <c r="C103" s="101" t="s">
        <v>179</v>
      </c>
      <c r="D103" s="101" t="s">
        <v>165</v>
      </c>
      <c r="E103" s="101" t="s">
        <v>165</v>
      </c>
    </row>
    <row r="104" spans="1:5" ht="12.75" customHeight="1" x14ac:dyDescent="0.3">
      <c r="A104" s="100" t="s">
        <v>369</v>
      </c>
      <c r="B104" s="101" t="s">
        <v>370</v>
      </c>
      <c r="C104" s="101" t="s">
        <v>227</v>
      </c>
      <c r="D104" s="101" t="s">
        <v>174</v>
      </c>
      <c r="E104" s="101" t="s">
        <v>165</v>
      </c>
    </row>
    <row r="105" spans="1:5" ht="12.75" customHeight="1" x14ac:dyDescent="0.3">
      <c r="A105" s="100" t="s">
        <v>371</v>
      </c>
      <c r="B105" s="101" t="s">
        <v>372</v>
      </c>
      <c r="C105" s="101" t="s">
        <v>163</v>
      </c>
      <c r="D105" s="101" t="s">
        <v>179</v>
      </c>
      <c r="E105" s="101" t="s">
        <v>165</v>
      </c>
    </row>
    <row r="106" spans="1:5" ht="12.75" customHeight="1" x14ac:dyDescent="0.3">
      <c r="A106" s="100" t="s">
        <v>373</v>
      </c>
      <c r="B106" s="101" t="s">
        <v>374</v>
      </c>
      <c r="C106" s="101" t="s">
        <v>179</v>
      </c>
      <c r="D106" s="101" t="s">
        <v>165</v>
      </c>
      <c r="E106" s="101" t="s">
        <v>165</v>
      </c>
    </row>
    <row r="107" spans="1:5" ht="12.75" customHeight="1" x14ac:dyDescent="0.3">
      <c r="A107" s="100" t="s">
        <v>375</v>
      </c>
      <c r="B107" s="101" t="s">
        <v>376</v>
      </c>
      <c r="C107" s="101" t="s">
        <v>211</v>
      </c>
      <c r="D107" s="101" t="s">
        <v>164</v>
      </c>
      <c r="E107" s="101" t="s">
        <v>211</v>
      </c>
    </row>
    <row r="108" spans="1:5" ht="12.75" customHeight="1" x14ac:dyDescent="0.3">
      <c r="A108" s="100" t="s">
        <v>377</v>
      </c>
      <c r="B108" s="101" t="s">
        <v>378</v>
      </c>
      <c r="C108" s="101" t="s">
        <v>211</v>
      </c>
      <c r="D108" s="101" t="s">
        <v>184</v>
      </c>
      <c r="E108" s="101" t="s">
        <v>165</v>
      </c>
    </row>
    <row r="109" spans="1:5" ht="12.75" customHeight="1" x14ac:dyDescent="0.3">
      <c r="A109" s="100" t="s">
        <v>370</v>
      </c>
      <c r="B109" s="101" t="s">
        <v>370</v>
      </c>
      <c r="C109" s="101" t="s">
        <v>227</v>
      </c>
      <c r="D109" s="101" t="s">
        <v>174</v>
      </c>
      <c r="E109" s="101" t="s">
        <v>165</v>
      </c>
    </row>
    <row r="110" spans="1:5" ht="12.75" customHeight="1" x14ac:dyDescent="0.3">
      <c r="A110" s="100" t="s">
        <v>379</v>
      </c>
      <c r="B110" s="101" t="s">
        <v>380</v>
      </c>
      <c r="C110" s="101" t="s">
        <v>295</v>
      </c>
      <c r="D110" s="101" t="s">
        <v>165</v>
      </c>
      <c r="E110" s="101" t="s">
        <v>165</v>
      </c>
    </row>
    <row r="111" spans="1:5" ht="12.75" customHeight="1" x14ac:dyDescent="0.3">
      <c r="A111" s="100" t="s">
        <v>379</v>
      </c>
      <c r="B111" s="101" t="s">
        <v>380</v>
      </c>
      <c r="C111" s="101" t="s">
        <v>202</v>
      </c>
      <c r="D111" s="101" t="s">
        <v>165</v>
      </c>
      <c r="E111" s="101" t="s">
        <v>165</v>
      </c>
    </row>
    <row r="112" spans="1:5" ht="12.75" customHeight="1" x14ac:dyDescent="0.3">
      <c r="A112" s="100" t="s">
        <v>381</v>
      </c>
      <c r="B112" s="101" t="s">
        <v>382</v>
      </c>
      <c r="C112" s="101" t="s">
        <v>179</v>
      </c>
      <c r="D112" s="101" t="s">
        <v>165</v>
      </c>
      <c r="E112" s="101" t="s">
        <v>165</v>
      </c>
    </row>
    <row r="113" spans="1:5" ht="12.75" customHeight="1" x14ac:dyDescent="0.3">
      <c r="A113" s="100" t="s">
        <v>383</v>
      </c>
      <c r="B113" s="101" t="s">
        <v>384</v>
      </c>
      <c r="C113" s="101" t="s">
        <v>163</v>
      </c>
      <c r="D113" s="101" t="s">
        <v>164</v>
      </c>
      <c r="E113" s="101" t="s">
        <v>165</v>
      </c>
    </row>
    <row r="114" spans="1:5" ht="12.75" customHeight="1" x14ac:dyDescent="0.3">
      <c r="A114" s="100" t="s">
        <v>385</v>
      </c>
      <c r="B114" s="101" t="s">
        <v>386</v>
      </c>
      <c r="C114" s="101" t="s">
        <v>202</v>
      </c>
      <c r="D114" s="101" t="s">
        <v>196</v>
      </c>
      <c r="E114" s="101" t="s">
        <v>165</v>
      </c>
    </row>
    <row r="115" spans="1:5" ht="12.75" customHeight="1" x14ac:dyDescent="0.3">
      <c r="A115" s="100" t="s">
        <v>385</v>
      </c>
      <c r="B115" s="101" t="s">
        <v>387</v>
      </c>
      <c r="C115" s="101" t="s">
        <v>179</v>
      </c>
      <c r="D115" s="101" t="s">
        <v>165</v>
      </c>
      <c r="E115" s="101" t="s">
        <v>165</v>
      </c>
    </row>
    <row r="116" spans="1:5" ht="12.75" customHeight="1" x14ac:dyDescent="0.3">
      <c r="A116" s="100" t="s">
        <v>388</v>
      </c>
      <c r="B116" s="101" t="s">
        <v>389</v>
      </c>
      <c r="C116" s="101" t="s">
        <v>184</v>
      </c>
      <c r="D116" s="101" t="s">
        <v>174</v>
      </c>
      <c r="E116" s="101" t="s">
        <v>184</v>
      </c>
    </row>
    <row r="117" spans="1:5" ht="12.75" customHeight="1" x14ac:dyDescent="0.3">
      <c r="A117" s="100" t="s">
        <v>390</v>
      </c>
      <c r="B117" s="101" t="s">
        <v>391</v>
      </c>
      <c r="C117" s="101" t="s">
        <v>201</v>
      </c>
      <c r="D117" s="101" t="s">
        <v>214</v>
      </c>
      <c r="E117" s="101" t="s">
        <v>165</v>
      </c>
    </row>
    <row r="118" spans="1:5" ht="12.75" customHeight="1" x14ac:dyDescent="0.3">
      <c r="A118" s="100" t="s">
        <v>390</v>
      </c>
      <c r="B118" s="101" t="s">
        <v>391</v>
      </c>
      <c r="C118" s="101" t="s">
        <v>202</v>
      </c>
      <c r="D118" s="101" t="s">
        <v>215</v>
      </c>
      <c r="E118" s="101" t="s">
        <v>165</v>
      </c>
    </row>
    <row r="119" spans="1:5" ht="12.75" customHeight="1" x14ac:dyDescent="0.3">
      <c r="A119" s="100" t="s">
        <v>392</v>
      </c>
      <c r="B119" s="101" t="s">
        <v>393</v>
      </c>
      <c r="C119" s="101" t="s">
        <v>163</v>
      </c>
      <c r="D119" s="101" t="s">
        <v>165</v>
      </c>
      <c r="E119" s="101" t="s">
        <v>165</v>
      </c>
    </row>
    <row r="120" spans="1:5" ht="12.75" customHeight="1" x14ac:dyDescent="0.3">
      <c r="A120" s="100" t="s">
        <v>394</v>
      </c>
      <c r="B120" s="101" t="s">
        <v>395</v>
      </c>
      <c r="C120" s="101" t="s">
        <v>211</v>
      </c>
      <c r="D120" s="101" t="s">
        <v>174</v>
      </c>
      <c r="E120" s="101" t="s">
        <v>165</v>
      </c>
    </row>
    <row r="121" spans="1:5" ht="12.75" customHeight="1" x14ac:dyDescent="0.3">
      <c r="A121" s="100" t="s">
        <v>396</v>
      </c>
      <c r="B121" s="101" t="s">
        <v>397</v>
      </c>
      <c r="C121" s="101" t="s">
        <v>171</v>
      </c>
      <c r="D121" s="101" t="s">
        <v>174</v>
      </c>
      <c r="E121" s="101" t="s">
        <v>165</v>
      </c>
    </row>
    <row r="122" spans="1:5" ht="12.75" customHeight="1" x14ac:dyDescent="0.3">
      <c r="A122" s="100" t="s">
        <v>398</v>
      </c>
      <c r="B122" s="101" t="s">
        <v>399</v>
      </c>
      <c r="C122" s="101" t="s">
        <v>227</v>
      </c>
      <c r="D122" s="101" t="s">
        <v>174</v>
      </c>
      <c r="E122" s="101" t="s">
        <v>165</v>
      </c>
    </row>
    <row r="123" spans="1:5" ht="12.75" customHeight="1" x14ac:dyDescent="0.3">
      <c r="A123" s="100" t="s">
        <v>400</v>
      </c>
      <c r="B123" s="101" t="s">
        <v>401</v>
      </c>
      <c r="C123" s="101" t="s">
        <v>171</v>
      </c>
      <c r="D123" s="101" t="s">
        <v>215</v>
      </c>
      <c r="E123" s="101" t="s">
        <v>165</v>
      </c>
    </row>
    <row r="124" spans="1:5" ht="12.75" customHeight="1" x14ac:dyDescent="0.3">
      <c r="A124" s="100" t="s">
        <v>402</v>
      </c>
      <c r="B124" s="101" t="s">
        <v>403</v>
      </c>
      <c r="C124" s="101" t="s">
        <v>165</v>
      </c>
      <c r="D124" s="101" t="s">
        <v>174</v>
      </c>
      <c r="E124" s="101" t="s">
        <v>165</v>
      </c>
    </row>
    <row r="125" spans="1:5" ht="12.75" customHeight="1" x14ac:dyDescent="0.3">
      <c r="A125" s="100" t="s">
        <v>404</v>
      </c>
      <c r="B125" s="101" t="s">
        <v>405</v>
      </c>
      <c r="C125" s="101" t="s">
        <v>165</v>
      </c>
      <c r="D125" s="101" t="s">
        <v>174</v>
      </c>
      <c r="E125" s="101" t="s">
        <v>165</v>
      </c>
    </row>
    <row r="126" spans="1:5" ht="12.75" customHeight="1" x14ac:dyDescent="0.3">
      <c r="A126" s="100" t="s">
        <v>406</v>
      </c>
      <c r="B126" s="101" t="s">
        <v>407</v>
      </c>
      <c r="C126" s="101" t="s">
        <v>171</v>
      </c>
      <c r="D126" s="101" t="s">
        <v>165</v>
      </c>
      <c r="E126" s="101" t="s">
        <v>165</v>
      </c>
    </row>
    <row r="127" spans="1:5" ht="12.75" customHeight="1" x14ac:dyDescent="0.3">
      <c r="A127" s="100" t="s">
        <v>408</v>
      </c>
      <c r="B127" s="101" t="s">
        <v>409</v>
      </c>
      <c r="C127" s="101" t="s">
        <v>184</v>
      </c>
      <c r="D127" s="101" t="s">
        <v>193</v>
      </c>
      <c r="E127" s="101" t="s">
        <v>184</v>
      </c>
    </row>
    <row r="128" spans="1:5" ht="12.75" customHeight="1" x14ac:dyDescent="0.3">
      <c r="A128" s="100" t="s">
        <v>410</v>
      </c>
      <c r="B128" s="101" t="s">
        <v>411</v>
      </c>
      <c r="C128" s="101" t="s">
        <v>163</v>
      </c>
      <c r="D128" s="101" t="s">
        <v>174</v>
      </c>
      <c r="E128" s="101" t="s">
        <v>165</v>
      </c>
    </row>
    <row r="129" spans="1:5" ht="12.75" customHeight="1" x14ac:dyDescent="0.3">
      <c r="A129" s="100" t="s">
        <v>412</v>
      </c>
      <c r="B129" s="101" t="s">
        <v>413</v>
      </c>
      <c r="C129" s="101" t="s">
        <v>184</v>
      </c>
      <c r="D129" s="101" t="s">
        <v>174</v>
      </c>
      <c r="E129" s="101" t="s">
        <v>184</v>
      </c>
    </row>
    <row r="130" spans="1:5" ht="12.75" customHeight="1" x14ac:dyDescent="0.3">
      <c r="A130" s="100" t="s">
        <v>414</v>
      </c>
      <c r="B130" s="101" t="s">
        <v>414</v>
      </c>
      <c r="C130" s="101" t="s">
        <v>184</v>
      </c>
      <c r="D130" s="101" t="s">
        <v>174</v>
      </c>
      <c r="E130" s="101" t="s">
        <v>184</v>
      </c>
    </row>
    <row r="131" spans="1:5" ht="12.75" customHeight="1" x14ac:dyDescent="0.3">
      <c r="A131" s="100" t="s">
        <v>415</v>
      </c>
      <c r="B131" s="101" t="s">
        <v>416</v>
      </c>
      <c r="C131" s="101" t="s">
        <v>184</v>
      </c>
      <c r="D131" s="101" t="s">
        <v>193</v>
      </c>
      <c r="E131" s="101" t="s">
        <v>184</v>
      </c>
    </row>
    <row r="132" spans="1:5" ht="12.75" customHeight="1" x14ac:dyDescent="0.3">
      <c r="A132" s="100" t="s">
        <v>417</v>
      </c>
      <c r="B132" s="101" t="s">
        <v>418</v>
      </c>
      <c r="C132" s="101" t="s">
        <v>184</v>
      </c>
      <c r="D132" s="101" t="s">
        <v>174</v>
      </c>
      <c r="E132" s="101" t="s">
        <v>184</v>
      </c>
    </row>
    <row r="133" spans="1:5" ht="12.75" customHeight="1" x14ac:dyDescent="0.3">
      <c r="A133" s="100" t="s">
        <v>419</v>
      </c>
      <c r="B133" s="101" t="s">
        <v>420</v>
      </c>
      <c r="C133" s="101" t="s">
        <v>179</v>
      </c>
      <c r="D133" s="101" t="s">
        <v>165</v>
      </c>
      <c r="E133" s="101" t="s">
        <v>165</v>
      </c>
    </row>
    <row r="134" spans="1:5" ht="12.75" customHeight="1" x14ac:dyDescent="0.3">
      <c r="A134" s="100" t="s">
        <v>421</v>
      </c>
      <c r="B134" s="101" t="s">
        <v>422</v>
      </c>
      <c r="C134" s="101" t="s">
        <v>211</v>
      </c>
      <c r="D134" s="101" t="s">
        <v>164</v>
      </c>
      <c r="E134" s="101" t="s">
        <v>165</v>
      </c>
    </row>
    <row r="135" spans="1:5" ht="12.75" customHeight="1" x14ac:dyDescent="0.3">
      <c r="A135" s="100" t="s">
        <v>421</v>
      </c>
      <c r="B135" s="101" t="s">
        <v>422</v>
      </c>
      <c r="C135" s="101" t="s">
        <v>171</v>
      </c>
      <c r="D135" s="101" t="s">
        <v>164</v>
      </c>
      <c r="E135" s="101" t="s">
        <v>165</v>
      </c>
    </row>
    <row r="136" spans="1:5" ht="12.75" customHeight="1" x14ac:dyDescent="0.3">
      <c r="A136" s="100" t="s">
        <v>423</v>
      </c>
      <c r="B136" s="101" t="s">
        <v>424</v>
      </c>
      <c r="C136" s="101" t="s">
        <v>179</v>
      </c>
      <c r="D136" s="101" t="s">
        <v>165</v>
      </c>
      <c r="E136" s="101" t="s">
        <v>165</v>
      </c>
    </row>
    <row r="137" spans="1:5" ht="12.75" customHeight="1" x14ac:dyDescent="0.3">
      <c r="A137" s="100" t="s">
        <v>425</v>
      </c>
      <c r="B137" s="101" t="s">
        <v>426</v>
      </c>
      <c r="C137" s="101" t="s">
        <v>184</v>
      </c>
      <c r="D137" s="101" t="s">
        <v>164</v>
      </c>
      <c r="E137" s="101" t="s">
        <v>184</v>
      </c>
    </row>
    <row r="138" spans="1:5" ht="12.75" customHeight="1" x14ac:dyDescent="0.3">
      <c r="A138" s="100" t="s">
        <v>427</v>
      </c>
      <c r="B138" s="101" t="s">
        <v>428</v>
      </c>
      <c r="C138" s="101" t="s">
        <v>179</v>
      </c>
      <c r="D138" s="101" t="s">
        <v>165</v>
      </c>
      <c r="E138" s="101" t="s">
        <v>165</v>
      </c>
    </row>
    <row r="139" spans="1:5" ht="12.75" customHeight="1" x14ac:dyDescent="0.3">
      <c r="A139" s="100" t="s">
        <v>429</v>
      </c>
      <c r="B139" s="101" t="s">
        <v>430</v>
      </c>
      <c r="C139" s="101" t="s">
        <v>171</v>
      </c>
      <c r="D139" s="101" t="s">
        <v>165</v>
      </c>
      <c r="E139" s="101" t="s">
        <v>165</v>
      </c>
    </row>
    <row r="140" spans="1:5" ht="12.75" customHeight="1" x14ac:dyDescent="0.3">
      <c r="A140" s="100" t="s">
        <v>431</v>
      </c>
      <c r="B140" s="101" t="s">
        <v>432</v>
      </c>
      <c r="C140" s="101" t="s">
        <v>163</v>
      </c>
      <c r="D140" s="101" t="s">
        <v>215</v>
      </c>
      <c r="E140" s="101" t="s">
        <v>184</v>
      </c>
    </row>
    <row r="141" spans="1:5" ht="12.75" customHeight="1" x14ac:dyDescent="0.3">
      <c r="A141" s="100" t="s">
        <v>433</v>
      </c>
      <c r="B141" s="101" t="s">
        <v>434</v>
      </c>
      <c r="C141" s="101" t="s">
        <v>201</v>
      </c>
      <c r="D141" s="101" t="s">
        <v>174</v>
      </c>
      <c r="E141" s="101" t="s">
        <v>165</v>
      </c>
    </row>
    <row r="142" spans="1:5" ht="12.75" customHeight="1" x14ac:dyDescent="0.3">
      <c r="A142" s="100" t="s">
        <v>433</v>
      </c>
      <c r="B142" s="101" t="s">
        <v>434</v>
      </c>
      <c r="C142" s="101" t="s">
        <v>202</v>
      </c>
      <c r="D142" s="101" t="s">
        <v>174</v>
      </c>
      <c r="E142" s="101" t="s">
        <v>165</v>
      </c>
    </row>
    <row r="143" spans="1:5" ht="12.75" customHeight="1" x14ac:dyDescent="0.3">
      <c r="A143" s="100" t="s">
        <v>435</v>
      </c>
      <c r="B143" s="101" t="s">
        <v>436</v>
      </c>
      <c r="C143" s="101" t="s">
        <v>227</v>
      </c>
      <c r="D143" s="101" t="s">
        <v>174</v>
      </c>
      <c r="E143" s="101" t="s">
        <v>165</v>
      </c>
    </row>
    <row r="144" spans="1:5" ht="12.75" customHeight="1" x14ac:dyDescent="0.3">
      <c r="A144" s="100" t="s">
        <v>437</v>
      </c>
      <c r="B144" s="101" t="s">
        <v>438</v>
      </c>
      <c r="C144" s="101" t="s">
        <v>244</v>
      </c>
      <c r="D144" s="101" t="s">
        <v>184</v>
      </c>
      <c r="E144" s="101" t="s">
        <v>184</v>
      </c>
    </row>
    <row r="145" spans="1:5" ht="12.75" customHeight="1" x14ac:dyDescent="0.3">
      <c r="A145" s="100" t="s">
        <v>439</v>
      </c>
      <c r="B145" s="101" t="s">
        <v>440</v>
      </c>
      <c r="C145" s="101" t="s">
        <v>295</v>
      </c>
      <c r="D145" s="101" t="s">
        <v>164</v>
      </c>
      <c r="E145" s="101" t="s">
        <v>165</v>
      </c>
    </row>
    <row r="146" spans="1:5" ht="12.75" customHeight="1" x14ac:dyDescent="0.3">
      <c r="A146" s="100" t="s">
        <v>441</v>
      </c>
      <c r="B146" s="101" t="s">
        <v>442</v>
      </c>
      <c r="C146" s="101" t="s">
        <v>201</v>
      </c>
      <c r="D146" s="101" t="s">
        <v>174</v>
      </c>
      <c r="E146" s="101" t="s">
        <v>165</v>
      </c>
    </row>
    <row r="147" spans="1:5" ht="12.75" customHeight="1" x14ac:dyDescent="0.3">
      <c r="A147" s="100" t="s">
        <v>441</v>
      </c>
      <c r="B147" s="101" t="s">
        <v>442</v>
      </c>
      <c r="C147" s="101" t="s">
        <v>202</v>
      </c>
      <c r="D147" s="101" t="s">
        <v>174</v>
      </c>
      <c r="E147" s="101" t="s">
        <v>165</v>
      </c>
    </row>
    <row r="148" spans="1:5" ht="12.75" customHeight="1" x14ac:dyDescent="0.3">
      <c r="A148" s="100" t="s">
        <v>443</v>
      </c>
      <c r="B148" s="101" t="s">
        <v>444</v>
      </c>
      <c r="C148" s="101" t="s">
        <v>184</v>
      </c>
      <c r="D148" s="101" t="s">
        <v>164</v>
      </c>
      <c r="E148" s="101" t="s">
        <v>165</v>
      </c>
    </row>
    <row r="149" spans="1:5" ht="12.75" customHeight="1" x14ac:dyDescent="0.3">
      <c r="A149" s="100" t="s">
        <v>445</v>
      </c>
      <c r="B149" s="101" t="s">
        <v>446</v>
      </c>
      <c r="C149" s="101" t="s">
        <v>295</v>
      </c>
      <c r="D149" s="101" t="s">
        <v>165</v>
      </c>
      <c r="E149" s="101" t="s">
        <v>165</v>
      </c>
    </row>
    <row r="150" spans="1:5" ht="12.75" customHeight="1" x14ac:dyDescent="0.3">
      <c r="A150" s="100" t="s">
        <v>447</v>
      </c>
      <c r="B150" s="101" t="s">
        <v>414</v>
      </c>
      <c r="C150" s="101" t="s">
        <v>184</v>
      </c>
      <c r="D150" s="101" t="s">
        <v>174</v>
      </c>
      <c r="E150" s="101" t="s">
        <v>184</v>
      </c>
    </row>
    <row r="151" spans="1:5" ht="12.75" customHeight="1" x14ac:dyDescent="0.3">
      <c r="A151" s="100" t="s">
        <v>448</v>
      </c>
      <c r="B151" s="101" t="s">
        <v>449</v>
      </c>
      <c r="C151" s="101" t="s">
        <v>184</v>
      </c>
      <c r="D151" s="101" t="s">
        <v>174</v>
      </c>
      <c r="E151" s="101" t="s">
        <v>184</v>
      </c>
    </row>
    <row r="152" spans="1:5" ht="12.75" customHeight="1" x14ac:dyDescent="0.3">
      <c r="A152" s="100" t="s">
        <v>450</v>
      </c>
      <c r="B152" s="101" t="s">
        <v>451</v>
      </c>
      <c r="C152" s="101" t="s">
        <v>227</v>
      </c>
      <c r="D152" s="101" t="s">
        <v>174</v>
      </c>
      <c r="E152" s="101" t="s">
        <v>165</v>
      </c>
    </row>
    <row r="153" spans="1:5" ht="12.75" customHeight="1" x14ac:dyDescent="0.3">
      <c r="A153" s="100" t="s">
        <v>452</v>
      </c>
      <c r="B153" s="101" t="s">
        <v>453</v>
      </c>
      <c r="C153" s="101" t="s">
        <v>201</v>
      </c>
      <c r="D153" s="101" t="s">
        <v>165</v>
      </c>
      <c r="E153" s="101" t="s">
        <v>165</v>
      </c>
    </row>
    <row r="154" spans="1:5" ht="12.75" customHeight="1" x14ac:dyDescent="0.3">
      <c r="A154" s="100" t="s">
        <v>452</v>
      </c>
      <c r="B154" s="101" t="s">
        <v>453</v>
      </c>
      <c r="C154" s="101" t="s">
        <v>202</v>
      </c>
      <c r="D154" s="101" t="s">
        <v>165</v>
      </c>
      <c r="E154" s="101" t="s">
        <v>165</v>
      </c>
    </row>
    <row r="155" spans="1:5" ht="12.75" customHeight="1" x14ac:dyDescent="0.3">
      <c r="A155" s="100" t="s">
        <v>454</v>
      </c>
      <c r="B155" s="101" t="s">
        <v>455</v>
      </c>
      <c r="C155" s="101" t="s">
        <v>227</v>
      </c>
      <c r="D155" s="101" t="s">
        <v>165</v>
      </c>
      <c r="E155" s="101" t="s">
        <v>165</v>
      </c>
    </row>
    <row r="156" spans="1:5" ht="12.75" customHeight="1" x14ac:dyDescent="0.3">
      <c r="A156" s="100" t="s">
        <v>456</v>
      </c>
      <c r="B156" s="101" t="s">
        <v>457</v>
      </c>
      <c r="C156" s="101" t="s">
        <v>211</v>
      </c>
      <c r="D156" s="101" t="s">
        <v>193</v>
      </c>
      <c r="E156" s="101" t="s">
        <v>165</v>
      </c>
    </row>
    <row r="157" spans="1:5" ht="12.75" customHeight="1" x14ac:dyDescent="0.3">
      <c r="A157" s="100" t="s">
        <v>458</v>
      </c>
      <c r="B157" s="101" t="s">
        <v>459</v>
      </c>
      <c r="C157" s="101" t="s">
        <v>184</v>
      </c>
      <c r="D157" s="101" t="s">
        <v>201</v>
      </c>
      <c r="E157" s="101" t="s">
        <v>165</v>
      </c>
    </row>
    <row r="158" spans="1:5" ht="12.75" customHeight="1" x14ac:dyDescent="0.3">
      <c r="A158" s="100" t="s">
        <v>460</v>
      </c>
      <c r="B158" s="101" t="s">
        <v>461</v>
      </c>
      <c r="C158" s="101" t="s">
        <v>462</v>
      </c>
      <c r="D158" s="101" t="s">
        <v>165</v>
      </c>
      <c r="E158" s="101" t="s">
        <v>165</v>
      </c>
    </row>
    <row r="159" spans="1:5" ht="12.75" customHeight="1" x14ac:dyDescent="0.3">
      <c r="A159" s="100" t="s">
        <v>460</v>
      </c>
      <c r="B159" s="101" t="s">
        <v>461</v>
      </c>
      <c r="C159" s="101" t="s">
        <v>201</v>
      </c>
      <c r="D159" s="101" t="s">
        <v>165</v>
      </c>
      <c r="E159" s="101" t="s">
        <v>165</v>
      </c>
    </row>
    <row r="160" spans="1:5" ht="12.75" customHeight="1" x14ac:dyDescent="0.3">
      <c r="A160" s="100" t="s">
        <v>463</v>
      </c>
      <c r="B160" s="101" t="s">
        <v>464</v>
      </c>
      <c r="C160" s="101" t="s">
        <v>168</v>
      </c>
      <c r="D160" s="101" t="s">
        <v>164</v>
      </c>
      <c r="E160" s="101" t="s">
        <v>165</v>
      </c>
    </row>
    <row r="161" spans="1:5" ht="12.75" customHeight="1" x14ac:dyDescent="0.3">
      <c r="A161" s="100" t="s">
        <v>465</v>
      </c>
      <c r="B161" s="101" t="s">
        <v>466</v>
      </c>
      <c r="C161" s="101" t="s">
        <v>196</v>
      </c>
      <c r="D161" s="101" t="s">
        <v>165</v>
      </c>
      <c r="E161" s="101" t="s">
        <v>165</v>
      </c>
    </row>
    <row r="162" spans="1:5" ht="12.75" customHeight="1" x14ac:dyDescent="0.3">
      <c r="A162" s="100" t="s">
        <v>467</v>
      </c>
      <c r="B162" s="101" t="s">
        <v>468</v>
      </c>
      <c r="C162" s="101" t="s">
        <v>184</v>
      </c>
      <c r="D162" s="101" t="s">
        <v>164</v>
      </c>
      <c r="E162" s="101" t="s">
        <v>184</v>
      </c>
    </row>
    <row r="163" spans="1:5" ht="12.75" customHeight="1" x14ac:dyDescent="0.3">
      <c r="A163" s="100" t="s">
        <v>469</v>
      </c>
      <c r="B163" s="101" t="s">
        <v>470</v>
      </c>
      <c r="C163" s="101" t="s">
        <v>184</v>
      </c>
      <c r="D163" s="101" t="s">
        <v>179</v>
      </c>
      <c r="E163" s="101" t="s">
        <v>184</v>
      </c>
    </row>
    <row r="164" spans="1:5" ht="12.75" customHeight="1" x14ac:dyDescent="0.3">
      <c r="A164" s="100" t="s">
        <v>471</v>
      </c>
      <c r="B164" s="101" t="s">
        <v>472</v>
      </c>
      <c r="C164" s="101" t="s">
        <v>462</v>
      </c>
      <c r="D164" s="101" t="s">
        <v>174</v>
      </c>
      <c r="E164" s="101" t="s">
        <v>165</v>
      </c>
    </row>
    <row r="165" spans="1:5" ht="12.75" customHeight="1" x14ac:dyDescent="0.3">
      <c r="A165" s="100" t="s">
        <v>471</v>
      </c>
      <c r="B165" s="101" t="s">
        <v>472</v>
      </c>
      <c r="C165" s="101" t="s">
        <v>201</v>
      </c>
      <c r="D165" s="101" t="s">
        <v>174</v>
      </c>
      <c r="E165" s="101" t="s">
        <v>165</v>
      </c>
    </row>
    <row r="166" spans="1:5" ht="12.75" customHeight="1" x14ac:dyDescent="0.3">
      <c r="A166" s="100" t="s">
        <v>473</v>
      </c>
      <c r="B166" s="101" t="s">
        <v>474</v>
      </c>
      <c r="C166" s="101" t="s">
        <v>196</v>
      </c>
      <c r="D166" s="101" t="s">
        <v>165</v>
      </c>
      <c r="E166" s="101" t="s">
        <v>165</v>
      </c>
    </row>
    <row r="167" spans="1:5" ht="12.75" customHeight="1" x14ac:dyDescent="0.3">
      <c r="A167" s="100" t="s">
        <v>475</v>
      </c>
      <c r="B167" s="101" t="s">
        <v>476</v>
      </c>
      <c r="C167" s="101" t="s">
        <v>184</v>
      </c>
      <c r="D167" s="101" t="s">
        <v>164</v>
      </c>
      <c r="E167" s="101" t="s">
        <v>184</v>
      </c>
    </row>
    <row r="168" spans="1:5" ht="12.75" customHeight="1" x14ac:dyDescent="0.3">
      <c r="A168" s="100" t="s">
        <v>477</v>
      </c>
      <c r="B168" s="101" t="s">
        <v>478</v>
      </c>
      <c r="C168" s="101" t="s">
        <v>184</v>
      </c>
      <c r="D168" s="101" t="s">
        <v>196</v>
      </c>
      <c r="E168" s="101" t="s">
        <v>184</v>
      </c>
    </row>
    <row r="169" spans="1:5" ht="12.75" customHeight="1" x14ac:dyDescent="0.3">
      <c r="A169" s="100" t="s">
        <v>479</v>
      </c>
      <c r="B169" s="101" t="s">
        <v>480</v>
      </c>
      <c r="C169" s="101" t="s">
        <v>184</v>
      </c>
      <c r="D169" s="101" t="s">
        <v>193</v>
      </c>
      <c r="E169" s="101" t="s">
        <v>184</v>
      </c>
    </row>
    <row r="170" spans="1:5" ht="12.75" customHeight="1" x14ac:dyDescent="0.3">
      <c r="A170" s="100" t="s">
        <v>481</v>
      </c>
      <c r="B170" s="101" t="s">
        <v>482</v>
      </c>
      <c r="C170" s="101" t="s">
        <v>179</v>
      </c>
      <c r="D170" s="101" t="s">
        <v>174</v>
      </c>
      <c r="E170" s="101" t="s">
        <v>165</v>
      </c>
    </row>
    <row r="171" spans="1:5" ht="12.75" customHeight="1" x14ac:dyDescent="0.3">
      <c r="A171" s="100" t="s">
        <v>483</v>
      </c>
      <c r="B171" s="101" t="s">
        <v>480</v>
      </c>
      <c r="C171" s="101" t="s">
        <v>184</v>
      </c>
      <c r="D171" s="101" t="s">
        <v>193</v>
      </c>
      <c r="E171" s="101" t="s">
        <v>184</v>
      </c>
    </row>
    <row r="172" spans="1:5" ht="12.75" customHeight="1" x14ac:dyDescent="0.3">
      <c r="A172" s="100" t="s">
        <v>484</v>
      </c>
      <c r="B172" s="101" t="s">
        <v>485</v>
      </c>
      <c r="C172" s="101" t="s">
        <v>165</v>
      </c>
      <c r="D172" s="101" t="s">
        <v>193</v>
      </c>
      <c r="E172" s="101" t="s">
        <v>165</v>
      </c>
    </row>
    <row r="173" spans="1:5" ht="12.75" customHeight="1" x14ac:dyDescent="0.3">
      <c r="A173" s="100" t="s">
        <v>486</v>
      </c>
      <c r="B173" s="101" t="s">
        <v>487</v>
      </c>
      <c r="C173" s="101" t="s">
        <v>184</v>
      </c>
      <c r="D173" s="101" t="s">
        <v>174</v>
      </c>
      <c r="E173" s="101" t="s">
        <v>165</v>
      </c>
    </row>
    <row r="174" spans="1:5" ht="12.75" customHeight="1" x14ac:dyDescent="0.3">
      <c r="A174" s="100" t="s">
        <v>488</v>
      </c>
      <c r="B174" s="101" t="s">
        <v>489</v>
      </c>
      <c r="C174" s="101" t="s">
        <v>163</v>
      </c>
      <c r="D174" s="101" t="s">
        <v>174</v>
      </c>
      <c r="E174" s="101" t="s">
        <v>184</v>
      </c>
    </row>
    <row r="175" spans="1:5" ht="12.75" customHeight="1" x14ac:dyDescent="0.3">
      <c r="A175" s="100" t="s">
        <v>490</v>
      </c>
      <c r="B175" s="101" t="s">
        <v>491</v>
      </c>
      <c r="C175" s="101" t="s">
        <v>179</v>
      </c>
      <c r="D175" s="101" t="s">
        <v>165</v>
      </c>
      <c r="E175" s="101" t="s">
        <v>165</v>
      </c>
    </row>
    <row r="176" spans="1:5" ht="12.75" customHeight="1" x14ac:dyDescent="0.3">
      <c r="A176" s="100" t="s">
        <v>490</v>
      </c>
      <c r="B176" s="101" t="s">
        <v>492</v>
      </c>
      <c r="C176" s="101" t="s">
        <v>179</v>
      </c>
      <c r="D176" s="101" t="s">
        <v>165</v>
      </c>
      <c r="E176" s="101" t="s">
        <v>165</v>
      </c>
    </row>
    <row r="177" spans="1:5" ht="12.75" customHeight="1" x14ac:dyDescent="0.3">
      <c r="A177" s="100" t="s">
        <v>493</v>
      </c>
      <c r="B177" s="101" t="s">
        <v>494</v>
      </c>
      <c r="C177" s="101" t="s">
        <v>201</v>
      </c>
      <c r="D177" s="101" t="s">
        <v>300</v>
      </c>
      <c r="E177" s="101" t="s">
        <v>165</v>
      </c>
    </row>
    <row r="178" spans="1:5" ht="12.75" customHeight="1" x14ac:dyDescent="0.3">
      <c r="A178" s="100" t="s">
        <v>495</v>
      </c>
      <c r="B178" s="101" t="s">
        <v>496</v>
      </c>
      <c r="C178" s="101" t="s">
        <v>179</v>
      </c>
      <c r="D178" s="101" t="s">
        <v>179</v>
      </c>
      <c r="E178" s="101" t="s">
        <v>165</v>
      </c>
    </row>
    <row r="179" spans="1:5" ht="12.75" customHeight="1" x14ac:dyDescent="0.3">
      <c r="A179" s="100" t="s">
        <v>497</v>
      </c>
      <c r="B179" s="101" t="s">
        <v>498</v>
      </c>
      <c r="C179" s="101" t="s">
        <v>168</v>
      </c>
      <c r="D179" s="101" t="s">
        <v>164</v>
      </c>
      <c r="E179" s="101" t="s">
        <v>165</v>
      </c>
    </row>
    <row r="180" spans="1:5" ht="12.75" customHeight="1" x14ac:dyDescent="0.3">
      <c r="A180" s="100" t="s">
        <v>499</v>
      </c>
      <c r="B180" s="101" t="s">
        <v>500</v>
      </c>
      <c r="C180" s="101" t="s">
        <v>184</v>
      </c>
      <c r="D180" s="101" t="s">
        <v>179</v>
      </c>
      <c r="E180" s="101" t="s">
        <v>165</v>
      </c>
    </row>
    <row r="181" spans="1:5" ht="12.75" customHeight="1" x14ac:dyDescent="0.3">
      <c r="A181" s="100" t="s">
        <v>501</v>
      </c>
      <c r="B181" s="101" t="s">
        <v>502</v>
      </c>
      <c r="C181" s="101" t="s">
        <v>196</v>
      </c>
      <c r="D181" s="101" t="s">
        <v>184</v>
      </c>
      <c r="E181" s="101" t="s">
        <v>184</v>
      </c>
    </row>
    <row r="182" spans="1:5" ht="12.75" customHeight="1" x14ac:dyDescent="0.3">
      <c r="A182" s="100" t="s">
        <v>503</v>
      </c>
      <c r="B182" s="101" t="s">
        <v>504</v>
      </c>
      <c r="C182" s="101" t="s">
        <v>201</v>
      </c>
      <c r="D182" s="101" t="s">
        <v>174</v>
      </c>
      <c r="E182" s="101" t="s">
        <v>165</v>
      </c>
    </row>
    <row r="183" spans="1:5" ht="12.75" customHeight="1" x14ac:dyDescent="0.3">
      <c r="A183" s="100" t="s">
        <v>505</v>
      </c>
      <c r="B183" s="101" t="s">
        <v>506</v>
      </c>
      <c r="C183" s="101" t="s">
        <v>227</v>
      </c>
      <c r="D183" s="101" t="s">
        <v>174</v>
      </c>
      <c r="E183" s="101" t="s">
        <v>165</v>
      </c>
    </row>
    <row r="184" spans="1:5" ht="12.75" customHeight="1" x14ac:dyDescent="0.3">
      <c r="A184" s="100" t="s">
        <v>507</v>
      </c>
      <c r="B184" s="101" t="s">
        <v>508</v>
      </c>
      <c r="C184" s="101" t="s">
        <v>163</v>
      </c>
      <c r="D184" s="101" t="s">
        <v>196</v>
      </c>
      <c r="E184" s="101" t="s">
        <v>165</v>
      </c>
    </row>
    <row r="185" spans="1:5" ht="12.75" customHeight="1" x14ac:dyDescent="0.3">
      <c r="A185" s="100" t="s">
        <v>509</v>
      </c>
      <c r="B185" s="101" t="s">
        <v>510</v>
      </c>
      <c r="C185" s="101" t="s">
        <v>227</v>
      </c>
      <c r="D185" s="101" t="s">
        <v>164</v>
      </c>
      <c r="E185" s="101" t="s">
        <v>227</v>
      </c>
    </row>
    <row r="186" spans="1:5" ht="12.75" customHeight="1" x14ac:dyDescent="0.3">
      <c r="A186" s="100" t="s">
        <v>511</v>
      </c>
      <c r="B186" s="101" t="s">
        <v>512</v>
      </c>
      <c r="C186" s="101" t="s">
        <v>163</v>
      </c>
      <c r="D186" s="101" t="s">
        <v>164</v>
      </c>
      <c r="E186" s="101" t="s">
        <v>165</v>
      </c>
    </row>
    <row r="187" spans="1:5" ht="12.75" customHeight="1" x14ac:dyDescent="0.3">
      <c r="A187" s="100" t="s">
        <v>513</v>
      </c>
      <c r="B187" s="101" t="s">
        <v>514</v>
      </c>
      <c r="C187" s="101" t="s">
        <v>179</v>
      </c>
      <c r="D187" s="101" t="s">
        <v>163</v>
      </c>
      <c r="E187" s="101" t="s">
        <v>165</v>
      </c>
    </row>
    <row r="188" spans="1:5" ht="12.75" customHeight="1" x14ac:dyDescent="0.3">
      <c r="A188" s="100" t="s">
        <v>515</v>
      </c>
      <c r="B188" s="101" t="s">
        <v>516</v>
      </c>
      <c r="C188" s="101" t="s">
        <v>184</v>
      </c>
      <c r="D188" s="101" t="s">
        <v>179</v>
      </c>
      <c r="E188" s="101" t="s">
        <v>184</v>
      </c>
    </row>
    <row r="189" spans="1:5" ht="12.75" customHeight="1" x14ac:dyDescent="0.3">
      <c r="A189" s="100" t="s">
        <v>517</v>
      </c>
      <c r="B189" s="101" t="s">
        <v>518</v>
      </c>
      <c r="C189" s="101" t="s">
        <v>211</v>
      </c>
      <c r="D189" s="101" t="s">
        <v>165</v>
      </c>
      <c r="E189" s="101" t="s">
        <v>165</v>
      </c>
    </row>
    <row r="190" spans="1:5" ht="12.75" customHeight="1" x14ac:dyDescent="0.3">
      <c r="A190" s="100" t="s">
        <v>519</v>
      </c>
      <c r="B190" s="101" t="s">
        <v>520</v>
      </c>
      <c r="C190" s="101" t="s">
        <v>171</v>
      </c>
      <c r="D190" s="101" t="s">
        <v>165</v>
      </c>
      <c r="E190" s="101" t="s">
        <v>165</v>
      </c>
    </row>
    <row r="191" spans="1:5" ht="12.75" customHeight="1" x14ac:dyDescent="0.3">
      <c r="A191" s="100" t="s">
        <v>521</v>
      </c>
      <c r="B191" s="101" t="s">
        <v>522</v>
      </c>
      <c r="C191" s="101" t="s">
        <v>179</v>
      </c>
      <c r="D191" s="101" t="s">
        <v>165</v>
      </c>
      <c r="E191" s="101" t="s">
        <v>165</v>
      </c>
    </row>
    <row r="192" spans="1:5" ht="12.75" customHeight="1" x14ac:dyDescent="0.3">
      <c r="A192" s="100" t="s">
        <v>523</v>
      </c>
      <c r="B192" s="101" t="s">
        <v>524</v>
      </c>
      <c r="C192" s="101" t="s">
        <v>163</v>
      </c>
      <c r="D192" s="101" t="s">
        <v>174</v>
      </c>
      <c r="E192" s="101" t="s">
        <v>165</v>
      </c>
    </row>
    <row r="193" spans="1:5" ht="12.75" customHeight="1" x14ac:dyDescent="0.3">
      <c r="A193" s="100" t="s">
        <v>525</v>
      </c>
      <c r="B193" s="101" t="s">
        <v>526</v>
      </c>
      <c r="C193" s="101" t="s">
        <v>201</v>
      </c>
      <c r="D193" s="101" t="s">
        <v>193</v>
      </c>
      <c r="E193" s="101" t="s">
        <v>165</v>
      </c>
    </row>
    <row r="194" spans="1:5" ht="12.75" customHeight="1" x14ac:dyDescent="0.3">
      <c r="A194" s="100" t="s">
        <v>527</v>
      </c>
      <c r="B194" s="101" t="s">
        <v>528</v>
      </c>
      <c r="C194" s="101" t="s">
        <v>179</v>
      </c>
      <c r="D194" s="101" t="s">
        <v>164</v>
      </c>
      <c r="E194" s="101" t="s">
        <v>165</v>
      </c>
    </row>
    <row r="195" spans="1:5" ht="12.75" customHeight="1" x14ac:dyDescent="0.3">
      <c r="A195" s="100" t="s">
        <v>529</v>
      </c>
      <c r="B195" s="101" t="s">
        <v>530</v>
      </c>
      <c r="C195" s="101" t="s">
        <v>201</v>
      </c>
      <c r="D195" s="101" t="s">
        <v>174</v>
      </c>
      <c r="E195" s="101" t="s">
        <v>165</v>
      </c>
    </row>
    <row r="196" spans="1:5" ht="12.75" customHeight="1" x14ac:dyDescent="0.3">
      <c r="A196" s="100" t="s">
        <v>529</v>
      </c>
      <c r="B196" s="101" t="s">
        <v>530</v>
      </c>
      <c r="C196" s="101" t="s">
        <v>202</v>
      </c>
      <c r="D196" s="101" t="s">
        <v>174</v>
      </c>
      <c r="E196" s="101" t="s">
        <v>165</v>
      </c>
    </row>
    <row r="197" spans="1:5" ht="12.75" customHeight="1" x14ac:dyDescent="0.3">
      <c r="A197" s="100" t="s">
        <v>531</v>
      </c>
      <c r="B197" s="101" t="s">
        <v>532</v>
      </c>
      <c r="C197" s="101" t="s">
        <v>163</v>
      </c>
      <c r="D197" s="101" t="s">
        <v>174</v>
      </c>
      <c r="E197" s="101" t="s">
        <v>165</v>
      </c>
    </row>
    <row r="198" spans="1:5" ht="12.75" customHeight="1" x14ac:dyDescent="0.3">
      <c r="A198" s="100" t="s">
        <v>533</v>
      </c>
      <c r="B198" s="101" t="s">
        <v>534</v>
      </c>
      <c r="C198" s="101" t="s">
        <v>171</v>
      </c>
      <c r="D198" s="101" t="s">
        <v>165</v>
      </c>
      <c r="E198" s="101" t="s">
        <v>165</v>
      </c>
    </row>
    <row r="199" spans="1:5" ht="12.75" customHeight="1" x14ac:dyDescent="0.3">
      <c r="A199" s="100" t="s">
        <v>535</v>
      </c>
      <c r="B199" s="101" t="s">
        <v>536</v>
      </c>
      <c r="C199" s="101" t="s">
        <v>165</v>
      </c>
      <c r="D199" s="101" t="s">
        <v>174</v>
      </c>
      <c r="E199" s="101" t="s">
        <v>165</v>
      </c>
    </row>
    <row r="200" spans="1:5" ht="12.75" customHeight="1" x14ac:dyDescent="0.3">
      <c r="A200" s="100" t="s">
        <v>537</v>
      </c>
      <c r="B200" s="101" t="s">
        <v>538</v>
      </c>
      <c r="C200" s="101" t="s">
        <v>179</v>
      </c>
      <c r="D200" s="101" t="s">
        <v>165</v>
      </c>
      <c r="E200" s="101" t="s">
        <v>165</v>
      </c>
    </row>
    <row r="201" spans="1:5" ht="12.75" customHeight="1" x14ac:dyDescent="0.3">
      <c r="A201" s="100" t="s">
        <v>539</v>
      </c>
      <c r="B201" s="101" t="s">
        <v>540</v>
      </c>
      <c r="C201" s="101" t="s">
        <v>184</v>
      </c>
      <c r="D201" s="101" t="s">
        <v>179</v>
      </c>
      <c r="E201" s="101" t="s">
        <v>165</v>
      </c>
    </row>
    <row r="202" spans="1:5" ht="12.75" customHeight="1" x14ac:dyDescent="0.3">
      <c r="A202" s="100" t="s">
        <v>541</v>
      </c>
      <c r="B202" s="101" t="s">
        <v>542</v>
      </c>
      <c r="C202" s="101" t="s">
        <v>163</v>
      </c>
      <c r="D202" s="101" t="s">
        <v>215</v>
      </c>
      <c r="E202" s="101" t="s">
        <v>165</v>
      </c>
    </row>
    <row r="203" spans="1:5" ht="12.75" customHeight="1" x14ac:dyDescent="0.3">
      <c r="A203" s="100" t="s">
        <v>543</v>
      </c>
      <c r="B203" s="101" t="s">
        <v>544</v>
      </c>
      <c r="C203" s="101" t="s">
        <v>168</v>
      </c>
      <c r="D203" s="101" t="s">
        <v>165</v>
      </c>
      <c r="E203" s="101" t="s">
        <v>165</v>
      </c>
    </row>
    <row r="204" spans="1:5" ht="12.75" customHeight="1" x14ac:dyDescent="0.3">
      <c r="A204" s="100" t="s">
        <v>545</v>
      </c>
      <c r="B204" s="101" t="s">
        <v>546</v>
      </c>
      <c r="C204" s="101" t="s">
        <v>163</v>
      </c>
      <c r="D204" s="101" t="s">
        <v>164</v>
      </c>
      <c r="E204" s="101" t="s">
        <v>163</v>
      </c>
    </row>
    <row r="205" spans="1:5" ht="12.75" customHeight="1" x14ac:dyDescent="0.3">
      <c r="A205" s="100" t="s">
        <v>547</v>
      </c>
      <c r="B205" s="101" t="s">
        <v>548</v>
      </c>
      <c r="C205" s="101" t="s">
        <v>184</v>
      </c>
      <c r="D205" s="101" t="s">
        <v>196</v>
      </c>
      <c r="E205" s="101" t="s">
        <v>184</v>
      </c>
    </row>
    <row r="206" spans="1:5" ht="12.75" customHeight="1" x14ac:dyDescent="0.3">
      <c r="A206" s="100" t="s">
        <v>549</v>
      </c>
      <c r="B206" s="101" t="s">
        <v>550</v>
      </c>
      <c r="C206" s="101" t="s">
        <v>227</v>
      </c>
      <c r="D206" s="101" t="s">
        <v>215</v>
      </c>
      <c r="E206" s="101" t="s">
        <v>165</v>
      </c>
    </row>
    <row r="207" spans="1:5" ht="12.75" customHeight="1" x14ac:dyDescent="0.3">
      <c r="A207" s="100" t="s">
        <v>551</v>
      </c>
      <c r="B207" s="101" t="s">
        <v>551</v>
      </c>
      <c r="C207" s="101" t="s">
        <v>227</v>
      </c>
      <c r="D207" s="101" t="s">
        <v>164</v>
      </c>
      <c r="E207" s="101" t="s">
        <v>165</v>
      </c>
    </row>
    <row r="208" spans="1:5" ht="12.75" customHeight="1" x14ac:dyDescent="0.3">
      <c r="A208" s="100" t="s">
        <v>552</v>
      </c>
      <c r="B208" s="101" t="s">
        <v>553</v>
      </c>
      <c r="C208" s="101" t="s">
        <v>168</v>
      </c>
      <c r="D208" s="101" t="s">
        <v>165</v>
      </c>
      <c r="E208" s="101" t="s">
        <v>165</v>
      </c>
    </row>
    <row r="209" spans="1:5" ht="12.75" customHeight="1" x14ac:dyDescent="0.3">
      <c r="A209" s="100" t="s">
        <v>554</v>
      </c>
      <c r="B209" s="101" t="s">
        <v>555</v>
      </c>
      <c r="C209" s="101" t="s">
        <v>556</v>
      </c>
      <c r="D209" s="101" t="s">
        <v>165</v>
      </c>
      <c r="E209" s="101" t="s">
        <v>165</v>
      </c>
    </row>
    <row r="210" spans="1:5" ht="12.75" customHeight="1" x14ac:dyDescent="0.3">
      <c r="A210" s="100" t="s">
        <v>557</v>
      </c>
      <c r="B210" s="101" t="s">
        <v>558</v>
      </c>
      <c r="C210" s="101" t="s">
        <v>227</v>
      </c>
      <c r="D210" s="101" t="s">
        <v>174</v>
      </c>
      <c r="E210" s="101" t="s">
        <v>165</v>
      </c>
    </row>
    <row r="211" spans="1:5" ht="12.75" customHeight="1" x14ac:dyDescent="0.3">
      <c r="A211" s="100" t="s">
        <v>559</v>
      </c>
      <c r="B211" s="101" t="s">
        <v>560</v>
      </c>
      <c r="C211" s="101" t="s">
        <v>561</v>
      </c>
      <c r="D211" s="101" t="s">
        <v>165</v>
      </c>
      <c r="E211" s="101" t="s">
        <v>165</v>
      </c>
    </row>
    <row r="212" spans="1:5" ht="12.75" customHeight="1" x14ac:dyDescent="0.3">
      <c r="A212" s="100" t="s">
        <v>562</v>
      </c>
      <c r="B212" s="101" t="s">
        <v>563</v>
      </c>
      <c r="C212" s="101" t="s">
        <v>171</v>
      </c>
      <c r="D212" s="101" t="s">
        <v>164</v>
      </c>
      <c r="E212" s="101" t="s">
        <v>165</v>
      </c>
    </row>
    <row r="213" spans="1:5" ht="12.75" customHeight="1" x14ac:dyDescent="0.3">
      <c r="A213" s="100" t="s">
        <v>564</v>
      </c>
      <c r="B213" s="101" t="s">
        <v>565</v>
      </c>
      <c r="C213" s="101" t="s">
        <v>171</v>
      </c>
      <c r="D213" s="101" t="s">
        <v>193</v>
      </c>
      <c r="E213" s="101" t="s">
        <v>165</v>
      </c>
    </row>
    <row r="214" spans="1:5" ht="12.75" customHeight="1" x14ac:dyDescent="0.3">
      <c r="A214" s="100" t="s">
        <v>566</v>
      </c>
      <c r="B214" s="101" t="s">
        <v>567</v>
      </c>
      <c r="C214" s="101" t="s">
        <v>179</v>
      </c>
      <c r="D214" s="101" t="s">
        <v>165</v>
      </c>
      <c r="E214" s="101" t="s">
        <v>165</v>
      </c>
    </row>
    <row r="215" spans="1:5" ht="12.75" customHeight="1" x14ac:dyDescent="0.3">
      <c r="A215" s="100" t="s">
        <v>568</v>
      </c>
      <c r="B215" s="101" t="s">
        <v>569</v>
      </c>
      <c r="C215" s="101" t="s">
        <v>171</v>
      </c>
      <c r="D215" s="101" t="s">
        <v>164</v>
      </c>
      <c r="E215" s="101" t="s">
        <v>171</v>
      </c>
    </row>
    <row r="216" spans="1:5" ht="12.75" customHeight="1" x14ac:dyDescent="0.3">
      <c r="A216" s="100" t="s">
        <v>570</v>
      </c>
      <c r="B216" s="101" t="s">
        <v>571</v>
      </c>
      <c r="C216" s="101" t="s">
        <v>168</v>
      </c>
      <c r="D216" s="101" t="s">
        <v>164</v>
      </c>
      <c r="E216" s="101" t="s">
        <v>165</v>
      </c>
    </row>
    <row r="217" spans="1:5" ht="12.75" customHeight="1" x14ac:dyDescent="0.3">
      <c r="A217" s="100" t="s">
        <v>572</v>
      </c>
      <c r="B217" s="101" t="s">
        <v>573</v>
      </c>
      <c r="C217" s="101" t="s">
        <v>163</v>
      </c>
      <c r="D217" s="101" t="s">
        <v>179</v>
      </c>
      <c r="E217" s="101" t="s">
        <v>165</v>
      </c>
    </row>
    <row r="218" spans="1:5" ht="12.75" customHeight="1" x14ac:dyDescent="0.3">
      <c r="A218" s="100" t="s">
        <v>574</v>
      </c>
      <c r="B218" s="101" t="s">
        <v>575</v>
      </c>
      <c r="C218" s="101" t="s">
        <v>244</v>
      </c>
      <c r="D218" s="101" t="s">
        <v>165</v>
      </c>
      <c r="E218" s="101" t="s">
        <v>165</v>
      </c>
    </row>
    <row r="219" spans="1:5" ht="12.75" customHeight="1" x14ac:dyDescent="0.3">
      <c r="A219" s="100" t="s">
        <v>576</v>
      </c>
      <c r="B219" s="101" t="s">
        <v>577</v>
      </c>
      <c r="C219" s="101" t="s">
        <v>184</v>
      </c>
      <c r="D219" s="101" t="s">
        <v>164</v>
      </c>
      <c r="E219" s="101" t="s">
        <v>184</v>
      </c>
    </row>
    <row r="220" spans="1:5" ht="12.75" customHeight="1" x14ac:dyDescent="0.3">
      <c r="A220" s="100" t="s">
        <v>578</v>
      </c>
      <c r="B220" s="101" t="s">
        <v>579</v>
      </c>
      <c r="C220" s="101" t="s">
        <v>168</v>
      </c>
      <c r="D220" s="101" t="s">
        <v>165</v>
      </c>
      <c r="E220" s="101" t="s">
        <v>165</v>
      </c>
    </row>
    <row r="221" spans="1:5" ht="12.75" customHeight="1" x14ac:dyDescent="0.3">
      <c r="A221" s="100" t="s">
        <v>580</v>
      </c>
      <c r="B221" s="101" t="s">
        <v>581</v>
      </c>
      <c r="C221" s="101" t="s">
        <v>171</v>
      </c>
      <c r="D221" s="101" t="s">
        <v>193</v>
      </c>
      <c r="E221" s="101" t="s">
        <v>165</v>
      </c>
    </row>
    <row r="222" spans="1:5" ht="12.75" customHeight="1" x14ac:dyDescent="0.3">
      <c r="A222" s="100" t="s">
        <v>582</v>
      </c>
      <c r="B222" s="101" t="s">
        <v>583</v>
      </c>
      <c r="C222" s="101" t="s">
        <v>184</v>
      </c>
      <c r="D222" s="101" t="s">
        <v>244</v>
      </c>
      <c r="E222" s="101" t="s">
        <v>184</v>
      </c>
    </row>
    <row r="223" spans="1:5" ht="12.75" customHeight="1" x14ac:dyDescent="0.3">
      <c r="A223" s="100" t="s">
        <v>584</v>
      </c>
      <c r="B223" s="101" t="s">
        <v>585</v>
      </c>
      <c r="C223" s="101" t="s">
        <v>171</v>
      </c>
      <c r="D223" s="101" t="s">
        <v>164</v>
      </c>
      <c r="E223" s="101" t="s">
        <v>165</v>
      </c>
    </row>
    <row r="224" spans="1:5" ht="12.75" customHeight="1" x14ac:dyDescent="0.3">
      <c r="A224" s="100" t="s">
        <v>586</v>
      </c>
      <c r="B224" s="101" t="s">
        <v>587</v>
      </c>
      <c r="C224" s="101" t="s">
        <v>163</v>
      </c>
      <c r="D224" s="101" t="s">
        <v>179</v>
      </c>
      <c r="E224" s="101" t="s">
        <v>165</v>
      </c>
    </row>
    <row r="225" spans="1:5" ht="12.75" customHeight="1" x14ac:dyDescent="0.3">
      <c r="A225" s="100" t="s">
        <v>588</v>
      </c>
      <c r="B225" s="101" t="s">
        <v>589</v>
      </c>
      <c r="C225" s="101" t="s">
        <v>201</v>
      </c>
      <c r="D225" s="101" t="s">
        <v>193</v>
      </c>
      <c r="E225" s="101" t="s">
        <v>165</v>
      </c>
    </row>
    <row r="226" spans="1:5" ht="12.75" customHeight="1" x14ac:dyDescent="0.3">
      <c r="A226" s="100" t="s">
        <v>590</v>
      </c>
      <c r="B226" s="101" t="s">
        <v>591</v>
      </c>
      <c r="C226" s="101" t="s">
        <v>165</v>
      </c>
      <c r="D226" s="101" t="s">
        <v>174</v>
      </c>
      <c r="E226" s="101" t="s">
        <v>165</v>
      </c>
    </row>
    <row r="227" spans="1:5" ht="12.75" customHeight="1" x14ac:dyDescent="0.3">
      <c r="A227" s="100" t="s">
        <v>592</v>
      </c>
      <c r="B227" s="101" t="s">
        <v>593</v>
      </c>
      <c r="C227" s="101" t="s">
        <v>184</v>
      </c>
      <c r="D227" s="101" t="s">
        <v>253</v>
      </c>
      <c r="E227" s="101" t="s">
        <v>184</v>
      </c>
    </row>
    <row r="228" spans="1:5" ht="12.75" customHeight="1" x14ac:dyDescent="0.3">
      <c r="A228" s="100" t="s">
        <v>594</v>
      </c>
      <c r="B228" s="101" t="s">
        <v>595</v>
      </c>
      <c r="C228" s="101" t="s">
        <v>179</v>
      </c>
      <c r="D228" s="101" t="s">
        <v>165</v>
      </c>
      <c r="E228" s="101" t="s">
        <v>165</v>
      </c>
    </row>
    <row r="229" spans="1:5" ht="12.75" customHeight="1" x14ac:dyDescent="0.3">
      <c r="A229" s="100" t="s">
        <v>596</v>
      </c>
      <c r="B229" s="101" t="s">
        <v>597</v>
      </c>
      <c r="C229" s="101" t="s">
        <v>163</v>
      </c>
      <c r="D229" s="101" t="s">
        <v>196</v>
      </c>
      <c r="E229" s="101" t="s">
        <v>165</v>
      </c>
    </row>
    <row r="230" spans="1:5" ht="12.75" customHeight="1" x14ac:dyDescent="0.3">
      <c r="A230" s="100" t="s">
        <v>598</v>
      </c>
      <c r="B230" s="101" t="s">
        <v>599</v>
      </c>
      <c r="C230" s="101" t="s">
        <v>561</v>
      </c>
      <c r="D230" s="101" t="s">
        <v>201</v>
      </c>
      <c r="E230" s="101" t="s">
        <v>165</v>
      </c>
    </row>
    <row r="231" spans="1:5" ht="12.75" customHeight="1" x14ac:dyDescent="0.3">
      <c r="A231" s="100" t="s">
        <v>600</v>
      </c>
      <c r="B231" s="101" t="s">
        <v>601</v>
      </c>
      <c r="C231" s="101" t="s">
        <v>179</v>
      </c>
      <c r="D231" s="101" t="s">
        <v>165</v>
      </c>
      <c r="E231" s="101" t="s">
        <v>165</v>
      </c>
    </row>
    <row r="232" spans="1:5" ht="12.75" customHeight="1" x14ac:dyDescent="0.3">
      <c r="A232" s="100" t="s">
        <v>602</v>
      </c>
      <c r="B232" s="101" t="s">
        <v>603</v>
      </c>
      <c r="C232" s="101" t="s">
        <v>184</v>
      </c>
      <c r="D232" s="101" t="s">
        <v>165</v>
      </c>
      <c r="E232" s="101" t="s">
        <v>184</v>
      </c>
    </row>
    <row r="233" spans="1:5" ht="12.75" customHeight="1" x14ac:dyDescent="0.3">
      <c r="A233" s="100" t="s">
        <v>604</v>
      </c>
      <c r="B233" s="101" t="s">
        <v>605</v>
      </c>
      <c r="C233" s="101" t="s">
        <v>184</v>
      </c>
      <c r="D233" s="101" t="s">
        <v>196</v>
      </c>
      <c r="E233" s="101" t="s">
        <v>184</v>
      </c>
    </row>
    <row r="234" spans="1:5" ht="12.75" customHeight="1" x14ac:dyDescent="0.3">
      <c r="A234" s="100" t="s">
        <v>606</v>
      </c>
      <c r="B234" s="101" t="s">
        <v>607</v>
      </c>
      <c r="C234" s="101" t="s">
        <v>196</v>
      </c>
      <c r="D234" s="101" t="s">
        <v>184</v>
      </c>
      <c r="E234" s="101" t="s">
        <v>184</v>
      </c>
    </row>
    <row r="235" spans="1:5" ht="12.75" customHeight="1" x14ac:dyDescent="0.3">
      <c r="A235" s="100" t="s">
        <v>608</v>
      </c>
      <c r="B235" s="101" t="s">
        <v>609</v>
      </c>
      <c r="C235" s="101" t="s">
        <v>211</v>
      </c>
      <c r="D235" s="101" t="s">
        <v>164</v>
      </c>
      <c r="E235" s="101" t="s">
        <v>165</v>
      </c>
    </row>
    <row r="236" spans="1:5" ht="12.75" customHeight="1" x14ac:dyDescent="0.3">
      <c r="A236" s="100" t="s">
        <v>610</v>
      </c>
      <c r="B236" s="101" t="s">
        <v>611</v>
      </c>
      <c r="C236" s="101" t="s">
        <v>179</v>
      </c>
      <c r="D236" s="101" t="s">
        <v>165</v>
      </c>
      <c r="E236" s="101" t="s">
        <v>165</v>
      </c>
    </row>
    <row r="237" spans="1:5" ht="12.75" customHeight="1" x14ac:dyDescent="0.3">
      <c r="A237" s="100" t="s">
        <v>612</v>
      </c>
      <c r="B237" s="101" t="s">
        <v>613</v>
      </c>
      <c r="C237" s="101" t="s">
        <v>165</v>
      </c>
      <c r="D237" s="101" t="s">
        <v>193</v>
      </c>
      <c r="E237" s="101" t="s">
        <v>165</v>
      </c>
    </row>
    <row r="238" spans="1:5" ht="12.75" customHeight="1" x14ac:dyDescent="0.3">
      <c r="A238" s="100" t="s">
        <v>614</v>
      </c>
      <c r="B238" s="101" t="s">
        <v>615</v>
      </c>
      <c r="C238" s="101" t="s">
        <v>184</v>
      </c>
      <c r="D238" s="101" t="s">
        <v>244</v>
      </c>
      <c r="E238" s="101" t="s">
        <v>184</v>
      </c>
    </row>
    <row r="239" spans="1:5" ht="12.75" customHeight="1" x14ac:dyDescent="0.3">
      <c r="A239" s="100" t="s">
        <v>616</v>
      </c>
      <c r="B239" s="101" t="s">
        <v>617</v>
      </c>
      <c r="C239" s="101" t="s">
        <v>184</v>
      </c>
      <c r="D239" s="101" t="s">
        <v>196</v>
      </c>
      <c r="E239" s="101" t="s">
        <v>184</v>
      </c>
    </row>
    <row r="240" spans="1:5" ht="12.75" customHeight="1" x14ac:dyDescent="0.3">
      <c r="A240" s="100" t="s">
        <v>618</v>
      </c>
      <c r="B240" s="101" t="s">
        <v>619</v>
      </c>
      <c r="C240" s="101" t="s">
        <v>171</v>
      </c>
      <c r="D240" s="101" t="s">
        <v>196</v>
      </c>
      <c r="E240" s="101" t="s">
        <v>165</v>
      </c>
    </row>
    <row r="241" spans="1:5" ht="12.75" customHeight="1" x14ac:dyDescent="0.3">
      <c r="A241" s="100" t="s">
        <v>620</v>
      </c>
      <c r="B241" s="101" t="s">
        <v>621</v>
      </c>
      <c r="C241" s="101" t="s">
        <v>165</v>
      </c>
      <c r="D241" s="101" t="s">
        <v>193</v>
      </c>
      <c r="E241" s="101" t="s">
        <v>165</v>
      </c>
    </row>
    <row r="242" spans="1:5" ht="12.75" customHeight="1" x14ac:dyDescent="0.3">
      <c r="A242" s="100" t="s">
        <v>622</v>
      </c>
      <c r="B242" s="101" t="s">
        <v>623</v>
      </c>
      <c r="C242" s="101" t="s">
        <v>163</v>
      </c>
      <c r="D242" s="101" t="s">
        <v>215</v>
      </c>
      <c r="E242" s="101" t="s">
        <v>184</v>
      </c>
    </row>
    <row r="243" spans="1:5" ht="12.75" customHeight="1" x14ac:dyDescent="0.3">
      <c r="A243" s="100" t="s">
        <v>624</v>
      </c>
      <c r="B243" s="101" t="s">
        <v>625</v>
      </c>
      <c r="C243" s="101" t="s">
        <v>227</v>
      </c>
      <c r="D243" s="101" t="s">
        <v>193</v>
      </c>
      <c r="E243" s="101" t="s">
        <v>165</v>
      </c>
    </row>
    <row r="244" spans="1:5" ht="12.75" customHeight="1" x14ac:dyDescent="0.3">
      <c r="A244" s="100" t="s">
        <v>626</v>
      </c>
      <c r="B244" s="101" t="s">
        <v>627</v>
      </c>
      <c r="C244" s="101" t="s">
        <v>168</v>
      </c>
      <c r="D244" s="101" t="s">
        <v>165</v>
      </c>
      <c r="E244" s="101" t="s">
        <v>165</v>
      </c>
    </row>
    <row r="245" spans="1:5" ht="12.75" customHeight="1" x14ac:dyDescent="0.3">
      <c r="A245" s="100" t="s">
        <v>628</v>
      </c>
      <c r="B245" s="101" t="s">
        <v>629</v>
      </c>
      <c r="C245" s="101" t="s">
        <v>201</v>
      </c>
      <c r="D245" s="101" t="s">
        <v>179</v>
      </c>
      <c r="E245" s="101" t="s">
        <v>165</v>
      </c>
    </row>
    <row r="246" spans="1:5" ht="12.75" customHeight="1" x14ac:dyDescent="0.3">
      <c r="A246" s="100" t="s">
        <v>630</v>
      </c>
      <c r="B246" s="101" t="s">
        <v>631</v>
      </c>
      <c r="C246" s="101" t="s">
        <v>163</v>
      </c>
      <c r="D246" s="101" t="s">
        <v>295</v>
      </c>
      <c r="E246" s="101" t="s">
        <v>184</v>
      </c>
    </row>
    <row r="247" spans="1:5" ht="12.75" customHeight="1" x14ac:dyDescent="0.3">
      <c r="A247" s="100" t="s">
        <v>632</v>
      </c>
      <c r="B247" s="101" t="s">
        <v>633</v>
      </c>
      <c r="C247" s="101" t="s">
        <v>184</v>
      </c>
      <c r="D247" s="101" t="s">
        <v>174</v>
      </c>
      <c r="E247" s="101" t="s">
        <v>184</v>
      </c>
    </row>
    <row r="248" spans="1:5" ht="12.75" customHeight="1" x14ac:dyDescent="0.3">
      <c r="A248" s="100" t="s">
        <v>634</v>
      </c>
      <c r="B248" s="101" t="s">
        <v>635</v>
      </c>
      <c r="C248" s="101" t="s">
        <v>227</v>
      </c>
      <c r="D248" s="101" t="s">
        <v>174</v>
      </c>
      <c r="E248" s="101" t="s">
        <v>165</v>
      </c>
    </row>
    <row r="249" spans="1:5" ht="12.75" customHeight="1" x14ac:dyDescent="0.3">
      <c r="A249" s="100" t="s">
        <v>636</v>
      </c>
      <c r="B249" s="101" t="s">
        <v>637</v>
      </c>
      <c r="C249" s="101" t="s">
        <v>179</v>
      </c>
      <c r="D249" s="101" t="s">
        <v>165</v>
      </c>
      <c r="E249" s="101" t="s">
        <v>165</v>
      </c>
    </row>
    <row r="250" spans="1:5" ht="12.75" customHeight="1" x14ac:dyDescent="0.3">
      <c r="A250" s="100" t="s">
        <v>638</v>
      </c>
      <c r="B250" s="101" t="s">
        <v>639</v>
      </c>
      <c r="C250" s="101" t="s">
        <v>165</v>
      </c>
      <c r="D250" s="101" t="s">
        <v>193</v>
      </c>
      <c r="E250" s="101" t="s">
        <v>165</v>
      </c>
    </row>
    <row r="251" spans="1:5" ht="12.75" customHeight="1" x14ac:dyDescent="0.3">
      <c r="A251" s="100" t="s">
        <v>640</v>
      </c>
      <c r="B251" s="101" t="s">
        <v>641</v>
      </c>
      <c r="C251" s="101" t="s">
        <v>165</v>
      </c>
      <c r="D251" s="101" t="s">
        <v>174</v>
      </c>
      <c r="E251" s="101" t="s">
        <v>165</v>
      </c>
    </row>
    <row r="252" spans="1:5" ht="12.75" customHeight="1" x14ac:dyDescent="0.3">
      <c r="A252" s="100" t="s">
        <v>642</v>
      </c>
      <c r="B252" s="101" t="s">
        <v>643</v>
      </c>
      <c r="C252" s="101" t="s">
        <v>201</v>
      </c>
      <c r="D252" s="101" t="s">
        <v>174</v>
      </c>
      <c r="E252" s="101" t="s">
        <v>165</v>
      </c>
    </row>
    <row r="253" spans="1:5" ht="12.75" customHeight="1" x14ac:dyDescent="0.3">
      <c r="A253" s="100" t="s">
        <v>644</v>
      </c>
      <c r="B253" s="101" t="s">
        <v>645</v>
      </c>
      <c r="C253" s="101" t="s">
        <v>179</v>
      </c>
      <c r="D253" s="101" t="s">
        <v>215</v>
      </c>
      <c r="E253" s="101" t="s">
        <v>165</v>
      </c>
    </row>
    <row r="254" spans="1:5" ht="12.75" customHeight="1" x14ac:dyDescent="0.3">
      <c r="A254" s="100" t="s">
        <v>646</v>
      </c>
      <c r="B254" s="101" t="s">
        <v>647</v>
      </c>
      <c r="C254" s="101" t="s">
        <v>179</v>
      </c>
      <c r="D254" s="101" t="s">
        <v>165</v>
      </c>
      <c r="E254" s="101" t="s">
        <v>165</v>
      </c>
    </row>
    <row r="255" spans="1:5" ht="12.75" customHeight="1" x14ac:dyDescent="0.3">
      <c r="A255" s="100" t="s">
        <v>648</v>
      </c>
      <c r="B255" s="101" t="s">
        <v>649</v>
      </c>
      <c r="C255" s="101" t="s">
        <v>165</v>
      </c>
      <c r="D255" s="101" t="s">
        <v>193</v>
      </c>
      <c r="E255" s="101" t="s">
        <v>165</v>
      </c>
    </row>
    <row r="256" spans="1:5" ht="12.75" customHeight="1" x14ac:dyDescent="0.3">
      <c r="A256" s="100" t="s">
        <v>650</v>
      </c>
      <c r="B256" s="101" t="s">
        <v>651</v>
      </c>
      <c r="C256" s="101" t="s">
        <v>184</v>
      </c>
      <c r="D256" s="101" t="s">
        <v>164</v>
      </c>
      <c r="E256" s="101" t="s">
        <v>184</v>
      </c>
    </row>
  </sheetData>
  <autoFilter ref="A1:E256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000"/>
  <sheetViews>
    <sheetView workbookViewId="0"/>
  </sheetViews>
  <sheetFormatPr defaultColWidth="12.59765625" defaultRowHeight="15" customHeight="1" x14ac:dyDescent="0.25"/>
  <cols>
    <col min="1" max="1" width="19.09765625" customWidth="1"/>
    <col min="2" max="2" width="4.59765625" customWidth="1"/>
    <col min="3" max="5" width="15.59765625" customWidth="1"/>
    <col min="6" max="6" width="13.8984375" customWidth="1"/>
    <col min="7" max="7" width="16" customWidth="1"/>
    <col min="8" max="8" width="12.09765625" customWidth="1"/>
    <col min="9" max="9" width="6.8984375" customWidth="1"/>
    <col min="10" max="26" width="7.5" customWidth="1"/>
  </cols>
  <sheetData>
    <row r="1" spans="1:9" ht="14.4" x14ac:dyDescent="0.3">
      <c r="A1" s="103" t="s">
        <v>121</v>
      </c>
      <c r="B1" s="104" t="s">
        <v>652</v>
      </c>
      <c r="C1" s="104" t="s">
        <v>653</v>
      </c>
      <c r="D1" s="104" t="s">
        <v>654</v>
      </c>
      <c r="E1" s="104" t="s">
        <v>160</v>
      </c>
      <c r="F1" s="104" t="s">
        <v>655</v>
      </c>
      <c r="G1" s="104" t="s">
        <v>656</v>
      </c>
      <c r="H1" s="104" t="s">
        <v>657</v>
      </c>
      <c r="I1" s="104" t="s">
        <v>658</v>
      </c>
    </row>
    <row r="2" spans="1:9" ht="14.4" x14ac:dyDescent="0.3">
      <c r="A2" s="105" t="s">
        <v>166</v>
      </c>
      <c r="B2" s="106" t="s">
        <v>167</v>
      </c>
      <c r="C2" s="105" t="s">
        <v>659</v>
      </c>
      <c r="D2" s="105" t="s">
        <v>660</v>
      </c>
      <c r="E2" s="105" t="s">
        <v>661</v>
      </c>
      <c r="F2" s="105" t="s">
        <v>662</v>
      </c>
      <c r="G2" s="106" t="s">
        <v>663</v>
      </c>
      <c r="H2" s="106" t="s">
        <v>664</v>
      </c>
      <c r="I2" s="106">
        <v>1831</v>
      </c>
    </row>
    <row r="3" spans="1:9" ht="14.4" x14ac:dyDescent="0.3">
      <c r="A3" s="105" t="s">
        <v>180</v>
      </c>
      <c r="B3" s="106" t="s">
        <v>181</v>
      </c>
      <c r="C3" s="105" t="s">
        <v>661</v>
      </c>
      <c r="D3" s="105" t="s">
        <v>665</v>
      </c>
      <c r="E3" s="105" t="s">
        <v>661</v>
      </c>
      <c r="F3" s="105" t="s">
        <v>666</v>
      </c>
      <c r="G3" s="106" t="s">
        <v>667</v>
      </c>
      <c r="H3" s="106" t="s">
        <v>668</v>
      </c>
      <c r="I3" s="106">
        <v>1899</v>
      </c>
    </row>
    <row r="4" spans="1:9" ht="14.4" x14ac:dyDescent="0.3">
      <c r="A4" s="105" t="s">
        <v>185</v>
      </c>
      <c r="B4" s="106" t="s">
        <v>186</v>
      </c>
      <c r="C4" s="105" t="s">
        <v>669</v>
      </c>
      <c r="D4" s="105" t="s">
        <v>665</v>
      </c>
      <c r="E4" s="105" t="s">
        <v>661</v>
      </c>
      <c r="F4" s="105" t="s">
        <v>670</v>
      </c>
      <c r="G4" s="106" t="s">
        <v>671</v>
      </c>
      <c r="H4" s="106" t="s">
        <v>672</v>
      </c>
      <c r="I4" s="106">
        <v>1885</v>
      </c>
    </row>
    <row r="5" spans="1:9" ht="14.4" x14ac:dyDescent="0.3">
      <c r="A5" s="105" t="s">
        <v>187</v>
      </c>
      <c r="B5" s="106" t="s">
        <v>188</v>
      </c>
      <c r="C5" s="105" t="s">
        <v>669</v>
      </c>
      <c r="D5" s="105" t="s">
        <v>665</v>
      </c>
      <c r="E5" s="105" t="s">
        <v>661</v>
      </c>
      <c r="F5" s="105" t="s">
        <v>673</v>
      </c>
      <c r="G5" s="106" t="s">
        <v>674</v>
      </c>
      <c r="H5" s="106" t="s">
        <v>664</v>
      </c>
      <c r="I5" s="106">
        <v>1871</v>
      </c>
    </row>
    <row r="6" spans="1:9" ht="14.4" x14ac:dyDescent="0.3">
      <c r="A6" s="105" t="s">
        <v>194</v>
      </c>
      <c r="B6" s="106" t="s">
        <v>195</v>
      </c>
      <c r="C6" s="105" t="s">
        <v>138</v>
      </c>
      <c r="D6" s="105" t="s">
        <v>675</v>
      </c>
      <c r="E6" s="105" t="s">
        <v>661</v>
      </c>
      <c r="F6" s="105" t="s">
        <v>676</v>
      </c>
      <c r="G6" s="106"/>
      <c r="H6" s="106" t="s">
        <v>677</v>
      </c>
      <c r="I6" s="106">
        <v>1856</v>
      </c>
    </row>
    <row r="7" spans="1:9" ht="14.4" x14ac:dyDescent="0.3">
      <c r="A7" s="105" t="s">
        <v>212</v>
      </c>
      <c r="B7" s="106" t="s">
        <v>213</v>
      </c>
      <c r="C7" s="105" t="s">
        <v>675</v>
      </c>
      <c r="D7" s="105" t="s">
        <v>678</v>
      </c>
      <c r="E7" s="105" t="s">
        <v>661</v>
      </c>
      <c r="F7" s="105" t="s">
        <v>679</v>
      </c>
      <c r="G7" s="106" t="s">
        <v>680</v>
      </c>
      <c r="H7" s="106" t="s">
        <v>680</v>
      </c>
      <c r="I7" s="106">
        <v>1875</v>
      </c>
    </row>
    <row r="8" spans="1:9" ht="14.4" x14ac:dyDescent="0.3">
      <c r="A8" s="105" t="s">
        <v>228</v>
      </c>
      <c r="B8" s="106" t="s">
        <v>229</v>
      </c>
      <c r="C8" s="105" t="s">
        <v>661</v>
      </c>
      <c r="D8" s="105" t="s">
        <v>681</v>
      </c>
      <c r="E8" s="105" t="s">
        <v>661</v>
      </c>
      <c r="F8" s="105" t="s">
        <v>682</v>
      </c>
      <c r="G8" s="106" t="s">
        <v>683</v>
      </c>
      <c r="H8" s="106" t="s">
        <v>683</v>
      </c>
      <c r="I8" s="106">
        <v>1963</v>
      </c>
    </row>
    <row r="9" spans="1:9" ht="14.4" x14ac:dyDescent="0.3">
      <c r="A9" s="105" t="s">
        <v>234</v>
      </c>
      <c r="B9" s="106" t="s">
        <v>235</v>
      </c>
      <c r="C9" s="105" t="s">
        <v>669</v>
      </c>
      <c r="D9" s="105" t="s">
        <v>681</v>
      </c>
      <c r="E9" s="105" t="s">
        <v>661</v>
      </c>
      <c r="F9" s="105" t="s">
        <v>679</v>
      </c>
      <c r="G9" s="106" t="s">
        <v>684</v>
      </c>
      <c r="H9" s="106" t="s">
        <v>684</v>
      </c>
      <c r="I9" s="106">
        <v>1770</v>
      </c>
    </row>
    <row r="10" spans="1:9" ht="14.4" x14ac:dyDescent="0.3">
      <c r="A10" s="105" t="s">
        <v>242</v>
      </c>
      <c r="B10" s="106" t="s">
        <v>243</v>
      </c>
      <c r="C10" s="105" t="s">
        <v>685</v>
      </c>
      <c r="D10" s="105" t="s">
        <v>675</v>
      </c>
      <c r="E10" s="105" t="s">
        <v>675</v>
      </c>
      <c r="F10" s="105" t="s">
        <v>686</v>
      </c>
      <c r="G10" s="106"/>
      <c r="H10" s="106"/>
      <c r="I10" s="106">
        <v>1842</v>
      </c>
    </row>
    <row r="11" spans="1:9" ht="14.4" x14ac:dyDescent="0.3">
      <c r="A11" s="105" t="s">
        <v>246</v>
      </c>
      <c r="B11" s="106" t="s">
        <v>247</v>
      </c>
      <c r="C11" s="105" t="s">
        <v>138</v>
      </c>
      <c r="D11" s="105" t="s">
        <v>687</v>
      </c>
      <c r="E11" s="105" t="s">
        <v>675</v>
      </c>
      <c r="F11" s="105" t="s">
        <v>676</v>
      </c>
      <c r="G11" s="106"/>
      <c r="H11" s="106"/>
      <c r="I11" s="106">
        <v>1889</v>
      </c>
    </row>
    <row r="12" spans="1:9" ht="14.4" x14ac:dyDescent="0.3">
      <c r="A12" s="105" t="s">
        <v>274</v>
      </c>
      <c r="B12" s="106" t="s">
        <v>275</v>
      </c>
      <c r="C12" s="105" t="s">
        <v>687</v>
      </c>
      <c r="D12" s="105" t="s">
        <v>665</v>
      </c>
      <c r="E12" s="105" t="s">
        <v>661</v>
      </c>
      <c r="F12" s="105" t="s">
        <v>688</v>
      </c>
      <c r="G12" s="106" t="s">
        <v>689</v>
      </c>
      <c r="H12" s="106" t="s">
        <v>689</v>
      </c>
      <c r="I12" s="106">
        <v>1907</v>
      </c>
    </row>
    <row r="13" spans="1:9" ht="14.4" x14ac:dyDescent="0.3">
      <c r="A13" s="105" t="s">
        <v>292</v>
      </c>
      <c r="B13" s="106" t="s">
        <v>293</v>
      </c>
      <c r="C13" s="105" t="s">
        <v>690</v>
      </c>
      <c r="D13" s="105" t="s">
        <v>138</v>
      </c>
      <c r="E13" s="105" t="s">
        <v>661</v>
      </c>
      <c r="F13" s="105" t="s">
        <v>691</v>
      </c>
      <c r="G13" s="106" t="s">
        <v>691</v>
      </c>
      <c r="H13" s="106" t="s">
        <v>692</v>
      </c>
      <c r="I13" s="106">
        <v>1853</v>
      </c>
    </row>
    <row r="14" spans="1:9" ht="14.4" x14ac:dyDescent="0.3">
      <c r="A14" s="105" t="s">
        <v>298</v>
      </c>
      <c r="B14" s="106" t="s">
        <v>299</v>
      </c>
      <c r="C14" s="105" t="s">
        <v>693</v>
      </c>
      <c r="D14" s="105" t="s">
        <v>681</v>
      </c>
      <c r="E14" s="105" t="s">
        <v>661</v>
      </c>
      <c r="F14" s="105" t="s">
        <v>694</v>
      </c>
      <c r="G14" s="106" t="s">
        <v>695</v>
      </c>
      <c r="H14" s="106" t="s">
        <v>696</v>
      </c>
      <c r="I14" s="106">
        <v>1851</v>
      </c>
    </row>
    <row r="15" spans="1:9" ht="14.4" x14ac:dyDescent="0.3">
      <c r="A15" s="105" t="s">
        <v>288</v>
      </c>
      <c r="B15" s="106" t="s">
        <v>289</v>
      </c>
      <c r="C15" s="105" t="s">
        <v>697</v>
      </c>
      <c r="D15" s="105" t="s">
        <v>138</v>
      </c>
      <c r="E15" s="105" t="s">
        <v>661</v>
      </c>
      <c r="F15" s="105" t="s">
        <v>698</v>
      </c>
      <c r="G15" s="106" t="s">
        <v>699</v>
      </c>
      <c r="H15" s="106" t="s">
        <v>699</v>
      </c>
      <c r="I15" s="106">
        <v>1887</v>
      </c>
    </row>
    <row r="16" spans="1:9" ht="14.4" x14ac:dyDescent="0.3">
      <c r="A16" s="105" t="s">
        <v>307</v>
      </c>
      <c r="B16" s="106" t="s">
        <v>308</v>
      </c>
      <c r="C16" s="105" t="s">
        <v>179</v>
      </c>
      <c r="D16" s="105" t="s">
        <v>661</v>
      </c>
      <c r="E16" s="105" t="s">
        <v>661</v>
      </c>
      <c r="F16" s="105" t="s">
        <v>700</v>
      </c>
      <c r="G16" s="106" t="s">
        <v>701</v>
      </c>
      <c r="H16" s="106" t="s">
        <v>702</v>
      </c>
      <c r="I16" s="106">
        <v>1785</v>
      </c>
    </row>
    <row r="17" spans="1:9" ht="14.4" x14ac:dyDescent="0.3">
      <c r="A17" s="105" t="s">
        <v>313</v>
      </c>
      <c r="B17" s="106" t="s">
        <v>314</v>
      </c>
      <c r="C17" s="105" t="s">
        <v>675</v>
      </c>
      <c r="D17" s="105" t="s">
        <v>665</v>
      </c>
      <c r="E17" s="105" t="s">
        <v>675</v>
      </c>
      <c r="F17" s="105" t="s">
        <v>703</v>
      </c>
      <c r="G17" s="106" t="s">
        <v>704</v>
      </c>
      <c r="H17" s="106"/>
      <c r="I17" s="106">
        <v>1885</v>
      </c>
    </row>
    <row r="18" spans="1:9" ht="14.4" x14ac:dyDescent="0.3">
      <c r="A18" s="105" t="s">
        <v>325</v>
      </c>
      <c r="B18" s="106" t="s">
        <v>326</v>
      </c>
      <c r="C18" s="105" t="s">
        <v>138</v>
      </c>
      <c r="D18" s="105" t="s">
        <v>675</v>
      </c>
      <c r="E18" s="105" t="s">
        <v>675</v>
      </c>
      <c r="F18" s="105" t="s">
        <v>705</v>
      </c>
      <c r="G18" s="106" t="s">
        <v>706</v>
      </c>
      <c r="H18" s="106" t="s">
        <v>707</v>
      </c>
      <c r="I18" s="106">
        <v>1867</v>
      </c>
    </row>
    <row r="19" spans="1:9" ht="14.4" x14ac:dyDescent="0.3">
      <c r="A19" s="105" t="s">
        <v>329</v>
      </c>
      <c r="B19" s="106" t="s">
        <v>330</v>
      </c>
      <c r="C19" s="105" t="s">
        <v>659</v>
      </c>
      <c r="D19" s="105" t="s">
        <v>678</v>
      </c>
      <c r="E19" s="105" t="s">
        <v>661</v>
      </c>
      <c r="F19" s="105" t="s">
        <v>708</v>
      </c>
      <c r="G19" s="106"/>
      <c r="H19" s="106" t="s">
        <v>709</v>
      </c>
      <c r="I19" s="106">
        <v>1820</v>
      </c>
    </row>
    <row r="20" spans="1:9" ht="14.4" x14ac:dyDescent="0.3">
      <c r="A20" s="105" t="s">
        <v>333</v>
      </c>
      <c r="B20" s="106" t="s">
        <v>334</v>
      </c>
      <c r="C20" s="105" t="s">
        <v>661</v>
      </c>
      <c r="D20" s="105" t="s">
        <v>665</v>
      </c>
      <c r="E20" s="105" t="s">
        <v>661</v>
      </c>
      <c r="F20" s="105" t="s">
        <v>710</v>
      </c>
      <c r="G20" s="106" t="s">
        <v>711</v>
      </c>
      <c r="H20" s="106" t="s">
        <v>712</v>
      </c>
      <c r="I20" s="106">
        <v>1847</v>
      </c>
    </row>
    <row r="21" spans="1:9" ht="15.75" customHeight="1" x14ac:dyDescent="0.3">
      <c r="A21" s="105" t="s">
        <v>713</v>
      </c>
      <c r="B21" s="106" t="s">
        <v>336</v>
      </c>
      <c r="C21" s="105" t="s">
        <v>659</v>
      </c>
      <c r="D21" s="105" t="s">
        <v>665</v>
      </c>
      <c r="E21" s="105" t="s">
        <v>661</v>
      </c>
      <c r="F21" s="105" t="s">
        <v>714</v>
      </c>
      <c r="G21" s="106" t="s">
        <v>714</v>
      </c>
      <c r="H21" s="106" t="s">
        <v>715</v>
      </c>
      <c r="I21" s="106">
        <v>1858</v>
      </c>
    </row>
    <row r="22" spans="1:9" ht="15.75" customHeight="1" x14ac:dyDescent="0.3">
      <c r="A22" s="105" t="s">
        <v>716</v>
      </c>
      <c r="B22" s="106" t="s">
        <v>348</v>
      </c>
      <c r="C22" s="105" t="s">
        <v>690</v>
      </c>
      <c r="D22" s="105" t="s">
        <v>179</v>
      </c>
      <c r="E22" s="105" t="s">
        <v>661</v>
      </c>
      <c r="F22" s="105" t="s">
        <v>717</v>
      </c>
      <c r="G22" s="107" t="s">
        <v>718</v>
      </c>
      <c r="H22" s="106" t="s">
        <v>719</v>
      </c>
      <c r="I22" s="106">
        <v>1865</v>
      </c>
    </row>
    <row r="23" spans="1:9" ht="15.75" customHeight="1" x14ac:dyDescent="0.3">
      <c r="A23" s="105" t="s">
        <v>349</v>
      </c>
      <c r="B23" s="106" t="s">
        <v>350</v>
      </c>
      <c r="C23" s="105" t="s">
        <v>687</v>
      </c>
      <c r="D23" s="105" t="s">
        <v>678</v>
      </c>
      <c r="E23" s="105" t="s">
        <v>661</v>
      </c>
      <c r="F23" s="105" t="s">
        <v>720</v>
      </c>
      <c r="G23" s="106" t="s">
        <v>721</v>
      </c>
      <c r="H23" s="106" t="s">
        <v>722</v>
      </c>
      <c r="I23" s="106">
        <v>1863</v>
      </c>
    </row>
    <row r="24" spans="1:9" ht="15.75" customHeight="1" x14ac:dyDescent="0.3">
      <c r="A24" s="105" t="s">
        <v>355</v>
      </c>
      <c r="B24" s="106" t="s">
        <v>356</v>
      </c>
      <c r="C24" s="105" t="s">
        <v>690</v>
      </c>
      <c r="D24" s="105" t="s">
        <v>678</v>
      </c>
      <c r="E24" s="105" t="s">
        <v>661</v>
      </c>
      <c r="F24" s="105" t="s">
        <v>720</v>
      </c>
      <c r="G24" s="106" t="s">
        <v>723</v>
      </c>
      <c r="H24" s="106" t="s">
        <v>724</v>
      </c>
      <c r="I24" s="106">
        <v>1865</v>
      </c>
    </row>
    <row r="25" spans="1:9" ht="15.75" customHeight="1" x14ac:dyDescent="0.3">
      <c r="A25" s="105" t="s">
        <v>367</v>
      </c>
      <c r="B25" s="106" t="s">
        <v>368</v>
      </c>
      <c r="C25" s="105" t="s">
        <v>179</v>
      </c>
      <c r="D25" s="105" t="s">
        <v>665</v>
      </c>
      <c r="E25" s="105" t="s">
        <v>661</v>
      </c>
      <c r="F25" s="105" t="s">
        <v>725</v>
      </c>
      <c r="G25" s="106" t="s">
        <v>726</v>
      </c>
      <c r="H25" s="106"/>
      <c r="I25" s="106">
        <v>1898</v>
      </c>
    </row>
    <row r="26" spans="1:9" ht="15.75" customHeight="1" x14ac:dyDescent="0.3">
      <c r="A26" s="105" t="s">
        <v>370</v>
      </c>
      <c r="B26" s="106" t="s">
        <v>370</v>
      </c>
      <c r="C26" s="105" t="s">
        <v>687</v>
      </c>
      <c r="D26" s="105" t="s">
        <v>665</v>
      </c>
      <c r="E26" s="105" t="s">
        <v>661</v>
      </c>
      <c r="F26" s="105" t="s">
        <v>676</v>
      </c>
      <c r="G26" s="106" t="s">
        <v>727</v>
      </c>
      <c r="H26" s="106" t="s">
        <v>727</v>
      </c>
      <c r="I26" s="106">
        <v>1860</v>
      </c>
    </row>
    <row r="27" spans="1:9" ht="15.75" customHeight="1" x14ac:dyDescent="0.3">
      <c r="A27" s="105" t="s">
        <v>373</v>
      </c>
      <c r="B27" s="106" t="s">
        <v>374</v>
      </c>
      <c r="C27" s="105" t="s">
        <v>179</v>
      </c>
      <c r="D27" s="105" t="s">
        <v>661</v>
      </c>
      <c r="E27" s="105" t="s">
        <v>661</v>
      </c>
      <c r="F27" s="105" t="s">
        <v>728</v>
      </c>
      <c r="G27" s="106" t="s">
        <v>729</v>
      </c>
      <c r="H27" s="106" t="s">
        <v>730</v>
      </c>
      <c r="I27" s="106">
        <v>1798</v>
      </c>
    </row>
    <row r="28" spans="1:9" ht="15.75" customHeight="1" x14ac:dyDescent="0.3">
      <c r="A28" s="105" t="s">
        <v>381</v>
      </c>
      <c r="B28" s="106" t="s">
        <v>382</v>
      </c>
      <c r="C28" s="105" t="s">
        <v>179</v>
      </c>
      <c r="D28" s="105" t="s">
        <v>661</v>
      </c>
      <c r="E28" s="105" t="s">
        <v>661</v>
      </c>
      <c r="F28" s="105" t="s">
        <v>731</v>
      </c>
      <c r="G28" s="106" t="s">
        <v>732</v>
      </c>
      <c r="H28" s="106" t="s">
        <v>733</v>
      </c>
      <c r="I28" s="106">
        <v>1856</v>
      </c>
    </row>
    <row r="29" spans="1:9" ht="15.75" customHeight="1" x14ac:dyDescent="0.3">
      <c r="A29" s="105" t="s">
        <v>383</v>
      </c>
      <c r="B29" s="106" t="s">
        <v>384</v>
      </c>
      <c r="C29" s="105" t="s">
        <v>690</v>
      </c>
      <c r="D29" s="105" t="s">
        <v>678</v>
      </c>
      <c r="E29" s="105" t="s">
        <v>661</v>
      </c>
      <c r="F29" s="105" t="s">
        <v>676</v>
      </c>
      <c r="G29" s="106"/>
      <c r="H29" s="106" t="s">
        <v>734</v>
      </c>
      <c r="I29" s="106">
        <v>1912</v>
      </c>
    </row>
    <row r="30" spans="1:9" ht="15.75" customHeight="1" x14ac:dyDescent="0.3">
      <c r="A30" s="105" t="s">
        <v>385</v>
      </c>
      <c r="B30" s="106" t="s">
        <v>386</v>
      </c>
      <c r="C30" s="105" t="s">
        <v>697</v>
      </c>
      <c r="D30" s="105" t="s">
        <v>138</v>
      </c>
      <c r="E30" s="105" t="s">
        <v>661</v>
      </c>
      <c r="F30" s="105" t="s">
        <v>735</v>
      </c>
      <c r="G30" s="106" t="s">
        <v>736</v>
      </c>
      <c r="H30" s="106" t="s">
        <v>737</v>
      </c>
      <c r="I30" s="106">
        <v>1925</v>
      </c>
    </row>
    <row r="31" spans="1:9" ht="15.75" customHeight="1" x14ac:dyDescent="0.3">
      <c r="A31" s="105" t="s">
        <v>738</v>
      </c>
      <c r="B31" s="106" t="s">
        <v>391</v>
      </c>
      <c r="C31" s="105" t="s">
        <v>697</v>
      </c>
      <c r="D31" s="105" t="s">
        <v>678</v>
      </c>
      <c r="E31" s="105" t="s">
        <v>661</v>
      </c>
      <c r="F31" s="105" t="s">
        <v>739</v>
      </c>
      <c r="G31" s="106" t="s">
        <v>740</v>
      </c>
      <c r="H31" s="106" t="s">
        <v>741</v>
      </c>
      <c r="I31" s="106">
        <v>1855</v>
      </c>
    </row>
    <row r="32" spans="1:9" ht="15.75" customHeight="1" x14ac:dyDescent="0.3">
      <c r="A32" s="105" t="s">
        <v>392</v>
      </c>
      <c r="B32" s="106" t="s">
        <v>393</v>
      </c>
      <c r="C32" s="105" t="s">
        <v>690</v>
      </c>
      <c r="D32" s="105" t="s">
        <v>678</v>
      </c>
      <c r="E32" s="105" t="s">
        <v>661</v>
      </c>
      <c r="F32" s="105" t="s">
        <v>742</v>
      </c>
      <c r="G32" s="106" t="s">
        <v>743</v>
      </c>
      <c r="H32" s="106" t="s">
        <v>744</v>
      </c>
      <c r="I32" s="106">
        <v>1911</v>
      </c>
    </row>
    <row r="33" spans="1:9" ht="15.75" customHeight="1" x14ac:dyDescent="0.3">
      <c r="A33" s="105" t="s">
        <v>396</v>
      </c>
      <c r="B33" s="106" t="s">
        <v>397</v>
      </c>
      <c r="C33" s="105" t="s">
        <v>669</v>
      </c>
      <c r="D33" s="105" t="s">
        <v>665</v>
      </c>
      <c r="E33" s="105" t="s">
        <v>661</v>
      </c>
      <c r="F33" s="105" t="s">
        <v>745</v>
      </c>
      <c r="G33" s="106" t="s">
        <v>746</v>
      </c>
      <c r="H33" s="106"/>
      <c r="I33" s="106">
        <v>1851</v>
      </c>
    </row>
    <row r="34" spans="1:9" ht="15.75" customHeight="1" x14ac:dyDescent="0.3">
      <c r="A34" s="105" t="s">
        <v>469</v>
      </c>
      <c r="B34" s="106" t="s">
        <v>470</v>
      </c>
      <c r="C34" s="105" t="s">
        <v>675</v>
      </c>
      <c r="D34" s="105" t="s">
        <v>179</v>
      </c>
      <c r="E34" s="105" t="s">
        <v>675</v>
      </c>
      <c r="F34" s="105" t="s">
        <v>747</v>
      </c>
      <c r="G34" s="106"/>
      <c r="H34" s="106" t="s">
        <v>737</v>
      </c>
      <c r="I34" s="106">
        <v>1848</v>
      </c>
    </row>
    <row r="35" spans="1:9" ht="15.75" customHeight="1" x14ac:dyDescent="0.3">
      <c r="A35" s="105" t="s">
        <v>748</v>
      </c>
      <c r="B35" s="106" t="s">
        <v>401</v>
      </c>
      <c r="C35" s="105" t="s">
        <v>669</v>
      </c>
      <c r="D35" s="105" t="s">
        <v>678</v>
      </c>
      <c r="E35" s="105" t="s">
        <v>661</v>
      </c>
      <c r="F35" s="105" t="s">
        <v>686</v>
      </c>
      <c r="G35" s="106" t="s">
        <v>740</v>
      </c>
      <c r="H35" s="106" t="s">
        <v>741</v>
      </c>
      <c r="I35" s="106">
        <v>1878</v>
      </c>
    </row>
    <row r="36" spans="1:9" ht="15.75" customHeight="1" x14ac:dyDescent="0.3">
      <c r="A36" s="105" t="s">
        <v>402</v>
      </c>
      <c r="B36" s="106" t="s">
        <v>403</v>
      </c>
      <c r="C36" s="105" t="s">
        <v>661</v>
      </c>
      <c r="D36" s="105" t="s">
        <v>665</v>
      </c>
      <c r="E36" s="105" t="s">
        <v>661</v>
      </c>
      <c r="F36" s="105" t="s">
        <v>676</v>
      </c>
      <c r="G36" s="106" t="s">
        <v>749</v>
      </c>
      <c r="H36" s="106" t="s">
        <v>750</v>
      </c>
      <c r="I36" s="106">
        <v>1839</v>
      </c>
    </row>
    <row r="37" spans="1:9" ht="15.75" customHeight="1" x14ac:dyDescent="0.3">
      <c r="A37" s="105" t="s">
        <v>751</v>
      </c>
      <c r="B37" s="106" t="s">
        <v>411</v>
      </c>
      <c r="C37" s="105" t="s">
        <v>690</v>
      </c>
      <c r="D37" s="105" t="s">
        <v>665</v>
      </c>
      <c r="E37" s="105" t="s">
        <v>661</v>
      </c>
      <c r="F37" s="105" t="s">
        <v>752</v>
      </c>
      <c r="G37" s="106"/>
      <c r="H37" s="106" t="s">
        <v>741</v>
      </c>
      <c r="I37" s="106">
        <v>1887</v>
      </c>
    </row>
    <row r="38" spans="1:9" ht="15.75" customHeight="1" x14ac:dyDescent="0.3">
      <c r="A38" s="105" t="s">
        <v>753</v>
      </c>
      <c r="B38" s="106" t="s">
        <v>413</v>
      </c>
      <c r="C38" s="105" t="s">
        <v>675</v>
      </c>
      <c r="D38" s="105" t="s">
        <v>665</v>
      </c>
      <c r="E38" s="105" t="s">
        <v>661</v>
      </c>
      <c r="F38" s="105" t="s">
        <v>754</v>
      </c>
      <c r="G38" s="106"/>
      <c r="H38" s="106" t="s">
        <v>741</v>
      </c>
      <c r="I38" s="106">
        <v>1922</v>
      </c>
    </row>
    <row r="39" spans="1:9" ht="15.75" customHeight="1" x14ac:dyDescent="0.3">
      <c r="A39" s="105" t="s">
        <v>415</v>
      </c>
      <c r="B39" s="106" t="s">
        <v>416</v>
      </c>
      <c r="C39" s="105" t="s">
        <v>675</v>
      </c>
      <c r="D39" s="105" t="s">
        <v>681</v>
      </c>
      <c r="E39" s="105" t="s">
        <v>675</v>
      </c>
      <c r="F39" s="105" t="s">
        <v>755</v>
      </c>
      <c r="G39" s="106"/>
      <c r="H39" s="106" t="s">
        <v>756</v>
      </c>
      <c r="I39" s="106">
        <v>1845</v>
      </c>
    </row>
    <row r="40" spans="1:9" ht="15.75" customHeight="1" x14ac:dyDescent="0.3">
      <c r="A40" s="105" t="s">
        <v>423</v>
      </c>
      <c r="B40" s="106" t="s">
        <v>424</v>
      </c>
      <c r="C40" s="105" t="s">
        <v>179</v>
      </c>
      <c r="D40" s="105" t="s">
        <v>678</v>
      </c>
      <c r="E40" s="105" t="s">
        <v>661</v>
      </c>
      <c r="F40" s="105" t="s">
        <v>757</v>
      </c>
      <c r="G40" s="106"/>
      <c r="H40" s="106" t="s">
        <v>758</v>
      </c>
      <c r="I40" s="106">
        <v>1869</v>
      </c>
    </row>
    <row r="41" spans="1:9" ht="15.75" customHeight="1" x14ac:dyDescent="0.3">
      <c r="A41" s="105" t="s">
        <v>437</v>
      </c>
      <c r="B41" s="106" t="s">
        <v>438</v>
      </c>
      <c r="C41" s="105" t="s">
        <v>685</v>
      </c>
      <c r="D41" s="105" t="s">
        <v>675</v>
      </c>
      <c r="E41" s="105" t="s">
        <v>675</v>
      </c>
      <c r="F41" s="105" t="s">
        <v>759</v>
      </c>
      <c r="G41" s="106" t="s">
        <v>760</v>
      </c>
      <c r="H41" s="106" t="s">
        <v>761</v>
      </c>
      <c r="I41" s="106">
        <v>1789</v>
      </c>
    </row>
    <row r="42" spans="1:9" ht="15.75" customHeight="1" x14ac:dyDescent="0.3">
      <c r="A42" s="105" t="s">
        <v>762</v>
      </c>
      <c r="B42" s="106" t="s">
        <v>420</v>
      </c>
      <c r="C42" s="105" t="s">
        <v>179</v>
      </c>
      <c r="D42" s="105" t="s">
        <v>661</v>
      </c>
      <c r="E42" s="105" t="s">
        <v>661</v>
      </c>
      <c r="F42" s="105" t="s">
        <v>763</v>
      </c>
      <c r="G42" s="106" t="s">
        <v>764</v>
      </c>
      <c r="H42" s="106" t="s">
        <v>765</v>
      </c>
      <c r="I42" s="106">
        <v>1887</v>
      </c>
    </row>
    <row r="43" spans="1:9" ht="15.75" customHeight="1" x14ac:dyDescent="0.3">
      <c r="A43" s="105" t="s">
        <v>439</v>
      </c>
      <c r="B43" s="106" t="s">
        <v>440</v>
      </c>
      <c r="C43" s="105" t="s">
        <v>697</v>
      </c>
      <c r="D43" s="105" t="s">
        <v>678</v>
      </c>
      <c r="E43" s="105" t="s">
        <v>661</v>
      </c>
      <c r="F43" s="105" t="s">
        <v>766</v>
      </c>
      <c r="G43" s="106" t="s">
        <v>767</v>
      </c>
      <c r="H43" s="106" t="s">
        <v>768</v>
      </c>
      <c r="I43" s="106">
        <v>1883</v>
      </c>
    </row>
    <row r="44" spans="1:9" ht="15.75" customHeight="1" x14ac:dyDescent="0.3">
      <c r="A44" s="105" t="s">
        <v>450</v>
      </c>
      <c r="B44" s="106" t="s">
        <v>451</v>
      </c>
      <c r="C44" s="105" t="s">
        <v>687</v>
      </c>
      <c r="D44" s="105" t="s">
        <v>665</v>
      </c>
      <c r="E44" s="105" t="s">
        <v>661</v>
      </c>
      <c r="F44" s="105" t="s">
        <v>769</v>
      </c>
      <c r="G44" s="106"/>
      <c r="H44" s="106" t="s">
        <v>770</v>
      </c>
      <c r="I44" s="106">
        <v>1876</v>
      </c>
    </row>
    <row r="45" spans="1:9" ht="15.75" customHeight="1" x14ac:dyDescent="0.3">
      <c r="A45" s="105" t="s">
        <v>771</v>
      </c>
      <c r="B45" s="106" t="s">
        <v>455</v>
      </c>
      <c r="C45" s="105" t="s">
        <v>687</v>
      </c>
      <c r="D45" s="105" t="s">
        <v>661</v>
      </c>
      <c r="E45" s="105" t="s">
        <v>661</v>
      </c>
      <c r="F45" s="105" t="s">
        <v>720</v>
      </c>
      <c r="G45" s="106"/>
      <c r="H45" s="106" t="s">
        <v>772</v>
      </c>
      <c r="I45" s="106">
        <v>1851</v>
      </c>
    </row>
    <row r="46" spans="1:9" ht="15.75" customHeight="1" x14ac:dyDescent="0.3">
      <c r="A46" s="105" t="s">
        <v>463</v>
      </c>
      <c r="B46" s="106" t="s">
        <v>464</v>
      </c>
      <c r="C46" s="105" t="s">
        <v>659</v>
      </c>
      <c r="D46" s="105" t="s">
        <v>678</v>
      </c>
      <c r="E46" s="105" t="s">
        <v>661</v>
      </c>
      <c r="F46" s="105" t="s">
        <v>773</v>
      </c>
      <c r="G46" s="106"/>
      <c r="H46" s="106" t="s">
        <v>774</v>
      </c>
      <c r="I46" s="106">
        <v>1890</v>
      </c>
    </row>
    <row r="47" spans="1:9" ht="15.75" customHeight="1" x14ac:dyDescent="0.3">
      <c r="A47" s="105" t="s">
        <v>775</v>
      </c>
      <c r="B47" s="106" t="s">
        <v>466</v>
      </c>
      <c r="C47" s="105" t="s">
        <v>138</v>
      </c>
      <c r="D47" s="105" t="s">
        <v>661</v>
      </c>
      <c r="E47" s="105" t="s">
        <v>661</v>
      </c>
      <c r="F47" s="105" t="s">
        <v>776</v>
      </c>
      <c r="G47" s="106"/>
      <c r="H47" s="106" t="s">
        <v>777</v>
      </c>
      <c r="I47" s="106">
        <v>1890</v>
      </c>
    </row>
    <row r="48" spans="1:9" ht="15.75" customHeight="1" x14ac:dyDescent="0.3">
      <c r="A48" s="105" t="s">
        <v>475</v>
      </c>
      <c r="B48" s="106" t="s">
        <v>476</v>
      </c>
      <c r="C48" s="105" t="s">
        <v>675</v>
      </c>
      <c r="D48" s="105" t="s">
        <v>678</v>
      </c>
      <c r="E48" s="105" t="s">
        <v>675</v>
      </c>
      <c r="F48" s="105" t="s">
        <v>778</v>
      </c>
      <c r="G48" s="106" t="s">
        <v>779</v>
      </c>
      <c r="H48" s="106" t="s">
        <v>780</v>
      </c>
      <c r="I48" s="106">
        <v>1855</v>
      </c>
    </row>
    <row r="49" spans="1:9" ht="15.75" customHeight="1" x14ac:dyDescent="0.3">
      <c r="A49" s="105" t="s">
        <v>781</v>
      </c>
      <c r="B49" s="106" t="s">
        <v>485</v>
      </c>
      <c r="C49" s="105" t="s">
        <v>661</v>
      </c>
      <c r="D49" s="105" t="s">
        <v>681</v>
      </c>
      <c r="E49" s="105" t="s">
        <v>661</v>
      </c>
      <c r="F49" s="105" t="s">
        <v>782</v>
      </c>
      <c r="G49" s="106" t="s">
        <v>783</v>
      </c>
      <c r="H49" s="106"/>
      <c r="I49" s="106">
        <v>1869</v>
      </c>
    </row>
    <row r="50" spans="1:9" ht="15.75" customHeight="1" x14ac:dyDescent="0.3">
      <c r="A50" s="105" t="s">
        <v>517</v>
      </c>
      <c r="B50" s="106" t="s">
        <v>518</v>
      </c>
      <c r="C50" s="105" t="s">
        <v>693</v>
      </c>
      <c r="D50" s="105" t="s">
        <v>661</v>
      </c>
      <c r="E50" s="105" t="s">
        <v>661</v>
      </c>
      <c r="F50" s="105" t="s">
        <v>784</v>
      </c>
      <c r="G50" s="106" t="s">
        <v>785</v>
      </c>
      <c r="H50" s="106" t="s">
        <v>786</v>
      </c>
      <c r="I50" s="106">
        <v>1801</v>
      </c>
    </row>
    <row r="51" spans="1:9" ht="15.75" customHeight="1" x14ac:dyDescent="0.3">
      <c r="A51" s="105" t="s">
        <v>525</v>
      </c>
      <c r="B51" s="106" t="s">
        <v>526</v>
      </c>
      <c r="C51" s="105" t="s">
        <v>697</v>
      </c>
      <c r="D51" s="105" t="s">
        <v>681</v>
      </c>
      <c r="E51" s="105" t="s">
        <v>661</v>
      </c>
      <c r="F51" s="105" t="s">
        <v>787</v>
      </c>
      <c r="G51" s="106"/>
      <c r="H51" s="106" t="s">
        <v>788</v>
      </c>
      <c r="I51" s="106">
        <v>1956</v>
      </c>
    </row>
    <row r="52" spans="1:9" ht="15.75" customHeight="1" x14ac:dyDescent="0.3">
      <c r="A52" s="105" t="s">
        <v>535</v>
      </c>
      <c r="B52" s="106" t="s">
        <v>536</v>
      </c>
      <c r="C52" s="105" t="s">
        <v>661</v>
      </c>
      <c r="D52" s="105" t="s">
        <v>665</v>
      </c>
      <c r="E52" s="105" t="s">
        <v>661</v>
      </c>
      <c r="F52" s="105" t="s">
        <v>789</v>
      </c>
      <c r="G52" s="106"/>
      <c r="H52" s="106" t="s">
        <v>790</v>
      </c>
      <c r="I52" s="106">
        <v>1910</v>
      </c>
    </row>
    <row r="53" spans="1:9" ht="15.75" customHeight="1" x14ac:dyDescent="0.3">
      <c r="A53" s="105" t="s">
        <v>554</v>
      </c>
      <c r="B53" s="106" t="s">
        <v>555</v>
      </c>
      <c r="C53" s="105" t="s">
        <v>791</v>
      </c>
      <c r="D53" s="105" t="s">
        <v>678</v>
      </c>
      <c r="E53" s="105" t="s">
        <v>661</v>
      </c>
      <c r="F53" s="105" t="s">
        <v>792</v>
      </c>
      <c r="G53" s="106" t="s">
        <v>793</v>
      </c>
      <c r="H53" s="106" t="s">
        <v>794</v>
      </c>
      <c r="I53" s="106">
        <v>1794</v>
      </c>
    </row>
    <row r="54" spans="1:9" ht="15.75" customHeight="1" x14ac:dyDescent="0.3">
      <c r="A54" s="105" t="s">
        <v>559</v>
      </c>
      <c r="B54" s="106" t="s">
        <v>560</v>
      </c>
      <c r="C54" s="105" t="s">
        <v>795</v>
      </c>
      <c r="D54" s="105" t="s">
        <v>678</v>
      </c>
      <c r="E54" s="105" t="s">
        <v>661</v>
      </c>
      <c r="F54" s="105" t="s">
        <v>796</v>
      </c>
      <c r="G54" s="106" t="s">
        <v>797</v>
      </c>
      <c r="H54" s="106" t="s">
        <v>798</v>
      </c>
      <c r="I54" s="106">
        <v>1883</v>
      </c>
    </row>
    <row r="55" spans="1:9" ht="15.75" customHeight="1" x14ac:dyDescent="0.3">
      <c r="A55" s="105" t="s">
        <v>799</v>
      </c>
      <c r="B55" s="106" t="s">
        <v>563</v>
      </c>
      <c r="C55" s="105" t="s">
        <v>669</v>
      </c>
      <c r="D55" s="105" t="s">
        <v>678</v>
      </c>
      <c r="E55" s="105" t="s">
        <v>661</v>
      </c>
      <c r="F55" s="105" t="s">
        <v>800</v>
      </c>
      <c r="G55" s="106"/>
      <c r="H55" s="106" t="s">
        <v>801</v>
      </c>
      <c r="I55" s="106">
        <v>1876</v>
      </c>
    </row>
    <row r="56" spans="1:9" ht="15.75" customHeight="1" x14ac:dyDescent="0.3">
      <c r="A56" s="105" t="s">
        <v>802</v>
      </c>
      <c r="B56" s="106" t="s">
        <v>567</v>
      </c>
      <c r="C56" s="105" t="s">
        <v>179</v>
      </c>
      <c r="D56" s="105" t="s">
        <v>661</v>
      </c>
      <c r="E56" s="105" t="s">
        <v>661</v>
      </c>
      <c r="F56" s="105" t="s">
        <v>803</v>
      </c>
      <c r="G56" s="106" t="s">
        <v>804</v>
      </c>
      <c r="H56" s="106"/>
      <c r="I56" s="106">
        <v>1923</v>
      </c>
    </row>
    <row r="57" spans="1:9" ht="15.75" customHeight="1" x14ac:dyDescent="0.3">
      <c r="A57" s="105" t="s">
        <v>588</v>
      </c>
      <c r="B57" s="106" t="s">
        <v>589</v>
      </c>
      <c r="C57" s="105" t="s">
        <v>697</v>
      </c>
      <c r="D57" s="105" t="s">
        <v>681</v>
      </c>
      <c r="E57" s="105" t="s">
        <v>661</v>
      </c>
      <c r="F57" s="105" t="s">
        <v>805</v>
      </c>
      <c r="G57" s="106"/>
      <c r="H57" s="106" t="s">
        <v>806</v>
      </c>
      <c r="I57" s="106">
        <v>1946</v>
      </c>
    </row>
    <row r="58" spans="1:9" ht="15.75" customHeight="1" x14ac:dyDescent="0.3">
      <c r="A58" s="105" t="s">
        <v>600</v>
      </c>
      <c r="B58" s="106" t="s">
        <v>601</v>
      </c>
      <c r="C58" s="105" t="s">
        <v>179</v>
      </c>
      <c r="D58" s="105" t="s">
        <v>678</v>
      </c>
      <c r="E58" s="105" t="s">
        <v>661</v>
      </c>
      <c r="F58" s="105" t="s">
        <v>807</v>
      </c>
      <c r="G58" s="106" t="s">
        <v>807</v>
      </c>
      <c r="H58" s="106" t="s">
        <v>808</v>
      </c>
      <c r="I58" s="106">
        <v>1850</v>
      </c>
    </row>
    <row r="59" spans="1:9" ht="15.75" customHeight="1" x14ac:dyDescent="0.3">
      <c r="A59" s="105" t="s">
        <v>809</v>
      </c>
      <c r="B59" s="106" t="s">
        <v>613</v>
      </c>
      <c r="C59" s="105" t="s">
        <v>661</v>
      </c>
      <c r="D59" s="105" t="s">
        <v>681</v>
      </c>
      <c r="E59" s="105" t="s">
        <v>661</v>
      </c>
      <c r="F59" s="105" t="s">
        <v>810</v>
      </c>
      <c r="G59" s="106" t="s">
        <v>811</v>
      </c>
      <c r="H59" s="106" t="s">
        <v>812</v>
      </c>
      <c r="I59" s="106">
        <v>1873</v>
      </c>
    </row>
    <row r="60" spans="1:9" ht="15.75" customHeight="1" x14ac:dyDescent="0.3">
      <c r="A60" s="105" t="s">
        <v>616</v>
      </c>
      <c r="B60" s="106" t="s">
        <v>617</v>
      </c>
      <c r="C60" s="105" t="s">
        <v>675</v>
      </c>
      <c r="D60" s="105" t="s">
        <v>138</v>
      </c>
      <c r="E60" s="105" t="s">
        <v>675</v>
      </c>
      <c r="F60" s="105" t="s">
        <v>813</v>
      </c>
      <c r="G60" s="106" t="s">
        <v>814</v>
      </c>
      <c r="H60" s="106" t="s">
        <v>815</v>
      </c>
      <c r="I60" s="106">
        <v>1819</v>
      </c>
    </row>
    <row r="61" spans="1:9" ht="15.75" customHeight="1" x14ac:dyDescent="0.3">
      <c r="A61" s="105" t="s">
        <v>618</v>
      </c>
      <c r="B61" s="106" t="s">
        <v>619</v>
      </c>
      <c r="C61" s="105" t="s">
        <v>669</v>
      </c>
      <c r="D61" s="105" t="s">
        <v>138</v>
      </c>
      <c r="E61" s="105" t="s">
        <v>675</v>
      </c>
      <c r="F61" s="105" t="s">
        <v>816</v>
      </c>
      <c r="G61" s="106" t="s">
        <v>817</v>
      </c>
      <c r="H61" s="106"/>
      <c r="I61" s="106">
        <v>1872</v>
      </c>
    </row>
    <row r="62" spans="1:9" ht="15.75" customHeight="1" x14ac:dyDescent="0.3">
      <c r="A62" s="105" t="s">
        <v>818</v>
      </c>
      <c r="B62" s="106" t="s">
        <v>621</v>
      </c>
      <c r="C62" s="105" t="s">
        <v>661</v>
      </c>
      <c r="D62" s="105" t="s">
        <v>681</v>
      </c>
      <c r="E62" s="105" t="s">
        <v>661</v>
      </c>
      <c r="F62" s="105" t="s">
        <v>819</v>
      </c>
      <c r="G62" s="106"/>
      <c r="H62" s="106"/>
      <c r="I62" s="106">
        <v>1834</v>
      </c>
    </row>
    <row r="63" spans="1:9" ht="15.75" customHeight="1" x14ac:dyDescent="0.3">
      <c r="A63" s="105" t="s">
        <v>624</v>
      </c>
      <c r="B63" s="106" t="s">
        <v>625</v>
      </c>
      <c r="C63" s="105" t="s">
        <v>687</v>
      </c>
      <c r="D63" s="105" t="s">
        <v>681</v>
      </c>
      <c r="E63" s="105" t="s">
        <v>661</v>
      </c>
      <c r="F63" s="105" t="s">
        <v>820</v>
      </c>
      <c r="G63" s="106" t="s">
        <v>701</v>
      </c>
      <c r="H63" s="106" t="s">
        <v>821</v>
      </c>
      <c r="I63" s="106">
        <v>1861</v>
      </c>
    </row>
    <row r="64" spans="1:9" ht="15.75" customHeight="1" x14ac:dyDescent="0.3">
      <c r="A64" s="105" t="s">
        <v>822</v>
      </c>
      <c r="B64" s="106" t="s">
        <v>633</v>
      </c>
      <c r="C64" s="105" t="s">
        <v>675</v>
      </c>
      <c r="D64" s="105" t="s">
        <v>665</v>
      </c>
      <c r="E64" s="105" t="s">
        <v>675</v>
      </c>
      <c r="F64" s="105" t="s">
        <v>823</v>
      </c>
      <c r="G64" s="106"/>
      <c r="H64" s="106" t="s">
        <v>824</v>
      </c>
      <c r="I64" s="106">
        <v>1867</v>
      </c>
    </row>
    <row r="65" spans="1:9" ht="15.75" customHeight="1" x14ac:dyDescent="0.3">
      <c r="A65" s="105" t="s">
        <v>636</v>
      </c>
      <c r="B65" s="106" t="s">
        <v>637</v>
      </c>
      <c r="C65" s="105" t="s">
        <v>179</v>
      </c>
      <c r="D65" s="105" t="s">
        <v>661</v>
      </c>
      <c r="E65" s="105" t="s">
        <v>661</v>
      </c>
      <c r="F65" s="105" t="s">
        <v>825</v>
      </c>
      <c r="G65" s="106" t="s">
        <v>826</v>
      </c>
      <c r="H65" s="106" t="s">
        <v>827</v>
      </c>
      <c r="I65" s="106">
        <v>1906</v>
      </c>
    </row>
    <row r="66" spans="1:9" ht="15.75" customHeight="1" x14ac:dyDescent="0.3">
      <c r="A66" s="105" t="s">
        <v>828</v>
      </c>
      <c r="B66" s="106" t="s">
        <v>641</v>
      </c>
      <c r="C66" s="105" t="s">
        <v>661</v>
      </c>
      <c r="D66" s="105" t="s">
        <v>665</v>
      </c>
      <c r="E66" s="105" t="s">
        <v>661</v>
      </c>
      <c r="F66" s="105" t="s">
        <v>829</v>
      </c>
      <c r="G66" s="106" t="s">
        <v>830</v>
      </c>
      <c r="H66" s="106" t="s">
        <v>831</v>
      </c>
      <c r="I66" s="106">
        <v>1895</v>
      </c>
    </row>
    <row r="67" spans="1:9" ht="15.75" customHeight="1" x14ac:dyDescent="0.3">
      <c r="A67" s="105" t="s">
        <v>646</v>
      </c>
      <c r="B67" s="106" t="s">
        <v>647</v>
      </c>
      <c r="C67" s="105" t="s">
        <v>179</v>
      </c>
      <c r="D67" s="105" t="s">
        <v>678</v>
      </c>
      <c r="E67" s="105" t="s">
        <v>661</v>
      </c>
      <c r="F67" s="105" t="s">
        <v>832</v>
      </c>
      <c r="G67" s="106"/>
      <c r="H67" s="106" t="s">
        <v>833</v>
      </c>
      <c r="I67" s="106">
        <v>1848</v>
      </c>
    </row>
    <row r="68" spans="1:9" ht="15.75" customHeight="1" x14ac:dyDescent="0.25"/>
    <row r="69" spans="1:9" ht="15.75" customHeight="1" x14ac:dyDescent="0.25"/>
    <row r="70" spans="1:9" ht="15.75" customHeight="1" x14ac:dyDescent="0.25"/>
    <row r="71" spans="1:9" ht="15.75" customHeight="1" x14ac:dyDescent="0.25"/>
    <row r="72" spans="1:9" ht="15.75" customHeight="1" x14ac:dyDescent="0.25"/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Z3075"/>
  <sheetViews>
    <sheetView workbookViewId="0">
      <pane ySplit="1" topLeftCell="A894" activePane="bottomLeft" state="frozen"/>
      <selection pane="bottomLeft" activeCell="C923" sqref="C923"/>
    </sheetView>
  </sheetViews>
  <sheetFormatPr defaultColWidth="12.59765625" defaultRowHeight="15" customHeight="1" x14ac:dyDescent="0.3"/>
  <cols>
    <col min="1" max="1" width="5.5" style="122" customWidth="1"/>
    <col min="2" max="2" width="29.09765625" style="110" customWidth="1"/>
    <col min="3" max="3" width="5.5" style="122" customWidth="1"/>
    <col min="4" max="4" width="10" style="110" customWidth="1"/>
    <col min="5" max="6" width="8.5" style="110" customWidth="1"/>
    <col min="7" max="7" width="7.5" style="110" customWidth="1"/>
    <col min="8" max="8" width="4.09765625" style="110" customWidth="1"/>
    <col min="9" max="9" width="13.5" style="110" customWidth="1"/>
    <col min="10" max="10" width="4.09765625" style="110" customWidth="1"/>
    <col min="11" max="11" width="36.19921875" style="110" customWidth="1"/>
    <col min="12" max="12" width="8" style="110" customWidth="1"/>
    <col min="13" max="13" width="8" customWidth="1"/>
    <col min="14" max="14" width="12.19921875" customWidth="1"/>
    <col min="15" max="15" width="4.5" customWidth="1"/>
    <col min="16" max="16" width="8" customWidth="1"/>
    <col min="17" max="17" width="8.09765625" customWidth="1"/>
    <col min="18" max="20" width="8" customWidth="1"/>
    <col min="21" max="21" width="36.5" customWidth="1"/>
    <col min="22" max="26" width="12.5" customWidth="1"/>
  </cols>
  <sheetData>
    <row r="1" spans="1:21" ht="12.75" customHeight="1" x14ac:dyDescent="0.3">
      <c r="A1" s="108" t="s">
        <v>834</v>
      </c>
      <c r="B1" s="109" t="s">
        <v>156</v>
      </c>
      <c r="C1" s="108" t="s">
        <v>834</v>
      </c>
      <c r="D1" s="108" t="s">
        <v>835</v>
      </c>
      <c r="E1" s="108" t="s">
        <v>836</v>
      </c>
      <c r="F1" s="108" t="s">
        <v>160</v>
      </c>
      <c r="G1" s="108" t="s">
        <v>837</v>
      </c>
      <c r="I1" s="104" t="s">
        <v>838</v>
      </c>
      <c r="K1" s="223" t="s">
        <v>839</v>
      </c>
      <c r="L1" s="222"/>
      <c r="M1" s="110"/>
      <c r="N1" s="104" t="s">
        <v>840</v>
      </c>
      <c r="O1" s="110"/>
      <c r="P1" s="110"/>
      <c r="Q1" s="110"/>
      <c r="R1" s="110"/>
      <c r="S1" s="110"/>
      <c r="T1" s="110" t="s">
        <v>841</v>
      </c>
      <c r="U1" s="42" t="s">
        <v>842</v>
      </c>
    </row>
    <row r="2" spans="1:21" ht="12.75" customHeight="1" x14ac:dyDescent="0.3">
      <c r="A2" s="186" t="s">
        <v>843</v>
      </c>
      <c r="B2" s="188" t="s">
        <v>844</v>
      </c>
      <c r="C2" s="186" t="s">
        <v>843</v>
      </c>
      <c r="D2" s="184"/>
      <c r="E2" s="184"/>
      <c r="F2" s="184"/>
      <c r="G2" s="185" t="s">
        <v>845</v>
      </c>
      <c r="H2" s="110">
        <f>COUNTIF(A:A,A2)</f>
        <v>1</v>
      </c>
      <c r="I2" s="101" t="s">
        <v>846</v>
      </c>
      <c r="K2" s="184" t="s">
        <v>847</v>
      </c>
      <c r="L2" s="184">
        <f t="shared" ref="L2:L65" si="0">COUNTIF(K:K,K2)</f>
        <v>1</v>
      </c>
      <c r="M2" s="110"/>
      <c r="N2" s="101" t="s">
        <v>848</v>
      </c>
      <c r="O2" s="110"/>
      <c r="P2" s="110"/>
      <c r="Q2" s="110"/>
      <c r="R2" s="110"/>
      <c r="S2" s="110"/>
      <c r="T2" s="110" t="s">
        <v>849</v>
      </c>
      <c r="U2" s="42" t="s">
        <v>850</v>
      </c>
    </row>
    <row r="3" spans="1:21" ht="12.75" customHeight="1" x14ac:dyDescent="0.3">
      <c r="A3" s="186" t="s">
        <v>851</v>
      </c>
      <c r="B3" s="187" t="s">
        <v>852</v>
      </c>
      <c r="C3" s="186" t="s">
        <v>851</v>
      </c>
      <c r="D3" s="186"/>
      <c r="E3" s="186"/>
      <c r="F3" s="186"/>
      <c r="G3" s="186" t="s">
        <v>845</v>
      </c>
      <c r="H3" s="110">
        <f>COUNTIF(A:A,A3)</f>
        <v>1</v>
      </c>
      <c r="I3" s="101" t="s">
        <v>853</v>
      </c>
      <c r="K3" s="184" t="s">
        <v>854</v>
      </c>
      <c r="L3" s="184">
        <f t="shared" si="0"/>
        <v>1</v>
      </c>
      <c r="M3" s="110"/>
      <c r="N3" s="101" t="s">
        <v>855</v>
      </c>
      <c r="O3" s="110"/>
      <c r="P3" s="110"/>
      <c r="Q3" s="110"/>
      <c r="R3" s="110"/>
      <c r="S3" s="110"/>
      <c r="T3" s="110" t="s">
        <v>856</v>
      </c>
      <c r="U3" s="42" t="s">
        <v>857</v>
      </c>
    </row>
    <row r="4" spans="1:21" ht="12.75" customHeight="1" x14ac:dyDescent="0.3">
      <c r="A4" s="186" t="s">
        <v>162</v>
      </c>
      <c r="B4" s="188" t="s">
        <v>161</v>
      </c>
      <c r="C4" s="186" t="s">
        <v>162</v>
      </c>
      <c r="D4" s="189" t="s">
        <v>163</v>
      </c>
      <c r="E4" s="189" t="s">
        <v>164</v>
      </c>
      <c r="F4" s="189" t="s">
        <v>165</v>
      </c>
      <c r="G4" s="191" t="s">
        <v>845</v>
      </c>
      <c r="H4" s="110">
        <f>COUNTIF(A:A,A4)</f>
        <v>1</v>
      </c>
      <c r="I4" s="101" t="s">
        <v>858</v>
      </c>
      <c r="K4" s="184" t="s">
        <v>5401</v>
      </c>
      <c r="L4" s="184">
        <f t="shared" si="0"/>
        <v>1</v>
      </c>
      <c r="M4" s="110"/>
      <c r="N4" s="117"/>
      <c r="O4" s="110"/>
      <c r="P4" s="110"/>
      <c r="Q4" s="110"/>
      <c r="R4" s="110"/>
      <c r="S4" s="110"/>
      <c r="T4" s="110" t="s">
        <v>860</v>
      </c>
      <c r="U4" s="42" t="s">
        <v>861</v>
      </c>
    </row>
    <row r="5" spans="1:21" ht="12.75" customHeight="1" x14ac:dyDescent="0.3">
      <c r="A5" s="186" t="s">
        <v>862</v>
      </c>
      <c r="B5" s="188" t="s">
        <v>863</v>
      </c>
      <c r="C5" s="186" t="s">
        <v>862</v>
      </c>
      <c r="D5" s="183"/>
      <c r="E5" s="184"/>
      <c r="F5" s="184"/>
      <c r="G5" s="185" t="s">
        <v>845</v>
      </c>
      <c r="H5" s="110">
        <f>COUNTIF(A:A,A5)</f>
        <v>1</v>
      </c>
      <c r="I5" s="101" t="s">
        <v>864</v>
      </c>
      <c r="K5" s="184" t="s">
        <v>859</v>
      </c>
      <c r="L5" s="184">
        <f t="shared" si="0"/>
        <v>1</v>
      </c>
      <c r="M5" s="110"/>
      <c r="N5" s="117"/>
      <c r="O5" s="110"/>
      <c r="P5" s="110"/>
      <c r="Q5" s="110"/>
      <c r="R5" s="110"/>
      <c r="S5" s="110"/>
      <c r="T5" s="110" t="s">
        <v>866</v>
      </c>
      <c r="U5" s="42" t="s">
        <v>867</v>
      </c>
    </row>
    <row r="6" spans="1:21" ht="12.75" customHeight="1" x14ac:dyDescent="0.3">
      <c r="A6" s="186" t="s">
        <v>167</v>
      </c>
      <c r="B6" s="188" t="s">
        <v>166</v>
      </c>
      <c r="C6" s="186" t="s">
        <v>167</v>
      </c>
      <c r="D6" s="186" t="s">
        <v>168</v>
      </c>
      <c r="E6" s="186" t="s">
        <v>164</v>
      </c>
      <c r="F6" s="186" t="s">
        <v>165</v>
      </c>
      <c r="G6" s="186" t="s">
        <v>845</v>
      </c>
      <c r="H6" s="110">
        <f>COUNTIF(A:A,A6)</f>
        <v>1</v>
      </c>
      <c r="I6" s="101" t="s">
        <v>868</v>
      </c>
      <c r="K6" s="184" t="s">
        <v>5351</v>
      </c>
      <c r="L6" s="184">
        <f t="shared" si="0"/>
        <v>1</v>
      </c>
      <c r="M6" s="110"/>
      <c r="N6" s="117"/>
      <c r="O6" s="110"/>
      <c r="P6" s="110"/>
      <c r="Q6" s="104" t="s">
        <v>870</v>
      </c>
      <c r="R6" s="110"/>
      <c r="S6" s="110"/>
      <c r="T6" s="110" t="s">
        <v>871</v>
      </c>
      <c r="U6" s="42" t="s">
        <v>872</v>
      </c>
    </row>
    <row r="7" spans="1:21" ht="12.75" customHeight="1" x14ac:dyDescent="0.3">
      <c r="A7" s="186" t="s">
        <v>873</v>
      </c>
      <c r="B7" s="188" t="s">
        <v>874</v>
      </c>
      <c r="C7" s="186" t="s">
        <v>873</v>
      </c>
      <c r="D7" s="189"/>
      <c r="E7" s="189"/>
      <c r="F7" s="189"/>
      <c r="G7" s="191" t="s">
        <v>845</v>
      </c>
      <c r="H7" s="110">
        <f>COUNTIF(A:A,A7)</f>
        <v>1</v>
      </c>
      <c r="I7" s="101" t="s">
        <v>875</v>
      </c>
      <c r="K7" s="184" t="s">
        <v>865</v>
      </c>
      <c r="L7" s="184">
        <f t="shared" si="0"/>
        <v>1</v>
      </c>
      <c r="M7" s="110"/>
      <c r="N7" s="117"/>
      <c r="O7" s="110"/>
      <c r="P7" s="110"/>
      <c r="Q7" s="101" t="s">
        <v>139</v>
      </c>
      <c r="R7" s="110"/>
      <c r="S7" s="110"/>
      <c r="T7" s="110" t="s">
        <v>877</v>
      </c>
      <c r="U7" s="42" t="s">
        <v>878</v>
      </c>
    </row>
    <row r="8" spans="1:21" ht="12.75" customHeight="1" x14ac:dyDescent="0.3">
      <c r="A8" s="186" t="s">
        <v>879</v>
      </c>
      <c r="B8" s="188" t="s">
        <v>880</v>
      </c>
      <c r="C8" s="186" t="s">
        <v>879</v>
      </c>
      <c r="D8" s="186"/>
      <c r="E8" s="186"/>
      <c r="F8" s="186"/>
      <c r="G8" s="186" t="s">
        <v>845</v>
      </c>
      <c r="H8" s="110">
        <f>COUNTIF(A:A,A8)</f>
        <v>1</v>
      </c>
      <c r="I8" s="101" t="s">
        <v>881</v>
      </c>
      <c r="K8" s="184" t="s">
        <v>869</v>
      </c>
      <c r="L8" s="184">
        <f t="shared" si="0"/>
        <v>1</v>
      </c>
      <c r="M8" s="110"/>
      <c r="N8" s="117"/>
      <c r="O8" s="110"/>
      <c r="P8" s="110"/>
      <c r="Q8" s="101" t="s">
        <v>883</v>
      </c>
      <c r="R8" s="110"/>
      <c r="S8" s="110"/>
      <c r="T8" s="110" t="s">
        <v>884</v>
      </c>
      <c r="U8" s="42" t="s">
        <v>885</v>
      </c>
    </row>
    <row r="9" spans="1:21" ht="12.75" customHeight="1" x14ac:dyDescent="0.3">
      <c r="A9" s="186" t="s">
        <v>170</v>
      </c>
      <c r="B9" s="188" t="s">
        <v>169</v>
      </c>
      <c r="C9" s="186" t="s">
        <v>170</v>
      </c>
      <c r="D9" s="186" t="s">
        <v>171</v>
      </c>
      <c r="E9" s="186" t="s">
        <v>165</v>
      </c>
      <c r="F9" s="186" t="s">
        <v>165</v>
      </c>
      <c r="G9" s="186" t="s">
        <v>845</v>
      </c>
      <c r="H9" s="110">
        <f>COUNTIF(A:A,A9)</f>
        <v>1</v>
      </c>
      <c r="I9" s="101" t="s">
        <v>415</v>
      </c>
      <c r="K9" s="184" t="s">
        <v>5220</v>
      </c>
      <c r="L9" s="184">
        <f t="shared" si="0"/>
        <v>1</v>
      </c>
      <c r="M9" s="110"/>
      <c r="N9" s="281" t="s">
        <v>887</v>
      </c>
      <c r="O9" s="260"/>
      <c r="P9" s="110"/>
      <c r="Q9" s="101"/>
      <c r="R9" s="110"/>
      <c r="S9" s="110"/>
      <c r="T9" s="110" t="s">
        <v>888</v>
      </c>
      <c r="U9" s="42" t="s">
        <v>889</v>
      </c>
    </row>
    <row r="10" spans="1:21" ht="12.75" customHeight="1" x14ac:dyDescent="0.3">
      <c r="A10" s="186" t="s">
        <v>173</v>
      </c>
      <c r="B10" s="188" t="s">
        <v>172</v>
      </c>
      <c r="C10" s="186" t="s">
        <v>173</v>
      </c>
      <c r="D10" s="189" t="s">
        <v>165</v>
      </c>
      <c r="E10" s="189" t="s">
        <v>174</v>
      </c>
      <c r="F10" s="189" t="s">
        <v>165</v>
      </c>
      <c r="G10" s="191" t="s">
        <v>845</v>
      </c>
      <c r="H10" s="110">
        <f>COUNTIF(A:A,A10)</f>
        <v>1</v>
      </c>
      <c r="I10" s="101" t="s">
        <v>890</v>
      </c>
      <c r="K10" s="184" t="s">
        <v>876</v>
      </c>
      <c r="L10" s="184">
        <f t="shared" si="0"/>
        <v>1</v>
      </c>
      <c r="M10" s="110"/>
      <c r="N10" s="118" t="s">
        <v>892</v>
      </c>
      <c r="O10" s="101"/>
      <c r="P10" s="110"/>
      <c r="Q10" s="110"/>
      <c r="R10" s="110"/>
      <c r="S10" s="110"/>
      <c r="T10" s="110" t="s">
        <v>893</v>
      </c>
      <c r="U10" s="42" t="s">
        <v>894</v>
      </c>
    </row>
    <row r="11" spans="1:21" ht="12.75" customHeight="1" x14ac:dyDescent="0.3">
      <c r="A11" s="111" t="s">
        <v>895</v>
      </c>
      <c r="B11" s="112" t="s">
        <v>896</v>
      </c>
      <c r="C11" s="111" t="s">
        <v>895</v>
      </c>
      <c r="D11" s="115"/>
      <c r="E11" s="115"/>
      <c r="F11" s="115"/>
      <c r="G11" s="116" t="s">
        <v>845</v>
      </c>
      <c r="H11" s="110">
        <f>COUNTIF(A:A,A11)</f>
        <v>1</v>
      </c>
      <c r="I11" s="101" t="s">
        <v>897</v>
      </c>
      <c r="K11" s="184" t="s">
        <v>882</v>
      </c>
      <c r="L11" s="184">
        <f t="shared" si="0"/>
        <v>1</v>
      </c>
      <c r="M11" s="110"/>
      <c r="N11" s="101" t="s">
        <v>5058</v>
      </c>
      <c r="O11" s="101"/>
      <c r="P11" s="110"/>
      <c r="Q11" s="110"/>
      <c r="R11" s="110"/>
      <c r="S11" s="110"/>
      <c r="T11" s="110" t="s">
        <v>900</v>
      </c>
      <c r="U11" s="42" t="s">
        <v>901</v>
      </c>
    </row>
    <row r="12" spans="1:21" ht="12.75" customHeight="1" x14ac:dyDescent="0.3">
      <c r="A12" s="111" t="s">
        <v>902</v>
      </c>
      <c r="B12" s="114" t="s">
        <v>903</v>
      </c>
      <c r="C12" s="111" t="s">
        <v>902</v>
      </c>
      <c r="D12" s="111"/>
      <c r="E12" s="111"/>
      <c r="F12" s="111"/>
      <c r="G12" s="120" t="s">
        <v>845</v>
      </c>
      <c r="H12" s="110">
        <f>COUNTIF(A:A,A12)</f>
        <v>1</v>
      </c>
      <c r="I12" s="101" t="s">
        <v>904</v>
      </c>
      <c r="K12" s="184" t="s">
        <v>886</v>
      </c>
      <c r="L12" s="184">
        <f t="shared" si="0"/>
        <v>1</v>
      </c>
      <c r="M12" s="110"/>
      <c r="N12" s="101" t="s">
        <v>5059</v>
      </c>
      <c r="O12" s="101"/>
      <c r="P12" s="110"/>
      <c r="Q12" s="110"/>
      <c r="R12" s="110"/>
      <c r="S12" s="110"/>
      <c r="T12" s="110" t="s">
        <v>907</v>
      </c>
      <c r="U12" s="42" t="s">
        <v>908</v>
      </c>
    </row>
    <row r="13" spans="1:21" ht="12.75" customHeight="1" x14ac:dyDescent="0.3">
      <c r="A13" s="111" t="s">
        <v>176</v>
      </c>
      <c r="B13" s="112" t="s">
        <v>175</v>
      </c>
      <c r="C13" s="111" t="s">
        <v>176</v>
      </c>
      <c r="D13" s="115" t="s">
        <v>163</v>
      </c>
      <c r="E13" s="115" t="s">
        <v>174</v>
      </c>
      <c r="F13" s="115" t="s">
        <v>165</v>
      </c>
      <c r="G13" s="116" t="s">
        <v>845</v>
      </c>
      <c r="H13" s="110">
        <f>COUNTIF(A:A,A13)</f>
        <v>1</v>
      </c>
      <c r="I13" s="101" t="s">
        <v>909</v>
      </c>
      <c r="K13" s="184" t="s">
        <v>891</v>
      </c>
      <c r="L13" s="184">
        <f t="shared" si="0"/>
        <v>1</v>
      </c>
      <c r="M13" s="110"/>
      <c r="N13" s="119" t="s">
        <v>892</v>
      </c>
      <c r="O13" s="101" t="s">
        <v>899</v>
      </c>
      <c r="P13" s="110"/>
      <c r="Q13" s="104" t="s">
        <v>912</v>
      </c>
      <c r="R13" s="110"/>
      <c r="S13" s="110"/>
      <c r="T13" s="110" t="s">
        <v>913</v>
      </c>
      <c r="U13" s="42" t="s">
        <v>914</v>
      </c>
    </row>
    <row r="14" spans="1:21" ht="12.75" customHeight="1" x14ac:dyDescent="0.3">
      <c r="A14" s="111" t="s">
        <v>915</v>
      </c>
      <c r="B14" s="114" t="s">
        <v>916</v>
      </c>
      <c r="C14" s="111" t="s">
        <v>879</v>
      </c>
      <c r="D14" s="111"/>
      <c r="E14" s="111"/>
      <c r="F14" s="111"/>
      <c r="G14" s="120" t="s">
        <v>845</v>
      </c>
      <c r="H14" s="110">
        <f>COUNTIF(A:A,A14)</f>
        <v>1</v>
      </c>
      <c r="I14" s="101" t="s">
        <v>917</v>
      </c>
      <c r="K14" s="184" t="s">
        <v>898</v>
      </c>
      <c r="L14" s="184">
        <f t="shared" si="0"/>
        <v>1</v>
      </c>
      <c r="M14" s="110"/>
      <c r="N14" s="101" t="s">
        <v>906</v>
      </c>
      <c r="O14" s="101"/>
      <c r="P14" s="110"/>
      <c r="Q14" s="101" t="s">
        <v>920</v>
      </c>
      <c r="R14" s="110"/>
      <c r="S14" s="110"/>
      <c r="T14" s="110" t="s">
        <v>921</v>
      </c>
      <c r="U14" s="42" t="s">
        <v>922</v>
      </c>
    </row>
    <row r="15" spans="1:21" ht="12.75" customHeight="1" x14ac:dyDescent="0.3">
      <c r="A15" s="111" t="s">
        <v>923</v>
      </c>
      <c r="B15" s="114" t="s">
        <v>924</v>
      </c>
      <c r="C15" s="111" t="s">
        <v>923</v>
      </c>
      <c r="D15" s="111"/>
      <c r="E15" s="111"/>
      <c r="F15" s="111"/>
      <c r="G15" s="121" t="s">
        <v>845</v>
      </c>
      <c r="H15" s="110">
        <f>COUNTIF(A:A,A15)</f>
        <v>1</v>
      </c>
      <c r="I15" s="101" t="s">
        <v>925</v>
      </c>
      <c r="K15" s="184" t="s">
        <v>905</v>
      </c>
      <c r="L15" s="184">
        <f t="shared" si="0"/>
        <v>1</v>
      </c>
      <c r="M15" s="110"/>
      <c r="N15" s="101" t="s">
        <v>911</v>
      </c>
      <c r="O15" s="101"/>
      <c r="P15" s="110"/>
      <c r="Q15" s="101" t="s">
        <v>928</v>
      </c>
      <c r="R15" s="110"/>
      <c r="S15" s="110"/>
      <c r="T15" s="110" t="s">
        <v>929</v>
      </c>
      <c r="U15" s="42" t="s">
        <v>930</v>
      </c>
    </row>
    <row r="16" spans="1:21" ht="12.75" customHeight="1" x14ac:dyDescent="0.3">
      <c r="A16" s="111" t="s">
        <v>178</v>
      </c>
      <c r="B16" s="112" t="s">
        <v>177</v>
      </c>
      <c r="C16" s="111" t="s">
        <v>178</v>
      </c>
      <c r="D16" s="115" t="s">
        <v>163</v>
      </c>
      <c r="E16" s="115" t="s">
        <v>179</v>
      </c>
      <c r="F16" s="115" t="s">
        <v>165</v>
      </c>
      <c r="G16" s="115" t="s">
        <v>845</v>
      </c>
      <c r="H16" s="110">
        <f>COUNTIF(A:A,A16)</f>
        <v>1</v>
      </c>
      <c r="I16" s="101" t="s">
        <v>931</v>
      </c>
      <c r="K16" s="184" t="s">
        <v>910</v>
      </c>
      <c r="L16" s="184">
        <f t="shared" si="0"/>
        <v>1</v>
      </c>
      <c r="M16" s="110"/>
      <c r="N16" s="101" t="s">
        <v>919</v>
      </c>
      <c r="O16" s="101"/>
      <c r="P16" s="110"/>
      <c r="Q16" s="101" t="s">
        <v>934</v>
      </c>
      <c r="R16" s="110"/>
      <c r="S16" s="110"/>
      <c r="T16" s="110" t="s">
        <v>935</v>
      </c>
      <c r="U16" s="42" t="s">
        <v>936</v>
      </c>
    </row>
    <row r="17" spans="1:21" ht="12.75" customHeight="1" x14ac:dyDescent="0.3">
      <c r="A17" s="101" t="s">
        <v>5024</v>
      </c>
      <c r="B17" s="100" t="s">
        <v>5025</v>
      </c>
      <c r="C17" s="101" t="s">
        <v>5024</v>
      </c>
      <c r="D17" s="100"/>
      <c r="E17" s="100"/>
      <c r="F17" s="100"/>
      <c r="G17" s="113" t="s">
        <v>845</v>
      </c>
      <c r="H17" s="110">
        <f>COUNTIF(A:A,A17)</f>
        <v>1</v>
      </c>
      <c r="I17" s="101" t="s">
        <v>214</v>
      </c>
      <c r="K17" s="184" t="s">
        <v>918</v>
      </c>
      <c r="L17" s="184">
        <f t="shared" si="0"/>
        <v>1</v>
      </c>
      <c r="M17" s="110"/>
      <c r="N17" s="101" t="s">
        <v>927</v>
      </c>
      <c r="O17" s="101"/>
      <c r="P17" s="110"/>
      <c r="Q17" s="101" t="s">
        <v>940</v>
      </c>
      <c r="R17" s="110"/>
      <c r="S17" s="110"/>
      <c r="T17" s="110" t="s">
        <v>941</v>
      </c>
      <c r="U17" s="42" t="s">
        <v>942</v>
      </c>
    </row>
    <row r="18" spans="1:21" ht="12.75" customHeight="1" x14ac:dyDescent="0.3">
      <c r="A18" s="111" t="s">
        <v>841</v>
      </c>
      <c r="B18" s="114" t="s">
        <v>937</v>
      </c>
      <c r="C18" s="111" t="s">
        <v>841</v>
      </c>
      <c r="D18" s="111"/>
      <c r="E18" s="111"/>
      <c r="F18" s="111"/>
      <c r="G18" s="120" t="s">
        <v>845</v>
      </c>
      <c r="H18" s="110">
        <f>COUNTIF(A:A,A18)</f>
        <v>1</v>
      </c>
      <c r="I18" s="101" t="s">
        <v>944</v>
      </c>
      <c r="K18" s="184" t="s">
        <v>926</v>
      </c>
      <c r="L18" s="184">
        <f t="shared" si="0"/>
        <v>1</v>
      </c>
      <c r="M18" s="110"/>
      <c r="N18" s="101" t="s">
        <v>933</v>
      </c>
      <c r="O18" s="101"/>
      <c r="P18" s="110"/>
      <c r="Q18" s="100"/>
      <c r="R18" s="110"/>
      <c r="S18" s="110"/>
      <c r="T18" s="110" t="s">
        <v>948</v>
      </c>
      <c r="U18" s="42" t="s">
        <v>949</v>
      </c>
    </row>
    <row r="19" spans="1:21" ht="12.75" customHeight="1" x14ac:dyDescent="0.3">
      <c r="A19" s="111" t="s">
        <v>943</v>
      </c>
      <c r="B19" s="114" t="s">
        <v>842</v>
      </c>
      <c r="C19" s="111" t="s">
        <v>943</v>
      </c>
      <c r="D19" s="111"/>
      <c r="E19" s="111"/>
      <c r="F19" s="111"/>
      <c r="G19" s="120" t="s">
        <v>845</v>
      </c>
      <c r="H19" s="110">
        <f>COUNTIF(A:A,A19)</f>
        <v>1</v>
      </c>
      <c r="I19" s="101" t="s">
        <v>952</v>
      </c>
      <c r="K19" s="184" t="s">
        <v>5577</v>
      </c>
      <c r="L19" s="184">
        <f t="shared" si="0"/>
        <v>1</v>
      </c>
      <c r="M19" s="110"/>
      <c r="N19" s="101" t="s">
        <v>939</v>
      </c>
      <c r="O19" s="101"/>
      <c r="P19" s="110"/>
      <c r="Q19" s="100"/>
      <c r="R19" s="110"/>
      <c r="S19" s="110"/>
      <c r="T19" s="110" t="s">
        <v>955</v>
      </c>
      <c r="U19" s="42" t="s">
        <v>956</v>
      </c>
    </row>
    <row r="20" spans="1:21" ht="12.75" customHeight="1" x14ac:dyDescent="0.3">
      <c r="A20" s="111" t="s">
        <v>950</v>
      </c>
      <c r="B20" s="112" t="s">
        <v>951</v>
      </c>
      <c r="C20" s="111" t="s">
        <v>950</v>
      </c>
      <c r="D20" s="111"/>
      <c r="E20" s="111"/>
      <c r="F20" s="111"/>
      <c r="G20" s="111" t="s">
        <v>845</v>
      </c>
      <c r="H20" s="110">
        <f>COUNTIF(A:A,A20)</f>
        <v>1</v>
      </c>
      <c r="I20" s="101" t="s">
        <v>957</v>
      </c>
      <c r="K20" s="184" t="s">
        <v>5668</v>
      </c>
      <c r="L20" s="184">
        <f t="shared" si="0"/>
        <v>1</v>
      </c>
      <c r="M20" s="110"/>
      <c r="N20" s="101" t="s">
        <v>946</v>
      </c>
      <c r="O20" s="101" t="s">
        <v>947</v>
      </c>
      <c r="P20" s="110"/>
      <c r="Q20" s="110"/>
      <c r="R20" s="110"/>
      <c r="S20" s="110"/>
      <c r="T20" s="110" t="s">
        <v>960</v>
      </c>
      <c r="U20" s="42" t="s">
        <v>961</v>
      </c>
    </row>
    <row r="21" spans="1:21" ht="12.75" customHeight="1" x14ac:dyDescent="0.3">
      <c r="A21" s="111" t="s">
        <v>181</v>
      </c>
      <c r="B21" s="112" t="s">
        <v>180</v>
      </c>
      <c r="C21" s="111" t="s">
        <v>181</v>
      </c>
      <c r="D21" s="115" t="s">
        <v>165</v>
      </c>
      <c r="E21" s="115" t="s">
        <v>174</v>
      </c>
      <c r="F21" s="115" t="s">
        <v>165</v>
      </c>
      <c r="G21" s="116" t="s">
        <v>845</v>
      </c>
      <c r="H21" s="110">
        <f>COUNTIF(A:A,A21)</f>
        <v>1</v>
      </c>
      <c r="I21" s="101" t="s">
        <v>964</v>
      </c>
      <c r="K21" s="184" t="s">
        <v>932</v>
      </c>
      <c r="L21" s="184">
        <f t="shared" si="0"/>
        <v>1</v>
      </c>
      <c r="M21" s="110"/>
      <c r="N21" s="101" t="s">
        <v>954</v>
      </c>
      <c r="O21" s="101"/>
      <c r="P21" s="110"/>
      <c r="Q21" s="110"/>
      <c r="R21" s="110"/>
      <c r="S21" s="110"/>
      <c r="T21" s="110" t="s">
        <v>895</v>
      </c>
      <c r="U21" s="42" t="s">
        <v>896</v>
      </c>
    </row>
    <row r="22" spans="1:21" ht="12.75" customHeight="1" x14ac:dyDescent="0.3">
      <c r="A22" s="111" t="s">
        <v>962</v>
      </c>
      <c r="B22" s="112" t="s">
        <v>963</v>
      </c>
      <c r="C22" s="111" t="s">
        <v>962</v>
      </c>
      <c r="D22" s="115" t="s">
        <v>165</v>
      </c>
      <c r="E22" s="115" t="s">
        <v>174</v>
      </c>
      <c r="F22" s="115" t="s">
        <v>165</v>
      </c>
      <c r="G22" s="116" t="s">
        <v>845</v>
      </c>
      <c r="H22" s="110">
        <f>COUNTIF(A:A,A22)</f>
        <v>1</v>
      </c>
      <c r="I22" s="101" t="s">
        <v>969</v>
      </c>
      <c r="K22" s="184" t="s">
        <v>5359</v>
      </c>
      <c r="L22" s="184">
        <f t="shared" si="0"/>
        <v>1</v>
      </c>
      <c r="M22" s="110"/>
      <c r="N22" s="101" t="s">
        <v>959</v>
      </c>
      <c r="O22" s="101"/>
      <c r="P22" s="110"/>
      <c r="Q22" s="110"/>
      <c r="R22" s="110"/>
      <c r="S22" s="110"/>
      <c r="T22" s="110" t="s">
        <v>973</v>
      </c>
      <c r="U22" s="42" t="s">
        <v>974</v>
      </c>
    </row>
    <row r="23" spans="1:21" ht="12.75" customHeight="1" x14ac:dyDescent="0.3">
      <c r="A23" s="111" t="s">
        <v>967</v>
      </c>
      <c r="B23" s="114" t="s">
        <v>968</v>
      </c>
      <c r="C23" s="111" t="s">
        <v>967</v>
      </c>
      <c r="D23" s="111"/>
      <c r="E23" s="111"/>
      <c r="F23" s="111"/>
      <c r="G23" s="121" t="s">
        <v>845</v>
      </c>
      <c r="H23" s="110">
        <f>COUNTIF(A:A,A23)</f>
        <v>1</v>
      </c>
      <c r="I23" s="101" t="s">
        <v>975</v>
      </c>
      <c r="K23" s="184" t="s">
        <v>5207</v>
      </c>
      <c r="L23" s="184">
        <f t="shared" si="0"/>
        <v>1</v>
      </c>
      <c r="M23" s="110"/>
      <c r="N23" s="101" t="s">
        <v>966</v>
      </c>
      <c r="O23" s="101"/>
      <c r="P23" s="110"/>
      <c r="Q23" s="110"/>
      <c r="R23" s="110"/>
      <c r="S23" s="110"/>
      <c r="T23" s="110" t="s">
        <v>977</v>
      </c>
      <c r="U23" s="42" t="s">
        <v>978</v>
      </c>
    </row>
    <row r="24" spans="1:21" ht="12.75" customHeight="1" x14ac:dyDescent="0.3">
      <c r="A24" s="111" t="s">
        <v>183</v>
      </c>
      <c r="B24" s="112" t="s">
        <v>182</v>
      </c>
      <c r="C24" s="111" t="s">
        <v>183</v>
      </c>
      <c r="D24" s="111" t="s">
        <v>184</v>
      </c>
      <c r="E24" s="111" t="s">
        <v>179</v>
      </c>
      <c r="F24" s="111" t="s">
        <v>184</v>
      </c>
      <c r="G24" s="111" t="s">
        <v>845</v>
      </c>
      <c r="H24" s="110">
        <f>COUNTIF(A:A,A24)</f>
        <v>1</v>
      </c>
      <c r="I24" s="101" t="s">
        <v>981</v>
      </c>
      <c r="K24" s="184" t="s">
        <v>938</v>
      </c>
      <c r="L24" s="184">
        <f t="shared" si="0"/>
        <v>1</v>
      </c>
      <c r="M24" s="110"/>
      <c r="N24" s="119" t="s">
        <v>971</v>
      </c>
      <c r="O24" s="101" t="s">
        <v>972</v>
      </c>
      <c r="P24" s="110"/>
      <c r="Q24" s="110"/>
      <c r="R24" s="110"/>
      <c r="S24" s="110"/>
      <c r="T24" s="110" t="s">
        <v>985</v>
      </c>
      <c r="U24" s="42" t="s">
        <v>986</v>
      </c>
    </row>
    <row r="25" spans="1:21" ht="12.75" customHeight="1" x14ac:dyDescent="0.3">
      <c r="A25" s="111" t="s">
        <v>979</v>
      </c>
      <c r="B25" s="112" t="s">
        <v>980</v>
      </c>
      <c r="C25" s="111" t="s">
        <v>979</v>
      </c>
      <c r="D25" s="115"/>
      <c r="E25" s="115"/>
      <c r="F25" s="115"/>
      <c r="G25" s="116" t="s">
        <v>845</v>
      </c>
      <c r="H25" s="110">
        <f>COUNTIF(A:A,A25)</f>
        <v>1</v>
      </c>
      <c r="I25" s="101" t="s">
        <v>216</v>
      </c>
      <c r="K25" s="184" t="s">
        <v>5556</v>
      </c>
      <c r="L25" s="184">
        <f t="shared" si="0"/>
        <v>1</v>
      </c>
      <c r="M25" s="110"/>
      <c r="N25" s="101" t="s">
        <v>983</v>
      </c>
      <c r="O25" s="101" t="s">
        <v>984</v>
      </c>
      <c r="P25" s="110"/>
      <c r="Q25" s="110"/>
      <c r="R25" s="110"/>
      <c r="S25" s="110"/>
      <c r="T25" s="110" t="s">
        <v>989</v>
      </c>
      <c r="U25" s="42" t="s">
        <v>990</v>
      </c>
    </row>
    <row r="26" spans="1:21" ht="12.75" customHeight="1" x14ac:dyDescent="0.3">
      <c r="A26" s="111" t="s">
        <v>186</v>
      </c>
      <c r="B26" s="112" t="s">
        <v>185</v>
      </c>
      <c r="C26" s="111" t="s">
        <v>186</v>
      </c>
      <c r="D26" s="115" t="s">
        <v>171</v>
      </c>
      <c r="E26" s="115" t="s">
        <v>174</v>
      </c>
      <c r="F26" s="115" t="s">
        <v>165</v>
      </c>
      <c r="G26" s="116" t="s">
        <v>845</v>
      </c>
      <c r="H26" s="110">
        <f>COUNTIF(A:A,A26)</f>
        <v>1</v>
      </c>
      <c r="I26" s="101" t="s">
        <v>991</v>
      </c>
      <c r="K26" s="184" t="s">
        <v>945</v>
      </c>
      <c r="L26" s="184">
        <f t="shared" si="0"/>
        <v>1</v>
      </c>
      <c r="M26" s="110"/>
      <c r="N26" s="101" t="s">
        <v>988</v>
      </c>
      <c r="O26" s="101"/>
      <c r="P26" s="110"/>
      <c r="Q26" s="110"/>
      <c r="R26" s="110"/>
      <c r="S26" s="110"/>
      <c r="T26" s="110" t="s">
        <v>994</v>
      </c>
      <c r="U26" s="42" t="s">
        <v>995</v>
      </c>
    </row>
    <row r="27" spans="1:21" ht="12.75" customHeight="1" x14ac:dyDescent="0.3">
      <c r="A27" s="209" t="s">
        <v>5040</v>
      </c>
      <c r="B27" s="210" t="s">
        <v>5057</v>
      </c>
      <c r="C27" s="209" t="s">
        <v>5040</v>
      </c>
      <c r="D27" s="111"/>
      <c r="E27" s="111"/>
      <c r="F27" s="111"/>
      <c r="G27" s="211" t="s">
        <v>845</v>
      </c>
      <c r="H27" s="110">
        <f>COUNTIF(A:A,A27)</f>
        <v>1</v>
      </c>
      <c r="I27" s="101" t="s">
        <v>996</v>
      </c>
      <c r="K27" s="184" t="s">
        <v>953</v>
      </c>
      <c r="L27" s="184">
        <f t="shared" si="0"/>
        <v>1</v>
      </c>
      <c r="M27" s="110"/>
      <c r="N27" s="101" t="s">
        <v>5060</v>
      </c>
      <c r="O27" s="101"/>
      <c r="P27" s="110"/>
      <c r="Q27" s="110"/>
      <c r="R27" s="110"/>
      <c r="S27" s="110"/>
      <c r="T27" s="110"/>
    </row>
    <row r="28" spans="1:21" ht="12.75" customHeight="1" x14ac:dyDescent="0.3">
      <c r="A28" s="111" t="s">
        <v>188</v>
      </c>
      <c r="B28" s="112" t="s">
        <v>187</v>
      </c>
      <c r="C28" s="111" t="s">
        <v>188</v>
      </c>
      <c r="D28" s="115" t="s">
        <v>168</v>
      </c>
      <c r="E28" s="115" t="s">
        <v>165</v>
      </c>
      <c r="F28" s="115" t="s">
        <v>165</v>
      </c>
      <c r="G28" s="116" t="s">
        <v>845</v>
      </c>
      <c r="H28" s="110">
        <f>COUNTIF(A:A,A28)</f>
        <v>1</v>
      </c>
      <c r="I28" s="101" t="s">
        <v>1001</v>
      </c>
      <c r="K28" s="184" t="s">
        <v>958</v>
      </c>
      <c r="L28" s="184">
        <f t="shared" si="0"/>
        <v>1</v>
      </c>
      <c r="M28" s="110"/>
      <c r="N28" s="101" t="s">
        <v>993</v>
      </c>
      <c r="O28" s="101"/>
      <c r="P28" s="110"/>
      <c r="Q28" s="110"/>
      <c r="R28" s="110"/>
      <c r="S28" s="110"/>
      <c r="T28" s="110"/>
    </row>
    <row r="29" spans="1:21" ht="12.75" customHeight="1" x14ac:dyDescent="0.3">
      <c r="A29" s="111" t="s">
        <v>190</v>
      </c>
      <c r="B29" s="112" t="s">
        <v>189</v>
      </c>
      <c r="C29" s="111" t="s">
        <v>190</v>
      </c>
      <c r="D29" s="111" t="s">
        <v>179</v>
      </c>
      <c r="E29" s="111" t="s">
        <v>165</v>
      </c>
      <c r="F29" s="111" t="s">
        <v>165</v>
      </c>
      <c r="G29" s="111" t="s">
        <v>845</v>
      </c>
      <c r="H29" s="110">
        <f>COUNTIF(A:A,A29)</f>
        <v>1</v>
      </c>
      <c r="I29" s="101" t="s">
        <v>1005</v>
      </c>
      <c r="K29" s="184" t="s">
        <v>965</v>
      </c>
      <c r="L29" s="184">
        <f t="shared" si="0"/>
        <v>1</v>
      </c>
      <c r="M29" s="110"/>
      <c r="N29" s="101" t="s">
        <v>998</v>
      </c>
      <c r="O29" s="101"/>
      <c r="P29" s="110"/>
      <c r="Q29" s="110"/>
      <c r="R29" s="110"/>
      <c r="S29" s="110"/>
      <c r="T29" s="110"/>
      <c r="U29" s="42"/>
    </row>
    <row r="30" spans="1:21" ht="12.75" customHeight="1" x14ac:dyDescent="0.3">
      <c r="A30" s="111" t="s">
        <v>999</v>
      </c>
      <c r="B30" s="112" t="s">
        <v>1000</v>
      </c>
      <c r="C30" s="111" t="s">
        <v>999</v>
      </c>
      <c r="D30" s="100"/>
      <c r="E30" s="100"/>
      <c r="F30" s="100"/>
      <c r="G30" s="113" t="s">
        <v>845</v>
      </c>
      <c r="H30" s="110">
        <f>COUNTIF(A:A,A30)</f>
        <v>1</v>
      </c>
      <c r="I30" s="101" t="s">
        <v>1007</v>
      </c>
      <c r="K30" s="184" t="s">
        <v>970</v>
      </c>
      <c r="L30" s="184">
        <f t="shared" si="0"/>
        <v>1</v>
      </c>
      <c r="M30" s="110"/>
      <c r="N30" s="101" t="s">
        <v>1003</v>
      </c>
      <c r="O30" s="101" t="s">
        <v>1004</v>
      </c>
      <c r="P30" s="110"/>
      <c r="Q30" s="110"/>
      <c r="R30" s="110"/>
      <c r="S30" s="110"/>
      <c r="T30" s="110"/>
    </row>
    <row r="31" spans="1:21" ht="12.75" customHeight="1" x14ac:dyDescent="0.3">
      <c r="A31" s="111" t="s">
        <v>192</v>
      </c>
      <c r="B31" s="112" t="s">
        <v>191</v>
      </c>
      <c r="C31" s="111" t="s">
        <v>192</v>
      </c>
      <c r="D31" s="115" t="s">
        <v>165</v>
      </c>
      <c r="E31" s="111" t="s">
        <v>193</v>
      </c>
      <c r="F31" s="111" t="s">
        <v>165</v>
      </c>
      <c r="G31" s="111" t="s">
        <v>845</v>
      </c>
      <c r="H31" s="110">
        <f>COUNTIF(A:A,A31)</f>
        <v>1</v>
      </c>
      <c r="I31" s="101" t="s">
        <v>1013</v>
      </c>
      <c r="K31" s="184" t="s">
        <v>976</v>
      </c>
      <c r="L31" s="184">
        <f t="shared" si="0"/>
        <v>1</v>
      </c>
      <c r="M31" s="110"/>
      <c r="N31" s="101" t="s">
        <v>5061</v>
      </c>
      <c r="O31" s="101"/>
      <c r="P31" s="110"/>
      <c r="Q31" s="110"/>
      <c r="R31" s="110"/>
      <c r="S31" s="110"/>
      <c r="T31" s="110"/>
    </row>
    <row r="32" spans="1:21" ht="12.75" customHeight="1" x14ac:dyDescent="0.3">
      <c r="A32" s="111" t="s">
        <v>195</v>
      </c>
      <c r="B32" s="112" t="s">
        <v>194</v>
      </c>
      <c r="C32" s="111" t="s">
        <v>195</v>
      </c>
      <c r="D32" s="115" t="s">
        <v>184</v>
      </c>
      <c r="E32" s="115" t="s">
        <v>196</v>
      </c>
      <c r="F32" s="115" t="s">
        <v>184</v>
      </c>
      <c r="G32" s="116" t="s">
        <v>845</v>
      </c>
      <c r="H32" s="110">
        <f>COUNTIF(A:A,A32)</f>
        <v>1</v>
      </c>
      <c r="I32" s="101" t="s">
        <v>1001</v>
      </c>
      <c r="K32" s="184" t="s">
        <v>5660</v>
      </c>
      <c r="L32" s="184">
        <f t="shared" si="0"/>
        <v>1</v>
      </c>
      <c r="M32" s="110"/>
      <c r="N32" s="101" t="s">
        <v>1009</v>
      </c>
      <c r="O32" s="101" t="s">
        <v>1010</v>
      </c>
      <c r="P32" s="110"/>
      <c r="Q32" s="110"/>
      <c r="R32" s="110"/>
      <c r="S32" s="110"/>
      <c r="T32" s="110"/>
    </row>
    <row r="33" spans="1:21" ht="12.75" customHeight="1" x14ac:dyDescent="0.3">
      <c r="A33" s="111" t="s">
        <v>1011</v>
      </c>
      <c r="B33" s="112" t="s">
        <v>1012</v>
      </c>
      <c r="C33" s="111" t="s">
        <v>1011</v>
      </c>
      <c r="D33" s="111"/>
      <c r="E33" s="111"/>
      <c r="F33" s="111"/>
      <c r="G33" s="111" t="s">
        <v>845</v>
      </c>
      <c r="H33" s="110">
        <f>COUNTIF(A:A,A33)</f>
        <v>1</v>
      </c>
      <c r="I33" s="101" t="s">
        <v>1021</v>
      </c>
      <c r="K33" s="184" t="s">
        <v>982</v>
      </c>
      <c r="L33" s="184">
        <f t="shared" si="0"/>
        <v>1</v>
      </c>
      <c r="M33" s="110"/>
      <c r="N33" s="101" t="s">
        <v>5062</v>
      </c>
      <c r="O33" s="101"/>
      <c r="P33" s="110"/>
      <c r="Q33" s="110"/>
      <c r="R33" s="110"/>
      <c r="S33" s="110"/>
      <c r="T33" s="110"/>
    </row>
    <row r="34" spans="1:21" ht="12.75" customHeight="1" x14ac:dyDescent="0.3">
      <c r="A34" s="111" t="s">
        <v>849</v>
      </c>
      <c r="B34" s="112" t="s">
        <v>850</v>
      </c>
      <c r="C34" s="111" t="s">
        <v>849</v>
      </c>
      <c r="D34" s="115"/>
      <c r="E34" s="115"/>
      <c r="F34" s="115"/>
      <c r="G34" s="116" t="s">
        <v>845</v>
      </c>
      <c r="H34" s="110">
        <f>COUNTIF(A:A,A34)</f>
        <v>1</v>
      </c>
      <c r="I34" s="101" t="s">
        <v>1024</v>
      </c>
      <c r="K34" s="184" t="s">
        <v>987</v>
      </c>
      <c r="L34" s="184">
        <f t="shared" si="0"/>
        <v>1</v>
      </c>
      <c r="M34" s="110"/>
      <c r="N34" s="101" t="s">
        <v>5063</v>
      </c>
      <c r="O34" s="101"/>
      <c r="P34" s="110"/>
      <c r="Q34" s="110"/>
      <c r="R34" s="110"/>
      <c r="S34" s="110"/>
      <c r="T34" s="110"/>
    </row>
    <row r="35" spans="1:21" ht="12.75" customHeight="1" x14ac:dyDescent="0.3">
      <c r="A35" s="111" t="s">
        <v>1019</v>
      </c>
      <c r="B35" s="112" t="s">
        <v>1020</v>
      </c>
      <c r="C35" s="111" t="s">
        <v>1019</v>
      </c>
      <c r="D35" s="101"/>
      <c r="E35" s="100"/>
      <c r="F35" s="100"/>
      <c r="G35" s="113" t="s">
        <v>845</v>
      </c>
      <c r="H35" s="110">
        <f>COUNTIF(A:A,A35)</f>
        <v>1</v>
      </c>
      <c r="I35" s="101" t="s">
        <v>1027</v>
      </c>
      <c r="K35" s="184" t="s">
        <v>992</v>
      </c>
      <c r="L35" s="184">
        <f t="shared" si="0"/>
        <v>1</v>
      </c>
      <c r="M35" s="110"/>
      <c r="N35" s="119" t="s">
        <v>1015</v>
      </c>
      <c r="O35" s="101" t="s">
        <v>1016</v>
      </c>
      <c r="P35" s="110"/>
      <c r="Q35" s="110"/>
      <c r="R35" s="110"/>
      <c r="S35" s="110"/>
      <c r="T35" s="110"/>
    </row>
    <row r="36" spans="1:21" ht="12.75" customHeight="1" x14ac:dyDescent="0.3">
      <c r="A36" s="111" t="s">
        <v>198</v>
      </c>
      <c r="B36" s="112" t="s">
        <v>197</v>
      </c>
      <c r="C36" s="111" t="s">
        <v>198</v>
      </c>
      <c r="D36" s="111" t="s">
        <v>179</v>
      </c>
      <c r="E36" s="111" t="s">
        <v>165</v>
      </c>
      <c r="F36" s="111" t="s">
        <v>165</v>
      </c>
      <c r="G36" s="111" t="s">
        <v>845</v>
      </c>
      <c r="H36" s="110">
        <f>COUNTIF(A:A,A36)</f>
        <v>1</v>
      </c>
      <c r="I36" s="101" t="s">
        <v>1032</v>
      </c>
      <c r="K36" s="184" t="s">
        <v>997</v>
      </c>
      <c r="L36" s="184">
        <f t="shared" si="0"/>
        <v>1</v>
      </c>
      <c r="M36" s="110"/>
      <c r="N36" s="101" t="s">
        <v>1018</v>
      </c>
      <c r="O36" s="101"/>
      <c r="P36" s="110"/>
      <c r="Q36" s="110"/>
      <c r="R36" s="110"/>
      <c r="S36" s="110"/>
      <c r="T36" s="110"/>
    </row>
    <row r="37" spans="1:21" ht="12.75" customHeight="1" x14ac:dyDescent="0.3">
      <c r="A37" s="111" t="s">
        <v>200</v>
      </c>
      <c r="B37" s="112" t="s">
        <v>199</v>
      </c>
      <c r="C37" s="111" t="s">
        <v>200</v>
      </c>
      <c r="D37" s="111" t="s">
        <v>202</v>
      </c>
      <c r="E37" s="111" t="s">
        <v>174</v>
      </c>
      <c r="F37" s="111" t="s">
        <v>165</v>
      </c>
      <c r="G37" s="111" t="s">
        <v>845</v>
      </c>
      <c r="H37" s="110">
        <f>COUNTIF(A:A,A37)</f>
        <v>1</v>
      </c>
      <c r="I37" s="101" t="s">
        <v>1034</v>
      </c>
      <c r="K37" s="184" t="s">
        <v>5333</v>
      </c>
      <c r="L37" s="184">
        <f t="shared" si="0"/>
        <v>1</v>
      </c>
      <c r="M37" s="110"/>
      <c r="N37" s="101" t="s">
        <v>1023</v>
      </c>
      <c r="O37" s="101"/>
      <c r="P37" s="110"/>
      <c r="Q37" s="110"/>
      <c r="R37" s="110"/>
      <c r="S37" s="110"/>
      <c r="T37" s="110"/>
    </row>
    <row r="38" spans="1:21" ht="12.75" customHeight="1" x14ac:dyDescent="0.3">
      <c r="A38" s="111" t="s">
        <v>1030</v>
      </c>
      <c r="B38" s="112" t="s">
        <v>1031</v>
      </c>
      <c r="C38" s="111" t="s">
        <v>1030</v>
      </c>
      <c r="D38" s="115"/>
      <c r="E38" s="115"/>
      <c r="F38" s="115"/>
      <c r="G38" s="116" t="s">
        <v>845</v>
      </c>
      <c r="H38" s="110">
        <f>COUNTIF(A:A,A38)</f>
        <v>1</v>
      </c>
      <c r="I38" s="101" t="s">
        <v>1039</v>
      </c>
      <c r="K38" s="184" t="s">
        <v>5471</v>
      </c>
      <c r="L38" s="184">
        <f t="shared" si="0"/>
        <v>1</v>
      </c>
      <c r="M38" s="110"/>
      <c r="N38" s="101" t="s">
        <v>1026</v>
      </c>
      <c r="O38" s="101"/>
      <c r="P38" s="110"/>
      <c r="Q38" s="110"/>
      <c r="R38" s="110"/>
      <c r="S38" s="110"/>
      <c r="T38" s="110"/>
    </row>
    <row r="39" spans="1:21" ht="12.75" customHeight="1" x14ac:dyDescent="0.3">
      <c r="A39" s="111" t="s">
        <v>204</v>
      </c>
      <c r="B39" s="112" t="s">
        <v>203</v>
      </c>
      <c r="C39" s="111" t="s">
        <v>204</v>
      </c>
      <c r="D39" s="111" t="s">
        <v>184</v>
      </c>
      <c r="E39" s="111" t="s">
        <v>179</v>
      </c>
      <c r="F39" s="111" t="s">
        <v>184</v>
      </c>
      <c r="G39" s="111" t="s">
        <v>845</v>
      </c>
      <c r="H39" s="110">
        <f>COUNTIF(A:A,A39)</f>
        <v>1</v>
      </c>
      <c r="I39" s="101" t="str">
        <f>"BWT"&amp;" / "&amp;LEFT(I2,3)</f>
        <v>BWT / Red</v>
      </c>
      <c r="K39" s="184" t="s">
        <v>1002</v>
      </c>
      <c r="L39" s="184">
        <f t="shared" si="0"/>
        <v>1</v>
      </c>
      <c r="M39" s="110"/>
      <c r="N39" s="101" t="s">
        <v>1028</v>
      </c>
      <c r="O39" s="101"/>
      <c r="P39" s="110"/>
      <c r="Q39" s="110"/>
      <c r="R39" s="110"/>
      <c r="S39" s="110"/>
      <c r="T39" s="110"/>
    </row>
    <row r="40" spans="1:21" ht="12.75" customHeight="1" x14ac:dyDescent="0.3">
      <c r="A40" s="111" t="s">
        <v>1037</v>
      </c>
      <c r="B40" s="112" t="s">
        <v>1038</v>
      </c>
      <c r="C40" s="111" t="s">
        <v>1037</v>
      </c>
      <c r="D40" s="111"/>
      <c r="E40" s="111"/>
      <c r="F40" s="111"/>
      <c r="G40" s="111" t="s">
        <v>845</v>
      </c>
      <c r="H40" s="110">
        <f>COUNTIF(A:A,A40)</f>
        <v>1</v>
      </c>
      <c r="I40" s="101"/>
      <c r="K40" s="184" t="s">
        <v>1006</v>
      </c>
      <c r="L40" s="184">
        <f t="shared" si="0"/>
        <v>1</v>
      </c>
      <c r="M40" s="110"/>
      <c r="N40" s="101" t="s">
        <v>5065</v>
      </c>
      <c r="O40" s="101" t="s">
        <v>1029</v>
      </c>
      <c r="P40" s="110"/>
      <c r="Q40" s="110"/>
      <c r="R40" s="110"/>
      <c r="S40" s="110"/>
      <c r="T40" s="110"/>
    </row>
    <row r="41" spans="1:21" ht="12.75" customHeight="1" x14ac:dyDescent="0.3">
      <c r="A41" s="111" t="s">
        <v>1043</v>
      </c>
      <c r="B41" s="114" t="s">
        <v>1038</v>
      </c>
      <c r="C41" s="111" t="s">
        <v>1043</v>
      </c>
      <c r="D41" s="111"/>
      <c r="E41" s="111"/>
      <c r="F41" s="111"/>
      <c r="G41" s="121" t="s">
        <v>845</v>
      </c>
      <c r="H41" s="110">
        <f>COUNTIF(A:A,A41)</f>
        <v>1</v>
      </c>
      <c r="I41" s="101"/>
      <c r="K41" s="184" t="s">
        <v>5454</v>
      </c>
      <c r="L41" s="184">
        <f t="shared" si="0"/>
        <v>1</v>
      </c>
      <c r="M41" s="110"/>
      <c r="N41" s="101" t="s">
        <v>1033</v>
      </c>
      <c r="O41" s="101"/>
      <c r="P41" s="110"/>
      <c r="Q41" s="110"/>
      <c r="R41" s="110"/>
      <c r="S41" s="110"/>
      <c r="T41" s="110"/>
    </row>
    <row r="42" spans="1:21" ht="12.75" customHeight="1" x14ac:dyDescent="0.3">
      <c r="A42" s="111" t="s">
        <v>1045</v>
      </c>
      <c r="B42" s="114" t="s">
        <v>1046</v>
      </c>
      <c r="C42" s="111" t="s">
        <v>1045</v>
      </c>
      <c r="D42" s="111"/>
      <c r="E42" s="111"/>
      <c r="F42" s="111"/>
      <c r="G42" s="111" t="s">
        <v>845</v>
      </c>
      <c r="H42" s="110">
        <f>COUNTIF(A:A,A42)</f>
        <v>1</v>
      </c>
      <c r="I42" s="101"/>
      <c r="K42" s="184" t="s">
        <v>1008</v>
      </c>
      <c r="L42" s="184">
        <f t="shared" si="0"/>
        <v>1</v>
      </c>
      <c r="M42" s="110"/>
      <c r="N42" s="101" t="s">
        <v>1036</v>
      </c>
      <c r="O42" s="101"/>
      <c r="P42" s="110"/>
      <c r="Q42" s="110"/>
      <c r="R42" s="110"/>
      <c r="S42" s="110"/>
      <c r="T42" s="110"/>
      <c r="U42" s="42"/>
    </row>
    <row r="43" spans="1:21" ht="12.75" customHeight="1" x14ac:dyDescent="0.3">
      <c r="A43" s="111" t="s">
        <v>1048</v>
      </c>
      <c r="B43" s="112" t="s">
        <v>1049</v>
      </c>
      <c r="C43" s="111" t="s">
        <v>1048</v>
      </c>
      <c r="D43" s="111"/>
      <c r="E43" s="111"/>
      <c r="F43" s="111"/>
      <c r="G43" s="111" t="s">
        <v>845</v>
      </c>
      <c r="H43" s="110">
        <f>COUNTIF(A:A,A43)</f>
        <v>1</v>
      </c>
      <c r="I43" s="101"/>
      <c r="K43" s="184" t="s">
        <v>1014</v>
      </c>
      <c r="L43" s="184">
        <f t="shared" si="0"/>
        <v>1</v>
      </c>
      <c r="M43" s="110"/>
      <c r="N43" s="101" t="s">
        <v>1041</v>
      </c>
      <c r="O43" s="101" t="s">
        <v>1042</v>
      </c>
      <c r="P43" s="110"/>
      <c r="Q43" s="110"/>
      <c r="R43" s="110"/>
      <c r="S43" s="110"/>
      <c r="T43" s="110"/>
    </row>
    <row r="44" spans="1:21" ht="12.75" customHeight="1" x14ac:dyDescent="0.3">
      <c r="A44" s="111" t="s">
        <v>206</v>
      </c>
      <c r="B44" s="112" t="s">
        <v>205</v>
      </c>
      <c r="C44" s="111" t="s">
        <v>206</v>
      </c>
      <c r="D44" s="115" t="s">
        <v>171</v>
      </c>
      <c r="E44" s="115" t="s">
        <v>174</v>
      </c>
      <c r="F44" s="115" t="s">
        <v>165</v>
      </c>
      <c r="G44" s="116" t="s">
        <v>845</v>
      </c>
      <c r="H44" s="110">
        <f>COUNTIF(A:A,A44)</f>
        <v>1</v>
      </c>
      <c r="I44" s="101"/>
      <c r="K44" s="184" t="s">
        <v>5586</v>
      </c>
      <c r="L44" s="184">
        <f t="shared" si="0"/>
        <v>1</v>
      </c>
      <c r="M44" s="110"/>
      <c r="N44" s="119" t="s">
        <v>5064</v>
      </c>
      <c r="O44" s="101"/>
      <c r="P44" s="110"/>
      <c r="Q44" s="110"/>
      <c r="R44" s="110"/>
      <c r="S44" s="110"/>
      <c r="T44" s="110"/>
    </row>
    <row r="45" spans="1:21" ht="12.75" customHeight="1" x14ac:dyDescent="0.3">
      <c r="A45" s="111" t="s">
        <v>1053</v>
      </c>
      <c r="B45" s="112" t="s">
        <v>1054</v>
      </c>
      <c r="C45" s="111" t="s">
        <v>1053</v>
      </c>
      <c r="D45" s="115"/>
      <c r="E45" s="115"/>
      <c r="F45" s="115"/>
      <c r="G45" s="116" t="s">
        <v>845</v>
      </c>
      <c r="H45" s="110">
        <f>COUNTIF(A:A,A45)</f>
        <v>1</v>
      </c>
      <c r="I45" s="101"/>
      <c r="K45" s="184" t="s">
        <v>1017</v>
      </c>
      <c r="L45" s="184">
        <f t="shared" si="0"/>
        <v>1</v>
      </c>
      <c r="M45" s="110"/>
      <c r="N45" s="101"/>
      <c r="O45" s="101"/>
      <c r="P45" s="110"/>
      <c r="Q45" s="110"/>
      <c r="R45" s="110"/>
      <c r="S45" s="110"/>
      <c r="T45" s="110"/>
    </row>
    <row r="46" spans="1:21" ht="12.75" customHeight="1" x14ac:dyDescent="0.3">
      <c r="A46" s="111" t="s">
        <v>1057</v>
      </c>
      <c r="B46" s="114" t="s">
        <v>1058</v>
      </c>
      <c r="C46" s="111" t="s">
        <v>1057</v>
      </c>
      <c r="D46" s="111"/>
      <c r="E46" s="111"/>
      <c r="F46" s="111"/>
      <c r="G46" s="123" t="s">
        <v>845</v>
      </c>
      <c r="H46" s="110">
        <f>COUNTIF(A:A,A46)</f>
        <v>1</v>
      </c>
      <c r="I46" s="101"/>
      <c r="K46" s="184" t="s">
        <v>1022</v>
      </c>
      <c r="L46" s="184">
        <f t="shared" si="0"/>
        <v>1</v>
      </c>
      <c r="M46" s="110"/>
      <c r="N46" s="122"/>
      <c r="O46" s="110"/>
      <c r="P46" s="110"/>
      <c r="Q46" s="110"/>
      <c r="R46" s="110"/>
      <c r="S46" s="110"/>
      <c r="T46" s="110"/>
    </row>
    <row r="47" spans="1:21" ht="12.75" customHeight="1" x14ac:dyDescent="0.3">
      <c r="A47" s="111" t="s">
        <v>1061</v>
      </c>
      <c r="B47" s="114" t="s">
        <v>1058</v>
      </c>
      <c r="C47" s="111" t="s">
        <v>1061</v>
      </c>
      <c r="D47" s="111"/>
      <c r="E47" s="111"/>
      <c r="F47" s="111"/>
      <c r="G47" s="121" t="s">
        <v>845</v>
      </c>
      <c r="H47" s="110">
        <f>COUNTIF(A:A,A47)</f>
        <v>1</v>
      </c>
      <c r="I47" s="101"/>
      <c r="K47" s="184" t="s">
        <v>1025</v>
      </c>
      <c r="L47" s="184">
        <f t="shared" si="0"/>
        <v>1</v>
      </c>
      <c r="M47" s="110"/>
      <c r="N47" s="281" t="s">
        <v>1052</v>
      </c>
      <c r="O47" s="260"/>
      <c r="P47" s="110"/>
      <c r="Q47" s="110"/>
      <c r="R47" s="110"/>
      <c r="S47" s="110"/>
      <c r="T47" s="110"/>
    </row>
    <row r="48" spans="1:21" ht="12.75" customHeight="1" x14ac:dyDescent="0.3">
      <c r="A48" s="111" t="s">
        <v>208</v>
      </c>
      <c r="B48" s="112" t="s">
        <v>207</v>
      </c>
      <c r="C48" s="111" t="s">
        <v>208</v>
      </c>
      <c r="D48" s="115" t="s">
        <v>163</v>
      </c>
      <c r="E48" s="115" t="s">
        <v>196</v>
      </c>
      <c r="F48" s="115" t="s">
        <v>165</v>
      </c>
      <c r="G48" s="116" t="s">
        <v>845</v>
      </c>
      <c r="H48" s="110">
        <f>COUNTIF(A:A,A48)</f>
        <v>1</v>
      </c>
      <c r="I48" s="101"/>
      <c r="K48" s="184" t="s">
        <v>5280</v>
      </c>
      <c r="L48" s="184">
        <f t="shared" si="0"/>
        <v>1</v>
      </c>
      <c r="M48" s="110"/>
      <c r="N48" s="100" t="s">
        <v>1056</v>
      </c>
      <c r="O48" s="101">
        <v>10</v>
      </c>
      <c r="P48" s="110"/>
      <c r="Q48" s="110"/>
      <c r="R48" s="110"/>
      <c r="S48" s="110"/>
      <c r="T48" s="110"/>
    </row>
    <row r="49" spans="1:20" ht="12.75" customHeight="1" x14ac:dyDescent="0.3">
      <c r="A49" s="209" t="s">
        <v>5041</v>
      </c>
      <c r="B49" s="210" t="s">
        <v>5056</v>
      </c>
      <c r="C49" s="209" t="s">
        <v>5041</v>
      </c>
      <c r="D49" s="111"/>
      <c r="E49" s="111"/>
      <c r="F49" s="111"/>
      <c r="G49" s="211" t="s">
        <v>845</v>
      </c>
      <c r="H49" s="110">
        <f>COUNTIF(A:A,A49)</f>
        <v>1</v>
      </c>
      <c r="I49" s="101"/>
      <c r="K49" s="184" t="s">
        <v>5313</v>
      </c>
      <c r="L49" s="184">
        <f t="shared" si="0"/>
        <v>1</v>
      </c>
      <c r="M49" s="110"/>
      <c r="N49" s="100" t="s">
        <v>1060</v>
      </c>
      <c r="O49" s="101">
        <v>15</v>
      </c>
      <c r="P49" s="110"/>
      <c r="Q49" s="110"/>
      <c r="R49" s="110"/>
      <c r="S49" s="110"/>
      <c r="T49" s="110"/>
    </row>
    <row r="50" spans="1:20" ht="12.75" customHeight="1" x14ac:dyDescent="0.3">
      <c r="A50" s="111" t="s">
        <v>1066</v>
      </c>
      <c r="B50" s="112" t="s">
        <v>1067</v>
      </c>
      <c r="C50" s="111" t="s">
        <v>1066</v>
      </c>
      <c r="D50" s="100"/>
      <c r="E50" s="100"/>
      <c r="F50" s="100"/>
      <c r="G50" s="113" t="s">
        <v>845</v>
      </c>
      <c r="H50" s="110">
        <f>COUNTIF(A:A,A50)</f>
        <v>1</v>
      </c>
      <c r="I50" s="101"/>
      <c r="K50" s="184" t="s">
        <v>5670</v>
      </c>
      <c r="L50" s="184">
        <f t="shared" si="0"/>
        <v>1</v>
      </c>
      <c r="M50" s="110"/>
      <c r="N50" s="100" t="s">
        <v>1063</v>
      </c>
      <c r="O50" s="101">
        <v>30</v>
      </c>
      <c r="P50" s="110"/>
      <c r="Q50" s="110"/>
      <c r="R50" s="110"/>
      <c r="S50" s="110"/>
      <c r="T50" s="110"/>
    </row>
    <row r="51" spans="1:20" ht="12.75" customHeight="1" x14ac:dyDescent="0.3">
      <c r="A51" s="111" t="s">
        <v>210</v>
      </c>
      <c r="B51" s="112" t="s">
        <v>209</v>
      </c>
      <c r="C51" s="111" t="s">
        <v>210</v>
      </c>
      <c r="D51" s="111" t="s">
        <v>211</v>
      </c>
      <c r="E51" s="111" t="s">
        <v>193</v>
      </c>
      <c r="F51" s="111" t="s">
        <v>165</v>
      </c>
      <c r="G51" s="111" t="s">
        <v>845</v>
      </c>
      <c r="H51" s="110">
        <f>COUNTIF(A:A,A51)</f>
        <v>1</v>
      </c>
      <c r="I51" s="101"/>
      <c r="K51" s="184" t="s">
        <v>5669</v>
      </c>
      <c r="L51" s="184">
        <f t="shared" si="0"/>
        <v>1</v>
      </c>
      <c r="M51" s="110"/>
      <c r="N51" s="100" t="s">
        <v>1065</v>
      </c>
      <c r="O51" s="101">
        <v>60</v>
      </c>
      <c r="P51" s="110"/>
      <c r="Q51" s="110"/>
      <c r="R51" s="110"/>
      <c r="S51" s="110"/>
      <c r="T51" s="110"/>
    </row>
    <row r="52" spans="1:20" ht="12.75" customHeight="1" x14ac:dyDescent="0.3">
      <c r="A52" s="111" t="s">
        <v>1072</v>
      </c>
      <c r="B52" s="112" t="s">
        <v>1073</v>
      </c>
      <c r="C52" s="111" t="s">
        <v>1072</v>
      </c>
      <c r="D52" s="100"/>
      <c r="E52" s="100"/>
      <c r="F52" s="100"/>
      <c r="G52" s="113" t="s">
        <v>845</v>
      </c>
      <c r="H52" s="110">
        <f>COUNTIF(A:A,A52)</f>
        <v>1</v>
      </c>
      <c r="I52" s="101"/>
      <c r="K52" s="184" t="s">
        <v>1035</v>
      </c>
      <c r="L52" s="184">
        <f t="shared" si="0"/>
        <v>1</v>
      </c>
      <c r="M52" s="110"/>
      <c r="N52" s="100" t="s">
        <v>1069</v>
      </c>
      <c r="O52" s="101">
        <v>90</v>
      </c>
      <c r="P52" s="110"/>
      <c r="Q52" s="110"/>
      <c r="R52" s="110"/>
      <c r="S52" s="110"/>
      <c r="T52" s="110"/>
    </row>
    <row r="53" spans="1:20" ht="12.75" customHeight="1" x14ac:dyDescent="0.3">
      <c r="A53" s="111" t="s">
        <v>1076</v>
      </c>
      <c r="B53" s="112" t="s">
        <v>1077</v>
      </c>
      <c r="C53" s="111" t="s">
        <v>1076</v>
      </c>
      <c r="D53" s="115"/>
      <c r="E53" s="115"/>
      <c r="F53" s="115"/>
      <c r="G53" s="116" t="s">
        <v>845</v>
      </c>
      <c r="H53" s="110">
        <f>COUNTIF(A:A,A53)</f>
        <v>1</v>
      </c>
      <c r="I53" s="101"/>
      <c r="K53" s="184" t="s">
        <v>1040</v>
      </c>
      <c r="L53" s="184">
        <f t="shared" si="0"/>
        <v>1</v>
      </c>
      <c r="M53" s="110"/>
      <c r="N53" s="100" t="s">
        <v>1071</v>
      </c>
      <c r="O53" s="101">
        <v>11</v>
      </c>
      <c r="P53" s="110"/>
      <c r="Q53" s="110"/>
      <c r="R53" s="110"/>
      <c r="S53" s="110"/>
      <c r="T53" s="110"/>
    </row>
    <row r="54" spans="1:20" ht="12.75" customHeight="1" x14ac:dyDescent="0.3">
      <c r="A54" s="111" t="s">
        <v>1080</v>
      </c>
      <c r="B54" s="114" t="s">
        <v>1081</v>
      </c>
      <c r="C54" s="111" t="s">
        <v>1080</v>
      </c>
      <c r="D54" s="111"/>
      <c r="E54" s="111"/>
      <c r="F54" s="111"/>
      <c r="G54" s="111" t="s">
        <v>845</v>
      </c>
      <c r="H54" s="110">
        <f>COUNTIF(A:A,A54)</f>
        <v>1</v>
      </c>
      <c r="I54" s="101"/>
      <c r="K54" s="184" t="s">
        <v>1044</v>
      </c>
      <c r="L54" s="184">
        <f t="shared" si="0"/>
        <v>1</v>
      </c>
      <c r="M54" s="110"/>
      <c r="N54" s="100" t="s">
        <v>1075</v>
      </c>
      <c r="O54" s="101">
        <v>61</v>
      </c>
      <c r="P54" s="110"/>
      <c r="Q54" s="110"/>
      <c r="R54" s="110"/>
      <c r="S54" s="110"/>
      <c r="T54" s="110"/>
    </row>
    <row r="55" spans="1:20" ht="12.75" customHeight="1" x14ac:dyDescent="0.3">
      <c r="A55" s="111" t="s">
        <v>1084</v>
      </c>
      <c r="B55" s="114" t="s">
        <v>1085</v>
      </c>
      <c r="C55" s="111" t="s">
        <v>1084</v>
      </c>
      <c r="D55" s="111"/>
      <c r="E55" s="111"/>
      <c r="F55" s="111"/>
      <c r="G55" s="121" t="s">
        <v>845</v>
      </c>
      <c r="H55" s="110">
        <f>COUNTIF(A:A,A55)</f>
        <v>1</v>
      </c>
      <c r="I55" s="101"/>
      <c r="K55" s="184" t="s">
        <v>1047</v>
      </c>
      <c r="L55" s="184">
        <f t="shared" si="0"/>
        <v>1</v>
      </c>
      <c r="M55" s="110"/>
      <c r="N55" s="100" t="s">
        <v>1079</v>
      </c>
      <c r="O55" s="101">
        <v>31</v>
      </c>
      <c r="P55" s="110"/>
      <c r="Q55" s="110"/>
      <c r="R55" s="110"/>
      <c r="S55" s="110"/>
      <c r="T55" s="110"/>
    </row>
    <row r="56" spans="1:20" ht="12.75" customHeight="1" x14ac:dyDescent="0.3">
      <c r="A56" s="111" t="s">
        <v>1086</v>
      </c>
      <c r="B56" s="114" t="s">
        <v>1087</v>
      </c>
      <c r="C56" s="111" t="s">
        <v>1086</v>
      </c>
      <c r="D56" s="111"/>
      <c r="E56" s="111"/>
      <c r="F56" s="111"/>
      <c r="G56" s="111" t="s">
        <v>845</v>
      </c>
      <c r="H56" s="110">
        <f>COUNTIF(A:A,A56)</f>
        <v>1</v>
      </c>
      <c r="I56" s="101"/>
      <c r="K56" s="184" t="s">
        <v>1050</v>
      </c>
      <c r="L56" s="184">
        <f t="shared" si="0"/>
        <v>1</v>
      </c>
      <c r="M56" s="110"/>
      <c r="N56" s="100" t="s">
        <v>1082</v>
      </c>
      <c r="O56" s="101" t="s">
        <v>1083</v>
      </c>
      <c r="P56" s="110"/>
      <c r="Q56" s="110"/>
      <c r="R56" s="110"/>
      <c r="S56" s="110"/>
      <c r="T56" s="110"/>
    </row>
    <row r="57" spans="1:20" ht="12.75" customHeight="1" x14ac:dyDescent="0.3">
      <c r="A57" s="111" t="s">
        <v>213</v>
      </c>
      <c r="B57" s="112" t="s">
        <v>212</v>
      </c>
      <c r="C57" s="111" t="s">
        <v>213</v>
      </c>
      <c r="D57" s="111" t="s">
        <v>184</v>
      </c>
      <c r="E57" s="111" t="s">
        <v>215</v>
      </c>
      <c r="F57" s="111" t="s">
        <v>184</v>
      </c>
      <c r="G57" s="111" t="s">
        <v>845</v>
      </c>
      <c r="H57" s="110">
        <f>COUNTIF(A:A,A57)</f>
        <v>1</v>
      </c>
      <c r="I57" s="101"/>
      <c r="K57" s="184" t="s">
        <v>1051</v>
      </c>
      <c r="L57" s="184">
        <f t="shared" si="0"/>
        <v>1</v>
      </c>
      <c r="M57" s="110"/>
      <c r="N57" s="122"/>
      <c r="O57" s="110"/>
      <c r="P57" s="110"/>
      <c r="Q57" s="110"/>
      <c r="R57" s="110"/>
      <c r="S57" s="110"/>
      <c r="T57" s="110"/>
    </row>
    <row r="58" spans="1:20" ht="12.75" customHeight="1" x14ac:dyDescent="0.3">
      <c r="A58" s="111" t="s">
        <v>217</v>
      </c>
      <c r="B58" s="112" t="s">
        <v>216</v>
      </c>
      <c r="C58" s="111" t="s">
        <v>217</v>
      </c>
      <c r="D58" s="115" t="s">
        <v>218</v>
      </c>
      <c r="E58" s="115" t="s">
        <v>165</v>
      </c>
      <c r="F58" s="115" t="s">
        <v>165</v>
      </c>
      <c r="G58" s="116" t="s">
        <v>845</v>
      </c>
      <c r="H58" s="110">
        <f>COUNTIF(A:A,A58)</f>
        <v>1</v>
      </c>
      <c r="I58" s="101"/>
      <c r="K58" s="184" t="s">
        <v>1055</v>
      </c>
      <c r="L58" s="184">
        <f t="shared" si="0"/>
        <v>1</v>
      </c>
      <c r="M58" s="110"/>
      <c r="N58" s="281" t="s">
        <v>1089</v>
      </c>
      <c r="O58" s="260"/>
      <c r="P58" s="110"/>
      <c r="Q58" s="110"/>
      <c r="R58" s="110"/>
      <c r="S58" s="110"/>
      <c r="T58" s="110"/>
    </row>
    <row r="59" spans="1:20" ht="12.75" customHeight="1" x14ac:dyDescent="0.3">
      <c r="A59" s="111" t="s">
        <v>1093</v>
      </c>
      <c r="B59" s="112" t="s">
        <v>1094</v>
      </c>
      <c r="C59" s="111" t="s">
        <v>1093</v>
      </c>
      <c r="D59" s="111"/>
      <c r="E59" s="111"/>
      <c r="F59" s="111"/>
      <c r="G59" s="111" t="s">
        <v>845</v>
      </c>
      <c r="H59" s="110">
        <f>COUNTIF(A:A,A59)</f>
        <v>1</v>
      </c>
      <c r="I59" s="101"/>
      <c r="K59" s="184" t="s">
        <v>1059</v>
      </c>
      <c r="L59" s="184">
        <f t="shared" si="0"/>
        <v>1</v>
      </c>
      <c r="M59" s="110"/>
      <c r="N59" s="100" t="s">
        <v>1013</v>
      </c>
      <c r="O59" s="101" t="s">
        <v>1091</v>
      </c>
      <c r="P59" s="110"/>
      <c r="Q59" s="110"/>
      <c r="R59" s="110"/>
      <c r="S59" s="110"/>
      <c r="T59" s="110"/>
    </row>
    <row r="60" spans="1:20" ht="12.75" customHeight="1" x14ac:dyDescent="0.3">
      <c r="A60" s="111" t="s">
        <v>1097</v>
      </c>
      <c r="B60" s="114" t="s">
        <v>1098</v>
      </c>
      <c r="C60" s="111" t="s">
        <v>1097</v>
      </c>
      <c r="D60" s="111"/>
      <c r="E60" s="111"/>
      <c r="F60" s="111"/>
      <c r="G60" s="123" t="s">
        <v>845</v>
      </c>
      <c r="H60" s="110">
        <f>COUNTIF(A:A,A60)</f>
        <v>1</v>
      </c>
      <c r="I60" s="101"/>
      <c r="K60" s="184" t="s">
        <v>5539</v>
      </c>
      <c r="L60" s="184">
        <f t="shared" si="0"/>
        <v>1</v>
      </c>
      <c r="M60" s="110"/>
      <c r="N60" s="100" t="s">
        <v>964</v>
      </c>
      <c r="O60" s="101" t="s">
        <v>1092</v>
      </c>
      <c r="P60" s="110"/>
      <c r="Q60" s="110"/>
      <c r="R60" s="110"/>
      <c r="S60" s="110"/>
      <c r="T60" s="110"/>
    </row>
    <row r="61" spans="1:20" ht="12.75" customHeight="1" x14ac:dyDescent="0.3">
      <c r="A61" s="111" t="s">
        <v>220</v>
      </c>
      <c r="B61" s="112" t="s">
        <v>219</v>
      </c>
      <c r="C61" s="111" t="s">
        <v>220</v>
      </c>
      <c r="D61" s="111" t="s">
        <v>163</v>
      </c>
      <c r="E61" s="111" t="s">
        <v>164</v>
      </c>
      <c r="F61" s="111" t="s">
        <v>184</v>
      </c>
      <c r="G61" s="111" t="s">
        <v>845</v>
      </c>
      <c r="H61" s="110">
        <f>COUNTIF(A:A,A61)</f>
        <v>1</v>
      </c>
      <c r="I61" s="101"/>
      <c r="K61" s="184" t="s">
        <v>1062</v>
      </c>
      <c r="L61" s="184">
        <f t="shared" si="0"/>
        <v>1</v>
      </c>
      <c r="M61" s="110"/>
      <c r="N61" s="100" t="s">
        <v>996</v>
      </c>
      <c r="O61" s="101" t="s">
        <v>1096</v>
      </c>
      <c r="P61" s="110"/>
      <c r="Q61" s="110"/>
      <c r="R61" s="110"/>
      <c r="S61" s="110"/>
      <c r="T61" s="110"/>
    </row>
    <row r="62" spans="1:20" ht="12.75" customHeight="1" x14ac:dyDescent="0.3">
      <c r="A62" s="111" t="s">
        <v>222</v>
      </c>
      <c r="B62" s="112" t="s">
        <v>221</v>
      </c>
      <c r="C62" s="111" t="s">
        <v>222</v>
      </c>
      <c r="D62" s="111" t="s">
        <v>184</v>
      </c>
      <c r="E62" s="111" t="s">
        <v>215</v>
      </c>
      <c r="F62" s="111" t="s">
        <v>184</v>
      </c>
      <c r="G62" s="111" t="s">
        <v>845</v>
      </c>
      <c r="H62" s="110">
        <f>COUNTIF(A:A,A62)</f>
        <v>1</v>
      </c>
      <c r="I62" s="101"/>
      <c r="K62" s="184" t="s">
        <v>1064</v>
      </c>
      <c r="L62" s="184">
        <f t="shared" si="0"/>
        <v>1</v>
      </c>
      <c r="M62" s="110"/>
      <c r="N62" s="100" t="s">
        <v>1024</v>
      </c>
      <c r="O62" s="101" t="s">
        <v>1100</v>
      </c>
      <c r="P62" s="110"/>
      <c r="Q62" s="110"/>
      <c r="R62" s="110"/>
      <c r="S62" s="110"/>
      <c r="T62" s="110"/>
    </row>
    <row r="63" spans="1:20" ht="12.75" customHeight="1" x14ac:dyDescent="0.3">
      <c r="A63" s="111" t="s">
        <v>1106</v>
      </c>
      <c r="B63" s="112" t="s">
        <v>1107</v>
      </c>
      <c r="C63" s="111" t="s">
        <v>1106</v>
      </c>
      <c r="D63" s="115"/>
      <c r="E63" s="115"/>
      <c r="F63" s="115"/>
      <c r="G63" s="116" t="s">
        <v>845</v>
      </c>
      <c r="H63" s="110">
        <f>COUNTIF(A:A,A63)</f>
        <v>1</v>
      </c>
      <c r="I63" s="101"/>
      <c r="K63" s="184" t="s">
        <v>1068</v>
      </c>
      <c r="L63" s="184">
        <f t="shared" si="0"/>
        <v>1</v>
      </c>
      <c r="M63" s="110"/>
      <c r="N63" s="100" t="s">
        <v>1021</v>
      </c>
      <c r="O63" s="101" t="s">
        <v>1102</v>
      </c>
      <c r="P63" s="110"/>
      <c r="S63" s="110"/>
      <c r="T63" s="110"/>
    </row>
    <row r="64" spans="1:20" ht="12.75" customHeight="1" x14ac:dyDescent="0.3">
      <c r="A64" s="111" t="s">
        <v>224</v>
      </c>
      <c r="B64" s="112" t="s">
        <v>223</v>
      </c>
      <c r="C64" s="111" t="s">
        <v>224</v>
      </c>
      <c r="D64" s="111" t="s">
        <v>184</v>
      </c>
      <c r="E64" s="111" t="s">
        <v>174</v>
      </c>
      <c r="F64" s="111" t="s">
        <v>184</v>
      </c>
      <c r="G64" s="111" t="s">
        <v>845</v>
      </c>
      <c r="H64" s="110">
        <f>COUNTIF(A:A,A64)</f>
        <v>1</v>
      </c>
      <c r="I64" s="101"/>
      <c r="K64" s="184" t="s">
        <v>1070</v>
      </c>
      <c r="L64" s="184">
        <f t="shared" si="0"/>
        <v>1</v>
      </c>
      <c r="M64" s="110"/>
      <c r="N64" s="100" t="s">
        <v>1104</v>
      </c>
      <c r="O64" s="101" t="s">
        <v>1105</v>
      </c>
      <c r="P64" s="110"/>
      <c r="Q64" s="110"/>
      <c r="R64" s="110"/>
      <c r="S64" s="110"/>
      <c r="T64" s="110"/>
    </row>
    <row r="65" spans="1:20" ht="12.75" customHeight="1" x14ac:dyDescent="0.3">
      <c r="A65" s="111" t="s">
        <v>866</v>
      </c>
      <c r="B65" s="112" t="s">
        <v>867</v>
      </c>
      <c r="C65" s="111" t="s">
        <v>866</v>
      </c>
      <c r="D65" s="115"/>
      <c r="E65" s="115"/>
      <c r="F65" s="115"/>
      <c r="G65" s="116" t="s">
        <v>845</v>
      </c>
      <c r="H65" s="110">
        <f>COUNTIF(A:A,A65)</f>
        <v>1</v>
      </c>
      <c r="I65" s="101"/>
      <c r="K65" s="184" t="s">
        <v>1074</v>
      </c>
      <c r="L65" s="184">
        <f t="shared" si="0"/>
        <v>1</v>
      </c>
      <c r="M65" s="110"/>
      <c r="N65" s="100" t="s">
        <v>1034</v>
      </c>
      <c r="O65" s="101" t="s">
        <v>1109</v>
      </c>
      <c r="P65" s="110"/>
      <c r="Q65" s="110"/>
      <c r="R65" s="110"/>
      <c r="S65" s="110"/>
      <c r="T65" s="110"/>
    </row>
    <row r="66" spans="1:20" ht="12.75" customHeight="1" x14ac:dyDescent="0.3">
      <c r="A66" s="111" t="s">
        <v>1115</v>
      </c>
      <c r="B66" s="112" t="s">
        <v>1116</v>
      </c>
      <c r="C66" s="111" t="s">
        <v>1115</v>
      </c>
      <c r="D66" s="115"/>
      <c r="E66" s="115"/>
      <c r="F66" s="115"/>
      <c r="G66" s="116" t="s">
        <v>845</v>
      </c>
      <c r="H66" s="110">
        <f>COUNTIF(A:A,A66)</f>
        <v>1</v>
      </c>
      <c r="I66" s="101" t="str">
        <f t="shared" ref="I66:I74" si="1">"BWT"&amp;" / "&amp;LEFT(I3,3)</f>
        <v>BWT / Cri</v>
      </c>
      <c r="K66" s="184" t="s">
        <v>1078</v>
      </c>
      <c r="L66" s="184">
        <f t="shared" ref="L66:L129" si="2">COUNTIF(K:K,K66)</f>
        <v>1</v>
      </c>
      <c r="M66" s="110"/>
      <c r="N66" s="100" t="s">
        <v>975</v>
      </c>
      <c r="O66" s="101" t="s">
        <v>1111</v>
      </c>
      <c r="P66" s="110"/>
      <c r="Q66" s="110"/>
      <c r="R66" s="110"/>
      <c r="S66" s="110"/>
      <c r="T66" s="110"/>
    </row>
    <row r="67" spans="1:20" ht="12.75" customHeight="1" x14ac:dyDescent="0.3">
      <c r="A67" s="111" t="s">
        <v>1120</v>
      </c>
      <c r="B67" s="114" t="s">
        <v>1121</v>
      </c>
      <c r="C67" s="111" t="s">
        <v>1120</v>
      </c>
      <c r="D67" s="111"/>
      <c r="E67" s="111"/>
      <c r="F67" s="111"/>
      <c r="G67" s="120" t="s">
        <v>845</v>
      </c>
      <c r="H67" s="110">
        <f>COUNTIF(A:A,A67)</f>
        <v>1</v>
      </c>
      <c r="I67" s="101" t="str">
        <f t="shared" si="1"/>
        <v>BWT / Gar</v>
      </c>
      <c r="K67" s="184" t="s">
        <v>1088</v>
      </c>
      <c r="L67" s="184">
        <f t="shared" si="2"/>
        <v>1</v>
      </c>
      <c r="M67" s="110"/>
      <c r="N67" s="100" t="s">
        <v>1113</v>
      </c>
      <c r="O67" s="101" t="s">
        <v>1114</v>
      </c>
      <c r="P67" s="110"/>
      <c r="Q67" s="110"/>
      <c r="R67" s="110"/>
      <c r="S67" s="110"/>
      <c r="T67" s="110"/>
    </row>
    <row r="68" spans="1:20" ht="12.75" customHeight="1" x14ac:dyDescent="0.3">
      <c r="A68" s="111" t="s">
        <v>1127</v>
      </c>
      <c r="B68" s="112" t="s">
        <v>1128</v>
      </c>
      <c r="C68" s="111" t="s">
        <v>1127</v>
      </c>
      <c r="D68" s="101"/>
      <c r="E68" s="101"/>
      <c r="F68" s="101"/>
      <c r="G68" s="101" t="s">
        <v>845</v>
      </c>
      <c r="H68" s="110">
        <f>COUNTIF(A:A,A68)</f>
        <v>1</v>
      </c>
      <c r="I68" s="101" t="str">
        <f t="shared" si="1"/>
        <v>BWT / Mar</v>
      </c>
      <c r="K68" s="184" t="s">
        <v>1090</v>
      </c>
      <c r="L68" s="184">
        <f t="shared" si="2"/>
        <v>1</v>
      </c>
      <c r="M68" s="110"/>
      <c r="N68" s="100" t="s">
        <v>1118</v>
      </c>
      <c r="O68" s="101" t="s">
        <v>1119</v>
      </c>
      <c r="P68" s="110"/>
      <c r="Q68" s="110"/>
      <c r="R68" s="110"/>
      <c r="S68" s="110"/>
      <c r="T68" s="110"/>
    </row>
    <row r="69" spans="1:20" ht="12.75" customHeight="1" x14ac:dyDescent="0.3">
      <c r="A69" s="111" t="s">
        <v>1131</v>
      </c>
      <c r="B69" s="112" t="s">
        <v>1132</v>
      </c>
      <c r="C69" s="111" t="s">
        <v>1131</v>
      </c>
      <c r="D69" s="101"/>
      <c r="E69" s="101"/>
      <c r="F69" s="101"/>
      <c r="G69" s="101" t="s">
        <v>845</v>
      </c>
      <c r="H69" s="110">
        <f>COUNTIF(A:A,A69)</f>
        <v>1</v>
      </c>
      <c r="I69" s="101" t="str">
        <f t="shared" si="1"/>
        <v>BWT / Pur</v>
      </c>
      <c r="K69" s="184" t="s">
        <v>1095</v>
      </c>
      <c r="L69" s="184">
        <f t="shared" si="2"/>
        <v>1</v>
      </c>
      <c r="M69" s="110"/>
      <c r="N69" s="100" t="s">
        <v>969</v>
      </c>
      <c r="O69" s="101" t="s">
        <v>1123</v>
      </c>
      <c r="P69" s="110"/>
      <c r="Q69" s="110"/>
      <c r="R69" s="110"/>
      <c r="S69" s="110"/>
      <c r="T69" s="110"/>
    </row>
    <row r="70" spans="1:20" ht="12.75" customHeight="1" x14ac:dyDescent="0.3">
      <c r="A70" s="111" t="s">
        <v>1124</v>
      </c>
      <c r="B70" s="114" t="s">
        <v>5037</v>
      </c>
      <c r="C70" s="111" t="s">
        <v>1124</v>
      </c>
      <c r="D70" s="111"/>
      <c r="E70" s="111"/>
      <c r="F70" s="111"/>
      <c r="G70" s="120" t="s">
        <v>845</v>
      </c>
      <c r="H70" s="110">
        <f>COUNTIF(A:A,A70)</f>
        <v>1</v>
      </c>
      <c r="I70" s="101" t="str">
        <f t="shared" si="1"/>
        <v>BWT / Car</v>
      </c>
      <c r="K70" s="184" t="s">
        <v>1099</v>
      </c>
      <c r="L70" s="184">
        <f t="shared" si="2"/>
        <v>1</v>
      </c>
      <c r="M70" s="110"/>
      <c r="N70" s="100" t="s">
        <v>957</v>
      </c>
      <c r="O70" s="101" t="s">
        <v>1126</v>
      </c>
      <c r="P70" s="110"/>
      <c r="Q70" s="110"/>
      <c r="R70" s="110"/>
      <c r="S70" s="110"/>
      <c r="T70" s="110"/>
    </row>
    <row r="71" spans="1:20" ht="12.75" customHeight="1" x14ac:dyDescent="0.3">
      <c r="A71" s="111" t="s">
        <v>1135</v>
      </c>
      <c r="B71" s="112" t="s">
        <v>1136</v>
      </c>
      <c r="C71" s="111" t="s">
        <v>1135</v>
      </c>
      <c r="D71" s="101"/>
      <c r="E71" s="101"/>
      <c r="F71" s="101"/>
      <c r="G71" s="101" t="s">
        <v>845</v>
      </c>
      <c r="H71" s="110">
        <f>COUNTIF(A:A,A71)</f>
        <v>1</v>
      </c>
      <c r="I71" s="101" t="str">
        <f t="shared" si="1"/>
        <v>BWT / Roy</v>
      </c>
      <c r="K71" s="184" t="s">
        <v>1101</v>
      </c>
      <c r="L71" s="184">
        <f t="shared" si="2"/>
        <v>1</v>
      </c>
      <c r="M71" s="110"/>
      <c r="N71" s="100" t="s">
        <v>1007</v>
      </c>
      <c r="O71" s="101" t="s">
        <v>1130</v>
      </c>
      <c r="P71" s="110"/>
      <c r="Q71" s="110"/>
      <c r="R71" s="110"/>
      <c r="S71" s="110"/>
      <c r="T71" s="110"/>
    </row>
    <row r="72" spans="1:20" ht="12.75" customHeight="1" x14ac:dyDescent="0.3">
      <c r="A72" s="111" t="s">
        <v>1140</v>
      </c>
      <c r="B72" s="112" t="s">
        <v>1141</v>
      </c>
      <c r="C72" s="111" t="s">
        <v>1140</v>
      </c>
      <c r="D72" s="101"/>
      <c r="E72" s="101"/>
      <c r="F72" s="101"/>
      <c r="G72" s="101" t="s">
        <v>845</v>
      </c>
      <c r="H72" s="110">
        <f>COUNTIF(A:A,A72)</f>
        <v>1</v>
      </c>
      <c r="I72" s="101" t="str">
        <f t="shared" si="1"/>
        <v>BWT / Nav</v>
      </c>
      <c r="K72" s="184" t="s">
        <v>5268</v>
      </c>
      <c r="L72" s="184">
        <f t="shared" si="2"/>
        <v>1</v>
      </c>
      <c r="M72" s="110"/>
      <c r="N72" s="100" t="s">
        <v>1005</v>
      </c>
      <c r="O72" s="101" t="s">
        <v>1134</v>
      </c>
      <c r="P72" s="110"/>
      <c r="Q72" s="110"/>
      <c r="R72" s="110"/>
      <c r="S72" s="110"/>
      <c r="T72" s="110"/>
    </row>
    <row r="73" spans="1:20" ht="12.75" customHeight="1" x14ac:dyDescent="0.3">
      <c r="A73" s="111" t="s">
        <v>1143</v>
      </c>
      <c r="B73" s="112" t="s">
        <v>1144</v>
      </c>
      <c r="C73" s="111" t="s">
        <v>1143</v>
      </c>
      <c r="D73" s="111"/>
      <c r="E73" s="111"/>
      <c r="F73" s="111"/>
      <c r="G73" s="111" t="s">
        <v>845</v>
      </c>
      <c r="H73" s="110">
        <f>COUNTIF(A:A,A73)</f>
        <v>1</v>
      </c>
      <c r="I73" s="101" t="str">
        <f t="shared" si="1"/>
        <v>BWT / Ora</v>
      </c>
      <c r="K73" s="184" t="s">
        <v>1103</v>
      </c>
      <c r="L73" s="184">
        <f t="shared" si="2"/>
        <v>1</v>
      </c>
      <c r="M73" s="110"/>
      <c r="N73" s="100" t="s">
        <v>1138</v>
      </c>
      <c r="O73" s="101" t="s">
        <v>1139</v>
      </c>
      <c r="P73" s="110"/>
      <c r="Q73" s="110"/>
      <c r="R73" s="110"/>
      <c r="S73" s="110"/>
      <c r="T73" s="110"/>
    </row>
    <row r="74" spans="1:20" ht="12.75" customHeight="1" x14ac:dyDescent="0.3">
      <c r="A74" s="111" t="s">
        <v>1147</v>
      </c>
      <c r="B74" s="112" t="s">
        <v>1148</v>
      </c>
      <c r="C74" s="111" t="s">
        <v>1147</v>
      </c>
      <c r="D74" s="111"/>
      <c r="E74" s="111"/>
      <c r="F74" s="111"/>
      <c r="G74" s="111" t="s">
        <v>845</v>
      </c>
      <c r="H74" s="110">
        <f>COUNTIF(A:A,A74)</f>
        <v>1</v>
      </c>
      <c r="I74" s="101" t="str">
        <f t="shared" si="1"/>
        <v xml:space="preserve">BWT / TX </v>
      </c>
      <c r="K74" s="184" t="s">
        <v>1108</v>
      </c>
      <c r="L74" s="184">
        <f t="shared" si="2"/>
        <v>1</v>
      </c>
      <c r="M74" s="110"/>
      <c r="N74" s="100" t="s">
        <v>981</v>
      </c>
      <c r="O74" s="101" t="s">
        <v>546</v>
      </c>
      <c r="P74" s="110"/>
      <c r="Q74" s="110"/>
      <c r="R74" s="110"/>
      <c r="S74" s="110"/>
      <c r="T74" s="110"/>
    </row>
    <row r="75" spans="1:20" ht="12.75" customHeight="1" x14ac:dyDescent="0.3">
      <c r="A75" s="111" t="s">
        <v>877</v>
      </c>
      <c r="B75" s="112" t="s">
        <v>878</v>
      </c>
      <c r="C75" s="111" t="s">
        <v>877</v>
      </c>
      <c r="D75" s="115"/>
      <c r="E75" s="115"/>
      <c r="F75" s="115"/>
      <c r="G75" s="116" t="s">
        <v>845</v>
      </c>
      <c r="H75" s="110">
        <f>COUNTIF(A:A,A75)</f>
        <v>1</v>
      </c>
      <c r="I75" s="101" t="str">
        <f>"BWT"&amp;" / "&amp;LEFT(I13,3)</f>
        <v>BWT / Gre</v>
      </c>
      <c r="K75" s="184" t="s">
        <v>1110</v>
      </c>
      <c r="L75" s="184">
        <f t="shared" si="2"/>
        <v>1</v>
      </c>
      <c r="M75" s="110"/>
      <c r="N75" s="100" t="s">
        <v>991</v>
      </c>
      <c r="O75" s="101" t="s">
        <v>1146</v>
      </c>
      <c r="P75" s="110"/>
      <c r="Q75" s="110"/>
      <c r="R75" s="110"/>
      <c r="S75" s="110"/>
      <c r="T75" s="110"/>
    </row>
    <row r="76" spans="1:20" ht="12.75" customHeight="1" x14ac:dyDescent="0.3">
      <c r="A76" s="111" t="s">
        <v>1152</v>
      </c>
      <c r="B76" s="112" t="s">
        <v>1153</v>
      </c>
      <c r="C76" s="111" t="s">
        <v>1152</v>
      </c>
      <c r="D76" s="101"/>
      <c r="E76" s="100"/>
      <c r="F76" s="100"/>
      <c r="G76" s="113" t="s">
        <v>845</v>
      </c>
      <c r="H76" s="110">
        <f>COUNTIF(A:A,A76)</f>
        <v>1</v>
      </c>
      <c r="I76" s="101" t="str">
        <f>"BWT"&amp;" / "&amp;LEFT(I14,3)</f>
        <v>BWT / Yel</v>
      </c>
      <c r="K76" s="184" t="s">
        <v>1112</v>
      </c>
      <c r="L76" s="184">
        <f t="shared" si="2"/>
        <v>1</v>
      </c>
      <c r="M76" s="110"/>
      <c r="N76" s="100" t="s">
        <v>1032</v>
      </c>
      <c r="O76" s="101" t="s">
        <v>1149</v>
      </c>
      <c r="P76" s="110"/>
      <c r="Q76" s="110"/>
      <c r="R76" s="110"/>
      <c r="S76" s="110"/>
      <c r="T76" s="110"/>
    </row>
    <row r="77" spans="1:20" ht="12.75" customHeight="1" x14ac:dyDescent="0.3">
      <c r="A77" s="111" t="s">
        <v>1156</v>
      </c>
      <c r="B77" s="114" t="s">
        <v>1157</v>
      </c>
      <c r="C77" s="111" t="s">
        <v>1156</v>
      </c>
      <c r="D77" s="111"/>
      <c r="E77" s="111"/>
      <c r="F77" s="111"/>
      <c r="G77" s="120" t="s">
        <v>845</v>
      </c>
      <c r="H77" s="110">
        <f>COUNTIF(A:A,A77)</f>
        <v>1</v>
      </c>
      <c r="I77" s="101" t="str">
        <f>"BWT"&amp;" / "&amp;LEFT(I15,3)</f>
        <v>BWT / Veg</v>
      </c>
      <c r="K77" s="184" t="s">
        <v>1117</v>
      </c>
      <c r="L77" s="184">
        <f t="shared" si="2"/>
        <v>1</v>
      </c>
      <c r="M77" s="110"/>
      <c r="N77" s="100" t="s">
        <v>1150</v>
      </c>
      <c r="O77" s="101" t="s">
        <v>1151</v>
      </c>
      <c r="P77" s="110"/>
      <c r="Q77" s="110"/>
      <c r="R77" s="110"/>
      <c r="S77" s="110"/>
      <c r="T77" s="110"/>
    </row>
    <row r="78" spans="1:20" ht="12.75" customHeight="1" x14ac:dyDescent="0.3">
      <c r="A78" s="111" t="s">
        <v>1160</v>
      </c>
      <c r="B78" s="112" t="s">
        <v>1161</v>
      </c>
      <c r="C78" s="111" t="s">
        <v>1160</v>
      </c>
      <c r="D78" s="111"/>
      <c r="E78" s="111"/>
      <c r="F78" s="111"/>
      <c r="G78" s="111" t="s">
        <v>845</v>
      </c>
      <c r="H78" s="110">
        <f>COUNTIF(A:A,A78)</f>
        <v>1</v>
      </c>
      <c r="I78" s="101" t="str">
        <f>"BWT"&amp;" / "&amp;LEFT(I16,3)</f>
        <v>BWT / Bla</v>
      </c>
      <c r="K78" s="184" t="s">
        <v>1122</v>
      </c>
      <c r="L78" s="184">
        <f t="shared" si="2"/>
        <v>1</v>
      </c>
      <c r="M78" s="110"/>
      <c r="N78" s="100" t="s">
        <v>1154</v>
      </c>
      <c r="O78" s="101" t="s">
        <v>1155</v>
      </c>
      <c r="P78" s="110"/>
      <c r="Q78" s="110"/>
      <c r="R78" s="110"/>
      <c r="S78" s="110"/>
      <c r="T78" s="110"/>
    </row>
    <row r="79" spans="1:20" ht="12.75" customHeight="1" x14ac:dyDescent="0.3">
      <c r="A79" s="111" t="s">
        <v>1165</v>
      </c>
      <c r="B79" s="114" t="s">
        <v>1166</v>
      </c>
      <c r="C79" s="111" t="s">
        <v>1165</v>
      </c>
      <c r="D79" s="111"/>
      <c r="E79" s="111"/>
      <c r="F79" s="111"/>
      <c r="G79" s="123" t="s">
        <v>845</v>
      </c>
      <c r="H79" s="110">
        <f>COUNTIF(A:A,A79)</f>
        <v>1</v>
      </c>
      <c r="I79" s="101" t="str">
        <f t="shared" ref="I79:I99" si="3">"BWT"&amp;" / "&amp;LEFT(I18,3)</f>
        <v>BWT / Hea</v>
      </c>
      <c r="K79" s="184" t="s">
        <v>1125</v>
      </c>
      <c r="L79" s="184">
        <f t="shared" si="2"/>
        <v>1</v>
      </c>
      <c r="M79" s="110"/>
      <c r="N79" s="100" t="s">
        <v>1158</v>
      </c>
      <c r="O79" s="101" t="s">
        <v>1159</v>
      </c>
      <c r="P79" s="110"/>
      <c r="Q79" s="110"/>
      <c r="R79" s="110"/>
      <c r="S79" s="110"/>
      <c r="T79" s="110"/>
    </row>
    <row r="80" spans="1:20" ht="12.75" customHeight="1" x14ac:dyDescent="0.3">
      <c r="A80" s="111" t="s">
        <v>1170</v>
      </c>
      <c r="B80" s="114" t="s">
        <v>1171</v>
      </c>
      <c r="C80" s="111" t="s">
        <v>1170</v>
      </c>
      <c r="D80" s="111"/>
      <c r="E80" s="111"/>
      <c r="F80" s="111"/>
      <c r="G80" s="120" t="s">
        <v>845</v>
      </c>
      <c r="H80" s="110">
        <f>COUNTIF(A:A,A80)</f>
        <v>1</v>
      </c>
      <c r="I80" s="101" t="str">
        <f t="shared" si="3"/>
        <v>BWT / Med</v>
      </c>
      <c r="K80" s="184" t="s">
        <v>1129</v>
      </c>
      <c r="L80" s="184">
        <f t="shared" si="2"/>
        <v>1</v>
      </c>
      <c r="M80" s="110"/>
      <c r="N80" s="100" t="s">
        <v>1163</v>
      </c>
      <c r="O80" s="101" t="s">
        <v>1164</v>
      </c>
      <c r="P80" s="110"/>
      <c r="Q80" s="110"/>
      <c r="R80" s="110"/>
      <c r="S80" s="110"/>
      <c r="T80" s="110"/>
    </row>
    <row r="81" spans="1:20" ht="12.75" customHeight="1" x14ac:dyDescent="0.3">
      <c r="A81" s="111" t="s">
        <v>1174</v>
      </c>
      <c r="B81" s="112" t="s">
        <v>1175</v>
      </c>
      <c r="C81" s="111" t="s">
        <v>1174</v>
      </c>
      <c r="D81" s="115"/>
      <c r="E81" s="115"/>
      <c r="F81" s="115"/>
      <c r="G81" s="116" t="s">
        <v>845</v>
      </c>
      <c r="H81" s="110">
        <f>COUNTIF(A:A,A81)</f>
        <v>1</v>
      </c>
      <c r="I81" s="101" t="str">
        <f t="shared" si="3"/>
        <v>BWT / Ope</v>
      </c>
      <c r="K81" s="184" t="s">
        <v>1133</v>
      </c>
      <c r="L81" s="184">
        <f t="shared" si="2"/>
        <v>1</v>
      </c>
      <c r="M81" s="110"/>
      <c r="N81" s="100" t="s">
        <v>1168</v>
      </c>
      <c r="O81" s="101" t="s">
        <v>1169</v>
      </c>
      <c r="P81" s="110"/>
      <c r="Q81" s="110"/>
      <c r="R81" s="110"/>
      <c r="S81" s="110"/>
      <c r="T81" s="110"/>
    </row>
    <row r="82" spans="1:20" ht="12.75" customHeight="1" x14ac:dyDescent="0.3">
      <c r="A82" s="111" t="s">
        <v>1178</v>
      </c>
      <c r="B82" s="114" t="s">
        <v>1179</v>
      </c>
      <c r="C82" s="111" t="s">
        <v>1178</v>
      </c>
      <c r="D82" s="111"/>
      <c r="E82" s="111"/>
      <c r="F82" s="111"/>
      <c r="G82" s="120" t="s">
        <v>845</v>
      </c>
      <c r="H82" s="110">
        <f>COUNTIF(A:A,A82)</f>
        <v>1</v>
      </c>
      <c r="I82" s="101" t="str">
        <f t="shared" si="3"/>
        <v>BWT / Cha</v>
      </c>
      <c r="K82" s="184" t="s">
        <v>5525</v>
      </c>
      <c r="L82" s="184">
        <f t="shared" si="2"/>
        <v>1</v>
      </c>
      <c r="M82" s="110"/>
      <c r="N82" s="100" t="s">
        <v>1172</v>
      </c>
      <c r="O82" s="101" t="s">
        <v>1173</v>
      </c>
      <c r="P82" s="110"/>
      <c r="Q82" s="110"/>
      <c r="R82" s="110"/>
      <c r="S82" s="110"/>
      <c r="T82" s="110"/>
    </row>
    <row r="83" spans="1:20" ht="12.75" customHeight="1" x14ac:dyDescent="0.3">
      <c r="A83" s="111" t="s">
        <v>1183</v>
      </c>
      <c r="B83" s="112" t="s">
        <v>1184</v>
      </c>
      <c r="C83" s="111" t="s">
        <v>1183</v>
      </c>
      <c r="D83" s="111"/>
      <c r="E83" s="111"/>
      <c r="F83" s="111"/>
      <c r="G83" s="111" t="s">
        <v>845</v>
      </c>
      <c r="H83" s="110">
        <f>COUNTIF(A:A,A83)</f>
        <v>1</v>
      </c>
      <c r="I83" s="101" t="str">
        <f t="shared" si="3"/>
        <v>BWT / Oat</v>
      </c>
      <c r="K83" s="184" t="s">
        <v>1137</v>
      </c>
      <c r="L83" s="184">
        <f t="shared" si="2"/>
        <v>1</v>
      </c>
      <c r="M83" s="110"/>
      <c r="N83" s="100" t="s">
        <v>1177</v>
      </c>
      <c r="O83" s="101" t="s">
        <v>1093</v>
      </c>
      <c r="P83" s="110"/>
      <c r="Q83" s="110"/>
      <c r="R83" s="110"/>
      <c r="S83" s="110"/>
      <c r="T83" s="110"/>
    </row>
    <row r="84" spans="1:20" ht="12.75" customHeight="1" x14ac:dyDescent="0.3">
      <c r="A84" s="111" t="s">
        <v>226</v>
      </c>
      <c r="B84" s="112" t="s">
        <v>225</v>
      </c>
      <c r="C84" s="111" t="s">
        <v>226</v>
      </c>
      <c r="D84" s="115" t="s">
        <v>227</v>
      </c>
      <c r="E84" s="115" t="s">
        <v>164</v>
      </c>
      <c r="F84" s="115" t="s">
        <v>165</v>
      </c>
      <c r="G84" s="116" t="s">
        <v>845</v>
      </c>
      <c r="H84" s="110">
        <f>COUNTIF(A:A,A84)</f>
        <v>1</v>
      </c>
      <c r="I84" s="101" t="str">
        <f t="shared" si="3"/>
        <v>BWT / Ivo</v>
      </c>
      <c r="K84" s="184" t="s">
        <v>5216</v>
      </c>
      <c r="L84" s="184">
        <f t="shared" si="2"/>
        <v>1</v>
      </c>
      <c r="M84" s="110"/>
      <c r="N84" s="100" t="s">
        <v>1181</v>
      </c>
      <c r="O84" s="101" t="s">
        <v>1182</v>
      </c>
      <c r="P84" s="110"/>
      <c r="Q84" s="110"/>
      <c r="R84" s="110"/>
      <c r="S84" s="110"/>
      <c r="T84" s="110"/>
    </row>
    <row r="85" spans="1:20" ht="12.75" customHeight="1" x14ac:dyDescent="0.3">
      <c r="A85" s="111" t="s">
        <v>229</v>
      </c>
      <c r="B85" s="112" t="s">
        <v>228</v>
      </c>
      <c r="C85" s="111" t="s">
        <v>229</v>
      </c>
      <c r="D85" s="111" t="s">
        <v>165</v>
      </c>
      <c r="E85" s="111" t="s">
        <v>193</v>
      </c>
      <c r="F85" s="111" t="s">
        <v>165</v>
      </c>
      <c r="G85" s="111" t="s">
        <v>845</v>
      </c>
      <c r="H85" s="110">
        <f>COUNTIF(A:A,A85)</f>
        <v>1</v>
      </c>
      <c r="I85" s="101" t="str">
        <f t="shared" si="3"/>
        <v>BWT / Sto</v>
      </c>
      <c r="K85" s="184" t="s">
        <v>5502</v>
      </c>
      <c r="L85" s="184">
        <f t="shared" si="2"/>
        <v>1</v>
      </c>
      <c r="M85" s="110"/>
      <c r="N85" s="100" t="s">
        <v>1186</v>
      </c>
      <c r="O85" s="101" t="s">
        <v>1187</v>
      </c>
      <c r="P85" s="110"/>
      <c r="Q85" s="110"/>
      <c r="R85" s="110"/>
      <c r="S85" s="110"/>
      <c r="T85" s="110"/>
    </row>
    <row r="86" spans="1:20" ht="12.75" customHeight="1" x14ac:dyDescent="0.3">
      <c r="A86" s="111" t="s">
        <v>231</v>
      </c>
      <c r="B86" s="112" t="s">
        <v>230</v>
      </c>
      <c r="C86" s="111" t="s">
        <v>231</v>
      </c>
      <c r="D86" s="111" t="s">
        <v>171</v>
      </c>
      <c r="E86" s="111" t="s">
        <v>174</v>
      </c>
      <c r="F86" s="111" t="s">
        <v>165</v>
      </c>
      <c r="G86" s="111" t="s">
        <v>845</v>
      </c>
      <c r="H86" s="110">
        <f>COUNTIF(A:A,A86)</f>
        <v>1</v>
      </c>
      <c r="I86" s="101" t="str">
        <f t="shared" si="3"/>
        <v>BWT / Bro</v>
      </c>
      <c r="K86" s="184" t="s">
        <v>1142</v>
      </c>
      <c r="L86" s="184">
        <f t="shared" si="2"/>
        <v>1</v>
      </c>
      <c r="M86" s="110"/>
      <c r="N86" s="100" t="s">
        <v>1189</v>
      </c>
      <c r="O86" s="101" t="s">
        <v>1190</v>
      </c>
      <c r="P86" s="110"/>
      <c r="Q86" s="110"/>
      <c r="R86" s="110"/>
      <c r="S86" s="110"/>
      <c r="T86" s="110"/>
    </row>
    <row r="87" spans="1:20" ht="12.75" customHeight="1" x14ac:dyDescent="0.3">
      <c r="A87" s="111" t="s">
        <v>1196</v>
      </c>
      <c r="B87" s="112" t="s">
        <v>1197</v>
      </c>
      <c r="C87" s="111" t="s">
        <v>1196</v>
      </c>
      <c r="D87" s="115"/>
      <c r="E87" s="115"/>
      <c r="F87" s="115"/>
      <c r="G87" s="116" t="s">
        <v>845</v>
      </c>
      <c r="H87" s="110">
        <f>COUNTIF(A:A,A87)</f>
        <v>1</v>
      </c>
      <c r="I87" s="101" t="str">
        <f t="shared" si="3"/>
        <v>BWT / Tob</v>
      </c>
      <c r="K87" s="184" t="s">
        <v>1145</v>
      </c>
      <c r="L87" s="184">
        <f t="shared" si="2"/>
        <v>1</v>
      </c>
      <c r="M87" s="110"/>
      <c r="N87" s="100" t="s">
        <v>1192</v>
      </c>
      <c r="O87" s="101" t="s">
        <v>1193</v>
      </c>
      <c r="P87" s="110"/>
      <c r="Q87" s="110"/>
      <c r="R87" s="110"/>
      <c r="S87" s="110"/>
      <c r="T87" s="110"/>
    </row>
    <row r="88" spans="1:20" ht="12.75" customHeight="1" x14ac:dyDescent="0.3">
      <c r="A88" s="101" t="s">
        <v>1201</v>
      </c>
      <c r="B88" s="112" t="s">
        <v>1202</v>
      </c>
      <c r="C88" s="101" t="s">
        <v>1201</v>
      </c>
      <c r="D88" s="111"/>
      <c r="E88" s="111"/>
      <c r="F88" s="111"/>
      <c r="G88" s="123" t="s">
        <v>845</v>
      </c>
      <c r="H88" s="110">
        <f>COUNTIF(A:A,A88)</f>
        <v>1</v>
      </c>
      <c r="I88" s="101" t="str">
        <f t="shared" si="3"/>
        <v>BWT / Dem</v>
      </c>
      <c r="K88" s="184" t="s">
        <v>1162</v>
      </c>
      <c r="L88" s="184">
        <f t="shared" si="2"/>
        <v>1</v>
      </c>
      <c r="M88" s="110"/>
      <c r="N88" s="100" t="s">
        <v>1194</v>
      </c>
      <c r="O88" s="101" t="s">
        <v>1195</v>
      </c>
      <c r="P88" s="110"/>
      <c r="Q88" s="110"/>
      <c r="R88" s="110"/>
      <c r="S88" s="110"/>
      <c r="T88" s="110"/>
    </row>
    <row r="89" spans="1:20" ht="12.75" customHeight="1" x14ac:dyDescent="0.3">
      <c r="A89" s="111" t="s">
        <v>233</v>
      </c>
      <c r="B89" s="112" t="s">
        <v>5066</v>
      </c>
      <c r="C89" s="111" t="s">
        <v>233</v>
      </c>
      <c r="D89" s="111" t="s">
        <v>211</v>
      </c>
      <c r="E89" s="111" t="s">
        <v>215</v>
      </c>
      <c r="F89" s="111" t="s">
        <v>165</v>
      </c>
      <c r="G89" s="111" t="s">
        <v>845</v>
      </c>
      <c r="H89" s="110">
        <f>COUNTIF(A:A,A89)</f>
        <v>1</v>
      </c>
      <c r="I89" s="101" t="str">
        <f t="shared" si="3"/>
        <v>BWT / Kel</v>
      </c>
      <c r="K89" s="184" t="s">
        <v>5253</v>
      </c>
      <c r="L89" s="184">
        <f t="shared" si="2"/>
        <v>1</v>
      </c>
      <c r="M89" s="110"/>
      <c r="N89" s="100" t="s">
        <v>1199</v>
      </c>
      <c r="O89" s="101" t="s">
        <v>1200</v>
      </c>
      <c r="P89" s="110"/>
      <c r="Q89" s="110"/>
      <c r="R89" s="110"/>
      <c r="S89" s="110"/>
      <c r="T89" s="110"/>
    </row>
    <row r="90" spans="1:20" ht="12.75" customHeight="1" x14ac:dyDescent="0.3">
      <c r="A90" s="111" t="s">
        <v>235</v>
      </c>
      <c r="B90" s="112" t="s">
        <v>234</v>
      </c>
      <c r="C90" s="111" t="s">
        <v>235</v>
      </c>
      <c r="D90" s="115" t="s">
        <v>211</v>
      </c>
      <c r="E90" s="115" t="s">
        <v>193</v>
      </c>
      <c r="F90" s="115" t="s">
        <v>165</v>
      </c>
      <c r="G90" s="116" t="s">
        <v>845</v>
      </c>
      <c r="H90" s="110">
        <f>COUNTIF(A:A,A90)</f>
        <v>1</v>
      </c>
      <c r="I90" s="101" t="str">
        <f t="shared" si="3"/>
        <v>BWT / Ras</v>
      </c>
      <c r="K90" s="184" t="s">
        <v>1167</v>
      </c>
      <c r="L90" s="184">
        <f t="shared" si="2"/>
        <v>1</v>
      </c>
      <c r="M90" s="110"/>
      <c r="N90" s="100" t="s">
        <v>1203</v>
      </c>
      <c r="O90" s="101" t="s">
        <v>1204</v>
      </c>
      <c r="P90" s="110"/>
      <c r="Q90" s="110"/>
      <c r="R90" s="110"/>
      <c r="S90" s="110"/>
      <c r="T90" s="110"/>
    </row>
    <row r="91" spans="1:20" ht="12.75" customHeight="1" x14ac:dyDescent="0.3">
      <c r="A91" s="111" t="s">
        <v>1211</v>
      </c>
      <c r="B91" s="114" t="s">
        <v>1212</v>
      </c>
      <c r="C91" s="111" t="s">
        <v>1211</v>
      </c>
      <c r="D91" s="111"/>
      <c r="E91" s="111"/>
      <c r="F91" s="111"/>
      <c r="G91" s="120" t="s">
        <v>845</v>
      </c>
      <c r="H91" s="110">
        <f>COUNTIF(A:A,A91)</f>
        <v>1</v>
      </c>
      <c r="I91" s="101" t="str">
        <f t="shared" si="3"/>
        <v>BWT / Pin</v>
      </c>
      <c r="K91" s="184" t="s">
        <v>1176</v>
      </c>
      <c r="L91" s="184">
        <f t="shared" si="2"/>
        <v>1</v>
      </c>
      <c r="M91" s="110"/>
      <c r="N91" s="100" t="s">
        <v>1206</v>
      </c>
      <c r="O91" s="101" t="s">
        <v>1207</v>
      </c>
      <c r="P91" s="110"/>
      <c r="Q91" s="110"/>
      <c r="R91" s="110"/>
      <c r="S91" s="110"/>
      <c r="T91" s="110"/>
    </row>
    <row r="92" spans="1:20" ht="12.75" customHeight="1" x14ac:dyDescent="0.3">
      <c r="A92" s="111" t="s">
        <v>1216</v>
      </c>
      <c r="B92" s="112" t="s">
        <v>1217</v>
      </c>
      <c r="C92" s="111" t="s">
        <v>1216</v>
      </c>
      <c r="D92" s="101"/>
      <c r="E92" s="100"/>
      <c r="F92" s="100"/>
      <c r="G92" s="113" t="s">
        <v>845</v>
      </c>
      <c r="H92" s="110">
        <f>COUNTIF(A:A,A92)</f>
        <v>1</v>
      </c>
      <c r="I92" s="101" t="str">
        <f t="shared" si="3"/>
        <v>BWT / Can</v>
      </c>
      <c r="K92" s="184" t="s">
        <v>5364</v>
      </c>
      <c r="L92" s="184">
        <f t="shared" si="2"/>
        <v>1</v>
      </c>
      <c r="M92" s="110"/>
      <c r="N92" s="100" t="s">
        <v>1209</v>
      </c>
      <c r="O92" s="101" t="s">
        <v>1210</v>
      </c>
      <c r="P92" s="110"/>
      <c r="Q92" s="110"/>
      <c r="R92" s="110"/>
      <c r="S92" s="110"/>
      <c r="T92" s="110"/>
    </row>
    <row r="93" spans="1:20" ht="12.75" customHeight="1" x14ac:dyDescent="0.3">
      <c r="A93" s="111" t="s">
        <v>1220</v>
      </c>
      <c r="B93" s="114" t="s">
        <v>1221</v>
      </c>
      <c r="C93" s="111" t="s">
        <v>1220</v>
      </c>
      <c r="D93" s="111"/>
      <c r="E93" s="111"/>
      <c r="F93" s="111"/>
      <c r="G93" s="120" t="s">
        <v>845</v>
      </c>
      <c r="H93" s="110">
        <f>COUNTIF(A:A,A93)</f>
        <v>1</v>
      </c>
      <c r="I93" s="101" t="str">
        <f t="shared" si="3"/>
        <v>BWT / Kel</v>
      </c>
      <c r="K93" s="184" t="s">
        <v>5361</v>
      </c>
      <c r="L93" s="184">
        <f t="shared" si="2"/>
        <v>1</v>
      </c>
      <c r="M93" s="110"/>
      <c r="N93" s="100" t="s">
        <v>1214</v>
      </c>
      <c r="O93" s="101" t="s">
        <v>1215</v>
      </c>
      <c r="P93" s="110"/>
      <c r="Q93" s="110"/>
      <c r="R93" s="110"/>
      <c r="S93" s="110"/>
      <c r="T93" s="110"/>
    </row>
    <row r="94" spans="1:20" ht="12.75" customHeight="1" x14ac:dyDescent="0.3">
      <c r="A94" s="111" t="s">
        <v>1224</v>
      </c>
      <c r="B94" s="112" t="s">
        <v>1225</v>
      </c>
      <c r="C94" s="111" t="s">
        <v>1224</v>
      </c>
      <c r="D94" s="115"/>
      <c r="E94" s="115"/>
      <c r="F94" s="115"/>
      <c r="G94" s="116" t="s">
        <v>845</v>
      </c>
      <c r="H94" s="110">
        <f>COUNTIF(A:A,A94)</f>
        <v>1</v>
      </c>
      <c r="I94" s="101" t="str">
        <f t="shared" si="3"/>
        <v>BWT / Gre</v>
      </c>
      <c r="K94" s="184" t="s">
        <v>5330</v>
      </c>
      <c r="L94" s="184">
        <f t="shared" si="2"/>
        <v>1</v>
      </c>
      <c r="M94" s="110"/>
      <c r="N94" s="100" t="s">
        <v>1219</v>
      </c>
      <c r="O94" s="101" t="s">
        <v>164</v>
      </c>
      <c r="P94" s="110"/>
      <c r="Q94" s="110"/>
      <c r="R94" s="110"/>
      <c r="S94" s="110"/>
      <c r="T94" s="110"/>
    </row>
    <row r="95" spans="1:20" ht="12.75" customHeight="1" x14ac:dyDescent="0.3">
      <c r="A95" s="111" t="s">
        <v>237</v>
      </c>
      <c r="B95" s="112" t="s">
        <v>236</v>
      </c>
      <c r="C95" s="111" t="s">
        <v>237</v>
      </c>
      <c r="D95" s="111" t="s">
        <v>171</v>
      </c>
      <c r="E95" s="111" t="s">
        <v>164</v>
      </c>
      <c r="F95" s="111" t="s">
        <v>165</v>
      </c>
      <c r="G95" s="111" t="s">
        <v>845</v>
      </c>
      <c r="H95" s="110">
        <f>COUNTIF(A:A,A95)</f>
        <v>1</v>
      </c>
      <c r="I95" s="101" t="str">
        <f t="shared" si="3"/>
        <v>BWT / Fus</v>
      </c>
      <c r="K95" s="184" t="s">
        <v>1180</v>
      </c>
      <c r="L95" s="184">
        <f t="shared" si="2"/>
        <v>1</v>
      </c>
      <c r="M95" s="110"/>
      <c r="N95" s="100" t="s">
        <v>1223</v>
      </c>
      <c r="O95" s="101" t="s">
        <v>164</v>
      </c>
      <c r="P95" s="110"/>
      <c r="Q95" s="110"/>
      <c r="R95" s="110"/>
      <c r="S95" s="110"/>
      <c r="T95" s="110"/>
    </row>
    <row r="96" spans="1:20" ht="12.75" customHeight="1" x14ac:dyDescent="0.3">
      <c r="A96" s="111" t="s">
        <v>1230</v>
      </c>
      <c r="B96" s="112" t="s">
        <v>1231</v>
      </c>
      <c r="C96" s="111" t="s">
        <v>1230</v>
      </c>
      <c r="D96" s="111"/>
      <c r="E96" s="111"/>
      <c r="F96" s="111"/>
      <c r="G96" s="111" t="s">
        <v>845</v>
      </c>
      <c r="H96" s="110">
        <f>COUNTIF(A:A,A96)</f>
        <v>1</v>
      </c>
      <c r="I96" s="101" t="str">
        <f t="shared" si="3"/>
        <v>BWT / Bri</v>
      </c>
      <c r="K96" s="184" t="s">
        <v>1185</v>
      </c>
      <c r="L96" s="184">
        <f t="shared" si="2"/>
        <v>1</v>
      </c>
      <c r="M96" s="110"/>
      <c r="N96" s="100" t="s">
        <v>1226</v>
      </c>
      <c r="O96" s="101" t="s">
        <v>1227</v>
      </c>
      <c r="P96" s="110"/>
      <c r="Q96" s="110"/>
      <c r="R96" s="110"/>
      <c r="S96" s="110"/>
      <c r="T96" s="110"/>
    </row>
    <row r="97" spans="1:21" ht="12.75" customHeight="1" x14ac:dyDescent="0.3">
      <c r="A97" s="111" t="s">
        <v>239</v>
      </c>
      <c r="B97" s="112" t="s">
        <v>238</v>
      </c>
      <c r="C97" s="111" t="s">
        <v>239</v>
      </c>
      <c r="D97" s="111" t="s">
        <v>163</v>
      </c>
      <c r="E97" s="111" t="s">
        <v>215</v>
      </c>
      <c r="F97" s="111" t="s">
        <v>165</v>
      </c>
      <c r="G97" s="111" t="s">
        <v>845</v>
      </c>
      <c r="H97" s="110">
        <f>COUNTIF(A:A,A97)</f>
        <v>1</v>
      </c>
      <c r="I97" s="101" t="str">
        <f t="shared" si="3"/>
        <v>BWT / Tur</v>
      </c>
      <c r="K97" s="184" t="s">
        <v>1188</v>
      </c>
      <c r="L97" s="184">
        <f t="shared" si="2"/>
        <v>1</v>
      </c>
      <c r="M97" s="110"/>
      <c r="N97" s="100" t="s">
        <v>1229</v>
      </c>
      <c r="O97" s="101" t="s">
        <v>1227</v>
      </c>
      <c r="P97" s="110"/>
      <c r="Q97" s="110"/>
      <c r="R97" s="110"/>
      <c r="S97" s="110"/>
      <c r="T97" s="110"/>
    </row>
    <row r="98" spans="1:21" ht="12.75" customHeight="1" x14ac:dyDescent="0.3">
      <c r="A98" s="111" t="s">
        <v>241</v>
      </c>
      <c r="B98" s="112" t="s">
        <v>240</v>
      </c>
      <c r="C98" s="111" t="s">
        <v>241</v>
      </c>
      <c r="D98" s="115" t="s">
        <v>179</v>
      </c>
      <c r="E98" s="115" t="s">
        <v>165</v>
      </c>
      <c r="F98" s="115" t="s">
        <v>165</v>
      </c>
      <c r="G98" s="116" t="s">
        <v>845</v>
      </c>
      <c r="H98" s="110">
        <f>COUNTIF(A:A,A98)</f>
        <v>1</v>
      </c>
      <c r="I98" s="101" t="str">
        <f t="shared" si="3"/>
        <v>BWT / Hot</v>
      </c>
      <c r="K98" s="184" t="s">
        <v>1191</v>
      </c>
      <c r="L98" s="184">
        <f t="shared" si="2"/>
        <v>1</v>
      </c>
      <c r="M98" s="110"/>
      <c r="N98" s="100" t="s">
        <v>1233</v>
      </c>
      <c r="O98" s="101" t="s">
        <v>1227</v>
      </c>
      <c r="P98" s="110"/>
      <c r="Q98" s="110"/>
      <c r="R98" s="110"/>
      <c r="S98" s="110"/>
      <c r="T98" s="110"/>
    </row>
    <row r="99" spans="1:21" ht="12.75" customHeight="1" x14ac:dyDescent="0.3">
      <c r="A99" s="111" t="s">
        <v>1238</v>
      </c>
      <c r="B99" s="112" t="s">
        <v>1239</v>
      </c>
      <c r="C99" s="111" t="s">
        <v>1238</v>
      </c>
      <c r="D99" s="111"/>
      <c r="E99" s="111"/>
      <c r="F99" s="111"/>
      <c r="G99" s="111" t="s">
        <v>845</v>
      </c>
      <c r="H99" s="110">
        <f>COUNTIF(A:A,A99)</f>
        <v>1</v>
      </c>
      <c r="I99" s="101" t="str">
        <f t="shared" si="3"/>
        <v>BWT / Bri</v>
      </c>
      <c r="K99" s="184" t="s">
        <v>1198</v>
      </c>
      <c r="L99" s="184">
        <f t="shared" si="2"/>
        <v>1</v>
      </c>
      <c r="M99" s="110"/>
      <c r="N99" s="100" t="s">
        <v>1234</v>
      </c>
      <c r="O99" s="101" t="s">
        <v>1227</v>
      </c>
      <c r="P99" s="110"/>
      <c r="Q99" s="110"/>
      <c r="R99" s="110"/>
      <c r="S99" s="110"/>
      <c r="T99" s="110"/>
    </row>
    <row r="100" spans="1:21" ht="12.75" customHeight="1" x14ac:dyDescent="0.3">
      <c r="A100" s="111" t="s">
        <v>243</v>
      </c>
      <c r="B100" s="124" t="s">
        <v>242</v>
      </c>
      <c r="C100" s="111" t="s">
        <v>243</v>
      </c>
      <c r="D100" s="115" t="s">
        <v>244</v>
      </c>
      <c r="E100" s="111" t="s">
        <v>184</v>
      </c>
      <c r="F100" s="111" t="s">
        <v>184</v>
      </c>
      <c r="G100" s="111" t="s">
        <v>845</v>
      </c>
      <c r="H100" s="110">
        <f>COUNTIF(A:A,A100)</f>
        <v>1</v>
      </c>
      <c r="I100" s="101" t="str">
        <f t="shared" ref="I100:I109" si="4">"OAT"&amp;" / "&amp;LEFT(I2,3)</f>
        <v>OAT / Red</v>
      </c>
      <c r="K100" s="184" t="s">
        <v>1205</v>
      </c>
      <c r="L100" s="184">
        <f t="shared" si="2"/>
        <v>1</v>
      </c>
      <c r="M100" s="110"/>
      <c r="N100" s="100" t="s">
        <v>1236</v>
      </c>
      <c r="O100" s="101" t="s">
        <v>1237</v>
      </c>
      <c r="P100" s="110"/>
      <c r="Q100" s="110"/>
      <c r="R100" s="110"/>
      <c r="S100" s="110"/>
      <c r="T100" s="110"/>
    </row>
    <row r="101" spans="1:21" ht="12.75" customHeight="1" x14ac:dyDescent="0.3">
      <c r="A101" s="111" t="s">
        <v>1245</v>
      </c>
      <c r="B101" s="124" t="s">
        <v>1246</v>
      </c>
      <c r="C101" s="111" t="s">
        <v>1245</v>
      </c>
      <c r="D101" s="115"/>
      <c r="E101" s="111"/>
      <c r="F101" s="111"/>
      <c r="G101" s="111" t="s">
        <v>845</v>
      </c>
      <c r="H101" s="110">
        <f>COUNTIF(A:A,A101)</f>
        <v>1</v>
      </c>
      <c r="I101" s="101" t="str">
        <f t="shared" si="4"/>
        <v>OAT / Cri</v>
      </c>
      <c r="K101" s="184" t="s">
        <v>5417</v>
      </c>
      <c r="L101" s="184">
        <f t="shared" si="2"/>
        <v>1</v>
      </c>
      <c r="M101" s="110"/>
      <c r="N101" s="100" t="s">
        <v>1163</v>
      </c>
      <c r="O101" s="101" t="s">
        <v>1241</v>
      </c>
      <c r="P101" s="110"/>
      <c r="Q101" s="110"/>
      <c r="R101" s="110"/>
      <c r="S101" s="110"/>
      <c r="T101" s="110"/>
    </row>
    <row r="102" spans="1:21" ht="12.75" customHeight="1" x14ac:dyDescent="0.3">
      <c r="A102" s="111" t="s">
        <v>860</v>
      </c>
      <c r="B102" s="112" t="s">
        <v>861</v>
      </c>
      <c r="C102" s="111" t="s">
        <v>860</v>
      </c>
      <c r="D102" s="115"/>
      <c r="E102" s="115"/>
      <c r="F102" s="115"/>
      <c r="G102" s="116" t="s">
        <v>845</v>
      </c>
      <c r="H102" s="110">
        <f>COUNTIF(A:A,A102)</f>
        <v>1</v>
      </c>
      <c r="I102" s="101" t="str">
        <f t="shared" si="4"/>
        <v>OAT / Gar</v>
      </c>
      <c r="K102" s="184" t="s">
        <v>5266</v>
      </c>
      <c r="L102" s="184">
        <f t="shared" si="2"/>
        <v>1</v>
      </c>
      <c r="M102" s="110"/>
      <c r="N102" s="100" t="s">
        <v>1243</v>
      </c>
      <c r="O102" s="101" t="s">
        <v>1244</v>
      </c>
      <c r="P102" s="110"/>
      <c r="Q102" s="110"/>
      <c r="R102" s="110"/>
      <c r="S102" s="110"/>
      <c r="T102" s="110"/>
    </row>
    <row r="103" spans="1:21" ht="12.75" customHeight="1" x14ac:dyDescent="0.3">
      <c r="A103" s="111" t="s">
        <v>247</v>
      </c>
      <c r="B103" s="112" t="s">
        <v>246</v>
      </c>
      <c r="C103" s="111" t="s">
        <v>247</v>
      </c>
      <c r="D103" s="115" t="s">
        <v>196</v>
      </c>
      <c r="E103" s="115" t="s">
        <v>227</v>
      </c>
      <c r="F103" s="115" t="s">
        <v>165</v>
      </c>
      <c r="G103" s="116" t="s">
        <v>845</v>
      </c>
      <c r="H103" s="110">
        <f>COUNTIF(A:A,A103)</f>
        <v>1</v>
      </c>
      <c r="I103" s="101" t="str">
        <f t="shared" si="4"/>
        <v>OAT / Mar</v>
      </c>
      <c r="K103" s="184" t="s">
        <v>1208</v>
      </c>
      <c r="L103" s="184">
        <f t="shared" si="2"/>
        <v>1</v>
      </c>
      <c r="M103" s="110"/>
      <c r="N103" s="100" t="s">
        <v>1248</v>
      </c>
      <c r="O103" s="101" t="s">
        <v>1249</v>
      </c>
      <c r="P103" s="110"/>
      <c r="Q103" s="110"/>
      <c r="R103" s="110"/>
      <c r="S103" s="110"/>
      <c r="T103" s="110"/>
      <c r="U103" s="42"/>
    </row>
    <row r="104" spans="1:21" ht="12.75" customHeight="1" x14ac:dyDescent="0.3">
      <c r="A104" s="111" t="s">
        <v>1256</v>
      </c>
      <c r="B104" s="112" t="s">
        <v>1257</v>
      </c>
      <c r="C104" s="111" t="s">
        <v>1256</v>
      </c>
      <c r="D104" s="111"/>
      <c r="E104" s="111"/>
      <c r="F104" s="111"/>
      <c r="G104" s="111" t="s">
        <v>845</v>
      </c>
      <c r="H104" s="110">
        <f>COUNTIF(A:A,A104)</f>
        <v>1</v>
      </c>
      <c r="I104" s="101" t="str">
        <f t="shared" si="4"/>
        <v>OAT / Pur</v>
      </c>
      <c r="K104" s="184" t="s">
        <v>1213</v>
      </c>
      <c r="L104" s="184">
        <f t="shared" si="2"/>
        <v>1</v>
      </c>
      <c r="M104" s="110"/>
      <c r="N104" s="100" t="s">
        <v>1251</v>
      </c>
      <c r="O104" s="101" t="s">
        <v>1252</v>
      </c>
      <c r="P104" s="110"/>
      <c r="Q104" s="110"/>
      <c r="R104" s="110"/>
      <c r="S104" s="110"/>
      <c r="T104" s="110"/>
    </row>
    <row r="105" spans="1:21" ht="12.75" customHeight="1" x14ac:dyDescent="0.3">
      <c r="A105" s="111" t="s">
        <v>249</v>
      </c>
      <c r="B105" s="112" t="s">
        <v>248</v>
      </c>
      <c r="C105" s="111" t="s">
        <v>249</v>
      </c>
      <c r="D105" s="111" t="s">
        <v>202</v>
      </c>
      <c r="E105" s="111" t="s">
        <v>165</v>
      </c>
      <c r="F105" s="111" t="s">
        <v>165</v>
      </c>
      <c r="G105" s="111" t="s">
        <v>845</v>
      </c>
      <c r="H105" s="110">
        <f>COUNTIF(A:A,A105)</f>
        <v>1</v>
      </c>
      <c r="I105" s="101" t="str">
        <f t="shared" si="4"/>
        <v>OAT / Car</v>
      </c>
      <c r="K105" s="184" t="s">
        <v>1218</v>
      </c>
      <c r="L105" s="184">
        <f t="shared" si="2"/>
        <v>1</v>
      </c>
      <c r="M105" s="110"/>
      <c r="N105" s="100" t="s">
        <v>1254</v>
      </c>
      <c r="O105" s="101" t="s">
        <v>1255</v>
      </c>
      <c r="P105" s="110"/>
      <c r="Q105" s="110"/>
      <c r="R105" s="110"/>
      <c r="S105" s="110"/>
      <c r="T105" s="110"/>
    </row>
    <row r="106" spans="1:21" ht="12.75" customHeight="1" x14ac:dyDescent="0.3">
      <c r="A106" s="111" t="s">
        <v>252</v>
      </c>
      <c r="B106" s="112" t="s">
        <v>251</v>
      </c>
      <c r="C106" s="111" t="s">
        <v>252</v>
      </c>
      <c r="D106" s="111" t="s">
        <v>165</v>
      </c>
      <c r="E106" s="111" t="s">
        <v>253</v>
      </c>
      <c r="F106" s="111" t="s">
        <v>165</v>
      </c>
      <c r="G106" s="111" t="s">
        <v>845</v>
      </c>
      <c r="H106" s="110">
        <f>COUNTIF(A:A,A106)</f>
        <v>1</v>
      </c>
      <c r="I106" s="101" t="str">
        <f t="shared" si="4"/>
        <v>OAT / Roy</v>
      </c>
      <c r="K106" s="184" t="s">
        <v>5550</v>
      </c>
      <c r="L106" s="184">
        <f t="shared" si="2"/>
        <v>1</v>
      </c>
      <c r="M106" s="110"/>
      <c r="N106" s="100" t="s">
        <v>1259</v>
      </c>
      <c r="O106" s="101" t="s">
        <v>1260</v>
      </c>
      <c r="P106" s="110"/>
      <c r="Q106" s="110"/>
      <c r="R106" s="110"/>
      <c r="S106" s="110"/>
      <c r="T106" s="110"/>
    </row>
    <row r="107" spans="1:21" ht="12.75" customHeight="1" x14ac:dyDescent="0.3">
      <c r="A107" s="111" t="s">
        <v>1266</v>
      </c>
      <c r="B107" s="114" t="s">
        <v>1267</v>
      </c>
      <c r="C107" s="111" t="s">
        <v>1266</v>
      </c>
      <c r="D107" s="111"/>
      <c r="E107" s="111"/>
      <c r="F107" s="111"/>
      <c r="G107" s="111" t="s">
        <v>845</v>
      </c>
      <c r="H107" s="110">
        <f>COUNTIF(A:A,A107)</f>
        <v>1</v>
      </c>
      <c r="I107" s="101" t="str">
        <f t="shared" si="4"/>
        <v>OAT / Nav</v>
      </c>
      <c r="K107" s="184" t="s">
        <v>5558</v>
      </c>
      <c r="L107" s="184">
        <f t="shared" si="2"/>
        <v>1</v>
      </c>
      <c r="M107" s="110"/>
      <c r="N107" s="100" t="s">
        <v>1262</v>
      </c>
      <c r="O107" s="101" t="s">
        <v>1263</v>
      </c>
      <c r="P107" s="110"/>
      <c r="Q107" s="110"/>
      <c r="R107" s="110"/>
      <c r="S107" s="110"/>
      <c r="T107" s="110"/>
    </row>
    <row r="108" spans="1:21" ht="12.75" customHeight="1" x14ac:dyDescent="0.3">
      <c r="A108" s="111" t="s">
        <v>255</v>
      </c>
      <c r="B108" s="112" t="s">
        <v>1270</v>
      </c>
      <c r="C108" s="111" t="s">
        <v>255</v>
      </c>
      <c r="D108" s="115" t="s">
        <v>165</v>
      </c>
      <c r="E108" s="115" t="s">
        <v>193</v>
      </c>
      <c r="F108" s="115" t="s">
        <v>165</v>
      </c>
      <c r="G108" s="116" t="s">
        <v>845</v>
      </c>
      <c r="H108" s="110">
        <f>COUNTIF(A:A,A108)</f>
        <v>1</v>
      </c>
      <c r="I108" s="101" t="str">
        <f t="shared" si="4"/>
        <v>OAT / Ora</v>
      </c>
      <c r="K108" s="184" t="s">
        <v>5649</v>
      </c>
      <c r="L108" s="184">
        <f t="shared" si="2"/>
        <v>1</v>
      </c>
      <c r="M108" s="110"/>
      <c r="N108" s="100" t="s">
        <v>1265</v>
      </c>
      <c r="O108" s="101" t="s">
        <v>1263</v>
      </c>
      <c r="P108" s="110"/>
      <c r="Q108" s="110"/>
      <c r="R108" s="110"/>
      <c r="S108" s="110"/>
      <c r="T108" s="110"/>
    </row>
    <row r="109" spans="1:21" ht="12.75" customHeight="1" x14ac:dyDescent="0.3">
      <c r="A109" s="111" t="s">
        <v>1273</v>
      </c>
      <c r="B109" s="114" t="s">
        <v>1274</v>
      </c>
      <c r="C109" s="111" t="s">
        <v>1273</v>
      </c>
      <c r="D109" s="111"/>
      <c r="E109" s="111"/>
      <c r="F109" s="111"/>
      <c r="G109" s="121" t="s">
        <v>845</v>
      </c>
      <c r="H109" s="110">
        <f>COUNTIF(A:A,A109)</f>
        <v>1</v>
      </c>
      <c r="I109" s="101" t="str">
        <f t="shared" si="4"/>
        <v xml:space="preserve">OAT / TX </v>
      </c>
      <c r="K109" s="184" t="s">
        <v>1222</v>
      </c>
      <c r="L109" s="184">
        <f t="shared" si="2"/>
        <v>1</v>
      </c>
      <c r="M109" s="110"/>
      <c r="N109" s="100" t="s">
        <v>1269</v>
      </c>
      <c r="O109" s="101" t="s">
        <v>1263</v>
      </c>
      <c r="P109" s="110"/>
      <c r="Q109" s="110"/>
      <c r="R109" s="110"/>
      <c r="S109" s="110"/>
      <c r="T109" s="110"/>
    </row>
    <row r="110" spans="1:21" ht="12.75" customHeight="1" x14ac:dyDescent="0.3">
      <c r="A110" s="111" t="s">
        <v>1278</v>
      </c>
      <c r="B110" s="114" t="s">
        <v>1279</v>
      </c>
      <c r="C110" s="111" t="s">
        <v>1278</v>
      </c>
      <c r="D110" s="111"/>
      <c r="E110" s="111"/>
      <c r="F110" s="111"/>
      <c r="G110" s="120" t="s">
        <v>845</v>
      </c>
      <c r="H110" s="110">
        <f>COUNTIF(A:A,A110)</f>
        <v>1</v>
      </c>
      <c r="I110" s="101" t="str">
        <f t="shared" ref="I110:I118" si="5">"OAT"&amp;" / "&amp;LEFT(I13,3)</f>
        <v>OAT / Gre</v>
      </c>
      <c r="K110" s="184" t="s">
        <v>1228</v>
      </c>
      <c r="L110" s="184">
        <f t="shared" si="2"/>
        <v>1</v>
      </c>
      <c r="M110" s="110"/>
      <c r="N110" s="100" t="s">
        <v>1272</v>
      </c>
      <c r="O110" s="101" t="s">
        <v>1263</v>
      </c>
      <c r="P110" s="110"/>
      <c r="Q110" s="110"/>
      <c r="R110" s="110"/>
      <c r="S110" s="110"/>
      <c r="T110" s="110"/>
    </row>
    <row r="111" spans="1:21" ht="12.75" customHeight="1" x14ac:dyDescent="0.3">
      <c r="A111" s="111" t="s">
        <v>257</v>
      </c>
      <c r="B111" s="112" t="s">
        <v>256</v>
      </c>
      <c r="C111" s="111" t="s">
        <v>257</v>
      </c>
      <c r="D111" s="115" t="s">
        <v>202</v>
      </c>
      <c r="E111" s="115" t="s">
        <v>193</v>
      </c>
      <c r="F111" s="115" t="s">
        <v>165</v>
      </c>
      <c r="G111" s="116" t="s">
        <v>845</v>
      </c>
      <c r="H111" s="110">
        <f>COUNTIF(A:A,A111)</f>
        <v>1</v>
      </c>
      <c r="I111" s="101" t="str">
        <f t="shared" si="5"/>
        <v>OAT / Yel</v>
      </c>
      <c r="K111" s="184" t="s">
        <v>1232</v>
      </c>
      <c r="L111" s="184">
        <f t="shared" si="2"/>
        <v>1</v>
      </c>
      <c r="M111" s="110"/>
      <c r="N111" s="100" t="s">
        <v>1276</v>
      </c>
      <c r="O111" s="101" t="s">
        <v>1277</v>
      </c>
      <c r="P111" s="110"/>
      <c r="Q111" s="110"/>
      <c r="R111" s="110"/>
      <c r="S111" s="110"/>
      <c r="T111" s="110"/>
    </row>
    <row r="112" spans="1:21" ht="12.75" customHeight="1" x14ac:dyDescent="0.3">
      <c r="A112" s="111" t="s">
        <v>1286</v>
      </c>
      <c r="B112" s="114" t="s">
        <v>1287</v>
      </c>
      <c r="C112" s="111" t="s">
        <v>1286</v>
      </c>
      <c r="D112" s="111"/>
      <c r="E112" s="111"/>
      <c r="F112" s="111"/>
      <c r="G112" s="123" t="s">
        <v>845</v>
      </c>
      <c r="H112" s="110">
        <f>COUNTIF(A:A,A112)</f>
        <v>1</v>
      </c>
      <c r="I112" s="101" t="str">
        <f t="shared" si="5"/>
        <v>OAT / Veg</v>
      </c>
      <c r="K112" s="184" t="s">
        <v>5457</v>
      </c>
      <c r="L112" s="184">
        <f t="shared" si="2"/>
        <v>1</v>
      </c>
      <c r="M112" s="110"/>
      <c r="N112" s="100" t="s">
        <v>1281</v>
      </c>
      <c r="O112" s="101" t="s">
        <v>1282</v>
      </c>
      <c r="P112" s="110"/>
      <c r="Q112" s="110"/>
      <c r="R112" s="110"/>
      <c r="S112" s="110"/>
      <c r="T112" s="110"/>
    </row>
    <row r="113" spans="1:21" ht="12.75" customHeight="1" x14ac:dyDescent="0.3">
      <c r="A113" s="111" t="s">
        <v>1289</v>
      </c>
      <c r="B113" s="124" t="s">
        <v>1290</v>
      </c>
      <c r="C113" s="111" t="s">
        <v>1289</v>
      </c>
      <c r="D113" s="115"/>
      <c r="E113" s="111"/>
      <c r="F113" s="111"/>
      <c r="G113" s="111" t="s">
        <v>845</v>
      </c>
      <c r="H113" s="110">
        <f>COUNTIF(A:A,A113)</f>
        <v>1</v>
      </c>
      <c r="I113" s="101" t="str">
        <f t="shared" si="5"/>
        <v>OAT / Bla</v>
      </c>
      <c r="K113" s="184" t="s">
        <v>1235</v>
      </c>
      <c r="L113" s="184">
        <f t="shared" si="2"/>
        <v>1</v>
      </c>
      <c r="M113" s="110"/>
      <c r="N113" s="100" t="s">
        <v>1284</v>
      </c>
      <c r="O113" s="101" t="s">
        <v>1285</v>
      </c>
      <c r="P113" s="110"/>
      <c r="Q113" s="110"/>
      <c r="R113" s="110"/>
      <c r="S113" s="110"/>
      <c r="T113" s="110"/>
    </row>
    <row r="114" spans="1:21" ht="12.75" customHeight="1" x14ac:dyDescent="0.3">
      <c r="A114" s="111" t="s">
        <v>1293</v>
      </c>
      <c r="B114" s="114" t="s">
        <v>1294</v>
      </c>
      <c r="C114" s="111" t="s">
        <v>1293</v>
      </c>
      <c r="D114" s="111"/>
      <c r="E114" s="111"/>
      <c r="F114" s="111"/>
      <c r="G114" s="121" t="s">
        <v>845</v>
      </c>
      <c r="H114" s="110">
        <f>COUNTIF(A:A,A114)</f>
        <v>1</v>
      </c>
      <c r="I114" s="101" t="str">
        <f t="shared" si="5"/>
        <v>OAT / Whi</v>
      </c>
      <c r="K114" s="184" t="s">
        <v>5439</v>
      </c>
      <c r="L114" s="184">
        <f t="shared" si="2"/>
        <v>1</v>
      </c>
      <c r="M114" s="110"/>
      <c r="N114" s="100" t="s">
        <v>931</v>
      </c>
      <c r="O114" s="101" t="s">
        <v>165</v>
      </c>
      <c r="P114" s="110"/>
      <c r="Q114" s="110"/>
      <c r="R114" s="110"/>
      <c r="S114" s="110"/>
      <c r="T114" s="110"/>
    </row>
    <row r="115" spans="1:21" ht="12.75" customHeight="1" x14ac:dyDescent="0.3">
      <c r="A115" s="111" t="s">
        <v>884</v>
      </c>
      <c r="B115" s="112" t="s">
        <v>885</v>
      </c>
      <c r="C115" s="111" t="s">
        <v>884</v>
      </c>
      <c r="D115" s="115"/>
      <c r="E115" s="115"/>
      <c r="F115" s="115"/>
      <c r="G115" s="116" t="s">
        <v>845</v>
      </c>
      <c r="H115" s="110">
        <f>COUNTIF(A:A,A115)</f>
        <v>1</v>
      </c>
      <c r="I115" s="101" t="str">
        <f t="shared" si="5"/>
        <v>OAT / Hea</v>
      </c>
      <c r="K115" s="184" t="s">
        <v>1240</v>
      </c>
      <c r="L115" s="184">
        <f t="shared" si="2"/>
        <v>1</v>
      </c>
      <c r="M115" s="110"/>
      <c r="N115" s="100" t="s">
        <v>216</v>
      </c>
      <c r="O115" s="101" t="s">
        <v>1292</v>
      </c>
      <c r="P115" s="110"/>
      <c r="Q115" s="110"/>
      <c r="R115" s="110"/>
      <c r="S115" s="110"/>
      <c r="T115" s="110"/>
    </row>
    <row r="116" spans="1:21" ht="12.75" customHeight="1" x14ac:dyDescent="0.3">
      <c r="A116" s="111" t="s">
        <v>871</v>
      </c>
      <c r="B116" s="112" t="s">
        <v>872</v>
      </c>
      <c r="C116" s="111" t="s">
        <v>871</v>
      </c>
      <c r="D116" s="115"/>
      <c r="E116" s="115"/>
      <c r="F116" s="115"/>
      <c r="G116" s="116" t="s">
        <v>845</v>
      </c>
      <c r="H116" s="110">
        <f>COUNTIF(A:A,A116)</f>
        <v>1</v>
      </c>
      <c r="I116" s="101" t="str">
        <f t="shared" si="5"/>
        <v>OAT / Med</v>
      </c>
      <c r="K116" s="184" t="s">
        <v>5640</v>
      </c>
      <c r="L116" s="184">
        <f t="shared" si="2"/>
        <v>1</v>
      </c>
      <c r="M116" s="110"/>
      <c r="N116" s="100" t="s">
        <v>875</v>
      </c>
      <c r="O116" s="101" t="s">
        <v>244</v>
      </c>
      <c r="P116" s="110"/>
      <c r="Q116" s="110"/>
      <c r="R116" s="110"/>
      <c r="S116" s="110"/>
      <c r="T116" s="110"/>
    </row>
    <row r="117" spans="1:21" ht="12.75" customHeight="1" x14ac:dyDescent="0.3">
      <c r="A117" s="111" t="s">
        <v>259</v>
      </c>
      <c r="B117" s="112" t="s">
        <v>258</v>
      </c>
      <c r="C117" s="111" t="s">
        <v>259</v>
      </c>
      <c r="D117" s="111" t="s">
        <v>179</v>
      </c>
      <c r="E117" s="111" t="s">
        <v>165</v>
      </c>
      <c r="F117" s="111" t="s">
        <v>165</v>
      </c>
      <c r="G117" s="111" t="s">
        <v>845</v>
      </c>
      <c r="H117" s="110">
        <f>COUNTIF(A:A,A117)</f>
        <v>1</v>
      </c>
      <c r="I117" s="101" t="str">
        <f t="shared" si="5"/>
        <v>OAT / Ope</v>
      </c>
      <c r="K117" s="184" t="s">
        <v>1242</v>
      </c>
      <c r="L117" s="184">
        <f t="shared" si="2"/>
        <v>1</v>
      </c>
      <c r="M117" s="110"/>
      <c r="N117" s="100" t="s">
        <v>853</v>
      </c>
      <c r="O117" s="101" t="s">
        <v>168</v>
      </c>
      <c r="P117" s="110"/>
      <c r="Q117" s="110"/>
      <c r="R117" s="110"/>
      <c r="S117" s="110"/>
      <c r="T117" s="110"/>
    </row>
    <row r="118" spans="1:21" ht="12.75" customHeight="1" x14ac:dyDescent="0.3">
      <c r="A118" s="111" t="s">
        <v>261</v>
      </c>
      <c r="B118" s="112" t="s">
        <v>260</v>
      </c>
      <c r="C118" s="111" t="s">
        <v>261</v>
      </c>
      <c r="D118" s="115" t="s">
        <v>163</v>
      </c>
      <c r="E118" s="115" t="s">
        <v>165</v>
      </c>
      <c r="F118" s="115" t="s">
        <v>184</v>
      </c>
      <c r="G118" s="116" t="s">
        <v>845</v>
      </c>
      <c r="H118" s="110">
        <f>COUNTIF(A:A,A118)</f>
        <v>1</v>
      </c>
      <c r="I118" s="101" t="str">
        <f t="shared" si="5"/>
        <v>OAT / Cha</v>
      </c>
      <c r="K118" s="184" t="s">
        <v>1247</v>
      </c>
      <c r="L118" s="184">
        <f t="shared" si="2"/>
        <v>1</v>
      </c>
      <c r="M118" s="110"/>
      <c r="N118" s="100" t="s">
        <v>858</v>
      </c>
      <c r="O118" s="101" t="s">
        <v>211</v>
      </c>
      <c r="P118" s="110"/>
      <c r="Q118" s="110"/>
      <c r="R118" s="110"/>
      <c r="S118" s="110"/>
      <c r="T118" s="110"/>
      <c r="U118" s="42"/>
    </row>
    <row r="119" spans="1:21" ht="12.75" customHeight="1" x14ac:dyDescent="0.3">
      <c r="A119" s="111" t="s">
        <v>1301</v>
      </c>
      <c r="B119" s="112" t="s">
        <v>1302</v>
      </c>
      <c r="C119" s="111" t="s">
        <v>1301</v>
      </c>
      <c r="D119" s="115"/>
      <c r="E119" s="115"/>
      <c r="F119" s="115"/>
      <c r="G119" s="116" t="s">
        <v>845</v>
      </c>
      <c r="H119" s="110">
        <f>COUNTIF(A:A,A119)</f>
        <v>1</v>
      </c>
      <c r="I119" s="101" t="str">
        <f t="shared" ref="I119:I134" si="6">"OAT"&amp;" / "&amp;LEFT(I23,3)</f>
        <v>OAT / Ivo</v>
      </c>
      <c r="K119" s="184" t="s">
        <v>1250</v>
      </c>
      <c r="L119" s="184">
        <f t="shared" si="2"/>
        <v>1</v>
      </c>
      <c r="M119" s="110"/>
      <c r="N119" s="100" t="s">
        <v>909</v>
      </c>
      <c r="O119" s="101" t="s">
        <v>201</v>
      </c>
      <c r="P119" s="110"/>
      <c r="Q119" s="110"/>
      <c r="R119" s="110"/>
      <c r="S119" s="110"/>
      <c r="T119" s="110"/>
    </row>
    <row r="120" spans="1:21" ht="12.75" customHeight="1" x14ac:dyDescent="0.3">
      <c r="A120" s="111" t="s">
        <v>856</v>
      </c>
      <c r="B120" s="112" t="s">
        <v>857</v>
      </c>
      <c r="C120" s="111" t="s">
        <v>856</v>
      </c>
      <c r="D120" s="115"/>
      <c r="E120" s="115"/>
      <c r="F120" s="115"/>
      <c r="G120" s="116" t="s">
        <v>845</v>
      </c>
      <c r="H120" s="110">
        <f>COUNTIF(A:A,A120)</f>
        <v>1</v>
      </c>
      <c r="I120" s="101" t="str">
        <f t="shared" si="6"/>
        <v>OAT / Sto</v>
      </c>
      <c r="K120" s="184" t="s">
        <v>1253</v>
      </c>
      <c r="L120" s="184">
        <f t="shared" si="2"/>
        <v>1</v>
      </c>
      <c r="M120" s="110"/>
      <c r="N120" s="100" t="s">
        <v>944</v>
      </c>
      <c r="O120" s="101" t="s">
        <v>1300</v>
      </c>
      <c r="P120" s="110"/>
      <c r="Q120" s="110"/>
      <c r="R120" s="110"/>
      <c r="S120" s="110"/>
      <c r="T120" s="110"/>
    </row>
    <row r="121" spans="1:21" ht="12.75" customHeight="1" x14ac:dyDescent="0.3">
      <c r="A121" s="111" t="s">
        <v>263</v>
      </c>
      <c r="B121" s="112" t="s">
        <v>262</v>
      </c>
      <c r="C121" s="111" t="s">
        <v>263</v>
      </c>
      <c r="D121" s="111" t="s">
        <v>179</v>
      </c>
      <c r="E121" s="111" t="s">
        <v>164</v>
      </c>
      <c r="F121" s="111" t="s">
        <v>165</v>
      </c>
      <c r="G121" s="111" t="s">
        <v>845</v>
      </c>
      <c r="H121" s="110">
        <f>COUNTIF(A:A,A121)</f>
        <v>1</v>
      </c>
      <c r="I121" s="101" t="str">
        <f t="shared" si="6"/>
        <v>OAT / Bro</v>
      </c>
      <c r="K121" s="184" t="s">
        <v>1258</v>
      </c>
      <c r="L121" s="184">
        <f t="shared" si="2"/>
        <v>1</v>
      </c>
      <c r="M121" s="110"/>
      <c r="N121" s="100" t="s">
        <v>1001</v>
      </c>
      <c r="O121" s="101" t="s">
        <v>1304</v>
      </c>
      <c r="P121" s="110"/>
      <c r="Q121" s="110"/>
      <c r="R121" s="110"/>
      <c r="S121" s="110"/>
      <c r="T121" s="110"/>
    </row>
    <row r="122" spans="1:21" ht="12.75" customHeight="1" x14ac:dyDescent="0.3">
      <c r="A122" s="111" t="s">
        <v>1307</v>
      </c>
      <c r="B122" s="112" t="s">
        <v>1308</v>
      </c>
      <c r="C122" s="111" t="s">
        <v>1307</v>
      </c>
      <c r="D122" s="100"/>
      <c r="E122" s="100"/>
      <c r="F122" s="100"/>
      <c r="G122" s="113" t="s">
        <v>845</v>
      </c>
      <c r="H122" s="110">
        <f>COUNTIF(A:A,A122)</f>
        <v>1</v>
      </c>
      <c r="I122" s="101" t="str">
        <f t="shared" si="6"/>
        <v>OAT / Tob</v>
      </c>
      <c r="K122" s="184" t="s">
        <v>1261</v>
      </c>
      <c r="L122" s="184">
        <f t="shared" si="2"/>
        <v>1</v>
      </c>
      <c r="M122" s="110"/>
      <c r="N122" s="100" t="s">
        <v>864</v>
      </c>
      <c r="O122" s="101" t="s">
        <v>171</v>
      </c>
      <c r="P122" s="110"/>
      <c r="Q122" s="110"/>
      <c r="R122" s="110"/>
      <c r="S122" s="110"/>
      <c r="T122" s="110"/>
    </row>
    <row r="123" spans="1:21" ht="12.75" customHeight="1" x14ac:dyDescent="0.3">
      <c r="A123" s="111" t="s">
        <v>1310</v>
      </c>
      <c r="B123" s="114" t="s">
        <v>1311</v>
      </c>
      <c r="C123" s="111" t="s">
        <v>1310</v>
      </c>
      <c r="D123" s="111"/>
      <c r="E123" s="111"/>
      <c r="F123" s="111"/>
      <c r="G123" s="121" t="s">
        <v>845</v>
      </c>
      <c r="H123" s="110">
        <f>COUNTIF(A:A,A123)</f>
        <v>1</v>
      </c>
      <c r="I123" s="101" t="str">
        <f t="shared" si="6"/>
        <v>OAT / Dem</v>
      </c>
      <c r="K123" s="184" t="s">
        <v>1264</v>
      </c>
      <c r="L123" s="184">
        <f t="shared" si="2"/>
        <v>1</v>
      </c>
      <c r="M123" s="110"/>
      <c r="N123" s="100" t="s">
        <v>415</v>
      </c>
      <c r="O123" s="101" t="s">
        <v>184</v>
      </c>
      <c r="P123" s="110"/>
      <c r="Q123" s="110"/>
      <c r="R123" s="110"/>
      <c r="S123" s="110"/>
      <c r="T123" s="110"/>
    </row>
    <row r="124" spans="1:21" ht="12.75" customHeight="1" x14ac:dyDescent="0.3">
      <c r="A124" s="111" t="s">
        <v>1313</v>
      </c>
      <c r="B124" s="112" t="s">
        <v>1314</v>
      </c>
      <c r="C124" s="111" t="s">
        <v>1313</v>
      </c>
      <c r="D124" s="115"/>
      <c r="E124" s="115"/>
      <c r="F124" s="115"/>
      <c r="G124" s="116" t="s">
        <v>845</v>
      </c>
      <c r="H124" s="110">
        <f>COUNTIF(A:A,A124)</f>
        <v>1</v>
      </c>
      <c r="I124" s="101" t="str">
        <f t="shared" si="6"/>
        <v>OAT / Kel</v>
      </c>
      <c r="K124" s="184" t="s">
        <v>1268</v>
      </c>
      <c r="L124" s="184">
        <f t="shared" si="2"/>
        <v>1</v>
      </c>
      <c r="M124" s="110"/>
      <c r="N124" s="100" t="s">
        <v>890</v>
      </c>
      <c r="O124" s="101" t="s">
        <v>196</v>
      </c>
      <c r="P124" s="110"/>
      <c r="Q124" s="110"/>
      <c r="R124" s="110"/>
      <c r="S124" s="110"/>
      <c r="T124" s="110"/>
    </row>
    <row r="125" spans="1:21" ht="12.75" customHeight="1" x14ac:dyDescent="0.3">
      <c r="A125" s="111" t="s">
        <v>265</v>
      </c>
      <c r="B125" s="112" t="s">
        <v>1316</v>
      </c>
      <c r="C125" s="111" t="s">
        <v>265</v>
      </c>
      <c r="D125" s="111" t="s">
        <v>184</v>
      </c>
      <c r="E125" s="111" t="s">
        <v>179</v>
      </c>
      <c r="F125" s="111" t="s">
        <v>184</v>
      </c>
      <c r="G125" s="111" t="s">
        <v>845</v>
      </c>
      <c r="H125" s="110">
        <f>COUNTIF(A:A,A125)</f>
        <v>1</v>
      </c>
      <c r="I125" s="101" t="str">
        <f t="shared" si="6"/>
        <v>OAT / Ras</v>
      </c>
      <c r="K125" s="184" t="s">
        <v>1271</v>
      </c>
      <c r="L125" s="184">
        <f t="shared" si="2"/>
        <v>1</v>
      </c>
      <c r="M125" s="110"/>
      <c r="N125" s="100" t="s">
        <v>868</v>
      </c>
      <c r="O125" s="101" t="s">
        <v>227</v>
      </c>
      <c r="P125" s="110"/>
      <c r="Q125" s="110"/>
      <c r="R125" s="110"/>
      <c r="S125" s="110"/>
      <c r="T125" s="110"/>
    </row>
    <row r="126" spans="1:21" ht="12.75" customHeight="1" x14ac:dyDescent="0.3">
      <c r="A126" s="101" t="s">
        <v>5035</v>
      </c>
      <c r="B126" s="100" t="s">
        <v>5036</v>
      </c>
      <c r="C126" s="101" t="s">
        <v>5035</v>
      </c>
      <c r="D126" s="100"/>
      <c r="E126" s="100"/>
      <c r="F126" s="100"/>
      <c r="G126" s="113" t="s">
        <v>845</v>
      </c>
      <c r="H126" s="110">
        <f>COUNTIF(A:A,A126)</f>
        <v>1</v>
      </c>
      <c r="I126" s="101" t="str">
        <f t="shared" si="6"/>
        <v>OAT / Pin</v>
      </c>
      <c r="K126" s="184" t="s">
        <v>5444</v>
      </c>
      <c r="L126" s="184">
        <f t="shared" si="2"/>
        <v>1</v>
      </c>
      <c r="M126" s="110"/>
      <c r="N126" s="100" t="s">
        <v>846</v>
      </c>
      <c r="O126" s="101" t="s">
        <v>179</v>
      </c>
      <c r="P126" s="110"/>
      <c r="Q126" s="110"/>
      <c r="R126" s="110"/>
      <c r="S126" s="110"/>
      <c r="T126" s="110"/>
    </row>
    <row r="127" spans="1:21" ht="12.75" customHeight="1" x14ac:dyDescent="0.3">
      <c r="A127" s="111" t="s">
        <v>267</v>
      </c>
      <c r="B127" s="112" t="s">
        <v>266</v>
      </c>
      <c r="C127" s="111" t="s">
        <v>267</v>
      </c>
      <c r="D127" s="111" t="s">
        <v>179</v>
      </c>
      <c r="E127" s="111" t="s">
        <v>165</v>
      </c>
      <c r="F127" s="111" t="s">
        <v>165</v>
      </c>
      <c r="G127" s="111" t="s">
        <v>845</v>
      </c>
      <c r="H127" s="110">
        <f>COUNTIF(A:A,A127)</f>
        <v>1</v>
      </c>
      <c r="I127" s="101" t="str">
        <f t="shared" si="6"/>
        <v>OAT / Can</v>
      </c>
      <c r="K127" s="184" t="s">
        <v>5365</v>
      </c>
      <c r="L127" s="184">
        <f t="shared" si="2"/>
        <v>1</v>
      </c>
      <c r="M127" s="110"/>
      <c r="N127" s="100" t="s">
        <v>881</v>
      </c>
      <c r="O127" s="101" t="s">
        <v>163</v>
      </c>
      <c r="P127" s="110"/>
      <c r="Q127" s="110"/>
      <c r="R127" s="110"/>
      <c r="S127" s="110"/>
      <c r="T127" s="110"/>
    </row>
    <row r="128" spans="1:21" ht="12.75" customHeight="1" x14ac:dyDescent="0.3">
      <c r="A128" s="111" t="s">
        <v>269</v>
      </c>
      <c r="B128" s="112" t="s">
        <v>268</v>
      </c>
      <c r="C128" s="111" t="s">
        <v>269</v>
      </c>
      <c r="D128" s="115" t="s">
        <v>179</v>
      </c>
      <c r="E128" s="115" t="s">
        <v>184</v>
      </c>
      <c r="F128" s="115" t="s">
        <v>184</v>
      </c>
      <c r="G128" s="116" t="s">
        <v>845</v>
      </c>
      <c r="H128" s="110">
        <f>COUNTIF(A:A,A128)</f>
        <v>1</v>
      </c>
      <c r="I128" s="101" t="str">
        <f t="shared" si="6"/>
        <v>OAT / Kel</v>
      </c>
      <c r="K128" s="184" t="s">
        <v>1275</v>
      </c>
      <c r="L128" s="184">
        <f t="shared" si="2"/>
        <v>1</v>
      </c>
      <c r="M128" s="110"/>
      <c r="N128" s="100" t="s">
        <v>897</v>
      </c>
      <c r="O128" s="101" t="s">
        <v>561</v>
      </c>
      <c r="P128" s="110"/>
      <c r="Q128" s="110"/>
      <c r="R128" s="110"/>
      <c r="S128" s="110"/>
      <c r="T128" s="110"/>
    </row>
    <row r="129" spans="1:20" ht="12.75" customHeight="1" x14ac:dyDescent="0.3">
      <c r="A129" s="111" t="s">
        <v>271</v>
      </c>
      <c r="B129" s="112" t="s">
        <v>270</v>
      </c>
      <c r="C129" s="111" t="s">
        <v>271</v>
      </c>
      <c r="D129" s="111" t="s">
        <v>163</v>
      </c>
      <c r="E129" s="111" t="s">
        <v>174</v>
      </c>
      <c r="F129" s="111" t="s">
        <v>165</v>
      </c>
      <c r="G129" s="111" t="s">
        <v>845</v>
      </c>
      <c r="H129" s="110">
        <f>COUNTIF(A:A,A129)</f>
        <v>1</v>
      </c>
      <c r="I129" s="101" t="str">
        <f t="shared" si="6"/>
        <v>OAT / Gre</v>
      </c>
      <c r="K129" s="184" t="s">
        <v>1280</v>
      </c>
      <c r="L129" s="184">
        <f t="shared" si="2"/>
        <v>1</v>
      </c>
      <c r="M129" s="110"/>
      <c r="N129" s="100" t="s">
        <v>904</v>
      </c>
      <c r="O129" s="101" t="s">
        <v>556</v>
      </c>
      <c r="P129" s="110"/>
      <c r="Q129" s="110"/>
      <c r="R129" s="110"/>
      <c r="S129" s="110"/>
      <c r="T129" s="110"/>
    </row>
    <row r="130" spans="1:20" ht="12.75" customHeight="1" x14ac:dyDescent="0.3">
      <c r="A130" s="111" t="s">
        <v>1321</v>
      </c>
      <c r="B130" s="112" t="s">
        <v>1322</v>
      </c>
      <c r="C130" s="111" t="s">
        <v>1321</v>
      </c>
      <c r="D130" s="100"/>
      <c r="E130" s="100"/>
      <c r="F130" s="100"/>
      <c r="G130" s="113" t="s">
        <v>845</v>
      </c>
      <c r="H130" s="110">
        <f>COUNTIF(A:A,A130)</f>
        <v>1</v>
      </c>
      <c r="I130" s="101" t="str">
        <f t="shared" si="6"/>
        <v>OAT / Fus</v>
      </c>
      <c r="K130" s="184" t="s">
        <v>1283</v>
      </c>
      <c r="L130" s="184">
        <f t="shared" ref="L130:L193" si="7">COUNTIF(K:K,K130)</f>
        <v>1</v>
      </c>
      <c r="M130" s="110"/>
      <c r="N130" s="100" t="s">
        <v>925</v>
      </c>
      <c r="O130" s="101" t="s">
        <v>193</v>
      </c>
      <c r="P130" s="110"/>
      <c r="Q130" s="110"/>
      <c r="R130" s="110"/>
      <c r="S130" s="110"/>
      <c r="T130" s="110"/>
    </row>
    <row r="131" spans="1:20" ht="12.75" customHeight="1" x14ac:dyDescent="0.3">
      <c r="A131" s="111" t="s">
        <v>1324</v>
      </c>
      <c r="B131" s="114" t="s">
        <v>5139</v>
      </c>
      <c r="C131" s="111" t="s">
        <v>1324</v>
      </c>
      <c r="D131" s="111"/>
      <c r="E131" s="111"/>
      <c r="F131" s="111"/>
      <c r="G131" s="121" t="s">
        <v>845</v>
      </c>
      <c r="H131" s="110">
        <f>COUNTIF(A:A,A131)</f>
        <v>1</v>
      </c>
      <c r="I131" s="101" t="str">
        <f t="shared" si="6"/>
        <v>OAT / Bri</v>
      </c>
      <c r="K131" s="184" t="s">
        <v>1288</v>
      </c>
      <c r="L131" s="184">
        <f t="shared" si="7"/>
        <v>1</v>
      </c>
      <c r="M131" s="110"/>
      <c r="N131" s="100" t="s">
        <v>214</v>
      </c>
      <c r="O131" s="101" t="s">
        <v>215</v>
      </c>
      <c r="P131" s="110"/>
      <c r="Q131" s="110"/>
      <c r="R131" s="110"/>
      <c r="S131" s="110"/>
      <c r="T131" s="110"/>
    </row>
    <row r="132" spans="1:20" ht="12.75" customHeight="1" x14ac:dyDescent="0.3">
      <c r="A132" s="111" t="s">
        <v>1326</v>
      </c>
      <c r="B132" s="112" t="s">
        <v>1327</v>
      </c>
      <c r="C132" s="111" t="s">
        <v>1326</v>
      </c>
      <c r="D132" s="115"/>
      <c r="E132" s="115"/>
      <c r="F132" s="115"/>
      <c r="G132" s="116" t="s">
        <v>845</v>
      </c>
      <c r="H132" s="110">
        <f>COUNTIF(A:A,A132)</f>
        <v>1</v>
      </c>
      <c r="I132" s="101" t="str">
        <f t="shared" si="6"/>
        <v>OAT / Tur</v>
      </c>
      <c r="K132" s="184" t="s">
        <v>1291</v>
      </c>
      <c r="L132" s="184">
        <f t="shared" si="7"/>
        <v>1</v>
      </c>
      <c r="M132" s="110"/>
      <c r="N132" s="100" t="s">
        <v>917</v>
      </c>
      <c r="O132" s="101" t="s">
        <v>174</v>
      </c>
      <c r="P132" s="110"/>
      <c r="Q132" s="110"/>
      <c r="R132" s="110"/>
      <c r="S132" s="110"/>
      <c r="T132" s="110"/>
    </row>
    <row r="133" spans="1:20" ht="12.75" customHeight="1" x14ac:dyDescent="0.3">
      <c r="A133" s="111" t="s">
        <v>1330</v>
      </c>
      <c r="B133" s="114" t="s">
        <v>1331</v>
      </c>
      <c r="C133" s="111" t="s">
        <v>1330</v>
      </c>
      <c r="D133" s="111"/>
      <c r="E133" s="111"/>
      <c r="F133" s="111"/>
      <c r="G133" s="120" t="s">
        <v>845</v>
      </c>
      <c r="H133" s="110">
        <f>COUNTIF(A:A,A133)</f>
        <v>1</v>
      </c>
      <c r="I133" s="101" t="str">
        <f t="shared" si="6"/>
        <v>OAT / Hot</v>
      </c>
      <c r="K133" s="184" t="s">
        <v>1295</v>
      </c>
      <c r="L133" s="184">
        <f t="shared" si="7"/>
        <v>1</v>
      </c>
      <c r="M133" s="110"/>
      <c r="N133" s="100" t="s">
        <v>1329</v>
      </c>
      <c r="O133" s="101" t="s">
        <v>218</v>
      </c>
      <c r="P133" s="110"/>
      <c r="Q133" s="110"/>
      <c r="R133" s="110"/>
      <c r="S133" s="110"/>
      <c r="T133" s="110"/>
    </row>
    <row r="134" spans="1:20" ht="12.75" customHeight="1" x14ac:dyDescent="0.3">
      <c r="A134" s="111" t="s">
        <v>1334</v>
      </c>
      <c r="B134" s="114" t="s">
        <v>1335</v>
      </c>
      <c r="C134" s="111" t="s">
        <v>1334</v>
      </c>
      <c r="D134" s="111"/>
      <c r="E134" s="111"/>
      <c r="F134" s="111"/>
      <c r="G134" s="111" t="s">
        <v>845</v>
      </c>
      <c r="H134" s="110">
        <f>COUNTIF(A:A,A134)</f>
        <v>1</v>
      </c>
      <c r="I134" s="101" t="str">
        <f t="shared" si="6"/>
        <v>OAT / Bri</v>
      </c>
      <c r="K134" s="184" t="s">
        <v>5637</v>
      </c>
      <c r="L134" s="184">
        <f t="shared" si="7"/>
        <v>1</v>
      </c>
      <c r="M134" s="110"/>
      <c r="N134" s="100" t="s">
        <v>1333</v>
      </c>
      <c r="O134" s="101" t="s">
        <v>295</v>
      </c>
      <c r="P134" s="110"/>
      <c r="Q134" s="110"/>
      <c r="R134" s="110"/>
      <c r="S134" s="110"/>
      <c r="T134" s="110"/>
    </row>
    <row r="135" spans="1:20" ht="12.75" customHeight="1" x14ac:dyDescent="0.3">
      <c r="A135" s="111" t="s">
        <v>888</v>
      </c>
      <c r="B135" s="112" t="s">
        <v>889</v>
      </c>
      <c r="C135" s="111" t="s">
        <v>888</v>
      </c>
      <c r="D135" s="115"/>
      <c r="E135" s="115"/>
      <c r="F135" s="115"/>
      <c r="G135" s="116" t="s">
        <v>845</v>
      </c>
      <c r="H135" s="110">
        <f>COUNTIF(A:A,A135)</f>
        <v>1</v>
      </c>
      <c r="I135" s="101" t="str">
        <f t="shared" ref="I135:I144" si="8">"HGR" &amp;" / "&amp;LEFT(I2,3)</f>
        <v>HGR / Red</v>
      </c>
      <c r="K135" s="184" t="s">
        <v>1296</v>
      </c>
      <c r="L135" s="184">
        <f t="shared" si="7"/>
        <v>1</v>
      </c>
      <c r="M135" s="110"/>
      <c r="N135" s="100" t="s">
        <v>1337</v>
      </c>
      <c r="O135" s="101" t="s">
        <v>1338</v>
      </c>
      <c r="P135" s="110"/>
      <c r="Q135" s="110"/>
      <c r="R135" s="110"/>
      <c r="S135" s="110"/>
      <c r="T135" s="110"/>
    </row>
    <row r="136" spans="1:20" ht="12.75" customHeight="1" x14ac:dyDescent="0.3">
      <c r="A136" s="101" t="s">
        <v>5067</v>
      </c>
      <c r="B136" s="100" t="s">
        <v>5068</v>
      </c>
      <c r="C136" s="101" t="s">
        <v>5067</v>
      </c>
      <c r="D136" s="100"/>
      <c r="E136" s="100"/>
      <c r="F136" s="100"/>
      <c r="G136" s="113" t="s">
        <v>845</v>
      </c>
      <c r="H136" s="110">
        <f>COUNTIF(A:A,A136)</f>
        <v>1</v>
      </c>
      <c r="I136" s="101" t="str">
        <f t="shared" si="8"/>
        <v>HGR / Cri</v>
      </c>
      <c r="K136" s="184" t="s">
        <v>5350</v>
      </c>
      <c r="L136" s="184">
        <f t="shared" si="7"/>
        <v>1</v>
      </c>
      <c r="M136" s="110"/>
      <c r="N136" s="100" t="s">
        <v>1340</v>
      </c>
      <c r="O136" s="101" t="s">
        <v>1341</v>
      </c>
      <c r="P136" s="110"/>
      <c r="Q136" s="110"/>
      <c r="R136" s="110"/>
      <c r="S136" s="110"/>
      <c r="T136" s="110"/>
    </row>
    <row r="137" spans="1:20" ht="12.75" customHeight="1" x14ac:dyDescent="0.3">
      <c r="A137" s="111" t="s">
        <v>273</v>
      </c>
      <c r="B137" s="112" t="s">
        <v>272</v>
      </c>
      <c r="C137" s="111" t="s">
        <v>273</v>
      </c>
      <c r="D137" s="111" t="s">
        <v>163</v>
      </c>
      <c r="E137" s="111" t="s">
        <v>215</v>
      </c>
      <c r="F137" s="111" t="s">
        <v>165</v>
      </c>
      <c r="G137" s="111" t="s">
        <v>845</v>
      </c>
      <c r="H137" s="110">
        <f>COUNTIF(A:A,A137)</f>
        <v>1</v>
      </c>
      <c r="I137" s="101" t="str">
        <f t="shared" si="8"/>
        <v>HGR / Gar</v>
      </c>
      <c r="K137" s="184" t="s">
        <v>1297</v>
      </c>
      <c r="L137" s="184">
        <f t="shared" si="7"/>
        <v>1</v>
      </c>
      <c r="M137" s="110"/>
      <c r="N137" s="100" t="s">
        <v>1343</v>
      </c>
      <c r="O137" s="101" t="s">
        <v>300</v>
      </c>
      <c r="P137" s="110"/>
      <c r="Q137" s="110"/>
      <c r="R137" s="110"/>
      <c r="S137" s="110"/>
      <c r="T137" s="110"/>
    </row>
    <row r="138" spans="1:20" ht="12.75" customHeight="1" x14ac:dyDescent="0.3">
      <c r="A138" s="111" t="s">
        <v>1344</v>
      </c>
      <c r="B138" s="112" t="s">
        <v>1345</v>
      </c>
      <c r="C138" s="111" t="s">
        <v>1344</v>
      </c>
      <c r="D138" s="115"/>
      <c r="E138" s="115"/>
      <c r="F138" s="115"/>
      <c r="G138" s="116" t="s">
        <v>845</v>
      </c>
      <c r="H138" s="110">
        <f>COUNTIF(A:A,A138)</f>
        <v>1</v>
      </c>
      <c r="I138" s="101" t="str">
        <f t="shared" si="8"/>
        <v>HGR / Mar</v>
      </c>
      <c r="K138" s="184" t="s">
        <v>5562</v>
      </c>
      <c r="L138" s="184">
        <f t="shared" si="7"/>
        <v>1</v>
      </c>
      <c r="M138" s="110"/>
      <c r="N138" s="100" t="s">
        <v>1347</v>
      </c>
      <c r="O138" s="101" t="s">
        <v>253</v>
      </c>
      <c r="P138" s="110"/>
      <c r="Q138" s="110"/>
      <c r="R138" s="110"/>
      <c r="S138" s="110"/>
      <c r="T138" s="110"/>
    </row>
    <row r="139" spans="1:20" ht="12.75" customHeight="1" x14ac:dyDescent="0.3">
      <c r="A139" s="111" t="s">
        <v>1348</v>
      </c>
      <c r="B139" s="114" t="s">
        <v>1349</v>
      </c>
      <c r="C139" s="111" t="s">
        <v>1348</v>
      </c>
      <c r="D139" s="111"/>
      <c r="E139" s="111"/>
      <c r="F139" s="111"/>
      <c r="G139" s="123" t="s">
        <v>845</v>
      </c>
      <c r="H139" s="110">
        <f>COUNTIF(A:A,A139)</f>
        <v>1</v>
      </c>
      <c r="I139" s="101" t="str">
        <f t="shared" si="8"/>
        <v>HGR / Pur</v>
      </c>
      <c r="K139" s="184" t="s">
        <v>5501</v>
      </c>
      <c r="L139" s="184">
        <f t="shared" si="7"/>
        <v>1</v>
      </c>
      <c r="M139" s="110"/>
      <c r="N139" s="100" t="s">
        <v>1351</v>
      </c>
      <c r="O139" s="101" t="s">
        <v>1352</v>
      </c>
      <c r="P139" s="110"/>
      <c r="Q139" s="110"/>
      <c r="R139" s="110"/>
      <c r="S139" s="110"/>
      <c r="T139" s="110"/>
    </row>
    <row r="140" spans="1:20" ht="12.75" customHeight="1" x14ac:dyDescent="0.3">
      <c r="A140" s="111" t="s">
        <v>1353</v>
      </c>
      <c r="B140" s="114" t="s">
        <v>1354</v>
      </c>
      <c r="C140" s="111" t="s">
        <v>1353</v>
      </c>
      <c r="D140" s="111"/>
      <c r="E140" s="111"/>
      <c r="F140" s="111"/>
      <c r="G140" s="123" t="s">
        <v>845</v>
      </c>
      <c r="H140" s="110">
        <f>COUNTIF(A:A,A140)</f>
        <v>1</v>
      </c>
      <c r="I140" s="101" t="str">
        <f t="shared" si="8"/>
        <v>HGR / Car</v>
      </c>
      <c r="K140" s="184" t="s">
        <v>1298</v>
      </c>
      <c r="L140" s="184">
        <f t="shared" si="7"/>
        <v>1</v>
      </c>
      <c r="M140" s="110"/>
      <c r="N140" s="100" t="s">
        <v>1356</v>
      </c>
      <c r="O140" s="101" t="s">
        <v>1357</v>
      </c>
      <c r="P140" s="110"/>
      <c r="Q140" s="110"/>
      <c r="R140" s="110"/>
      <c r="S140" s="110"/>
      <c r="T140" s="110"/>
    </row>
    <row r="141" spans="1:20" ht="12.75" customHeight="1" x14ac:dyDescent="0.3">
      <c r="A141" s="111" t="s">
        <v>1358</v>
      </c>
      <c r="B141" s="112" t="s">
        <v>1359</v>
      </c>
      <c r="C141" s="111" t="s">
        <v>1358</v>
      </c>
      <c r="D141" s="111"/>
      <c r="E141" s="111"/>
      <c r="F141" s="111"/>
      <c r="G141" s="116" t="s">
        <v>845</v>
      </c>
      <c r="H141" s="110">
        <f>COUNTIF(A:A,A141)</f>
        <v>1</v>
      </c>
      <c r="I141" s="101" t="str">
        <f t="shared" si="8"/>
        <v>HGR / Roy</v>
      </c>
      <c r="K141" s="184" t="s">
        <v>1299</v>
      </c>
      <c r="L141" s="184">
        <f t="shared" si="7"/>
        <v>1</v>
      </c>
      <c r="M141" s="110"/>
      <c r="N141" s="100"/>
      <c r="O141" s="101"/>
      <c r="P141" s="110"/>
      <c r="Q141" s="110"/>
      <c r="R141" s="110"/>
      <c r="S141" s="110"/>
      <c r="T141" s="110"/>
    </row>
    <row r="142" spans="1:20" ht="12.75" customHeight="1" x14ac:dyDescent="0.3">
      <c r="A142" s="111" t="s">
        <v>1361</v>
      </c>
      <c r="B142" s="114" t="s">
        <v>1362</v>
      </c>
      <c r="C142" s="111" t="s">
        <v>1361</v>
      </c>
      <c r="D142" s="111"/>
      <c r="E142" s="111"/>
      <c r="F142" s="111"/>
      <c r="G142" s="123" t="s">
        <v>845</v>
      </c>
      <c r="H142" s="110">
        <f>COUNTIF(A:A,A142)</f>
        <v>1</v>
      </c>
      <c r="I142" s="101" t="str">
        <f t="shared" si="8"/>
        <v>HGR / Nav</v>
      </c>
      <c r="K142" s="184" t="s">
        <v>1303</v>
      </c>
      <c r="L142" s="184">
        <f t="shared" si="7"/>
        <v>1</v>
      </c>
      <c r="M142" s="110"/>
      <c r="N142" s="100"/>
      <c r="O142" s="101"/>
      <c r="P142" s="110"/>
      <c r="Q142" s="110"/>
      <c r="R142" s="110"/>
      <c r="S142" s="110"/>
      <c r="T142" s="110"/>
    </row>
    <row r="143" spans="1:20" ht="12.75" customHeight="1" x14ac:dyDescent="0.3">
      <c r="A143" s="111" t="s">
        <v>275</v>
      </c>
      <c r="B143" s="112" t="s">
        <v>274</v>
      </c>
      <c r="C143" s="111" t="s">
        <v>275</v>
      </c>
      <c r="D143" s="115" t="s">
        <v>227</v>
      </c>
      <c r="E143" s="115" t="s">
        <v>174</v>
      </c>
      <c r="F143" s="115" t="s">
        <v>165</v>
      </c>
      <c r="G143" s="116" t="s">
        <v>845</v>
      </c>
      <c r="H143" s="110">
        <f>COUNTIF(A:A,A143)</f>
        <v>1</v>
      </c>
      <c r="I143" s="101" t="str">
        <f t="shared" si="8"/>
        <v>HGR / Ora</v>
      </c>
      <c r="K143" s="184" t="s">
        <v>1305</v>
      </c>
      <c r="L143" s="184">
        <f t="shared" si="7"/>
        <v>1</v>
      </c>
      <c r="M143" s="110"/>
      <c r="N143" s="100"/>
      <c r="O143" s="101"/>
      <c r="P143" s="110"/>
      <c r="Q143" s="110"/>
      <c r="R143" s="110"/>
      <c r="S143" s="110"/>
      <c r="T143" s="110"/>
    </row>
    <row r="144" spans="1:20" ht="12.75" customHeight="1" x14ac:dyDescent="0.3">
      <c r="A144" s="111" t="s">
        <v>277</v>
      </c>
      <c r="B144" s="112" t="s">
        <v>276</v>
      </c>
      <c r="C144" s="111" t="s">
        <v>277</v>
      </c>
      <c r="D144" s="111" t="s">
        <v>184</v>
      </c>
      <c r="E144" s="111" t="s">
        <v>174</v>
      </c>
      <c r="F144" s="111" t="s">
        <v>184</v>
      </c>
      <c r="G144" s="111" t="s">
        <v>845</v>
      </c>
      <c r="H144" s="110">
        <f>COUNTIF(A:A,A144)</f>
        <v>1</v>
      </c>
      <c r="I144" s="101" t="str">
        <f t="shared" si="8"/>
        <v xml:space="preserve">HGR / TX </v>
      </c>
      <c r="K144" s="184" t="s">
        <v>1306</v>
      </c>
      <c r="L144" s="184">
        <f t="shared" si="7"/>
        <v>1</v>
      </c>
      <c r="M144" s="110"/>
      <c r="N144" s="100"/>
      <c r="O144" s="101"/>
      <c r="P144" s="110"/>
      <c r="Q144" s="110"/>
      <c r="R144" s="110"/>
      <c r="S144" s="110"/>
      <c r="T144" s="110"/>
    </row>
    <row r="145" spans="1:21" ht="12.75" customHeight="1" x14ac:dyDescent="0.3">
      <c r="A145" s="111" t="s">
        <v>279</v>
      </c>
      <c r="B145" s="112" t="s">
        <v>278</v>
      </c>
      <c r="C145" s="111" t="s">
        <v>279</v>
      </c>
      <c r="D145" s="111" t="s">
        <v>171</v>
      </c>
      <c r="E145" s="111" t="s">
        <v>164</v>
      </c>
      <c r="F145" s="111" t="s">
        <v>165</v>
      </c>
      <c r="G145" s="111" t="s">
        <v>845</v>
      </c>
      <c r="H145" s="110">
        <f>COUNTIF(A:A,A145)</f>
        <v>1</v>
      </c>
      <c r="I145" s="101" t="str">
        <f t="shared" ref="I145:I169" si="9">"HGR" &amp;" / "&amp;LEFT(I13,3)</f>
        <v>HGR / Gre</v>
      </c>
      <c r="K145" s="184" t="s">
        <v>1309</v>
      </c>
      <c r="L145" s="184">
        <f t="shared" si="7"/>
        <v>1</v>
      </c>
      <c r="M145" s="110"/>
      <c r="N145" s="100"/>
      <c r="O145" s="101"/>
      <c r="P145" s="110"/>
      <c r="Q145" s="110"/>
      <c r="R145" s="110"/>
      <c r="S145" s="110"/>
      <c r="T145" s="110"/>
    </row>
    <row r="146" spans="1:21" ht="12.75" customHeight="1" x14ac:dyDescent="0.3">
      <c r="A146" s="111" t="s">
        <v>281</v>
      </c>
      <c r="B146" s="112" t="s">
        <v>280</v>
      </c>
      <c r="C146" s="111" t="s">
        <v>281</v>
      </c>
      <c r="D146" s="115" t="s">
        <v>202</v>
      </c>
      <c r="E146" s="115" t="s">
        <v>215</v>
      </c>
      <c r="F146" s="115" t="s">
        <v>165</v>
      </c>
      <c r="G146" s="116" t="s">
        <v>845</v>
      </c>
      <c r="H146" s="110">
        <f>COUNTIF(A:A,A146)</f>
        <v>1</v>
      </c>
      <c r="I146" s="101" t="str">
        <f t="shared" si="9"/>
        <v>HGR / Yel</v>
      </c>
      <c r="K146" s="184" t="s">
        <v>1312</v>
      </c>
      <c r="L146" s="184">
        <f t="shared" si="7"/>
        <v>1</v>
      </c>
      <c r="M146" s="110"/>
      <c r="N146" s="100"/>
      <c r="O146" s="101"/>
      <c r="P146" s="110"/>
      <c r="Q146" s="110"/>
      <c r="R146" s="110"/>
      <c r="S146" s="110"/>
      <c r="T146" s="110"/>
    </row>
    <row r="147" spans="1:21" ht="12.75" customHeight="1" x14ac:dyDescent="0.3">
      <c r="A147" s="111" t="s">
        <v>283</v>
      </c>
      <c r="B147" s="112" t="s">
        <v>282</v>
      </c>
      <c r="C147" s="111" t="s">
        <v>283</v>
      </c>
      <c r="D147" s="115" t="s">
        <v>179</v>
      </c>
      <c r="E147" s="115" t="s">
        <v>165</v>
      </c>
      <c r="F147" s="115" t="s">
        <v>165</v>
      </c>
      <c r="G147" s="116" t="s">
        <v>845</v>
      </c>
      <c r="H147" s="110">
        <f>COUNTIF(A:A,A147)</f>
        <v>1</v>
      </c>
      <c r="I147" s="101" t="str">
        <f t="shared" si="9"/>
        <v>HGR / Veg</v>
      </c>
      <c r="K147" s="184" t="s">
        <v>1315</v>
      </c>
      <c r="L147" s="184">
        <f t="shared" si="7"/>
        <v>1</v>
      </c>
      <c r="M147" s="110"/>
      <c r="N147" s="100"/>
      <c r="O147" s="101"/>
      <c r="P147" s="110"/>
      <c r="Q147" s="110"/>
      <c r="R147" s="110"/>
      <c r="S147" s="110"/>
      <c r="T147" s="110"/>
    </row>
    <row r="148" spans="1:21" ht="12.75" customHeight="1" x14ac:dyDescent="0.3">
      <c r="A148" s="111" t="s">
        <v>1369</v>
      </c>
      <c r="B148" s="114" t="s">
        <v>1370</v>
      </c>
      <c r="C148" s="111" t="s">
        <v>1369</v>
      </c>
      <c r="D148" s="111"/>
      <c r="E148" s="111"/>
      <c r="F148" s="111"/>
      <c r="G148" s="120" t="s">
        <v>845</v>
      </c>
      <c r="H148" s="110">
        <f>COUNTIF(A:A,A148)</f>
        <v>1</v>
      </c>
      <c r="I148" s="101" t="str">
        <f t="shared" si="9"/>
        <v>HGR / Bla</v>
      </c>
      <c r="K148" s="184" t="s">
        <v>1317</v>
      </c>
      <c r="L148" s="184">
        <f t="shared" si="7"/>
        <v>1</v>
      </c>
      <c r="M148" s="110"/>
      <c r="N148" s="100"/>
      <c r="O148" s="101"/>
      <c r="P148" s="110"/>
      <c r="Q148" s="110"/>
      <c r="R148" s="110"/>
      <c r="S148" s="110"/>
      <c r="T148" s="110"/>
    </row>
    <row r="149" spans="1:21" ht="12.75" customHeight="1" x14ac:dyDescent="0.3">
      <c r="A149" s="125" t="s">
        <v>1372</v>
      </c>
      <c r="B149" s="213" t="s">
        <v>1373</v>
      </c>
      <c r="C149" s="125" t="s">
        <v>1372</v>
      </c>
      <c r="D149" s="125"/>
      <c r="E149" s="125"/>
      <c r="F149" s="125"/>
      <c r="G149" s="190" t="s">
        <v>845</v>
      </c>
      <c r="H149" s="110">
        <f>COUNTIF(A:A,A149)</f>
        <v>1</v>
      </c>
      <c r="I149" s="101" t="str">
        <f t="shared" si="9"/>
        <v>HGR / Whi</v>
      </c>
      <c r="K149" s="184" t="s">
        <v>5434</v>
      </c>
      <c r="L149" s="184">
        <f t="shared" si="7"/>
        <v>1</v>
      </c>
      <c r="M149" s="110"/>
      <c r="N149" s="100"/>
      <c r="O149" s="101"/>
      <c r="P149" s="110"/>
      <c r="Q149" s="110"/>
      <c r="R149" s="110"/>
      <c r="S149" s="110"/>
      <c r="T149" s="110"/>
    </row>
    <row r="150" spans="1:21" ht="12.75" customHeight="1" x14ac:dyDescent="0.3">
      <c r="A150" s="111" t="s">
        <v>285</v>
      </c>
      <c r="B150" s="124" t="s">
        <v>284</v>
      </c>
      <c r="C150" s="111" t="s">
        <v>285</v>
      </c>
      <c r="D150" s="115" t="s">
        <v>163</v>
      </c>
      <c r="E150" s="111" t="s">
        <v>215</v>
      </c>
      <c r="F150" s="111" t="s">
        <v>165</v>
      </c>
      <c r="G150" s="111" t="s">
        <v>845</v>
      </c>
      <c r="H150" s="110">
        <f>COUNTIF(A:A,A150)</f>
        <v>1</v>
      </c>
      <c r="I150" s="101" t="str">
        <f t="shared" si="9"/>
        <v>HGR / Hea</v>
      </c>
      <c r="K150" s="184" t="s">
        <v>1318</v>
      </c>
      <c r="L150" s="184">
        <f t="shared" si="7"/>
        <v>1</v>
      </c>
      <c r="M150" s="110"/>
      <c r="N150" s="100"/>
      <c r="O150" s="101"/>
      <c r="P150" s="110"/>
      <c r="Q150" s="110"/>
      <c r="R150" s="110"/>
      <c r="S150" s="110"/>
      <c r="T150" s="110"/>
    </row>
    <row r="151" spans="1:21" ht="12.75" customHeight="1" x14ac:dyDescent="0.3">
      <c r="A151" s="111" t="s">
        <v>1376</v>
      </c>
      <c r="B151" s="112" t="s">
        <v>1377</v>
      </c>
      <c r="C151" s="111" t="s">
        <v>1376</v>
      </c>
      <c r="D151" s="115"/>
      <c r="E151" s="115"/>
      <c r="F151" s="115"/>
      <c r="G151" s="116" t="s">
        <v>845</v>
      </c>
      <c r="H151" s="110">
        <f>COUNTIF(A:A,A151)</f>
        <v>1</v>
      </c>
      <c r="I151" s="101" t="str">
        <f t="shared" si="9"/>
        <v>HGR / Med</v>
      </c>
      <c r="K151" s="184" t="s">
        <v>1319</v>
      </c>
      <c r="L151" s="184">
        <f t="shared" si="7"/>
        <v>1</v>
      </c>
      <c r="M151" s="110"/>
      <c r="N151" s="100"/>
      <c r="O151" s="101"/>
      <c r="P151" s="110"/>
      <c r="Q151" s="110"/>
      <c r="R151" s="110"/>
      <c r="S151" s="110"/>
      <c r="T151" s="110"/>
    </row>
    <row r="152" spans="1:21" ht="12.75" customHeight="1" x14ac:dyDescent="0.3">
      <c r="A152" s="111" t="s">
        <v>1379</v>
      </c>
      <c r="B152" s="114" t="s">
        <v>1380</v>
      </c>
      <c r="C152" s="111" t="s">
        <v>1379</v>
      </c>
      <c r="D152" s="111"/>
      <c r="E152" s="111"/>
      <c r="F152" s="111"/>
      <c r="G152" s="121" t="s">
        <v>845</v>
      </c>
      <c r="H152" s="110">
        <f>COUNTIF(A:A,A152)</f>
        <v>1</v>
      </c>
      <c r="I152" s="101" t="str">
        <f t="shared" si="9"/>
        <v>HGR / Ope</v>
      </c>
      <c r="K152" s="184" t="s">
        <v>1320</v>
      </c>
      <c r="L152" s="184">
        <f t="shared" si="7"/>
        <v>1</v>
      </c>
      <c r="M152" s="110"/>
      <c r="N152" s="100"/>
      <c r="O152" s="101"/>
      <c r="P152" s="110"/>
      <c r="Q152" s="110"/>
      <c r="R152" s="110"/>
      <c r="S152" s="110"/>
      <c r="T152" s="110"/>
    </row>
    <row r="153" spans="1:21" ht="12.75" customHeight="1" x14ac:dyDescent="0.3">
      <c r="A153" s="101" t="s">
        <v>5026</v>
      </c>
      <c r="B153" s="100" t="s">
        <v>5027</v>
      </c>
      <c r="C153" s="101" t="s">
        <v>5026</v>
      </c>
      <c r="D153" s="100"/>
      <c r="E153" s="100"/>
      <c r="F153" s="100"/>
      <c r="G153" s="113" t="s">
        <v>845</v>
      </c>
      <c r="H153" s="110">
        <f>COUNTIF(A:A,A153)</f>
        <v>1</v>
      </c>
      <c r="I153" s="101" t="str">
        <f t="shared" si="9"/>
        <v>HGR / Cha</v>
      </c>
      <c r="K153" s="184" t="s">
        <v>1323</v>
      </c>
      <c r="L153" s="184">
        <f t="shared" si="7"/>
        <v>1</v>
      </c>
      <c r="M153" s="110"/>
      <c r="N153" s="100"/>
      <c r="O153" s="101"/>
      <c r="P153" s="110"/>
      <c r="Q153" s="110"/>
      <c r="R153" s="110"/>
      <c r="S153" s="110"/>
      <c r="T153" s="110"/>
      <c r="U153" s="42"/>
    </row>
    <row r="154" spans="1:21" ht="12.75" customHeight="1" x14ac:dyDescent="0.3">
      <c r="A154" s="111" t="s">
        <v>1382</v>
      </c>
      <c r="B154" s="114" t="s">
        <v>1383</v>
      </c>
      <c r="C154" s="111" t="s">
        <v>1382</v>
      </c>
      <c r="D154" s="111"/>
      <c r="E154" s="111"/>
      <c r="F154" s="111"/>
      <c r="G154" s="123" t="s">
        <v>845</v>
      </c>
      <c r="H154" s="110">
        <f>COUNTIF(A:A,A154)</f>
        <v>1</v>
      </c>
      <c r="I154" s="101" t="str">
        <f t="shared" si="9"/>
        <v>HGR / Oat</v>
      </c>
      <c r="K154" s="184" t="s">
        <v>1325</v>
      </c>
      <c r="L154" s="184">
        <f t="shared" si="7"/>
        <v>1</v>
      </c>
      <c r="M154" s="110"/>
      <c r="N154" s="100"/>
      <c r="O154" s="101"/>
      <c r="P154" s="110"/>
      <c r="Q154" s="110"/>
      <c r="R154" s="110"/>
      <c r="S154" s="110"/>
      <c r="T154" s="110"/>
    </row>
    <row r="155" spans="1:21" ht="12.75" customHeight="1" x14ac:dyDescent="0.3">
      <c r="A155" s="111" t="s">
        <v>1385</v>
      </c>
      <c r="B155" s="112" t="s">
        <v>1386</v>
      </c>
      <c r="C155" s="111" t="s">
        <v>1385</v>
      </c>
      <c r="D155" s="111"/>
      <c r="E155" s="111"/>
      <c r="F155" s="111"/>
      <c r="G155" s="111" t="s">
        <v>845</v>
      </c>
      <c r="H155" s="110">
        <f>COUNTIF(A:A,A155)</f>
        <v>1</v>
      </c>
      <c r="I155" s="101" t="str">
        <f t="shared" si="9"/>
        <v>HGR / Ivo</v>
      </c>
      <c r="K155" s="184" t="s">
        <v>1328</v>
      </c>
      <c r="L155" s="184">
        <f t="shared" si="7"/>
        <v>1</v>
      </c>
      <c r="M155" s="110"/>
      <c r="N155" s="122"/>
      <c r="O155" s="110"/>
      <c r="P155" s="110"/>
      <c r="Q155" s="110"/>
      <c r="R155" s="110"/>
      <c r="S155" s="110"/>
      <c r="T155" s="110"/>
    </row>
    <row r="156" spans="1:21" ht="12.75" customHeight="1" x14ac:dyDescent="0.3">
      <c r="A156" s="111" t="s">
        <v>1388</v>
      </c>
      <c r="B156" s="112" t="s">
        <v>1389</v>
      </c>
      <c r="C156" s="111" t="s">
        <v>1388</v>
      </c>
      <c r="D156" s="111"/>
      <c r="E156" s="111"/>
      <c r="F156" s="111"/>
      <c r="G156" s="111" t="s">
        <v>845</v>
      </c>
      <c r="H156" s="110">
        <f>COUNTIF(A:A,A156)</f>
        <v>1</v>
      </c>
      <c r="I156" s="101" t="str">
        <f t="shared" si="9"/>
        <v>HGR / Sto</v>
      </c>
      <c r="K156" s="184" t="s">
        <v>1332</v>
      </c>
      <c r="L156" s="184">
        <f t="shared" si="7"/>
        <v>1</v>
      </c>
      <c r="M156" s="110"/>
      <c r="N156" s="122"/>
      <c r="O156" s="110"/>
      <c r="P156" s="110"/>
      <c r="Q156" s="110"/>
      <c r="R156" s="110"/>
      <c r="S156" s="110"/>
      <c r="T156" s="110"/>
    </row>
    <row r="157" spans="1:21" ht="12.75" customHeight="1" x14ac:dyDescent="0.3">
      <c r="A157" s="111" t="s">
        <v>1391</v>
      </c>
      <c r="B157" s="112" t="s">
        <v>1392</v>
      </c>
      <c r="C157" s="111" t="s">
        <v>1391</v>
      </c>
      <c r="D157" s="100"/>
      <c r="E157" s="100"/>
      <c r="F157" s="100"/>
      <c r="G157" s="113" t="s">
        <v>845</v>
      </c>
      <c r="H157" s="110">
        <f>COUNTIF(A:A,A157)</f>
        <v>1</v>
      </c>
      <c r="I157" s="101" t="str">
        <f t="shared" si="9"/>
        <v>HGR / Bro</v>
      </c>
      <c r="K157" s="184" t="s">
        <v>1336</v>
      </c>
      <c r="L157" s="184">
        <f t="shared" si="7"/>
        <v>1</v>
      </c>
      <c r="M157" s="110"/>
      <c r="N157" s="122"/>
      <c r="O157" s="110"/>
      <c r="P157" s="110"/>
      <c r="Q157" s="110"/>
      <c r="R157" s="110"/>
      <c r="S157" s="110"/>
      <c r="T157" s="110"/>
    </row>
    <row r="158" spans="1:21" ht="12.75" customHeight="1" x14ac:dyDescent="0.3">
      <c r="A158" s="111" t="s">
        <v>287</v>
      </c>
      <c r="B158" s="112" t="s">
        <v>286</v>
      </c>
      <c r="C158" s="111" t="s">
        <v>287</v>
      </c>
      <c r="D158" s="115" t="s">
        <v>179</v>
      </c>
      <c r="E158" s="115" t="s">
        <v>165</v>
      </c>
      <c r="F158" s="115" t="s">
        <v>165</v>
      </c>
      <c r="G158" s="116" t="s">
        <v>845</v>
      </c>
      <c r="H158" s="110">
        <f>COUNTIF(A:A,A158)</f>
        <v>1</v>
      </c>
      <c r="I158" s="101" t="str">
        <f t="shared" si="9"/>
        <v>HGR / Tob</v>
      </c>
      <c r="K158" s="184" t="s">
        <v>1339</v>
      </c>
      <c r="L158" s="184">
        <f t="shared" si="7"/>
        <v>1</v>
      </c>
      <c r="M158" s="110"/>
      <c r="N158" s="122"/>
      <c r="O158" s="110"/>
      <c r="P158" s="110"/>
      <c r="Q158" s="110"/>
      <c r="R158" s="110"/>
      <c r="S158" s="110"/>
      <c r="T158" s="110"/>
    </row>
    <row r="159" spans="1:21" ht="12.75" customHeight="1" x14ac:dyDescent="0.3">
      <c r="A159" s="111" t="s">
        <v>1395</v>
      </c>
      <c r="B159" s="112" t="s">
        <v>1396</v>
      </c>
      <c r="C159" s="111" t="s">
        <v>1395</v>
      </c>
      <c r="D159" s="111"/>
      <c r="E159" s="111"/>
      <c r="F159" s="111"/>
      <c r="G159" s="111" t="s">
        <v>845</v>
      </c>
      <c r="H159" s="110">
        <f>COUNTIF(A:A,A159)</f>
        <v>1</v>
      </c>
      <c r="I159" s="101" t="str">
        <f t="shared" si="9"/>
        <v>HGR / Dem</v>
      </c>
      <c r="K159" s="184" t="s">
        <v>1342</v>
      </c>
      <c r="L159" s="184">
        <f t="shared" si="7"/>
        <v>1</v>
      </c>
      <c r="M159" s="110"/>
      <c r="N159" s="122"/>
      <c r="O159" s="110"/>
      <c r="P159" s="110"/>
      <c r="Q159" s="110"/>
      <c r="R159" s="110"/>
      <c r="S159" s="110"/>
      <c r="T159" s="110"/>
    </row>
    <row r="160" spans="1:21" ht="12.75" customHeight="1" x14ac:dyDescent="0.3">
      <c r="A160" s="111" t="s">
        <v>1398</v>
      </c>
      <c r="B160" s="114" t="s">
        <v>1399</v>
      </c>
      <c r="C160" s="111" t="s">
        <v>1398</v>
      </c>
      <c r="D160" s="111"/>
      <c r="E160" s="111"/>
      <c r="F160" s="111"/>
      <c r="G160" s="120" t="s">
        <v>845</v>
      </c>
      <c r="H160" s="110">
        <f>COUNTIF(A:A,A160)</f>
        <v>1</v>
      </c>
      <c r="I160" s="101" t="str">
        <f t="shared" si="9"/>
        <v>HGR / Kel</v>
      </c>
      <c r="K160" s="184" t="s">
        <v>1346</v>
      </c>
      <c r="L160" s="184">
        <f t="shared" si="7"/>
        <v>1</v>
      </c>
      <c r="M160" s="110"/>
      <c r="N160" s="122"/>
      <c r="O160" s="110"/>
      <c r="P160" s="110"/>
      <c r="Q160" s="110"/>
      <c r="R160" s="110"/>
      <c r="S160" s="110"/>
      <c r="T160" s="110"/>
    </row>
    <row r="161" spans="1:20" ht="12.75" customHeight="1" x14ac:dyDescent="0.3">
      <c r="A161" s="111" t="s">
        <v>1401</v>
      </c>
      <c r="B161" s="114" t="s">
        <v>1402</v>
      </c>
      <c r="C161" s="111" t="s">
        <v>1401</v>
      </c>
      <c r="D161" s="111"/>
      <c r="E161" s="111"/>
      <c r="F161" s="111"/>
      <c r="G161" s="120" t="s">
        <v>845</v>
      </c>
      <c r="H161" s="110">
        <f>COUNTIF(A:A,A161)</f>
        <v>1</v>
      </c>
      <c r="I161" s="101" t="str">
        <f t="shared" si="9"/>
        <v>HGR / Ras</v>
      </c>
      <c r="K161" s="184" t="s">
        <v>1350</v>
      </c>
      <c r="L161" s="184">
        <f t="shared" si="7"/>
        <v>1</v>
      </c>
      <c r="M161" s="110"/>
      <c r="N161" s="122"/>
      <c r="O161" s="110"/>
      <c r="P161" s="110"/>
      <c r="Q161" s="110"/>
      <c r="R161" s="110"/>
      <c r="S161" s="110"/>
      <c r="T161" s="110"/>
    </row>
    <row r="162" spans="1:20" ht="12.75" customHeight="1" x14ac:dyDescent="0.3">
      <c r="A162" s="111" t="s">
        <v>291</v>
      </c>
      <c r="B162" s="112" t="s">
        <v>290</v>
      </c>
      <c r="C162" s="111" t="s">
        <v>291</v>
      </c>
      <c r="D162" s="111" t="s">
        <v>163</v>
      </c>
      <c r="E162" s="111" t="s">
        <v>165</v>
      </c>
      <c r="F162" s="111" t="s">
        <v>165</v>
      </c>
      <c r="G162" s="111" t="s">
        <v>845</v>
      </c>
      <c r="H162" s="110">
        <f>COUNTIF(A:A,A162)</f>
        <v>1</v>
      </c>
      <c r="I162" s="101" t="str">
        <f t="shared" si="9"/>
        <v>HGR / Pin</v>
      </c>
      <c r="K162" s="184" t="s">
        <v>5270</v>
      </c>
      <c r="L162" s="184">
        <f t="shared" si="7"/>
        <v>1</v>
      </c>
      <c r="M162" s="110"/>
      <c r="N162" s="122"/>
      <c r="O162" s="110"/>
      <c r="P162" s="110"/>
      <c r="Q162" s="110"/>
      <c r="R162" s="110"/>
      <c r="S162" s="110"/>
      <c r="T162" s="110"/>
    </row>
    <row r="163" spans="1:20" ht="12.75" customHeight="1" x14ac:dyDescent="0.3">
      <c r="A163" s="111" t="s">
        <v>1405</v>
      </c>
      <c r="B163" s="112" t="s">
        <v>1406</v>
      </c>
      <c r="C163" s="111" t="s">
        <v>1405</v>
      </c>
      <c r="D163" s="115"/>
      <c r="E163" s="115"/>
      <c r="F163" s="115"/>
      <c r="G163" s="116" t="s">
        <v>845</v>
      </c>
      <c r="H163" s="110">
        <f>COUNTIF(A:A,A163)</f>
        <v>1</v>
      </c>
      <c r="I163" s="101" t="str">
        <f t="shared" si="9"/>
        <v>HGR / Can</v>
      </c>
      <c r="K163" s="184" t="s">
        <v>1355</v>
      </c>
      <c r="L163" s="184">
        <f t="shared" si="7"/>
        <v>1</v>
      </c>
      <c r="M163" s="110"/>
      <c r="N163" s="122"/>
      <c r="O163" s="110"/>
      <c r="P163" s="110"/>
      <c r="Q163" s="110"/>
      <c r="R163" s="110"/>
      <c r="S163" s="110"/>
      <c r="T163" s="110"/>
    </row>
    <row r="164" spans="1:20" ht="12.75" customHeight="1" x14ac:dyDescent="0.3">
      <c r="A164" s="128" t="s">
        <v>1408</v>
      </c>
      <c r="B164" s="220" t="s">
        <v>1408</v>
      </c>
      <c r="C164" s="128" t="s">
        <v>1408</v>
      </c>
      <c r="D164" s="128"/>
      <c r="E164" s="128"/>
      <c r="F164" s="128"/>
      <c r="G164" s="221" t="s">
        <v>845</v>
      </c>
      <c r="H164" s="110">
        <f>COUNTIF(A:A,A164)</f>
        <v>1</v>
      </c>
      <c r="I164" s="101" t="str">
        <f t="shared" si="9"/>
        <v>HGR / Kel</v>
      </c>
      <c r="K164" s="184" t="s">
        <v>1360</v>
      </c>
      <c r="L164" s="184">
        <f t="shared" si="7"/>
        <v>1</v>
      </c>
      <c r="M164" s="110"/>
      <c r="N164" s="122"/>
      <c r="O164" s="110"/>
      <c r="P164" s="110"/>
      <c r="Q164" s="110"/>
      <c r="R164" s="110"/>
      <c r="S164" s="110"/>
      <c r="T164" s="110"/>
    </row>
    <row r="165" spans="1:20" ht="12.75" customHeight="1" x14ac:dyDescent="0.3">
      <c r="A165" s="111" t="s">
        <v>293</v>
      </c>
      <c r="B165" s="112" t="s">
        <v>292</v>
      </c>
      <c r="C165" s="111" t="s">
        <v>293</v>
      </c>
      <c r="D165" s="115" t="s">
        <v>163</v>
      </c>
      <c r="E165" s="115" t="s">
        <v>196</v>
      </c>
      <c r="F165" s="115" t="s">
        <v>165</v>
      </c>
      <c r="G165" s="116" t="s">
        <v>845</v>
      </c>
      <c r="H165" s="110">
        <f>COUNTIF(A:A,A165)</f>
        <v>1</v>
      </c>
      <c r="I165" s="101" t="str">
        <f t="shared" si="9"/>
        <v>HGR / Gre</v>
      </c>
      <c r="K165" s="184" t="s">
        <v>1363</v>
      </c>
      <c r="L165" s="184">
        <f t="shared" si="7"/>
        <v>1</v>
      </c>
      <c r="M165" s="110"/>
      <c r="N165" s="122"/>
      <c r="O165" s="110"/>
      <c r="P165" s="110"/>
      <c r="Q165" s="110"/>
      <c r="R165" s="110"/>
      <c r="S165" s="110"/>
      <c r="T165" s="110"/>
    </row>
    <row r="166" spans="1:20" ht="12.75" customHeight="1" x14ac:dyDescent="0.3">
      <c r="A166" s="111" t="s">
        <v>289</v>
      </c>
      <c r="B166" s="112" t="s">
        <v>294</v>
      </c>
      <c r="C166" s="111" t="s">
        <v>289</v>
      </c>
      <c r="D166" s="111" t="s">
        <v>295</v>
      </c>
      <c r="E166" s="111" t="s">
        <v>196</v>
      </c>
      <c r="F166" s="111" t="s">
        <v>165</v>
      </c>
      <c r="G166" s="111" t="s">
        <v>845</v>
      </c>
      <c r="H166" s="110">
        <f>COUNTIF(A:A,A166)</f>
        <v>1</v>
      </c>
      <c r="I166" s="101" t="str">
        <f t="shared" si="9"/>
        <v>HGR / Fus</v>
      </c>
      <c r="K166" s="184" t="s">
        <v>1364</v>
      </c>
      <c r="L166" s="184">
        <f t="shared" si="7"/>
        <v>1</v>
      </c>
      <c r="M166" s="110"/>
      <c r="N166" s="122"/>
      <c r="O166" s="110"/>
      <c r="P166" s="110"/>
      <c r="Q166" s="110"/>
      <c r="R166" s="110"/>
      <c r="S166" s="110"/>
      <c r="T166" s="110"/>
    </row>
    <row r="167" spans="1:20" ht="12.75" customHeight="1" x14ac:dyDescent="0.3">
      <c r="A167" s="111" t="s">
        <v>1412</v>
      </c>
      <c r="B167" s="112" t="s">
        <v>1413</v>
      </c>
      <c r="C167" s="111" t="s">
        <v>1412</v>
      </c>
      <c r="D167" s="111"/>
      <c r="E167" s="111"/>
      <c r="F167" s="111"/>
      <c r="G167" s="111" t="s">
        <v>845</v>
      </c>
      <c r="H167" s="110">
        <f>COUNTIF(A:A,A167)</f>
        <v>1</v>
      </c>
      <c r="I167" s="101" t="str">
        <f t="shared" si="9"/>
        <v>HGR / Bri</v>
      </c>
      <c r="K167" s="184" t="s">
        <v>1365</v>
      </c>
      <c r="L167" s="184">
        <f t="shared" si="7"/>
        <v>1</v>
      </c>
      <c r="M167" s="110"/>
      <c r="N167" s="122"/>
      <c r="O167" s="110"/>
      <c r="P167" s="110"/>
      <c r="Q167" s="110"/>
      <c r="R167" s="110"/>
      <c r="S167" s="110"/>
      <c r="T167" s="110"/>
    </row>
    <row r="168" spans="1:20" ht="12.75" customHeight="1" x14ac:dyDescent="0.3">
      <c r="A168" s="111" t="s">
        <v>1415</v>
      </c>
      <c r="B168" s="112" t="s">
        <v>1416</v>
      </c>
      <c r="C168" s="111" t="s">
        <v>1415</v>
      </c>
      <c r="D168" s="115"/>
      <c r="E168" s="115"/>
      <c r="F168" s="115"/>
      <c r="G168" s="116" t="s">
        <v>845</v>
      </c>
      <c r="H168" s="110">
        <f>COUNTIF(A:A,A168)</f>
        <v>1</v>
      </c>
      <c r="I168" s="101" t="str">
        <f t="shared" si="9"/>
        <v>HGR / Tur</v>
      </c>
      <c r="K168" s="184" t="s">
        <v>1366</v>
      </c>
      <c r="L168" s="184">
        <f t="shared" si="7"/>
        <v>1</v>
      </c>
      <c r="M168" s="110"/>
      <c r="N168" s="122"/>
      <c r="O168" s="110"/>
      <c r="P168" s="110"/>
      <c r="Q168" s="110"/>
      <c r="R168" s="110"/>
      <c r="S168" s="110"/>
      <c r="T168" s="110"/>
    </row>
    <row r="169" spans="1:20" ht="12.75" customHeight="1" x14ac:dyDescent="0.3">
      <c r="A169" s="111" t="s">
        <v>297</v>
      </c>
      <c r="B169" s="112" t="s">
        <v>296</v>
      </c>
      <c r="C169" s="111" t="s">
        <v>297</v>
      </c>
      <c r="D169" s="115" t="s">
        <v>163</v>
      </c>
      <c r="E169" s="115" t="s">
        <v>201</v>
      </c>
      <c r="F169" s="115" t="s">
        <v>165</v>
      </c>
      <c r="G169" s="116" t="s">
        <v>845</v>
      </c>
      <c r="H169" s="110">
        <f>COUNTIF(A:A,A169)</f>
        <v>1</v>
      </c>
      <c r="I169" s="101" t="str">
        <f t="shared" si="9"/>
        <v>HGR / Hot</v>
      </c>
      <c r="K169" s="184" t="s">
        <v>1367</v>
      </c>
      <c r="L169" s="184">
        <f t="shared" si="7"/>
        <v>1</v>
      </c>
      <c r="M169" s="110"/>
      <c r="N169" s="122"/>
      <c r="O169" s="110"/>
      <c r="P169" s="110"/>
      <c r="Q169" s="110"/>
      <c r="R169" s="110"/>
      <c r="S169" s="110"/>
      <c r="T169" s="110"/>
    </row>
    <row r="170" spans="1:20" ht="12.75" customHeight="1" x14ac:dyDescent="0.3">
      <c r="A170" s="111" t="s">
        <v>1419</v>
      </c>
      <c r="B170" s="112" t="s">
        <v>1420</v>
      </c>
      <c r="C170" s="111" t="s">
        <v>1419</v>
      </c>
      <c r="D170" s="111"/>
      <c r="E170" s="111"/>
      <c r="F170" s="111"/>
      <c r="G170" s="111" t="s">
        <v>845</v>
      </c>
      <c r="H170" s="110">
        <f>COUNTIF(A:A,A170)</f>
        <v>1</v>
      </c>
      <c r="I170" s="101"/>
      <c r="K170" s="184" t="s">
        <v>1368</v>
      </c>
      <c r="L170" s="184">
        <f t="shared" si="7"/>
        <v>1</v>
      </c>
      <c r="M170" s="110"/>
      <c r="N170" s="122"/>
      <c r="O170" s="110"/>
      <c r="P170" s="110"/>
      <c r="Q170" s="110"/>
      <c r="R170" s="110"/>
      <c r="S170" s="110"/>
      <c r="T170" s="110"/>
    </row>
    <row r="171" spans="1:20" ht="12.75" customHeight="1" x14ac:dyDescent="0.3">
      <c r="A171" s="111" t="s">
        <v>299</v>
      </c>
      <c r="B171" s="112" t="s">
        <v>298</v>
      </c>
      <c r="C171" s="111" t="s">
        <v>299</v>
      </c>
      <c r="D171" s="115" t="s">
        <v>211</v>
      </c>
      <c r="E171" s="115" t="s">
        <v>300</v>
      </c>
      <c r="F171" s="115" t="s">
        <v>165</v>
      </c>
      <c r="G171" s="116" t="s">
        <v>845</v>
      </c>
      <c r="H171" s="110">
        <f>COUNTIF(A:A,A171)</f>
        <v>1</v>
      </c>
      <c r="I171" s="101"/>
      <c r="K171" s="184" t="s">
        <v>1371</v>
      </c>
      <c r="L171" s="184">
        <f t="shared" si="7"/>
        <v>1</v>
      </c>
      <c r="M171" s="110"/>
      <c r="N171" s="122"/>
      <c r="O171" s="110"/>
      <c r="P171" s="110"/>
      <c r="Q171" s="110"/>
      <c r="R171" s="110"/>
      <c r="S171" s="110"/>
      <c r="T171" s="110"/>
    </row>
    <row r="172" spans="1:20" ht="12.75" customHeight="1" x14ac:dyDescent="0.3">
      <c r="A172" s="111" t="s">
        <v>1423</v>
      </c>
      <c r="B172" s="114" t="s">
        <v>1424</v>
      </c>
      <c r="C172" s="111" t="s">
        <v>1423</v>
      </c>
      <c r="D172" s="111"/>
      <c r="E172" s="111"/>
      <c r="F172" s="111"/>
      <c r="G172" s="120" t="s">
        <v>845</v>
      </c>
      <c r="H172" s="110">
        <f>COUNTIF(A:A,A172)</f>
        <v>1</v>
      </c>
      <c r="I172" s="101"/>
      <c r="K172" s="184" t="s">
        <v>1374</v>
      </c>
      <c r="L172" s="184">
        <f t="shared" si="7"/>
        <v>1</v>
      </c>
      <c r="M172" s="110"/>
      <c r="N172" s="122"/>
      <c r="O172" s="110"/>
      <c r="P172" s="110"/>
      <c r="Q172" s="110"/>
      <c r="R172" s="110"/>
      <c r="S172" s="110"/>
      <c r="T172" s="110"/>
    </row>
    <row r="173" spans="1:20" ht="12.75" customHeight="1" x14ac:dyDescent="0.3">
      <c r="A173" s="111" t="s">
        <v>302</v>
      </c>
      <c r="B173" s="124" t="s">
        <v>1426</v>
      </c>
      <c r="C173" s="111" t="s">
        <v>302</v>
      </c>
      <c r="D173" s="115" t="s">
        <v>165</v>
      </c>
      <c r="E173" s="111" t="s">
        <v>174</v>
      </c>
      <c r="F173" s="111" t="s">
        <v>165</v>
      </c>
      <c r="G173" s="111" t="s">
        <v>845</v>
      </c>
      <c r="H173" s="110">
        <f>COUNTIF(A:A,A173)</f>
        <v>1</v>
      </c>
      <c r="I173" s="101"/>
      <c r="K173" s="184" t="s">
        <v>1375</v>
      </c>
      <c r="L173" s="184">
        <f t="shared" si="7"/>
        <v>1</v>
      </c>
      <c r="M173" s="110"/>
      <c r="N173" s="122"/>
      <c r="O173" s="110"/>
      <c r="P173" s="110"/>
      <c r="Q173" s="110"/>
      <c r="R173" s="110"/>
      <c r="S173" s="110"/>
      <c r="T173" s="110"/>
    </row>
    <row r="174" spans="1:20" ht="12.75" customHeight="1" x14ac:dyDescent="0.3">
      <c r="A174" s="111" t="s">
        <v>1428</v>
      </c>
      <c r="B174" s="112" t="s">
        <v>1429</v>
      </c>
      <c r="C174" s="111" t="s">
        <v>1428</v>
      </c>
      <c r="D174" s="115"/>
      <c r="E174" s="115"/>
      <c r="F174" s="115"/>
      <c r="G174" s="116" t="s">
        <v>845</v>
      </c>
      <c r="H174" s="110">
        <f>COUNTIF(A:A,A174)</f>
        <v>1</v>
      </c>
      <c r="K174" s="184" t="s">
        <v>1378</v>
      </c>
      <c r="L174" s="184">
        <f t="shared" si="7"/>
        <v>1</v>
      </c>
      <c r="M174" s="110"/>
      <c r="N174" s="122"/>
      <c r="O174" s="110"/>
      <c r="P174" s="110"/>
      <c r="Q174" s="110"/>
      <c r="R174" s="110"/>
      <c r="S174" s="110"/>
      <c r="T174" s="110"/>
    </row>
    <row r="175" spans="1:20" ht="12.75" customHeight="1" x14ac:dyDescent="0.3">
      <c r="A175" s="111" t="s">
        <v>1431</v>
      </c>
      <c r="B175" s="112" t="s">
        <v>1432</v>
      </c>
      <c r="C175" s="111" t="s">
        <v>1431</v>
      </c>
      <c r="D175" s="111"/>
      <c r="E175" s="111"/>
      <c r="F175" s="111"/>
      <c r="G175" s="111" t="s">
        <v>845</v>
      </c>
      <c r="H175" s="110">
        <f>COUNTIF(A:A,A175)</f>
        <v>1</v>
      </c>
      <c r="K175" s="184" t="s">
        <v>5557</v>
      </c>
      <c r="L175" s="184">
        <f t="shared" si="7"/>
        <v>1</v>
      </c>
      <c r="M175" s="110"/>
      <c r="N175" s="122"/>
      <c r="O175" s="110"/>
      <c r="P175" s="110"/>
      <c r="Q175" s="110"/>
      <c r="R175" s="110"/>
      <c r="S175" s="110"/>
      <c r="T175" s="110"/>
    </row>
    <row r="176" spans="1:20" ht="12.75" customHeight="1" x14ac:dyDescent="0.3">
      <c r="A176" s="111" t="s">
        <v>1434</v>
      </c>
      <c r="B176" s="114" t="s">
        <v>1435</v>
      </c>
      <c r="C176" s="111" t="s">
        <v>1434</v>
      </c>
      <c r="D176" s="111"/>
      <c r="E176" s="111"/>
      <c r="F176" s="111"/>
      <c r="G176" s="121" t="s">
        <v>845</v>
      </c>
      <c r="H176" s="110">
        <f>COUNTIF(A:A,A176)</f>
        <v>1</v>
      </c>
      <c r="K176" s="184" t="s">
        <v>1381</v>
      </c>
      <c r="L176" s="184">
        <f t="shared" si="7"/>
        <v>1</v>
      </c>
      <c r="M176" s="110"/>
      <c r="N176" s="122"/>
      <c r="O176" s="110"/>
      <c r="P176" s="110"/>
      <c r="Q176" s="110"/>
      <c r="R176" s="110"/>
      <c r="S176" s="110"/>
      <c r="T176" s="110"/>
    </row>
    <row r="177" spans="1:21" ht="12.75" customHeight="1" x14ac:dyDescent="0.3">
      <c r="A177" s="111" t="s">
        <v>304</v>
      </c>
      <c r="B177" s="112" t="s">
        <v>303</v>
      </c>
      <c r="C177" s="111" t="s">
        <v>304</v>
      </c>
      <c r="D177" s="115" t="s">
        <v>179</v>
      </c>
      <c r="E177" s="115" t="s">
        <v>184</v>
      </c>
      <c r="F177" s="115" t="s">
        <v>165</v>
      </c>
      <c r="G177" s="116" t="s">
        <v>845</v>
      </c>
      <c r="H177" s="110">
        <f>COUNTIF(A:A,A177)</f>
        <v>1</v>
      </c>
      <c r="K177" s="184" t="s">
        <v>1384</v>
      </c>
      <c r="L177" s="184">
        <f t="shared" si="7"/>
        <v>1</v>
      </c>
      <c r="M177" s="110"/>
      <c r="N177" s="122"/>
      <c r="O177" s="110"/>
      <c r="P177" s="110"/>
      <c r="Q177" s="110"/>
      <c r="R177" s="110"/>
      <c r="S177" s="110"/>
      <c r="T177" s="110"/>
    </row>
    <row r="178" spans="1:21" ht="12.75" customHeight="1" x14ac:dyDescent="0.3">
      <c r="A178" s="111" t="s">
        <v>1438</v>
      </c>
      <c r="B178" s="114" t="s">
        <v>1439</v>
      </c>
      <c r="C178" s="111" t="s">
        <v>1438</v>
      </c>
      <c r="D178" s="111"/>
      <c r="E178" s="111"/>
      <c r="F178" s="111"/>
      <c r="G178" s="120" t="s">
        <v>845</v>
      </c>
      <c r="H178" s="110">
        <f>COUNTIF(A:A,A178)</f>
        <v>1</v>
      </c>
      <c r="K178" s="184" t="s">
        <v>1387</v>
      </c>
      <c r="L178" s="184">
        <f t="shared" si="7"/>
        <v>1</v>
      </c>
      <c r="M178" s="110"/>
      <c r="N178" s="122"/>
      <c r="O178" s="110"/>
      <c r="P178" s="110"/>
      <c r="Q178" s="110"/>
      <c r="R178" s="110"/>
      <c r="S178" s="110"/>
      <c r="T178" s="110"/>
    </row>
    <row r="179" spans="1:21" ht="12.75" customHeight="1" x14ac:dyDescent="0.3">
      <c r="A179" s="111" t="s">
        <v>893</v>
      </c>
      <c r="B179" s="112" t="s">
        <v>894</v>
      </c>
      <c r="C179" s="111" t="s">
        <v>893</v>
      </c>
      <c r="D179" s="115"/>
      <c r="E179" s="115"/>
      <c r="F179" s="115"/>
      <c r="G179" s="116" t="s">
        <v>845</v>
      </c>
      <c r="H179" s="110">
        <f>COUNTIF(A:A,A179)</f>
        <v>1</v>
      </c>
      <c r="K179" s="184" t="s">
        <v>1390</v>
      </c>
      <c r="L179" s="184">
        <f t="shared" si="7"/>
        <v>1</v>
      </c>
      <c r="M179" s="110"/>
      <c r="N179" s="122"/>
      <c r="O179" s="110"/>
      <c r="P179" s="110"/>
      <c r="Q179" s="110"/>
      <c r="R179" s="110"/>
      <c r="S179" s="110"/>
      <c r="T179" s="110"/>
    </row>
    <row r="180" spans="1:21" ht="12.75" customHeight="1" x14ac:dyDescent="0.3">
      <c r="A180" s="111" t="s">
        <v>1442</v>
      </c>
      <c r="B180" s="114" t="s">
        <v>1443</v>
      </c>
      <c r="C180" s="111" t="s">
        <v>1442</v>
      </c>
      <c r="D180" s="111"/>
      <c r="E180" s="111"/>
      <c r="F180" s="111"/>
      <c r="G180" s="120" t="s">
        <v>845</v>
      </c>
      <c r="H180" s="110">
        <f>COUNTIF(A:A,A180)</f>
        <v>1</v>
      </c>
      <c r="K180" s="184" t="s">
        <v>5173</v>
      </c>
      <c r="L180" s="184">
        <f t="shared" si="7"/>
        <v>1</v>
      </c>
      <c r="M180" s="110"/>
      <c r="N180" s="122"/>
      <c r="O180" s="110"/>
      <c r="P180" s="110"/>
      <c r="Q180" s="110"/>
      <c r="R180" s="110"/>
      <c r="S180" s="110"/>
      <c r="T180" s="110"/>
    </row>
    <row r="181" spans="1:21" ht="12.75" customHeight="1" x14ac:dyDescent="0.3">
      <c r="A181" s="111" t="s">
        <v>900</v>
      </c>
      <c r="B181" s="112" t="s">
        <v>901</v>
      </c>
      <c r="C181" s="111" t="s">
        <v>900</v>
      </c>
      <c r="D181" s="115"/>
      <c r="E181" s="115"/>
      <c r="F181" s="115"/>
      <c r="G181" s="116" t="s">
        <v>845</v>
      </c>
      <c r="H181" s="110">
        <f>COUNTIF(A:A,A181)</f>
        <v>1</v>
      </c>
      <c r="K181" s="184" t="s">
        <v>1393</v>
      </c>
      <c r="L181" s="184">
        <f t="shared" si="7"/>
        <v>1</v>
      </c>
      <c r="M181" s="110"/>
      <c r="N181" s="122"/>
      <c r="O181" s="110"/>
      <c r="P181" s="110"/>
      <c r="Q181" s="110"/>
      <c r="R181" s="110"/>
      <c r="S181" s="110"/>
      <c r="T181" s="110"/>
    </row>
    <row r="182" spans="1:21" ht="12.75" customHeight="1" x14ac:dyDescent="0.3">
      <c r="A182" s="111" t="s">
        <v>1446</v>
      </c>
      <c r="B182" s="112" t="s">
        <v>1447</v>
      </c>
      <c r="C182" s="111" t="s">
        <v>1446</v>
      </c>
      <c r="D182" s="100"/>
      <c r="E182" s="100"/>
      <c r="F182" s="100"/>
      <c r="G182" s="113" t="s">
        <v>845</v>
      </c>
      <c r="H182" s="110">
        <f>COUNTIF(A:A,A182)</f>
        <v>1</v>
      </c>
      <c r="K182" s="184" t="s">
        <v>1394</v>
      </c>
      <c r="L182" s="184">
        <f t="shared" si="7"/>
        <v>1</v>
      </c>
      <c r="M182" s="110"/>
      <c r="N182" s="122"/>
      <c r="O182" s="110"/>
      <c r="P182" s="110"/>
      <c r="Q182" s="110"/>
      <c r="R182" s="110"/>
      <c r="S182" s="110"/>
      <c r="T182" s="110"/>
      <c r="U182" s="42"/>
    </row>
    <row r="183" spans="1:21" ht="12.75" customHeight="1" x14ac:dyDescent="0.3">
      <c r="A183" s="111" t="s">
        <v>1449</v>
      </c>
      <c r="B183" s="112" t="s">
        <v>1450</v>
      </c>
      <c r="C183" s="111" t="s">
        <v>1449</v>
      </c>
      <c r="D183" s="111"/>
      <c r="E183" s="111"/>
      <c r="F183" s="111"/>
      <c r="G183" s="111" t="s">
        <v>845</v>
      </c>
      <c r="H183" s="110">
        <f>COUNTIF(A:A,A183)</f>
        <v>1</v>
      </c>
      <c r="K183" s="184" t="s">
        <v>1397</v>
      </c>
      <c r="L183" s="184">
        <f t="shared" si="7"/>
        <v>1</v>
      </c>
      <c r="M183" s="110"/>
      <c r="N183" s="122"/>
      <c r="O183" s="110"/>
      <c r="P183" s="110"/>
      <c r="Q183" s="110"/>
      <c r="R183" s="110"/>
      <c r="S183" s="110"/>
      <c r="T183" s="110"/>
    </row>
    <row r="184" spans="1:21" ht="12.75" customHeight="1" x14ac:dyDescent="0.3">
      <c r="A184" s="111" t="s">
        <v>306</v>
      </c>
      <c r="B184" s="112" t="s">
        <v>305</v>
      </c>
      <c r="C184" s="111" t="s">
        <v>306</v>
      </c>
      <c r="D184" s="115" t="s">
        <v>184</v>
      </c>
      <c r="E184" s="115" t="s">
        <v>164</v>
      </c>
      <c r="F184" s="115" t="s">
        <v>184</v>
      </c>
      <c r="G184" s="116" t="s">
        <v>845</v>
      </c>
      <c r="H184" s="110">
        <f>COUNTIF(A:A,A184)</f>
        <v>1</v>
      </c>
      <c r="K184" s="184" t="s">
        <v>1400</v>
      </c>
      <c r="L184" s="184">
        <f t="shared" si="7"/>
        <v>1</v>
      </c>
      <c r="M184" s="110"/>
      <c r="N184" s="122"/>
      <c r="O184" s="110"/>
      <c r="P184" s="110"/>
      <c r="Q184" s="110"/>
      <c r="R184" s="110"/>
      <c r="S184" s="110"/>
      <c r="T184" s="110"/>
    </row>
    <row r="185" spans="1:21" ht="12.75" customHeight="1" x14ac:dyDescent="0.3">
      <c r="A185" s="111" t="s">
        <v>1453</v>
      </c>
      <c r="B185" s="112" t="s">
        <v>1454</v>
      </c>
      <c r="C185" s="111" t="s">
        <v>1453</v>
      </c>
      <c r="D185" s="115"/>
      <c r="E185" s="115"/>
      <c r="F185" s="115"/>
      <c r="G185" s="116" t="s">
        <v>845</v>
      </c>
      <c r="H185" s="110">
        <f>COUNTIF(A:A,A185)</f>
        <v>1</v>
      </c>
      <c r="K185" s="184" t="s">
        <v>1403</v>
      </c>
      <c r="L185" s="184">
        <f t="shared" si="7"/>
        <v>1</v>
      </c>
      <c r="M185" s="110"/>
      <c r="N185" s="122"/>
      <c r="O185" s="110"/>
      <c r="P185" s="110"/>
      <c r="Q185" s="110"/>
      <c r="R185" s="110"/>
      <c r="S185" s="110"/>
      <c r="T185" s="110"/>
    </row>
    <row r="186" spans="1:21" ht="12.75" customHeight="1" x14ac:dyDescent="0.3">
      <c r="A186" s="111" t="s">
        <v>308</v>
      </c>
      <c r="B186" s="112" t="s">
        <v>307</v>
      </c>
      <c r="C186" s="111" t="s">
        <v>308</v>
      </c>
      <c r="D186" s="111" t="s">
        <v>179</v>
      </c>
      <c r="E186" s="111" t="s">
        <v>165</v>
      </c>
      <c r="F186" s="111" t="s">
        <v>165</v>
      </c>
      <c r="G186" s="111" t="s">
        <v>845</v>
      </c>
      <c r="H186" s="110">
        <f>COUNTIF(A:A,A186)</f>
        <v>1</v>
      </c>
      <c r="K186" s="184" t="s">
        <v>1404</v>
      </c>
      <c r="L186" s="184">
        <f t="shared" si="7"/>
        <v>1</v>
      </c>
      <c r="M186" s="110"/>
      <c r="N186" s="122"/>
      <c r="O186" s="110"/>
      <c r="P186" s="110"/>
      <c r="Q186" s="110"/>
      <c r="R186" s="110"/>
      <c r="S186" s="110"/>
      <c r="T186" s="110"/>
    </row>
    <row r="187" spans="1:21" ht="12.75" customHeight="1" x14ac:dyDescent="0.3">
      <c r="A187" s="111" t="s">
        <v>1457</v>
      </c>
      <c r="B187" s="112" t="s">
        <v>1458</v>
      </c>
      <c r="C187" s="111" t="s">
        <v>1457</v>
      </c>
      <c r="D187" s="111"/>
      <c r="E187" s="111"/>
      <c r="F187" s="111"/>
      <c r="G187" s="111" t="s">
        <v>845</v>
      </c>
      <c r="H187" s="110">
        <f>COUNTIF(A:A,A187)</f>
        <v>1</v>
      </c>
      <c r="K187" s="184" t="s">
        <v>1407</v>
      </c>
      <c r="L187" s="184">
        <f t="shared" si="7"/>
        <v>1</v>
      </c>
      <c r="M187" s="110"/>
      <c r="N187" s="122"/>
      <c r="O187" s="110"/>
      <c r="P187" s="110"/>
      <c r="Q187" s="110"/>
      <c r="R187" s="110"/>
      <c r="S187" s="110"/>
      <c r="T187" s="110"/>
    </row>
    <row r="188" spans="1:21" ht="12.75" customHeight="1" x14ac:dyDescent="0.3">
      <c r="A188" s="111" t="s">
        <v>310</v>
      </c>
      <c r="B188" s="124" t="s">
        <v>309</v>
      </c>
      <c r="C188" s="111" t="s">
        <v>310</v>
      </c>
      <c r="D188" s="115" t="s">
        <v>184</v>
      </c>
      <c r="E188" s="111" t="s">
        <v>193</v>
      </c>
      <c r="F188" s="111" t="s">
        <v>184</v>
      </c>
      <c r="G188" s="111" t="s">
        <v>845</v>
      </c>
      <c r="H188" s="110">
        <f>COUNTIF(A:A,A188)</f>
        <v>1</v>
      </c>
      <c r="K188" s="184" t="s">
        <v>1409</v>
      </c>
      <c r="L188" s="184">
        <f t="shared" si="7"/>
        <v>1</v>
      </c>
      <c r="M188" s="110"/>
      <c r="N188" s="122"/>
      <c r="O188" s="110"/>
      <c r="P188" s="110"/>
      <c r="Q188" s="110"/>
      <c r="R188" s="110"/>
      <c r="S188" s="110"/>
      <c r="T188" s="110"/>
    </row>
    <row r="189" spans="1:21" ht="12.75" customHeight="1" x14ac:dyDescent="0.3">
      <c r="A189" s="111" t="s">
        <v>312</v>
      </c>
      <c r="B189" s="112" t="s">
        <v>311</v>
      </c>
      <c r="C189" s="111" t="s">
        <v>312</v>
      </c>
      <c r="D189" s="111" t="s">
        <v>163</v>
      </c>
      <c r="E189" s="111" t="s">
        <v>215</v>
      </c>
      <c r="F189" s="111" t="s">
        <v>165</v>
      </c>
      <c r="G189" s="111" t="s">
        <v>845</v>
      </c>
      <c r="H189" s="110">
        <f>COUNTIF(A:A,A189)</f>
        <v>1</v>
      </c>
      <c r="K189" s="184" t="s">
        <v>1410</v>
      </c>
      <c r="L189" s="184">
        <f t="shared" si="7"/>
        <v>1</v>
      </c>
      <c r="M189" s="110"/>
      <c r="N189" s="122"/>
      <c r="O189" s="110"/>
      <c r="P189" s="110"/>
      <c r="Q189" s="110"/>
      <c r="R189" s="110"/>
      <c r="S189" s="110"/>
      <c r="T189" s="110"/>
    </row>
    <row r="190" spans="1:21" ht="12.75" customHeight="1" x14ac:dyDescent="0.3">
      <c r="A190" s="111" t="s">
        <v>314</v>
      </c>
      <c r="B190" s="112" t="s">
        <v>313</v>
      </c>
      <c r="C190" s="111" t="s">
        <v>314</v>
      </c>
      <c r="D190" s="111" t="s">
        <v>184</v>
      </c>
      <c r="E190" s="111" t="s">
        <v>174</v>
      </c>
      <c r="F190" s="111" t="s">
        <v>184</v>
      </c>
      <c r="G190" s="111" t="s">
        <v>845</v>
      </c>
      <c r="H190" s="110">
        <f>COUNTIF(A:A,A190)</f>
        <v>1</v>
      </c>
      <c r="K190" s="184" t="s">
        <v>1411</v>
      </c>
      <c r="L190" s="184">
        <f t="shared" si="7"/>
        <v>1</v>
      </c>
      <c r="M190" s="110"/>
      <c r="N190" s="122"/>
      <c r="O190" s="110"/>
      <c r="P190" s="110"/>
      <c r="Q190" s="110"/>
      <c r="R190" s="110"/>
      <c r="S190" s="110"/>
      <c r="T190" s="110"/>
    </row>
    <row r="191" spans="1:21" ht="12.75" customHeight="1" x14ac:dyDescent="0.3">
      <c r="A191" s="111" t="s">
        <v>316</v>
      </c>
      <c r="B191" s="112" t="s">
        <v>315</v>
      </c>
      <c r="C191" s="111" t="s">
        <v>316</v>
      </c>
      <c r="D191" s="111" t="s">
        <v>184</v>
      </c>
      <c r="E191" s="111" t="s">
        <v>179</v>
      </c>
      <c r="F191" s="111" t="s">
        <v>184</v>
      </c>
      <c r="G191" s="111" t="s">
        <v>845</v>
      </c>
      <c r="H191" s="110">
        <f>COUNTIF(A:A,A191)</f>
        <v>1</v>
      </c>
      <c r="K191" s="184" t="s">
        <v>1414</v>
      </c>
      <c r="L191" s="184">
        <f t="shared" si="7"/>
        <v>1</v>
      </c>
      <c r="M191" s="110"/>
      <c r="N191" s="122"/>
      <c r="O191" s="110"/>
      <c r="P191" s="110"/>
      <c r="Q191" s="110"/>
      <c r="R191" s="110"/>
      <c r="S191" s="110"/>
      <c r="T191" s="110"/>
      <c r="U191" s="42"/>
    </row>
    <row r="192" spans="1:21" ht="12.75" customHeight="1" x14ac:dyDescent="0.3">
      <c r="A192" s="111" t="s">
        <v>1463</v>
      </c>
      <c r="B192" s="112" t="s">
        <v>1464</v>
      </c>
      <c r="C192" s="111" t="s">
        <v>1463</v>
      </c>
      <c r="D192" s="115"/>
      <c r="E192" s="115"/>
      <c r="F192" s="115"/>
      <c r="G192" s="116" t="s">
        <v>845</v>
      </c>
      <c r="H192" s="110">
        <f>COUNTIF(A:A,A192)</f>
        <v>1</v>
      </c>
      <c r="K192" s="184" t="s">
        <v>5542</v>
      </c>
      <c r="L192" s="184">
        <f t="shared" si="7"/>
        <v>1</v>
      </c>
      <c r="M192" s="110"/>
      <c r="N192" s="122"/>
      <c r="O192" s="110"/>
      <c r="P192" s="110"/>
      <c r="Q192" s="110"/>
      <c r="R192" s="110"/>
      <c r="S192" s="110"/>
      <c r="T192" s="110"/>
    </row>
    <row r="193" spans="1:20" ht="12.75" customHeight="1" x14ac:dyDescent="0.3">
      <c r="A193" s="111" t="s">
        <v>1466</v>
      </c>
      <c r="B193" s="112" t="s">
        <v>1467</v>
      </c>
      <c r="C193" s="111" t="s">
        <v>1466</v>
      </c>
      <c r="D193" s="101"/>
      <c r="E193" s="100"/>
      <c r="F193" s="100"/>
      <c r="G193" s="113" t="s">
        <v>845</v>
      </c>
      <c r="H193" s="110">
        <f>COUNTIF(A:A,A193)</f>
        <v>1</v>
      </c>
      <c r="K193" s="184" t="s">
        <v>1417</v>
      </c>
      <c r="L193" s="184">
        <f t="shared" si="7"/>
        <v>1</v>
      </c>
      <c r="M193" s="110"/>
      <c r="N193" s="122"/>
      <c r="O193" s="110"/>
      <c r="P193" s="110"/>
      <c r="Q193" s="110"/>
      <c r="R193" s="110"/>
      <c r="S193" s="110"/>
      <c r="T193" s="110"/>
    </row>
    <row r="194" spans="1:20" ht="12.75" customHeight="1" x14ac:dyDescent="0.3">
      <c r="A194" s="111" t="s">
        <v>1469</v>
      </c>
      <c r="B194" s="114" t="s">
        <v>1470</v>
      </c>
      <c r="C194" s="111" t="s">
        <v>1469</v>
      </c>
      <c r="D194" s="111"/>
      <c r="E194" s="111"/>
      <c r="F194" s="111"/>
      <c r="G194" s="120" t="s">
        <v>845</v>
      </c>
      <c r="H194" s="110">
        <f>COUNTIF(A:A,A194)</f>
        <v>1</v>
      </c>
      <c r="K194" s="184" t="s">
        <v>1418</v>
      </c>
      <c r="L194" s="184">
        <f t="shared" ref="L194:L257" si="10">COUNTIF(K:K,K194)</f>
        <v>1</v>
      </c>
      <c r="M194" s="110"/>
      <c r="N194" s="122"/>
      <c r="O194" s="110"/>
      <c r="P194" s="110"/>
      <c r="Q194" s="110"/>
      <c r="R194" s="110"/>
      <c r="S194" s="110"/>
      <c r="T194" s="110"/>
    </row>
    <row r="195" spans="1:20" ht="12.75" customHeight="1" x14ac:dyDescent="0.3">
      <c r="A195" s="111" t="s">
        <v>318</v>
      </c>
      <c r="B195" s="124" t="s">
        <v>317</v>
      </c>
      <c r="C195" s="111" t="s">
        <v>318</v>
      </c>
      <c r="D195" s="115" t="s">
        <v>163</v>
      </c>
      <c r="E195" s="111" t="s">
        <v>215</v>
      </c>
      <c r="F195" s="111" t="s">
        <v>165</v>
      </c>
      <c r="G195" s="111" t="s">
        <v>845</v>
      </c>
      <c r="H195" s="110">
        <f>COUNTIF(A:A,A195)</f>
        <v>1</v>
      </c>
      <c r="K195" s="184" t="s">
        <v>1421</v>
      </c>
      <c r="L195" s="184">
        <f t="shared" si="10"/>
        <v>1</v>
      </c>
      <c r="M195" s="110"/>
      <c r="N195" s="122"/>
      <c r="O195" s="110"/>
      <c r="P195" s="110"/>
      <c r="Q195" s="110"/>
      <c r="R195" s="110"/>
      <c r="S195" s="110"/>
      <c r="T195" s="110"/>
    </row>
    <row r="196" spans="1:20" ht="12.75" customHeight="1" x14ac:dyDescent="0.3">
      <c r="A196" s="111" t="s">
        <v>1473</v>
      </c>
      <c r="B196" s="114" t="s">
        <v>1474</v>
      </c>
      <c r="C196" s="111" t="s">
        <v>1473</v>
      </c>
      <c r="D196" s="111"/>
      <c r="E196" s="111"/>
      <c r="F196" s="111"/>
      <c r="G196" s="121" t="s">
        <v>845</v>
      </c>
      <c r="H196" s="110">
        <f>COUNTIF(A:A,A196)</f>
        <v>1</v>
      </c>
      <c r="K196" s="184" t="s">
        <v>1422</v>
      </c>
      <c r="L196" s="184">
        <f t="shared" si="10"/>
        <v>1</v>
      </c>
      <c r="M196" s="110"/>
      <c r="N196" s="122"/>
      <c r="O196" s="110"/>
      <c r="P196" s="110"/>
      <c r="Q196" s="110"/>
      <c r="R196" s="110"/>
      <c r="S196" s="110"/>
      <c r="T196" s="110"/>
    </row>
    <row r="197" spans="1:20" ht="12.75" customHeight="1" x14ac:dyDescent="0.3">
      <c r="A197" s="111" t="s">
        <v>1476</v>
      </c>
      <c r="B197" s="112" t="s">
        <v>1477</v>
      </c>
      <c r="C197" s="111" t="s">
        <v>1476</v>
      </c>
      <c r="D197" s="101"/>
      <c r="E197" s="100"/>
      <c r="F197" s="100"/>
      <c r="G197" s="113" t="s">
        <v>845</v>
      </c>
      <c r="H197" s="110">
        <f>COUNTIF(A:A,A197)</f>
        <v>1</v>
      </c>
      <c r="K197" s="184" t="s">
        <v>1425</v>
      </c>
      <c r="L197" s="184">
        <f t="shared" si="10"/>
        <v>1</v>
      </c>
      <c r="M197" s="110"/>
      <c r="N197" s="122"/>
      <c r="O197" s="110"/>
      <c r="P197" s="110"/>
      <c r="Q197" s="110"/>
      <c r="R197" s="110"/>
      <c r="S197" s="110"/>
      <c r="T197" s="110"/>
    </row>
    <row r="198" spans="1:20" ht="12.75" customHeight="1" x14ac:dyDescent="0.3">
      <c r="A198" s="111" t="s">
        <v>320</v>
      </c>
      <c r="B198" s="112" t="s">
        <v>319</v>
      </c>
      <c r="C198" s="111" t="s">
        <v>320</v>
      </c>
      <c r="D198" s="111" t="s">
        <v>163</v>
      </c>
      <c r="E198" s="111" t="s">
        <v>165</v>
      </c>
      <c r="F198" s="111" t="s">
        <v>165</v>
      </c>
      <c r="G198" s="111" t="s">
        <v>845</v>
      </c>
      <c r="H198" s="110">
        <f>COUNTIF(A:A,A198)</f>
        <v>1</v>
      </c>
      <c r="K198" s="184" t="s">
        <v>5243</v>
      </c>
      <c r="L198" s="184">
        <f t="shared" si="10"/>
        <v>1</v>
      </c>
      <c r="M198" s="110"/>
      <c r="N198" s="122"/>
      <c r="O198" s="110"/>
      <c r="P198" s="110"/>
      <c r="Q198" s="110"/>
      <c r="R198" s="110"/>
      <c r="S198" s="110"/>
      <c r="T198" s="110"/>
    </row>
    <row r="199" spans="1:20" ht="12.75" customHeight="1" x14ac:dyDescent="0.3">
      <c r="A199" s="111" t="s">
        <v>1480</v>
      </c>
      <c r="B199" s="124" t="s">
        <v>1481</v>
      </c>
      <c r="C199" s="111" t="s">
        <v>1480</v>
      </c>
      <c r="D199" s="115"/>
      <c r="E199" s="111"/>
      <c r="F199" s="111"/>
      <c r="G199" s="111" t="s">
        <v>845</v>
      </c>
      <c r="H199" s="110">
        <f>COUNTIF(A:A,A199)</f>
        <v>1</v>
      </c>
      <c r="K199" s="184" t="s">
        <v>1427</v>
      </c>
      <c r="L199" s="184">
        <f t="shared" si="10"/>
        <v>1</v>
      </c>
      <c r="M199" s="110"/>
      <c r="N199" s="122"/>
      <c r="O199" s="110"/>
      <c r="P199" s="110"/>
      <c r="Q199" s="110"/>
      <c r="R199" s="110"/>
      <c r="S199" s="110"/>
      <c r="T199" s="110"/>
    </row>
    <row r="200" spans="1:20" ht="12.75" customHeight="1" x14ac:dyDescent="0.3">
      <c r="A200" s="111" t="s">
        <v>1483</v>
      </c>
      <c r="B200" s="114" t="s">
        <v>1484</v>
      </c>
      <c r="C200" s="111" t="s">
        <v>1483</v>
      </c>
      <c r="D200" s="111"/>
      <c r="E200" s="111"/>
      <c r="F200" s="111"/>
      <c r="G200" s="123" t="s">
        <v>845</v>
      </c>
      <c r="H200" s="110">
        <f>COUNTIF(A:A,A200)</f>
        <v>1</v>
      </c>
      <c r="K200" s="184" t="s">
        <v>1430</v>
      </c>
      <c r="L200" s="184">
        <f t="shared" si="10"/>
        <v>1</v>
      </c>
      <c r="M200" s="110"/>
      <c r="N200" s="122"/>
      <c r="O200" s="110"/>
      <c r="P200" s="110"/>
      <c r="Q200" s="110"/>
      <c r="R200" s="110"/>
      <c r="S200" s="110"/>
      <c r="T200" s="110"/>
    </row>
    <row r="201" spans="1:20" ht="12.75" customHeight="1" x14ac:dyDescent="0.3">
      <c r="A201" s="111" t="s">
        <v>322</v>
      </c>
      <c r="B201" s="112" t="s">
        <v>321</v>
      </c>
      <c r="C201" s="111" t="s">
        <v>322</v>
      </c>
      <c r="D201" s="111" t="s">
        <v>202</v>
      </c>
      <c r="E201" s="111" t="s">
        <v>165</v>
      </c>
      <c r="F201" s="111" t="s">
        <v>165</v>
      </c>
      <c r="G201" s="111" t="s">
        <v>845</v>
      </c>
      <c r="H201" s="110">
        <f>COUNTIF(A:A,A201)</f>
        <v>1</v>
      </c>
      <c r="K201" s="184" t="s">
        <v>1433</v>
      </c>
      <c r="L201" s="184">
        <f t="shared" si="10"/>
        <v>1</v>
      </c>
      <c r="M201" s="110"/>
      <c r="N201" s="122"/>
      <c r="O201" s="110"/>
      <c r="P201" s="110"/>
      <c r="Q201" s="110"/>
      <c r="R201" s="110"/>
      <c r="S201" s="110"/>
      <c r="T201" s="110"/>
    </row>
    <row r="202" spans="1:20" ht="12.75" customHeight="1" x14ac:dyDescent="0.3">
      <c r="A202" s="111" t="s">
        <v>1487</v>
      </c>
      <c r="B202" s="114" t="s">
        <v>1488</v>
      </c>
      <c r="C202" s="111" t="s">
        <v>1487</v>
      </c>
      <c r="D202" s="111"/>
      <c r="E202" s="111"/>
      <c r="F202" s="111"/>
      <c r="G202" s="123" t="s">
        <v>845</v>
      </c>
      <c r="H202" s="110">
        <f>COUNTIF(A:A,A202)</f>
        <v>1</v>
      </c>
      <c r="K202" s="184" t="s">
        <v>1436</v>
      </c>
      <c r="L202" s="184">
        <f t="shared" si="10"/>
        <v>1</v>
      </c>
      <c r="M202" s="110"/>
      <c r="N202" s="122"/>
      <c r="O202" s="110"/>
      <c r="P202" s="110"/>
      <c r="Q202" s="110"/>
      <c r="R202" s="110"/>
      <c r="S202" s="110"/>
      <c r="T202" s="110"/>
    </row>
    <row r="203" spans="1:20" ht="12.75" customHeight="1" x14ac:dyDescent="0.3">
      <c r="A203" s="111" t="s">
        <v>1490</v>
      </c>
      <c r="B203" s="112" t="s">
        <v>1491</v>
      </c>
      <c r="C203" s="111" t="s">
        <v>1490</v>
      </c>
      <c r="D203" s="111"/>
      <c r="E203" s="111"/>
      <c r="F203" s="111"/>
      <c r="G203" s="111" t="s">
        <v>845</v>
      </c>
      <c r="H203" s="110">
        <f>COUNTIF(A:A,A203)</f>
        <v>1</v>
      </c>
      <c r="K203" s="184" t="s">
        <v>1437</v>
      </c>
      <c r="L203" s="184">
        <f t="shared" si="10"/>
        <v>1</v>
      </c>
      <c r="M203" s="110"/>
      <c r="N203" s="122"/>
      <c r="O203" s="110"/>
      <c r="P203" s="110"/>
      <c r="Q203" s="110"/>
      <c r="R203" s="110"/>
      <c r="S203" s="110"/>
      <c r="T203" s="110"/>
    </row>
    <row r="204" spans="1:20" ht="12.75" customHeight="1" x14ac:dyDescent="0.3">
      <c r="A204" s="111" t="s">
        <v>1493</v>
      </c>
      <c r="B204" s="114" t="s">
        <v>1494</v>
      </c>
      <c r="C204" s="111" t="s">
        <v>1493</v>
      </c>
      <c r="D204" s="111"/>
      <c r="E204" s="111"/>
      <c r="F204" s="111"/>
      <c r="G204" s="111" t="s">
        <v>845</v>
      </c>
      <c r="H204" s="110">
        <f>COUNTIF(A:A,A204)</f>
        <v>1</v>
      </c>
      <c r="K204" s="184" t="s">
        <v>1440</v>
      </c>
      <c r="L204" s="184">
        <f t="shared" si="10"/>
        <v>1</v>
      </c>
      <c r="M204" s="110"/>
      <c r="N204" s="122"/>
      <c r="O204" s="110"/>
      <c r="P204" s="110"/>
      <c r="Q204" s="110"/>
      <c r="R204" s="110"/>
      <c r="S204" s="110"/>
      <c r="T204" s="110"/>
    </row>
    <row r="205" spans="1:20" ht="12.75" customHeight="1" x14ac:dyDescent="0.3">
      <c r="A205" s="111" t="s">
        <v>324</v>
      </c>
      <c r="B205" s="112" t="s">
        <v>323</v>
      </c>
      <c r="C205" s="111" t="s">
        <v>324</v>
      </c>
      <c r="D205" s="115" t="s">
        <v>179</v>
      </c>
      <c r="E205" s="115" t="s">
        <v>184</v>
      </c>
      <c r="F205" s="115" t="s">
        <v>184</v>
      </c>
      <c r="G205" s="116" t="s">
        <v>845</v>
      </c>
      <c r="H205" s="110">
        <f>COUNTIF(A:A,A205)</f>
        <v>1</v>
      </c>
      <c r="K205" s="184" t="s">
        <v>1441</v>
      </c>
      <c r="L205" s="184">
        <f t="shared" si="10"/>
        <v>1</v>
      </c>
      <c r="M205" s="110"/>
      <c r="N205" s="122"/>
      <c r="O205" s="110"/>
      <c r="P205" s="110"/>
      <c r="Q205" s="110"/>
      <c r="R205" s="110"/>
      <c r="S205" s="110"/>
      <c r="T205" s="110"/>
    </row>
    <row r="206" spans="1:20" ht="12.75" customHeight="1" x14ac:dyDescent="0.3">
      <c r="A206" s="111" t="s">
        <v>1497</v>
      </c>
      <c r="B206" s="112" t="s">
        <v>1498</v>
      </c>
      <c r="C206" s="111" t="s">
        <v>1497</v>
      </c>
      <c r="D206" s="115"/>
      <c r="E206" s="115"/>
      <c r="F206" s="115"/>
      <c r="G206" s="116" t="s">
        <v>845</v>
      </c>
      <c r="H206" s="110">
        <f>COUNTIF(A:A,A206)</f>
        <v>1</v>
      </c>
      <c r="K206" s="184" t="s">
        <v>1444</v>
      </c>
      <c r="L206" s="184">
        <f t="shared" si="10"/>
        <v>1</v>
      </c>
      <c r="M206" s="110"/>
      <c r="N206" s="122"/>
      <c r="O206" s="110"/>
      <c r="P206" s="110"/>
      <c r="Q206" s="110"/>
      <c r="R206" s="110"/>
      <c r="S206" s="110"/>
      <c r="T206" s="110"/>
    </row>
    <row r="207" spans="1:20" ht="12.75" customHeight="1" x14ac:dyDescent="0.3">
      <c r="A207" s="111" t="s">
        <v>1500</v>
      </c>
      <c r="B207" s="114" t="s">
        <v>1501</v>
      </c>
      <c r="C207" s="111" t="s">
        <v>1500</v>
      </c>
      <c r="D207" s="111"/>
      <c r="E207" s="111"/>
      <c r="F207" s="111"/>
      <c r="G207" s="123" t="s">
        <v>845</v>
      </c>
      <c r="H207" s="110">
        <f>COUNTIF(A:A,A207)</f>
        <v>1</v>
      </c>
      <c r="K207" s="184" t="s">
        <v>1445</v>
      </c>
      <c r="L207" s="184">
        <f t="shared" si="10"/>
        <v>1</v>
      </c>
      <c r="M207" s="110"/>
      <c r="N207" s="122"/>
      <c r="O207" s="110"/>
      <c r="P207" s="110"/>
      <c r="Q207" s="110"/>
      <c r="R207" s="110"/>
      <c r="S207" s="110"/>
      <c r="T207" s="110"/>
    </row>
    <row r="208" spans="1:20" ht="12.75" customHeight="1" x14ac:dyDescent="0.3">
      <c r="A208" s="111" t="s">
        <v>1503</v>
      </c>
      <c r="B208" s="114" t="s">
        <v>1504</v>
      </c>
      <c r="C208" s="111" t="s">
        <v>1503</v>
      </c>
      <c r="D208" s="111"/>
      <c r="E208" s="111"/>
      <c r="F208" s="111"/>
      <c r="G208" s="120" t="s">
        <v>845</v>
      </c>
      <c r="H208" s="110">
        <f>COUNTIF(A:A,A208)</f>
        <v>1</v>
      </c>
      <c r="K208" s="184" t="s">
        <v>1448</v>
      </c>
      <c r="L208" s="184">
        <f t="shared" si="10"/>
        <v>1</v>
      </c>
      <c r="M208" s="110"/>
      <c r="N208" s="122"/>
      <c r="O208" s="110"/>
      <c r="P208" s="110"/>
      <c r="Q208" s="110"/>
      <c r="R208" s="110"/>
      <c r="S208" s="110"/>
      <c r="T208" s="110"/>
    </row>
    <row r="209" spans="1:21" ht="12.75" customHeight="1" x14ac:dyDescent="0.3">
      <c r="A209" s="111" t="s">
        <v>326</v>
      </c>
      <c r="B209" s="112" t="s">
        <v>325</v>
      </c>
      <c r="C209" s="111" t="s">
        <v>326</v>
      </c>
      <c r="D209" s="115" t="s">
        <v>184</v>
      </c>
      <c r="E209" s="115" t="s">
        <v>196</v>
      </c>
      <c r="F209" s="115" t="s">
        <v>184</v>
      </c>
      <c r="G209" s="115" t="s">
        <v>845</v>
      </c>
      <c r="H209" s="110">
        <f>COUNTIF(A:A,A209)</f>
        <v>1</v>
      </c>
      <c r="K209" s="184" t="s">
        <v>1451</v>
      </c>
      <c r="L209" s="184">
        <f t="shared" si="10"/>
        <v>1</v>
      </c>
      <c r="M209" s="110"/>
      <c r="N209" s="122"/>
      <c r="O209" s="110"/>
      <c r="P209" s="110"/>
      <c r="Q209" s="110"/>
      <c r="R209" s="110"/>
      <c r="S209" s="110"/>
      <c r="T209" s="110"/>
    </row>
    <row r="210" spans="1:21" ht="12.75" customHeight="1" x14ac:dyDescent="0.3">
      <c r="A210" s="111" t="s">
        <v>1507</v>
      </c>
      <c r="B210" s="114" t="s">
        <v>1508</v>
      </c>
      <c r="C210" s="111" t="s">
        <v>1507</v>
      </c>
      <c r="D210" s="111"/>
      <c r="E210" s="111"/>
      <c r="F210" s="111"/>
      <c r="G210" s="120" t="s">
        <v>845</v>
      </c>
      <c r="H210" s="110">
        <f>COUNTIF(A:A,A210)</f>
        <v>1</v>
      </c>
      <c r="K210" s="184" t="s">
        <v>5651</v>
      </c>
      <c r="L210" s="184">
        <f t="shared" si="10"/>
        <v>1</v>
      </c>
      <c r="M210" s="110"/>
      <c r="N210" s="122"/>
      <c r="O210" s="110"/>
      <c r="P210" s="110"/>
      <c r="Q210" s="110"/>
      <c r="R210" s="110"/>
      <c r="S210" s="110"/>
      <c r="T210" s="110"/>
    </row>
    <row r="211" spans="1:21" ht="12.75" customHeight="1" x14ac:dyDescent="0.3">
      <c r="A211" s="111" t="s">
        <v>328</v>
      </c>
      <c r="B211" s="112" t="s">
        <v>327</v>
      </c>
      <c r="C211" s="111" t="s">
        <v>328</v>
      </c>
      <c r="D211" s="115" t="s">
        <v>179</v>
      </c>
      <c r="E211" s="115" t="s">
        <v>165</v>
      </c>
      <c r="F211" s="115" t="s">
        <v>165</v>
      </c>
      <c r="G211" s="116" t="s">
        <v>845</v>
      </c>
      <c r="H211" s="110">
        <f>COUNTIF(A:A,A211)</f>
        <v>1</v>
      </c>
      <c r="K211" s="184" t="s">
        <v>1452</v>
      </c>
      <c r="L211" s="184">
        <f t="shared" si="10"/>
        <v>1</v>
      </c>
      <c r="M211" s="110"/>
      <c r="N211" s="122"/>
      <c r="O211" s="110"/>
      <c r="P211" s="110"/>
      <c r="Q211" s="110"/>
      <c r="R211" s="110"/>
      <c r="S211" s="110"/>
      <c r="T211" s="110"/>
      <c r="U211" s="42"/>
    </row>
    <row r="212" spans="1:21" ht="12.75" customHeight="1" x14ac:dyDescent="0.3">
      <c r="A212" s="111" t="s">
        <v>1511</v>
      </c>
      <c r="B212" s="114" t="s">
        <v>1512</v>
      </c>
      <c r="C212" s="111" t="s">
        <v>1511</v>
      </c>
      <c r="D212" s="111"/>
      <c r="E212" s="111"/>
      <c r="F212" s="111"/>
      <c r="G212" s="121" t="s">
        <v>845</v>
      </c>
      <c r="H212" s="110">
        <f>COUNTIF(A:A,A212)</f>
        <v>1</v>
      </c>
      <c r="K212" s="184" t="s">
        <v>1455</v>
      </c>
      <c r="L212" s="184">
        <f t="shared" si="10"/>
        <v>1</v>
      </c>
      <c r="M212" s="110"/>
      <c r="N212" s="122"/>
      <c r="O212" s="110"/>
      <c r="P212" s="110"/>
      <c r="Q212" s="110"/>
      <c r="R212" s="110"/>
      <c r="S212" s="110"/>
      <c r="T212" s="110"/>
    </row>
    <row r="213" spans="1:21" ht="12.75" customHeight="1" x14ac:dyDescent="0.3">
      <c r="A213" s="111" t="s">
        <v>1514</v>
      </c>
      <c r="B213" s="112" t="s">
        <v>1515</v>
      </c>
      <c r="C213" s="111" t="s">
        <v>1514</v>
      </c>
      <c r="D213" s="115"/>
      <c r="E213" s="115"/>
      <c r="F213" s="115"/>
      <c r="G213" s="116" t="s">
        <v>845</v>
      </c>
      <c r="H213" s="110">
        <f>COUNTIF(A:A,A213)</f>
        <v>1</v>
      </c>
      <c r="K213" s="184" t="s">
        <v>5664</v>
      </c>
      <c r="L213" s="184">
        <f t="shared" si="10"/>
        <v>1</v>
      </c>
      <c r="M213" s="110"/>
      <c r="N213" s="122"/>
      <c r="O213" s="110"/>
      <c r="P213" s="110"/>
      <c r="Q213" s="110"/>
      <c r="R213" s="110"/>
      <c r="S213" s="110"/>
      <c r="T213" s="110"/>
    </row>
    <row r="214" spans="1:21" ht="12.75" customHeight="1" x14ac:dyDescent="0.3">
      <c r="A214" s="111" t="s">
        <v>330</v>
      </c>
      <c r="B214" s="112" t="s">
        <v>329</v>
      </c>
      <c r="C214" s="111" t="s">
        <v>330</v>
      </c>
      <c r="D214" s="111" t="s">
        <v>168</v>
      </c>
      <c r="E214" s="111" t="s">
        <v>165</v>
      </c>
      <c r="F214" s="111" t="s">
        <v>165</v>
      </c>
      <c r="G214" s="111" t="s">
        <v>845</v>
      </c>
      <c r="H214" s="110">
        <f>COUNTIF(A:A,A214)</f>
        <v>1</v>
      </c>
      <c r="K214" s="184" t="s">
        <v>1456</v>
      </c>
      <c r="L214" s="184">
        <f t="shared" si="10"/>
        <v>1</v>
      </c>
      <c r="M214" s="110"/>
      <c r="N214" s="122"/>
      <c r="O214" s="110"/>
      <c r="P214" s="110"/>
      <c r="Q214" s="110"/>
      <c r="R214" s="110"/>
      <c r="S214" s="110"/>
      <c r="T214" s="110"/>
    </row>
    <row r="215" spans="1:21" ht="12.75" customHeight="1" x14ac:dyDescent="0.3">
      <c r="A215" s="209" t="s">
        <v>5042</v>
      </c>
      <c r="B215" s="210" t="s">
        <v>5055</v>
      </c>
      <c r="C215" s="209" t="s">
        <v>5042</v>
      </c>
      <c r="D215" s="111"/>
      <c r="E215" s="111"/>
      <c r="F215" s="111"/>
      <c r="G215" s="211" t="s">
        <v>845</v>
      </c>
      <c r="H215" s="110">
        <f>COUNTIF(A:A,A215)</f>
        <v>1</v>
      </c>
      <c r="K215" s="184" t="s">
        <v>1046</v>
      </c>
      <c r="L215" s="184">
        <f t="shared" si="10"/>
        <v>1</v>
      </c>
      <c r="M215" s="110"/>
      <c r="N215" s="122"/>
      <c r="O215" s="110"/>
      <c r="P215" s="110"/>
      <c r="Q215" s="110"/>
      <c r="R215" s="110"/>
      <c r="S215" s="110"/>
      <c r="T215" s="110"/>
    </row>
    <row r="216" spans="1:21" ht="12.75" customHeight="1" x14ac:dyDescent="0.3">
      <c r="A216" s="111" t="s">
        <v>332</v>
      </c>
      <c r="B216" s="112" t="s">
        <v>331</v>
      </c>
      <c r="C216" s="111" t="s">
        <v>332</v>
      </c>
      <c r="D216" s="111" t="s">
        <v>163</v>
      </c>
      <c r="E216" s="111" t="s">
        <v>165</v>
      </c>
      <c r="F216" s="111" t="s">
        <v>165</v>
      </c>
      <c r="G216" s="111" t="s">
        <v>845</v>
      </c>
      <c r="H216" s="110">
        <f>COUNTIF(A:A,A216)</f>
        <v>1</v>
      </c>
      <c r="K216" s="184" t="s">
        <v>1459</v>
      </c>
      <c r="L216" s="184">
        <f t="shared" si="10"/>
        <v>1</v>
      </c>
      <c r="M216" s="110"/>
      <c r="N216" s="122"/>
      <c r="O216" s="110"/>
      <c r="P216" s="110"/>
      <c r="Q216" s="110"/>
      <c r="R216" s="110"/>
      <c r="S216" s="110"/>
      <c r="T216" s="110"/>
      <c r="U216" s="42"/>
    </row>
    <row r="217" spans="1:21" ht="12.75" customHeight="1" x14ac:dyDescent="0.3">
      <c r="A217" s="111" t="s">
        <v>1519</v>
      </c>
      <c r="B217" s="114" t="s">
        <v>1520</v>
      </c>
      <c r="C217" s="111" t="s">
        <v>1519</v>
      </c>
      <c r="D217" s="111"/>
      <c r="E217" s="111"/>
      <c r="F217" s="111"/>
      <c r="G217" s="121" t="s">
        <v>845</v>
      </c>
      <c r="H217" s="110">
        <f>COUNTIF(A:A,A217)</f>
        <v>1</v>
      </c>
      <c r="K217" s="184" t="s">
        <v>1460</v>
      </c>
      <c r="L217" s="184">
        <f t="shared" si="10"/>
        <v>1</v>
      </c>
      <c r="M217" s="110"/>
      <c r="N217" s="122"/>
      <c r="O217" s="110"/>
      <c r="P217" s="110"/>
      <c r="Q217" s="110"/>
      <c r="R217" s="110"/>
      <c r="S217" s="110"/>
      <c r="T217" s="110"/>
    </row>
    <row r="218" spans="1:21" ht="12.75" customHeight="1" x14ac:dyDescent="0.3">
      <c r="A218" s="111" t="s">
        <v>334</v>
      </c>
      <c r="B218" s="112" t="s">
        <v>333</v>
      </c>
      <c r="C218" s="111" t="s">
        <v>334</v>
      </c>
      <c r="D218" s="111" t="s">
        <v>165</v>
      </c>
      <c r="E218" s="111" t="s">
        <v>174</v>
      </c>
      <c r="F218" s="111" t="s">
        <v>165</v>
      </c>
      <c r="G218" s="111" t="s">
        <v>845</v>
      </c>
      <c r="H218" s="110">
        <f>COUNTIF(A:A,A218)</f>
        <v>1</v>
      </c>
      <c r="K218" s="184" t="s">
        <v>1461</v>
      </c>
      <c r="L218" s="184">
        <f t="shared" si="10"/>
        <v>1</v>
      </c>
      <c r="M218" s="110"/>
      <c r="N218" s="122"/>
      <c r="O218" s="110"/>
      <c r="P218" s="110"/>
      <c r="Q218" s="110"/>
      <c r="R218" s="110"/>
      <c r="S218" s="110"/>
      <c r="T218" s="110"/>
    </row>
    <row r="219" spans="1:21" ht="12.75" customHeight="1" x14ac:dyDescent="0.3">
      <c r="A219" s="111" t="s">
        <v>1523</v>
      </c>
      <c r="B219" s="112" t="s">
        <v>1524</v>
      </c>
      <c r="C219" s="111" t="s">
        <v>1523</v>
      </c>
      <c r="D219" s="111"/>
      <c r="E219" s="111"/>
      <c r="F219" s="111"/>
      <c r="G219" s="116" t="s">
        <v>845</v>
      </c>
      <c r="H219" s="110">
        <f>COUNTIF(A:A,A219)</f>
        <v>1</v>
      </c>
      <c r="K219" s="184" t="s">
        <v>1462</v>
      </c>
      <c r="L219" s="184">
        <f t="shared" si="10"/>
        <v>1</v>
      </c>
      <c r="M219" s="110"/>
      <c r="N219" s="122"/>
      <c r="O219" s="110"/>
      <c r="P219" s="110"/>
      <c r="Q219" s="110"/>
      <c r="R219" s="110"/>
      <c r="S219" s="110"/>
      <c r="T219" s="110"/>
    </row>
    <row r="220" spans="1:21" ht="12.75" customHeight="1" x14ac:dyDescent="0.3">
      <c r="A220" s="111" t="s">
        <v>336</v>
      </c>
      <c r="B220" s="112" t="s">
        <v>335</v>
      </c>
      <c r="C220" s="111" t="s">
        <v>336</v>
      </c>
      <c r="D220" s="115" t="s">
        <v>168</v>
      </c>
      <c r="E220" s="111" t="s">
        <v>174</v>
      </c>
      <c r="F220" s="111" t="s">
        <v>165</v>
      </c>
      <c r="G220" s="111" t="s">
        <v>845</v>
      </c>
      <c r="H220" s="110">
        <f>COUNTIF(A:A,A220)</f>
        <v>1</v>
      </c>
      <c r="K220" s="184" t="s">
        <v>1465</v>
      </c>
      <c r="L220" s="184">
        <f t="shared" si="10"/>
        <v>1</v>
      </c>
      <c r="M220" s="110"/>
      <c r="N220" s="122"/>
      <c r="O220" s="110"/>
      <c r="P220" s="110"/>
      <c r="Q220" s="110"/>
      <c r="R220" s="110"/>
      <c r="S220" s="110"/>
      <c r="T220" s="110"/>
    </row>
    <row r="221" spans="1:21" ht="12.75" customHeight="1" x14ac:dyDescent="0.3">
      <c r="A221" s="111" t="s">
        <v>338</v>
      </c>
      <c r="B221" s="112" t="s">
        <v>337</v>
      </c>
      <c r="C221" s="111" t="s">
        <v>338</v>
      </c>
      <c r="D221" s="115" t="s">
        <v>163</v>
      </c>
      <c r="E221" s="115" t="s">
        <v>164</v>
      </c>
      <c r="F221" s="115" t="s">
        <v>165</v>
      </c>
      <c r="G221" s="116" t="s">
        <v>845</v>
      </c>
      <c r="H221" s="110">
        <f>COUNTIF(A:A,A221)</f>
        <v>1</v>
      </c>
      <c r="K221" s="184" t="s">
        <v>5425</v>
      </c>
      <c r="L221" s="184">
        <f t="shared" si="10"/>
        <v>1</v>
      </c>
      <c r="M221" s="110"/>
      <c r="N221" s="122"/>
      <c r="O221" s="110"/>
      <c r="P221" s="110"/>
      <c r="Q221" s="110"/>
      <c r="R221" s="110"/>
      <c r="S221" s="110"/>
      <c r="T221" s="110"/>
    </row>
    <row r="222" spans="1:21" ht="12.75" customHeight="1" x14ac:dyDescent="0.3">
      <c r="A222" s="111" t="s">
        <v>340</v>
      </c>
      <c r="B222" s="112" t="s">
        <v>339</v>
      </c>
      <c r="C222" s="111" t="s">
        <v>340</v>
      </c>
      <c r="D222" s="111" t="s">
        <v>184</v>
      </c>
      <c r="E222" s="111" t="s">
        <v>174</v>
      </c>
      <c r="F222" s="111" t="s">
        <v>184</v>
      </c>
      <c r="G222" s="111" t="s">
        <v>845</v>
      </c>
      <c r="H222" s="110">
        <f>COUNTIF(A:A,A222)</f>
        <v>1</v>
      </c>
      <c r="K222" s="184" t="s">
        <v>1468</v>
      </c>
      <c r="L222" s="184">
        <f t="shared" si="10"/>
        <v>1</v>
      </c>
      <c r="M222" s="110"/>
      <c r="N222" s="122"/>
      <c r="O222" s="110"/>
      <c r="P222" s="110"/>
      <c r="Q222" s="110"/>
      <c r="R222" s="110"/>
      <c r="S222" s="110"/>
      <c r="T222" s="110"/>
    </row>
    <row r="223" spans="1:21" ht="12.75" customHeight="1" x14ac:dyDescent="0.3">
      <c r="A223" s="111" t="s">
        <v>1529</v>
      </c>
      <c r="B223" s="114" t="s">
        <v>1530</v>
      </c>
      <c r="C223" s="111" t="s">
        <v>1529</v>
      </c>
      <c r="D223" s="111"/>
      <c r="E223" s="111"/>
      <c r="F223" s="111"/>
      <c r="G223" s="123" t="s">
        <v>845</v>
      </c>
      <c r="H223" s="110">
        <f>COUNTIF(A:A,A223)</f>
        <v>1</v>
      </c>
      <c r="K223" s="184" t="s">
        <v>5613</v>
      </c>
      <c r="L223" s="184">
        <f t="shared" si="10"/>
        <v>1</v>
      </c>
      <c r="M223" s="110"/>
      <c r="N223" s="122"/>
      <c r="O223" s="110"/>
      <c r="P223" s="110"/>
      <c r="Q223" s="110"/>
      <c r="R223" s="110"/>
      <c r="S223" s="110"/>
      <c r="T223" s="110"/>
    </row>
    <row r="224" spans="1:21" ht="12.75" customHeight="1" x14ac:dyDescent="0.3">
      <c r="A224" s="111" t="s">
        <v>1532</v>
      </c>
      <c r="B224" s="114" t="s">
        <v>1533</v>
      </c>
      <c r="C224" s="111" t="s">
        <v>1532</v>
      </c>
      <c r="D224" s="111"/>
      <c r="E224" s="111"/>
      <c r="F224" s="111"/>
      <c r="G224" s="123" t="s">
        <v>845</v>
      </c>
      <c r="H224" s="110">
        <f>COUNTIF(A:A,A224)</f>
        <v>1</v>
      </c>
      <c r="K224" s="184" t="s">
        <v>1471</v>
      </c>
      <c r="L224" s="184">
        <f t="shared" si="10"/>
        <v>1</v>
      </c>
      <c r="M224" s="110"/>
      <c r="N224" s="122"/>
      <c r="O224" s="110"/>
      <c r="P224" s="110"/>
      <c r="Q224" s="110"/>
      <c r="R224" s="110"/>
      <c r="S224" s="110"/>
      <c r="T224" s="110"/>
    </row>
    <row r="225" spans="1:21" ht="12.75" customHeight="1" x14ac:dyDescent="0.3">
      <c r="A225" s="111" t="s">
        <v>1535</v>
      </c>
      <c r="B225" s="114" t="s">
        <v>1536</v>
      </c>
      <c r="C225" s="111" t="s">
        <v>1535</v>
      </c>
      <c r="D225" s="111"/>
      <c r="E225" s="111"/>
      <c r="F225" s="111"/>
      <c r="G225" s="123" t="s">
        <v>845</v>
      </c>
      <c r="H225" s="110">
        <f>COUNTIF(A:A,A225)</f>
        <v>1</v>
      </c>
      <c r="K225" s="184" t="s">
        <v>1472</v>
      </c>
      <c r="L225" s="184">
        <f t="shared" si="10"/>
        <v>1</v>
      </c>
      <c r="M225" s="110"/>
      <c r="N225" s="122"/>
      <c r="O225" s="110"/>
      <c r="P225" s="110"/>
      <c r="Q225" s="110"/>
      <c r="R225" s="110"/>
      <c r="S225" s="110"/>
      <c r="T225" s="110"/>
    </row>
    <row r="226" spans="1:21" ht="12.75" customHeight="1" x14ac:dyDescent="0.3">
      <c r="A226" s="111" t="s">
        <v>1538</v>
      </c>
      <c r="B226" s="124" t="s">
        <v>1539</v>
      </c>
      <c r="C226" s="111" t="s">
        <v>1538</v>
      </c>
      <c r="D226" s="115"/>
      <c r="E226" s="111"/>
      <c r="F226" s="111"/>
      <c r="G226" s="111" t="s">
        <v>845</v>
      </c>
      <c r="H226" s="110">
        <f>COUNTIF(A:A,A226)</f>
        <v>1</v>
      </c>
      <c r="K226" s="184" t="s">
        <v>1475</v>
      </c>
      <c r="L226" s="184">
        <f t="shared" si="10"/>
        <v>1</v>
      </c>
      <c r="M226" s="110"/>
      <c r="N226" s="122"/>
      <c r="O226" s="110"/>
      <c r="P226" s="110"/>
      <c r="Q226" s="110"/>
      <c r="R226" s="110"/>
      <c r="S226" s="110"/>
      <c r="T226" s="110"/>
    </row>
    <row r="227" spans="1:21" ht="12.75" customHeight="1" x14ac:dyDescent="0.3">
      <c r="A227" s="111" t="s">
        <v>342</v>
      </c>
      <c r="B227" s="112" t="s">
        <v>341</v>
      </c>
      <c r="C227" s="111" t="s">
        <v>342</v>
      </c>
      <c r="D227" s="111" t="s">
        <v>184</v>
      </c>
      <c r="E227" s="111" t="s">
        <v>164</v>
      </c>
      <c r="F227" s="111" t="s">
        <v>184</v>
      </c>
      <c r="G227" s="111" t="s">
        <v>845</v>
      </c>
      <c r="H227" s="110">
        <f>COUNTIF(A:A,A227)</f>
        <v>1</v>
      </c>
      <c r="K227" s="184" t="s">
        <v>5356</v>
      </c>
      <c r="L227" s="184">
        <f t="shared" si="10"/>
        <v>1</v>
      </c>
      <c r="M227" s="110"/>
      <c r="N227" s="122"/>
      <c r="O227" s="110"/>
      <c r="P227" s="110"/>
      <c r="Q227" s="110"/>
      <c r="R227" s="110"/>
      <c r="S227" s="110"/>
      <c r="T227" s="110"/>
    </row>
    <row r="228" spans="1:21" ht="12.75" customHeight="1" x14ac:dyDescent="0.3">
      <c r="A228" s="111" t="s">
        <v>1542</v>
      </c>
      <c r="B228" s="112" t="s">
        <v>1543</v>
      </c>
      <c r="C228" s="111" t="s">
        <v>1542</v>
      </c>
      <c r="D228" s="115"/>
      <c r="E228" s="115"/>
      <c r="F228" s="115"/>
      <c r="G228" s="116" t="s">
        <v>845</v>
      </c>
      <c r="H228" s="110">
        <f>COUNTIF(A:A,A228)</f>
        <v>1</v>
      </c>
      <c r="K228" s="184" t="s">
        <v>5648</v>
      </c>
      <c r="L228" s="184">
        <f t="shared" si="10"/>
        <v>1</v>
      </c>
      <c r="M228" s="110"/>
      <c r="N228" s="122"/>
      <c r="O228" s="110"/>
      <c r="P228" s="110"/>
      <c r="Q228" s="110"/>
      <c r="R228" s="110"/>
      <c r="S228" s="110"/>
      <c r="T228" s="110"/>
      <c r="U228" s="42"/>
    </row>
    <row r="229" spans="1:21" ht="12.75" customHeight="1" x14ac:dyDescent="0.3">
      <c r="A229" s="111" t="s">
        <v>344</v>
      </c>
      <c r="B229" s="112" t="s">
        <v>343</v>
      </c>
      <c r="C229" s="111" t="s">
        <v>344</v>
      </c>
      <c r="D229" s="115" t="s">
        <v>179</v>
      </c>
      <c r="E229" s="115" t="s">
        <v>165</v>
      </c>
      <c r="F229" s="115" t="s">
        <v>165</v>
      </c>
      <c r="G229" s="116" t="s">
        <v>845</v>
      </c>
      <c r="H229" s="110">
        <f>COUNTIF(A:A,A229)</f>
        <v>1</v>
      </c>
      <c r="K229" s="184" t="s">
        <v>1478</v>
      </c>
      <c r="L229" s="184">
        <f t="shared" si="10"/>
        <v>1</v>
      </c>
      <c r="M229" s="110"/>
      <c r="N229" s="122"/>
      <c r="O229" s="110"/>
      <c r="P229" s="110"/>
      <c r="Q229" s="110"/>
      <c r="R229" s="110"/>
      <c r="S229" s="110"/>
      <c r="T229" s="110"/>
    </row>
    <row r="230" spans="1:21" ht="12.75" customHeight="1" x14ac:dyDescent="0.3">
      <c r="A230" s="111" t="s">
        <v>346</v>
      </c>
      <c r="B230" s="112" t="s">
        <v>345</v>
      </c>
      <c r="C230" s="111" t="s">
        <v>346</v>
      </c>
      <c r="D230" s="115" t="s">
        <v>227</v>
      </c>
      <c r="E230" s="115" t="s">
        <v>193</v>
      </c>
      <c r="F230" s="115" t="s">
        <v>165</v>
      </c>
      <c r="G230" s="116" t="s">
        <v>845</v>
      </c>
      <c r="H230" s="110">
        <f>COUNTIF(A:A,A230)</f>
        <v>1</v>
      </c>
      <c r="K230" s="184" t="s">
        <v>5165</v>
      </c>
      <c r="L230" s="184">
        <f t="shared" si="10"/>
        <v>1</v>
      </c>
      <c r="M230" s="110"/>
      <c r="N230" s="122"/>
      <c r="O230" s="110"/>
      <c r="P230" s="110"/>
      <c r="Q230" s="110"/>
      <c r="R230" s="110"/>
      <c r="S230" s="110"/>
      <c r="T230" s="110"/>
    </row>
    <row r="231" spans="1:21" ht="12.75" customHeight="1" x14ac:dyDescent="0.3">
      <c r="A231" s="111" t="s">
        <v>1547</v>
      </c>
      <c r="B231" s="112" t="s">
        <v>1548</v>
      </c>
      <c r="C231" s="111" t="s">
        <v>1547</v>
      </c>
      <c r="D231" s="111"/>
      <c r="E231" s="111"/>
      <c r="F231" s="111"/>
      <c r="G231" s="111" t="s">
        <v>845</v>
      </c>
      <c r="H231" s="110">
        <f>COUNTIF(A:A,A231)</f>
        <v>1</v>
      </c>
      <c r="K231" s="184" t="s">
        <v>1479</v>
      </c>
      <c r="L231" s="184">
        <f t="shared" si="10"/>
        <v>1</v>
      </c>
      <c r="M231" s="110"/>
      <c r="N231" s="122"/>
      <c r="O231" s="110"/>
      <c r="P231" s="110"/>
      <c r="Q231" s="110"/>
      <c r="R231" s="110"/>
      <c r="S231" s="110"/>
      <c r="T231" s="110"/>
    </row>
    <row r="232" spans="1:21" ht="12.75" customHeight="1" x14ac:dyDescent="0.3">
      <c r="A232" s="111" t="s">
        <v>1550</v>
      </c>
      <c r="B232" s="112" t="s">
        <v>1551</v>
      </c>
      <c r="C232" s="111" t="s">
        <v>1550</v>
      </c>
      <c r="D232" s="111"/>
      <c r="E232" s="111"/>
      <c r="F232" s="111"/>
      <c r="G232" s="111" t="s">
        <v>845</v>
      </c>
      <c r="H232" s="110">
        <f>COUNTIF(A:A,A232)</f>
        <v>1</v>
      </c>
      <c r="K232" s="184" t="s">
        <v>5281</v>
      </c>
      <c r="L232" s="184">
        <f t="shared" si="10"/>
        <v>1</v>
      </c>
      <c r="M232" s="110"/>
      <c r="N232" s="122"/>
      <c r="O232" s="110"/>
      <c r="P232" s="110"/>
      <c r="Q232" s="110"/>
      <c r="R232" s="110"/>
      <c r="S232" s="110"/>
      <c r="T232" s="110"/>
    </row>
    <row r="233" spans="1:21" ht="12.75" customHeight="1" x14ac:dyDescent="0.3">
      <c r="A233" s="111" t="s">
        <v>1553</v>
      </c>
      <c r="B233" s="112" t="s">
        <v>1554</v>
      </c>
      <c r="C233" s="111" t="s">
        <v>1553</v>
      </c>
      <c r="D233" s="111"/>
      <c r="E233" s="111"/>
      <c r="F233" s="111"/>
      <c r="G233" s="123" t="s">
        <v>845</v>
      </c>
      <c r="H233" s="110">
        <f>COUNTIF(A:A,A233)</f>
        <v>1</v>
      </c>
      <c r="K233" s="184" t="s">
        <v>1482</v>
      </c>
      <c r="L233" s="184">
        <f t="shared" si="10"/>
        <v>1</v>
      </c>
      <c r="M233" s="110"/>
      <c r="N233" s="122"/>
      <c r="O233" s="110"/>
      <c r="P233" s="110"/>
      <c r="Q233" s="110"/>
      <c r="R233" s="110"/>
      <c r="S233" s="110"/>
      <c r="T233" s="122"/>
    </row>
    <row r="234" spans="1:21" ht="12.75" customHeight="1" x14ac:dyDescent="0.3">
      <c r="A234" s="111" t="s">
        <v>1556</v>
      </c>
      <c r="B234" s="112" t="s">
        <v>1557</v>
      </c>
      <c r="C234" s="111" t="s">
        <v>1556</v>
      </c>
      <c r="D234" s="115"/>
      <c r="E234" s="115"/>
      <c r="F234" s="115"/>
      <c r="G234" s="116" t="s">
        <v>845</v>
      </c>
      <c r="H234" s="110">
        <f>COUNTIF(A:A,A234)</f>
        <v>1</v>
      </c>
      <c r="K234" s="184" t="s">
        <v>5256</v>
      </c>
      <c r="L234" s="184">
        <f t="shared" si="10"/>
        <v>1</v>
      </c>
      <c r="M234" s="110"/>
      <c r="N234" s="122"/>
      <c r="O234" s="110"/>
      <c r="P234" s="110"/>
      <c r="Q234" s="110"/>
      <c r="R234" s="110"/>
      <c r="S234" s="110"/>
      <c r="T234" s="110"/>
      <c r="U234" s="42"/>
    </row>
    <row r="235" spans="1:21" ht="12.75" customHeight="1" x14ac:dyDescent="0.3">
      <c r="A235" s="111" t="s">
        <v>1559</v>
      </c>
      <c r="B235" s="114" t="s">
        <v>1560</v>
      </c>
      <c r="C235" s="111" t="s">
        <v>1559</v>
      </c>
      <c r="D235" s="111"/>
      <c r="E235" s="111"/>
      <c r="F235" s="111"/>
      <c r="G235" s="121" t="s">
        <v>845</v>
      </c>
      <c r="H235" s="110">
        <f>COUNTIF(A:A,A235)</f>
        <v>1</v>
      </c>
      <c r="K235" s="184" t="s">
        <v>1485</v>
      </c>
      <c r="L235" s="184">
        <f t="shared" si="10"/>
        <v>1</v>
      </c>
      <c r="M235" s="110"/>
      <c r="N235" s="122"/>
      <c r="O235" s="110"/>
      <c r="P235" s="110"/>
      <c r="Q235" s="110"/>
      <c r="R235" s="110"/>
      <c r="S235" s="110"/>
      <c r="T235" s="110"/>
      <c r="U235" s="42"/>
    </row>
    <row r="236" spans="1:21" ht="12.75" customHeight="1" x14ac:dyDescent="0.3">
      <c r="A236" s="111" t="s">
        <v>1562</v>
      </c>
      <c r="B236" s="112" t="s">
        <v>1563</v>
      </c>
      <c r="C236" s="111" t="s">
        <v>1562</v>
      </c>
      <c r="D236" s="111"/>
      <c r="E236" s="111"/>
      <c r="F236" s="111"/>
      <c r="G236" s="111" t="s">
        <v>845</v>
      </c>
      <c r="H236" s="110">
        <f>COUNTIF(A:A,A236)</f>
        <v>1</v>
      </c>
      <c r="K236" s="184" t="s">
        <v>5656</v>
      </c>
      <c r="L236" s="184">
        <f t="shared" si="10"/>
        <v>1</v>
      </c>
      <c r="M236" s="110"/>
      <c r="N236" s="122"/>
      <c r="O236" s="110"/>
      <c r="P236" s="110"/>
      <c r="Q236" s="110"/>
      <c r="R236" s="110"/>
      <c r="S236" s="110"/>
      <c r="T236" s="110"/>
      <c r="U236" s="42"/>
    </row>
    <row r="237" spans="1:21" ht="12.75" customHeight="1" x14ac:dyDescent="0.3">
      <c r="A237" s="111" t="s">
        <v>1565</v>
      </c>
      <c r="B237" s="112" t="s">
        <v>1566</v>
      </c>
      <c r="C237" s="111" t="s">
        <v>1565</v>
      </c>
      <c r="D237" s="111"/>
      <c r="E237" s="111"/>
      <c r="F237" s="111"/>
      <c r="G237" s="111" t="s">
        <v>845</v>
      </c>
      <c r="H237" s="110">
        <f>COUNTIF(A:A,A237)</f>
        <v>1</v>
      </c>
      <c r="K237" s="184" t="s">
        <v>1486</v>
      </c>
      <c r="L237" s="184">
        <f t="shared" si="10"/>
        <v>1</v>
      </c>
      <c r="M237" s="110"/>
      <c r="N237" s="122"/>
      <c r="O237" s="110"/>
      <c r="P237" s="110"/>
      <c r="Q237" s="110"/>
      <c r="R237" s="110"/>
      <c r="S237" s="110"/>
      <c r="T237" s="110"/>
    </row>
    <row r="238" spans="1:21" ht="12.75" customHeight="1" x14ac:dyDescent="0.3">
      <c r="A238" s="111" t="s">
        <v>348</v>
      </c>
      <c r="B238" s="112" t="s">
        <v>347</v>
      </c>
      <c r="C238" s="111" t="s">
        <v>348</v>
      </c>
      <c r="D238" s="115" t="s">
        <v>163</v>
      </c>
      <c r="E238" s="115" t="s">
        <v>179</v>
      </c>
      <c r="F238" s="115" t="s">
        <v>165</v>
      </c>
      <c r="G238" s="116" t="s">
        <v>845</v>
      </c>
      <c r="H238" s="110">
        <f>COUNTIF(A:A,A238)</f>
        <v>1</v>
      </c>
      <c r="K238" s="184" t="s">
        <v>1489</v>
      </c>
      <c r="L238" s="184">
        <f t="shared" si="10"/>
        <v>1</v>
      </c>
      <c r="M238" s="110"/>
      <c r="N238" s="122"/>
      <c r="O238" s="110"/>
      <c r="P238" s="110"/>
      <c r="Q238" s="110"/>
      <c r="R238" s="110"/>
      <c r="S238" s="110"/>
      <c r="T238" s="110"/>
      <c r="U238" s="42"/>
    </row>
    <row r="239" spans="1:21" ht="12.75" customHeight="1" x14ac:dyDescent="0.3">
      <c r="A239" s="111" t="s">
        <v>350</v>
      </c>
      <c r="B239" s="112" t="s">
        <v>349</v>
      </c>
      <c r="C239" s="111" t="s">
        <v>350</v>
      </c>
      <c r="D239" s="111" t="s">
        <v>227</v>
      </c>
      <c r="E239" s="111" t="s">
        <v>165</v>
      </c>
      <c r="F239" s="111" t="s">
        <v>165</v>
      </c>
      <c r="G239" s="111" t="s">
        <v>845</v>
      </c>
      <c r="H239" s="110">
        <f>COUNTIF(A:A,A239)</f>
        <v>1</v>
      </c>
      <c r="K239" s="184" t="s">
        <v>1492</v>
      </c>
      <c r="L239" s="184">
        <f t="shared" si="10"/>
        <v>1</v>
      </c>
      <c r="M239" s="110"/>
      <c r="N239" s="122"/>
      <c r="O239" s="110"/>
      <c r="P239" s="110"/>
      <c r="Q239" s="110"/>
      <c r="R239" s="110"/>
      <c r="S239" s="110"/>
      <c r="T239" s="110"/>
    </row>
    <row r="240" spans="1:21" ht="12.75" customHeight="1" x14ac:dyDescent="0.3">
      <c r="A240" s="111" t="s">
        <v>1570</v>
      </c>
      <c r="B240" s="112" t="s">
        <v>1571</v>
      </c>
      <c r="C240" s="111" t="s">
        <v>1570</v>
      </c>
      <c r="D240" s="115"/>
      <c r="E240" s="115"/>
      <c r="F240" s="115"/>
      <c r="G240" s="116" t="s">
        <v>845</v>
      </c>
      <c r="H240" s="110">
        <f>COUNTIF(A:A,A240)</f>
        <v>1</v>
      </c>
      <c r="K240" s="184" t="s">
        <v>1495</v>
      </c>
      <c r="L240" s="184">
        <f t="shared" si="10"/>
        <v>1</v>
      </c>
      <c r="M240" s="110"/>
      <c r="N240" s="122"/>
      <c r="O240" s="110"/>
      <c r="P240" s="110"/>
      <c r="Q240" s="110"/>
      <c r="R240" s="110"/>
      <c r="S240" s="110"/>
      <c r="T240" s="110"/>
    </row>
    <row r="241" spans="1:20" ht="12.75" customHeight="1" x14ac:dyDescent="0.3">
      <c r="A241" s="111" t="s">
        <v>352</v>
      </c>
      <c r="B241" s="112" t="s">
        <v>351</v>
      </c>
      <c r="C241" s="111" t="s">
        <v>352</v>
      </c>
      <c r="D241" s="115" t="s">
        <v>165</v>
      </c>
      <c r="E241" s="115" t="s">
        <v>174</v>
      </c>
      <c r="F241" s="115" t="s">
        <v>165</v>
      </c>
      <c r="G241" s="116" t="s">
        <v>845</v>
      </c>
      <c r="H241" s="110">
        <f>COUNTIF(A:A,A241)</f>
        <v>1</v>
      </c>
      <c r="K241" s="184" t="s">
        <v>1496</v>
      </c>
      <c r="L241" s="184">
        <f t="shared" si="10"/>
        <v>1</v>
      </c>
      <c r="M241" s="110"/>
      <c r="N241" s="122"/>
      <c r="O241" s="110"/>
      <c r="P241" s="110"/>
      <c r="Q241" s="110"/>
      <c r="R241" s="110"/>
      <c r="S241" s="110"/>
      <c r="T241" s="110"/>
    </row>
    <row r="242" spans="1:20" ht="12.75" customHeight="1" x14ac:dyDescent="0.3">
      <c r="A242" s="111" t="s">
        <v>354</v>
      </c>
      <c r="B242" s="112" t="s">
        <v>353</v>
      </c>
      <c r="C242" s="111" t="s">
        <v>354</v>
      </c>
      <c r="D242" s="111" t="s">
        <v>184</v>
      </c>
      <c r="E242" s="111" t="s">
        <v>174</v>
      </c>
      <c r="F242" s="111" t="s">
        <v>184</v>
      </c>
      <c r="G242" s="111" t="s">
        <v>845</v>
      </c>
      <c r="H242" s="110">
        <f>COUNTIF(A:A,A242)</f>
        <v>1</v>
      </c>
      <c r="K242" s="184" t="s">
        <v>1499</v>
      </c>
      <c r="L242" s="184">
        <f t="shared" si="10"/>
        <v>1</v>
      </c>
      <c r="M242" s="110"/>
      <c r="N242" s="122"/>
      <c r="O242" s="110"/>
      <c r="P242" s="110"/>
      <c r="Q242" s="110"/>
      <c r="R242" s="110"/>
      <c r="S242" s="110"/>
      <c r="T242" s="110"/>
    </row>
    <row r="243" spans="1:20" ht="12.75" customHeight="1" x14ac:dyDescent="0.3">
      <c r="A243" s="111" t="s">
        <v>356</v>
      </c>
      <c r="B243" s="112" t="s">
        <v>355</v>
      </c>
      <c r="C243" s="111" t="s">
        <v>356</v>
      </c>
      <c r="D243" s="115" t="s">
        <v>163</v>
      </c>
      <c r="E243" s="115" t="s">
        <v>164</v>
      </c>
      <c r="F243" s="115" t="s">
        <v>165</v>
      </c>
      <c r="G243" s="116" t="s">
        <v>845</v>
      </c>
      <c r="H243" s="110">
        <f>COUNTIF(A:A,A243)</f>
        <v>1</v>
      </c>
      <c r="K243" s="184" t="s">
        <v>1502</v>
      </c>
      <c r="L243" s="184">
        <f t="shared" si="10"/>
        <v>1</v>
      </c>
      <c r="M243" s="110"/>
      <c r="N243" s="122"/>
      <c r="O243" s="110"/>
      <c r="P243" s="110"/>
      <c r="Q243" s="110"/>
      <c r="R243" s="110"/>
      <c r="S243" s="110"/>
      <c r="T243" s="110"/>
    </row>
    <row r="244" spans="1:20" ht="12.75" customHeight="1" x14ac:dyDescent="0.3">
      <c r="A244" s="111" t="s">
        <v>358</v>
      </c>
      <c r="B244" s="112" t="s">
        <v>357</v>
      </c>
      <c r="C244" s="111" t="s">
        <v>358</v>
      </c>
      <c r="D244" s="115" t="s">
        <v>202</v>
      </c>
      <c r="E244" s="115" t="s">
        <v>174</v>
      </c>
      <c r="F244" s="115" t="s">
        <v>165</v>
      </c>
      <c r="G244" s="116" t="s">
        <v>845</v>
      </c>
      <c r="H244" s="110">
        <f>COUNTIF(A:A,A244)</f>
        <v>1</v>
      </c>
      <c r="K244" s="184" t="s">
        <v>1505</v>
      </c>
      <c r="L244" s="184">
        <f t="shared" si="10"/>
        <v>1</v>
      </c>
      <c r="M244" s="110"/>
      <c r="N244" s="122"/>
      <c r="O244" s="110"/>
      <c r="P244" s="110"/>
      <c r="Q244" s="110"/>
      <c r="R244" s="110"/>
      <c r="S244" s="110"/>
      <c r="T244" s="110"/>
    </row>
    <row r="245" spans="1:20" ht="12.75" customHeight="1" x14ac:dyDescent="0.3">
      <c r="A245" s="111" t="s">
        <v>1577</v>
      </c>
      <c r="B245" s="112" t="s">
        <v>1578</v>
      </c>
      <c r="C245" s="111" t="s">
        <v>1577</v>
      </c>
      <c r="D245" s="115"/>
      <c r="E245" s="115"/>
      <c r="F245" s="115"/>
      <c r="G245" s="116" t="s">
        <v>845</v>
      </c>
      <c r="H245" s="110">
        <f>COUNTIF(A:A,A245)</f>
        <v>1</v>
      </c>
      <c r="K245" s="184" t="s">
        <v>1506</v>
      </c>
      <c r="L245" s="184">
        <f t="shared" si="10"/>
        <v>1</v>
      </c>
      <c r="M245" s="110"/>
      <c r="N245" s="122"/>
      <c r="O245" s="110"/>
      <c r="P245" s="110"/>
      <c r="Q245" s="110"/>
      <c r="R245" s="110"/>
      <c r="S245" s="110"/>
      <c r="T245" s="110"/>
    </row>
    <row r="246" spans="1:20" ht="12.75" customHeight="1" x14ac:dyDescent="0.3">
      <c r="A246" s="111" t="s">
        <v>1580</v>
      </c>
      <c r="B246" s="124" t="s">
        <v>1581</v>
      </c>
      <c r="C246" s="111" t="s">
        <v>1580</v>
      </c>
      <c r="D246" s="115"/>
      <c r="E246" s="111"/>
      <c r="F246" s="111"/>
      <c r="G246" s="111" t="s">
        <v>845</v>
      </c>
      <c r="H246" s="110">
        <f>COUNTIF(A:A,A246)</f>
        <v>1</v>
      </c>
      <c r="K246" s="184" t="s">
        <v>1509</v>
      </c>
      <c r="L246" s="184">
        <f t="shared" si="10"/>
        <v>1</v>
      </c>
      <c r="M246" s="110"/>
      <c r="N246" s="122"/>
      <c r="O246" s="110"/>
      <c r="P246" s="110"/>
      <c r="Q246" s="110"/>
      <c r="R246" s="110"/>
      <c r="S246" s="110"/>
      <c r="T246" s="110"/>
    </row>
    <row r="247" spans="1:20" ht="12.75" customHeight="1" x14ac:dyDescent="0.3">
      <c r="A247" s="111" t="s">
        <v>907</v>
      </c>
      <c r="B247" s="112" t="s">
        <v>908</v>
      </c>
      <c r="C247" s="111" t="s">
        <v>907</v>
      </c>
      <c r="D247" s="115"/>
      <c r="E247" s="115"/>
      <c r="F247" s="115"/>
      <c r="G247" s="116" t="s">
        <v>845</v>
      </c>
      <c r="H247" s="110">
        <f>COUNTIF(A:A,A247)</f>
        <v>1</v>
      </c>
      <c r="K247" s="184" t="s">
        <v>1510</v>
      </c>
      <c r="L247" s="184">
        <f t="shared" si="10"/>
        <v>1</v>
      </c>
      <c r="M247" s="110"/>
      <c r="N247" s="122"/>
      <c r="O247" s="110"/>
      <c r="P247" s="110"/>
      <c r="Q247" s="110"/>
      <c r="R247" s="110"/>
      <c r="S247" s="110"/>
      <c r="T247" s="110"/>
    </row>
    <row r="248" spans="1:20" ht="12.75" customHeight="1" x14ac:dyDescent="0.3">
      <c r="A248" s="111" t="s">
        <v>360</v>
      </c>
      <c r="B248" s="112" t="s">
        <v>359</v>
      </c>
      <c r="C248" s="111" t="s">
        <v>360</v>
      </c>
      <c r="D248" s="115" t="s">
        <v>179</v>
      </c>
      <c r="E248" s="115" t="s">
        <v>165</v>
      </c>
      <c r="F248" s="115" t="s">
        <v>165</v>
      </c>
      <c r="G248" s="116" t="s">
        <v>845</v>
      </c>
      <c r="H248" s="110">
        <f>COUNTIF(A:A,A248)</f>
        <v>1</v>
      </c>
      <c r="K248" s="184" t="s">
        <v>1513</v>
      </c>
      <c r="L248" s="184">
        <f t="shared" si="10"/>
        <v>1</v>
      </c>
      <c r="M248" s="110"/>
      <c r="N248" s="122"/>
      <c r="O248" s="110"/>
      <c r="P248" s="110"/>
      <c r="Q248" s="110"/>
      <c r="R248" s="110"/>
      <c r="S248" s="110"/>
      <c r="T248" s="110"/>
    </row>
    <row r="249" spans="1:20" ht="12.75" customHeight="1" x14ac:dyDescent="0.3">
      <c r="A249" s="111" t="s">
        <v>1585</v>
      </c>
      <c r="B249" s="114" t="s">
        <v>1586</v>
      </c>
      <c r="C249" s="111" t="s">
        <v>1585</v>
      </c>
      <c r="D249" s="111"/>
      <c r="E249" s="111"/>
      <c r="F249" s="111"/>
      <c r="G249" s="123" t="s">
        <v>845</v>
      </c>
      <c r="H249" s="110">
        <f>COUNTIF(A:A,A249)</f>
        <v>1</v>
      </c>
      <c r="K249" s="184" t="s">
        <v>1516</v>
      </c>
      <c r="L249" s="184">
        <f t="shared" si="10"/>
        <v>1</v>
      </c>
      <c r="M249" s="110"/>
      <c r="N249" s="122"/>
      <c r="O249" s="110"/>
      <c r="P249" s="110"/>
      <c r="Q249" s="110"/>
      <c r="R249" s="110"/>
      <c r="S249" s="110"/>
      <c r="T249" s="110"/>
    </row>
    <row r="250" spans="1:20" ht="12.75" customHeight="1" x14ac:dyDescent="0.3">
      <c r="A250" s="111" t="s">
        <v>1588</v>
      </c>
      <c r="B250" s="114" t="s">
        <v>1589</v>
      </c>
      <c r="C250" s="111" t="s">
        <v>1588</v>
      </c>
      <c r="D250" s="111"/>
      <c r="E250" s="111"/>
      <c r="F250" s="111"/>
      <c r="G250" s="123" t="s">
        <v>845</v>
      </c>
      <c r="H250" s="110">
        <f>COUNTIF(A:A,A250)</f>
        <v>1</v>
      </c>
      <c r="K250" s="184" t="s">
        <v>5667</v>
      </c>
      <c r="L250" s="184">
        <f t="shared" si="10"/>
        <v>1</v>
      </c>
      <c r="M250" s="110"/>
      <c r="N250" s="122"/>
      <c r="O250" s="110"/>
      <c r="P250" s="110"/>
      <c r="Q250" s="110"/>
      <c r="R250" s="110"/>
      <c r="S250" s="110"/>
      <c r="T250" s="110"/>
    </row>
    <row r="251" spans="1:20" ht="12.75" customHeight="1" x14ac:dyDescent="0.3">
      <c r="A251" s="111" t="s">
        <v>1591</v>
      </c>
      <c r="B251" s="124" t="s">
        <v>1592</v>
      </c>
      <c r="C251" s="111" t="s">
        <v>1591</v>
      </c>
      <c r="D251" s="115"/>
      <c r="E251" s="111"/>
      <c r="F251" s="111"/>
      <c r="G251" s="111" t="s">
        <v>845</v>
      </c>
      <c r="H251" s="110">
        <f>COUNTIF(A:A,A251)</f>
        <v>1</v>
      </c>
      <c r="K251" s="184" t="s">
        <v>1517</v>
      </c>
      <c r="L251" s="184">
        <f t="shared" si="10"/>
        <v>1</v>
      </c>
      <c r="M251" s="110"/>
      <c r="N251" s="122"/>
      <c r="O251" s="110"/>
      <c r="P251" s="110"/>
      <c r="Q251" s="110"/>
      <c r="R251" s="110"/>
      <c r="S251" s="110"/>
      <c r="T251" s="110"/>
    </row>
    <row r="252" spans="1:20" ht="12.75" customHeight="1" x14ac:dyDescent="0.3">
      <c r="A252" s="111" t="s">
        <v>362</v>
      </c>
      <c r="B252" s="112" t="s">
        <v>361</v>
      </c>
      <c r="C252" s="111" t="s">
        <v>362</v>
      </c>
      <c r="D252" s="111" t="s">
        <v>184</v>
      </c>
      <c r="E252" s="111" t="s">
        <v>179</v>
      </c>
      <c r="F252" s="111" t="s">
        <v>184</v>
      </c>
      <c r="G252" s="111" t="s">
        <v>845</v>
      </c>
      <c r="H252" s="110">
        <f>COUNTIF(A:A,A252)</f>
        <v>1</v>
      </c>
      <c r="K252" s="184" t="s">
        <v>1518</v>
      </c>
      <c r="L252" s="184">
        <f t="shared" si="10"/>
        <v>1</v>
      </c>
      <c r="M252" s="110"/>
      <c r="N252" s="122"/>
      <c r="O252" s="110"/>
      <c r="P252" s="110"/>
      <c r="Q252" s="110"/>
      <c r="R252" s="110"/>
      <c r="S252" s="110"/>
      <c r="T252" s="110"/>
    </row>
    <row r="253" spans="1:20" ht="12.75" customHeight="1" x14ac:dyDescent="0.3">
      <c r="A253" s="111" t="s">
        <v>364</v>
      </c>
      <c r="B253" s="124" t="s">
        <v>1595</v>
      </c>
      <c r="C253" s="111" t="s">
        <v>364</v>
      </c>
      <c r="D253" s="115" t="s">
        <v>163</v>
      </c>
      <c r="E253" s="111" t="s">
        <v>174</v>
      </c>
      <c r="F253" s="111" t="s">
        <v>165</v>
      </c>
      <c r="G253" s="111" t="s">
        <v>845</v>
      </c>
      <c r="H253" s="110">
        <f>COUNTIF(A:A,A253)</f>
        <v>1</v>
      </c>
      <c r="K253" s="184" t="s">
        <v>1521</v>
      </c>
      <c r="L253" s="184">
        <f t="shared" si="10"/>
        <v>1</v>
      </c>
      <c r="M253" s="110"/>
      <c r="N253" s="122"/>
      <c r="O253" s="110"/>
      <c r="P253" s="110"/>
      <c r="Q253" s="110"/>
      <c r="R253" s="110"/>
      <c r="S253" s="110"/>
      <c r="T253" s="110"/>
    </row>
    <row r="254" spans="1:20" ht="12.75" customHeight="1" x14ac:dyDescent="0.3">
      <c r="A254" s="111" t="s">
        <v>366</v>
      </c>
      <c r="B254" s="112" t="s">
        <v>1597</v>
      </c>
      <c r="C254" s="111" t="s">
        <v>366</v>
      </c>
      <c r="D254" s="111" t="s">
        <v>227</v>
      </c>
      <c r="E254" s="111" t="s">
        <v>174</v>
      </c>
      <c r="F254" s="111" t="s">
        <v>165</v>
      </c>
      <c r="G254" s="111" t="s">
        <v>845</v>
      </c>
      <c r="H254" s="110">
        <f>COUNTIF(A:A,A254)</f>
        <v>1</v>
      </c>
      <c r="K254" s="184" t="s">
        <v>1522</v>
      </c>
      <c r="L254" s="184">
        <f t="shared" si="10"/>
        <v>1</v>
      </c>
      <c r="M254" s="110"/>
      <c r="N254" s="122"/>
      <c r="O254" s="110"/>
      <c r="P254" s="110"/>
      <c r="Q254" s="110"/>
      <c r="R254" s="110"/>
      <c r="S254" s="110"/>
      <c r="T254" s="110"/>
    </row>
    <row r="255" spans="1:20" ht="12.75" customHeight="1" x14ac:dyDescent="0.3">
      <c r="A255" s="111" t="s">
        <v>1598</v>
      </c>
      <c r="B255" s="112" t="s">
        <v>1599</v>
      </c>
      <c r="C255" s="111" t="s">
        <v>1598</v>
      </c>
      <c r="D255" s="101"/>
      <c r="E255" s="100"/>
      <c r="F255" s="100"/>
      <c r="G255" s="113" t="s">
        <v>845</v>
      </c>
      <c r="H255" s="110">
        <f>COUNTIF(A:A,A255)</f>
        <v>1</v>
      </c>
      <c r="K255" s="184" t="s">
        <v>1525</v>
      </c>
      <c r="L255" s="184">
        <f t="shared" si="10"/>
        <v>1</v>
      </c>
      <c r="M255" s="110"/>
      <c r="N255" s="122"/>
      <c r="O255" s="110"/>
      <c r="P255" s="110"/>
      <c r="Q255" s="110"/>
      <c r="R255" s="110"/>
      <c r="S255" s="110"/>
      <c r="T255" s="110"/>
    </row>
    <row r="256" spans="1:20" ht="12.75" customHeight="1" x14ac:dyDescent="0.3">
      <c r="A256" s="111" t="s">
        <v>368</v>
      </c>
      <c r="B256" s="112" t="s">
        <v>367</v>
      </c>
      <c r="C256" s="111" t="s">
        <v>368</v>
      </c>
      <c r="D256" s="111" t="s">
        <v>179</v>
      </c>
      <c r="E256" s="111" t="s">
        <v>165</v>
      </c>
      <c r="F256" s="111" t="s">
        <v>165</v>
      </c>
      <c r="G256" s="111" t="s">
        <v>845</v>
      </c>
      <c r="H256" s="110">
        <f>COUNTIF(A:A,A256)</f>
        <v>1</v>
      </c>
      <c r="K256" s="184" t="s">
        <v>5352</v>
      </c>
      <c r="L256" s="184">
        <f t="shared" si="10"/>
        <v>1</v>
      </c>
      <c r="M256" s="110"/>
      <c r="N256" s="122"/>
      <c r="O256" s="110"/>
      <c r="P256" s="110"/>
      <c r="Q256" s="110"/>
      <c r="R256" s="110"/>
      <c r="S256" s="110"/>
      <c r="T256" s="110"/>
    </row>
    <row r="257" spans="1:21" ht="12.75" customHeight="1" x14ac:dyDescent="0.3">
      <c r="A257" s="111" t="s">
        <v>370</v>
      </c>
      <c r="B257" s="112" t="s">
        <v>1601</v>
      </c>
      <c r="C257" s="111" t="s">
        <v>370</v>
      </c>
      <c r="D257" s="111" t="s">
        <v>227</v>
      </c>
      <c r="E257" s="111" t="s">
        <v>174</v>
      </c>
      <c r="F257" s="111" t="s">
        <v>165</v>
      </c>
      <c r="G257" s="111" t="s">
        <v>845</v>
      </c>
      <c r="H257" s="110">
        <f>COUNTIF(A:A,A257)</f>
        <v>1</v>
      </c>
      <c r="K257" s="184" t="s">
        <v>1526</v>
      </c>
      <c r="L257" s="184">
        <f t="shared" si="10"/>
        <v>1</v>
      </c>
      <c r="M257" s="110"/>
      <c r="N257" s="122"/>
      <c r="O257" s="110"/>
      <c r="P257" s="110"/>
      <c r="Q257" s="110"/>
      <c r="R257" s="110"/>
      <c r="S257" s="110"/>
      <c r="T257" s="110"/>
    </row>
    <row r="258" spans="1:21" ht="12.75" customHeight="1" x14ac:dyDescent="0.3">
      <c r="A258" s="111" t="s">
        <v>372</v>
      </c>
      <c r="B258" s="112" t="s">
        <v>371</v>
      </c>
      <c r="C258" s="111" t="s">
        <v>372</v>
      </c>
      <c r="D258" s="115" t="s">
        <v>163</v>
      </c>
      <c r="E258" s="115" t="s">
        <v>179</v>
      </c>
      <c r="F258" s="115" t="s">
        <v>165</v>
      </c>
      <c r="G258" s="116" t="s">
        <v>845</v>
      </c>
      <c r="H258" s="110">
        <f>COUNTIF(A:A,A258)</f>
        <v>1</v>
      </c>
      <c r="K258" s="184" t="s">
        <v>5224</v>
      </c>
      <c r="L258" s="184">
        <f t="shared" ref="L258:L321" si="11">COUNTIF(K:K,K258)</f>
        <v>1</v>
      </c>
      <c r="M258" s="110"/>
      <c r="N258" s="122"/>
      <c r="O258" s="110"/>
      <c r="P258" s="110"/>
      <c r="Q258" s="110"/>
      <c r="R258" s="110"/>
      <c r="S258" s="110"/>
      <c r="T258" s="110"/>
    </row>
    <row r="259" spans="1:21" ht="12.75" customHeight="1" x14ac:dyDescent="0.3">
      <c r="A259" s="111" t="s">
        <v>581</v>
      </c>
      <c r="B259" s="112" t="s">
        <v>1604</v>
      </c>
      <c r="C259" s="111" t="s">
        <v>581</v>
      </c>
      <c r="D259" s="111" t="s">
        <v>171</v>
      </c>
      <c r="E259" s="111" t="s">
        <v>193</v>
      </c>
      <c r="F259" s="111" t="s">
        <v>165</v>
      </c>
      <c r="G259" s="111" t="s">
        <v>845</v>
      </c>
      <c r="H259" s="110">
        <f>COUNTIF(A:A,A259)</f>
        <v>1</v>
      </c>
      <c r="K259" s="184" t="s">
        <v>5331</v>
      </c>
      <c r="L259" s="184">
        <f t="shared" si="11"/>
        <v>1</v>
      </c>
      <c r="M259" s="110"/>
      <c r="N259" s="122"/>
      <c r="O259" s="110"/>
      <c r="P259" s="110"/>
      <c r="Q259" s="110"/>
      <c r="R259" s="110"/>
      <c r="S259" s="110"/>
      <c r="T259" s="110"/>
    </row>
    <row r="260" spans="1:21" ht="12.75" customHeight="1" x14ac:dyDescent="0.3">
      <c r="A260" s="111" t="s">
        <v>374</v>
      </c>
      <c r="B260" s="112" t="s">
        <v>373</v>
      </c>
      <c r="C260" s="111" t="s">
        <v>374</v>
      </c>
      <c r="D260" s="111" t="s">
        <v>179</v>
      </c>
      <c r="E260" s="111" t="s">
        <v>165</v>
      </c>
      <c r="F260" s="111" t="s">
        <v>165</v>
      </c>
      <c r="G260" s="111" t="s">
        <v>845</v>
      </c>
      <c r="H260" s="110">
        <f>COUNTIF(A:A,A260)</f>
        <v>1</v>
      </c>
      <c r="K260" s="184" t="s">
        <v>1527</v>
      </c>
      <c r="L260" s="184">
        <f t="shared" si="11"/>
        <v>1</v>
      </c>
      <c r="M260" s="110"/>
      <c r="N260" s="122"/>
      <c r="O260" s="110"/>
      <c r="P260" s="110"/>
      <c r="Q260" s="110"/>
      <c r="R260" s="110"/>
      <c r="S260" s="110"/>
      <c r="T260" s="110"/>
    </row>
    <row r="261" spans="1:21" ht="12.75" customHeight="1" x14ac:dyDescent="0.3">
      <c r="A261" s="111" t="s">
        <v>1607</v>
      </c>
      <c r="B261" s="112" t="s">
        <v>1608</v>
      </c>
      <c r="C261" s="111" t="s">
        <v>1607</v>
      </c>
      <c r="D261" s="115"/>
      <c r="E261" s="115"/>
      <c r="F261" s="115"/>
      <c r="G261" s="116" t="s">
        <v>845</v>
      </c>
      <c r="H261" s="110">
        <f>COUNTIF(A:A,A261)</f>
        <v>1</v>
      </c>
      <c r="K261" s="184" t="s">
        <v>1528</v>
      </c>
      <c r="L261" s="184">
        <f t="shared" si="11"/>
        <v>1</v>
      </c>
      <c r="M261" s="110"/>
      <c r="N261" s="122"/>
      <c r="O261" s="110"/>
      <c r="P261" s="110"/>
      <c r="Q261" s="110"/>
      <c r="R261" s="110"/>
      <c r="S261" s="110"/>
      <c r="T261" s="110"/>
    </row>
    <row r="262" spans="1:21" ht="12.75" customHeight="1" x14ac:dyDescent="0.3">
      <c r="A262" s="111" t="s">
        <v>1610</v>
      </c>
      <c r="B262" s="114" t="s">
        <v>1611</v>
      </c>
      <c r="C262" s="111" t="s">
        <v>1610</v>
      </c>
      <c r="D262" s="111"/>
      <c r="E262" s="111"/>
      <c r="F262" s="111"/>
      <c r="G262" s="120" t="s">
        <v>845</v>
      </c>
      <c r="H262" s="110">
        <f>COUNTIF(A:A,A262)</f>
        <v>1</v>
      </c>
      <c r="K262" s="184" t="s">
        <v>5307</v>
      </c>
      <c r="L262" s="184">
        <f t="shared" si="11"/>
        <v>1</v>
      </c>
      <c r="M262" s="110"/>
      <c r="N262" s="122"/>
      <c r="O262" s="110"/>
      <c r="P262" s="110"/>
      <c r="Q262" s="110"/>
      <c r="R262" s="110"/>
      <c r="S262" s="110"/>
      <c r="T262" s="110"/>
    </row>
    <row r="263" spans="1:21" ht="12.75" customHeight="1" x14ac:dyDescent="0.3">
      <c r="A263" s="111" t="s">
        <v>378</v>
      </c>
      <c r="B263" s="112" t="s">
        <v>377</v>
      </c>
      <c r="C263" s="111" t="s">
        <v>378</v>
      </c>
      <c r="D263" s="115" t="s">
        <v>211</v>
      </c>
      <c r="E263" s="115" t="s">
        <v>184</v>
      </c>
      <c r="F263" s="115" t="s">
        <v>165</v>
      </c>
      <c r="G263" s="116" t="s">
        <v>845</v>
      </c>
      <c r="H263" s="110">
        <f>COUNTIF(A:A,A263)</f>
        <v>1</v>
      </c>
      <c r="K263" s="184" t="s">
        <v>1531</v>
      </c>
      <c r="L263" s="184">
        <f t="shared" si="11"/>
        <v>1</v>
      </c>
      <c r="M263" s="110"/>
      <c r="N263" s="122"/>
      <c r="O263" s="110"/>
      <c r="P263" s="110"/>
      <c r="Q263" s="110"/>
      <c r="R263" s="110"/>
      <c r="S263" s="110"/>
      <c r="T263" s="110"/>
    </row>
    <row r="264" spans="1:21" ht="12.75" customHeight="1" x14ac:dyDescent="0.3">
      <c r="A264" s="111" t="s">
        <v>376</v>
      </c>
      <c r="B264" s="114" t="s">
        <v>1614</v>
      </c>
      <c r="C264" s="111" t="s">
        <v>376</v>
      </c>
      <c r="D264" s="111" t="s">
        <v>211</v>
      </c>
      <c r="E264" s="111" t="s">
        <v>164</v>
      </c>
      <c r="F264" s="111" t="s">
        <v>211</v>
      </c>
      <c r="G264" s="111" t="s">
        <v>845</v>
      </c>
      <c r="H264" s="110">
        <f>COUNTIF(A:A,A264)</f>
        <v>1</v>
      </c>
      <c r="K264" s="184" t="s">
        <v>1534</v>
      </c>
      <c r="L264" s="184">
        <f t="shared" si="11"/>
        <v>1</v>
      </c>
      <c r="M264" s="110"/>
      <c r="N264" s="122"/>
      <c r="O264" s="110"/>
      <c r="P264" s="110"/>
      <c r="Q264" s="110"/>
      <c r="R264" s="110"/>
      <c r="S264" s="110"/>
      <c r="T264" s="110"/>
    </row>
    <row r="265" spans="1:21" ht="12.75" customHeight="1" x14ac:dyDescent="0.3">
      <c r="A265" s="111" t="s">
        <v>1616</v>
      </c>
      <c r="B265" s="112" t="s">
        <v>1617</v>
      </c>
      <c r="C265" s="111" t="s">
        <v>1616</v>
      </c>
      <c r="D265" s="111"/>
      <c r="E265" s="111"/>
      <c r="F265" s="111"/>
      <c r="G265" s="111" t="s">
        <v>845</v>
      </c>
      <c r="H265" s="110">
        <f>COUNTIF(A:A,A265)</f>
        <v>1</v>
      </c>
      <c r="K265" s="184" t="s">
        <v>1537</v>
      </c>
      <c r="L265" s="184">
        <f t="shared" si="11"/>
        <v>1</v>
      </c>
      <c r="M265" s="110"/>
      <c r="N265" s="122"/>
      <c r="O265" s="110"/>
      <c r="P265" s="110"/>
      <c r="Q265" s="110"/>
      <c r="R265" s="110"/>
      <c r="S265" s="110"/>
      <c r="T265" s="110"/>
    </row>
    <row r="266" spans="1:21" ht="12.75" customHeight="1" x14ac:dyDescent="0.3">
      <c r="A266" s="111" t="s">
        <v>583</v>
      </c>
      <c r="B266" s="112" t="s">
        <v>1619</v>
      </c>
      <c r="C266" s="111" t="s">
        <v>583</v>
      </c>
      <c r="D266" s="115"/>
      <c r="E266" s="115"/>
      <c r="F266" s="115"/>
      <c r="G266" s="116" t="s">
        <v>845</v>
      </c>
      <c r="H266" s="110">
        <f>COUNTIF(A:A,A266)</f>
        <v>1</v>
      </c>
      <c r="K266" s="184" t="s">
        <v>1540</v>
      </c>
      <c r="L266" s="184">
        <f t="shared" si="11"/>
        <v>1</v>
      </c>
      <c r="M266" s="110"/>
      <c r="N266" s="122"/>
      <c r="O266" s="110"/>
      <c r="P266" s="110"/>
      <c r="Q266" s="110"/>
      <c r="R266" s="110"/>
      <c r="S266" s="110"/>
      <c r="T266" s="110"/>
    </row>
    <row r="267" spans="1:21" ht="12.75" customHeight="1" x14ac:dyDescent="0.3">
      <c r="A267" s="111" t="s">
        <v>1620</v>
      </c>
      <c r="B267" s="114" t="s">
        <v>1621</v>
      </c>
      <c r="C267" s="111" t="s">
        <v>1620</v>
      </c>
      <c r="D267" s="111"/>
      <c r="E267" s="111"/>
      <c r="F267" s="111"/>
      <c r="G267" s="121" t="s">
        <v>845</v>
      </c>
      <c r="H267" s="110">
        <f>COUNTIF(A:A,A267)</f>
        <v>1</v>
      </c>
      <c r="K267" s="184" t="s">
        <v>1541</v>
      </c>
      <c r="L267" s="184">
        <f t="shared" si="11"/>
        <v>1</v>
      </c>
      <c r="M267" s="110"/>
      <c r="N267" s="122"/>
      <c r="O267" s="110"/>
      <c r="P267" s="110"/>
      <c r="Q267" s="110"/>
      <c r="R267" s="110"/>
      <c r="S267" s="110"/>
      <c r="T267" s="110"/>
    </row>
    <row r="268" spans="1:21" ht="12.75" customHeight="1" x14ac:dyDescent="0.3">
      <c r="A268" s="111" t="s">
        <v>1623</v>
      </c>
      <c r="B268" s="112" t="s">
        <v>1624</v>
      </c>
      <c r="C268" s="111" t="s">
        <v>1623</v>
      </c>
      <c r="D268" s="115"/>
      <c r="E268" s="115"/>
      <c r="F268" s="115"/>
      <c r="G268" s="116" t="s">
        <v>845</v>
      </c>
      <c r="H268" s="110">
        <f>COUNTIF(A:A,A268)</f>
        <v>1</v>
      </c>
      <c r="K268" s="184" t="s">
        <v>1544</v>
      </c>
      <c r="L268" s="184">
        <f t="shared" si="11"/>
        <v>1</v>
      </c>
      <c r="M268" s="110"/>
      <c r="N268" s="122"/>
      <c r="O268" s="110"/>
      <c r="P268" s="110"/>
      <c r="Q268" s="110"/>
      <c r="R268" s="110"/>
      <c r="S268" s="110"/>
      <c r="T268" s="110"/>
    </row>
    <row r="269" spans="1:21" ht="12.75" customHeight="1" x14ac:dyDescent="0.3">
      <c r="A269" s="111" t="s">
        <v>1626</v>
      </c>
      <c r="B269" s="112" t="s">
        <v>1627</v>
      </c>
      <c r="C269" s="111" t="s">
        <v>1626</v>
      </c>
      <c r="D269" s="111"/>
      <c r="E269" s="111"/>
      <c r="F269" s="111"/>
      <c r="G269" s="111" t="s">
        <v>845</v>
      </c>
      <c r="H269" s="110">
        <f>COUNTIF(A:A,A269)</f>
        <v>1</v>
      </c>
      <c r="K269" s="184" t="s">
        <v>1545</v>
      </c>
      <c r="L269" s="184">
        <f t="shared" si="11"/>
        <v>1</v>
      </c>
      <c r="M269" s="110"/>
      <c r="N269" s="122"/>
      <c r="O269" s="110"/>
      <c r="P269" s="110"/>
      <c r="Q269" s="110"/>
      <c r="R269" s="110"/>
      <c r="S269" s="110"/>
      <c r="T269" s="110"/>
    </row>
    <row r="270" spans="1:21" ht="12.75" customHeight="1" x14ac:dyDescent="0.3">
      <c r="A270" s="111" t="s">
        <v>913</v>
      </c>
      <c r="B270" s="112" t="s">
        <v>914</v>
      </c>
      <c r="C270" s="111" t="s">
        <v>913</v>
      </c>
      <c r="D270" s="115"/>
      <c r="E270" s="115"/>
      <c r="F270" s="115"/>
      <c r="G270" s="116" t="s">
        <v>845</v>
      </c>
      <c r="H270" s="110">
        <f>COUNTIF(A:A,A270)</f>
        <v>1</v>
      </c>
      <c r="K270" s="184" t="s">
        <v>1546</v>
      </c>
      <c r="L270" s="184">
        <f t="shared" si="11"/>
        <v>1</v>
      </c>
      <c r="M270" s="110"/>
      <c r="N270" s="122"/>
      <c r="O270" s="110"/>
      <c r="P270" s="110"/>
      <c r="Q270" s="110"/>
      <c r="R270" s="110"/>
      <c r="S270" s="110"/>
      <c r="T270" s="110"/>
      <c r="U270" s="42"/>
    </row>
    <row r="271" spans="1:21" ht="12.75" customHeight="1" x14ac:dyDescent="0.3">
      <c r="A271" s="111" t="s">
        <v>1629</v>
      </c>
      <c r="B271" s="114" t="s">
        <v>1630</v>
      </c>
      <c r="C271" s="111" t="s">
        <v>1629</v>
      </c>
      <c r="D271" s="111"/>
      <c r="E271" s="111"/>
      <c r="F271" s="111"/>
      <c r="G271" s="111" t="s">
        <v>845</v>
      </c>
      <c r="H271" s="110">
        <f>COUNTIF(A:A,A271)</f>
        <v>1</v>
      </c>
      <c r="K271" s="184" t="s">
        <v>1549</v>
      </c>
      <c r="L271" s="184">
        <f t="shared" si="11"/>
        <v>1</v>
      </c>
      <c r="M271" s="110"/>
      <c r="N271" s="122"/>
      <c r="O271" s="110"/>
      <c r="P271" s="110"/>
      <c r="Q271" s="110"/>
      <c r="R271" s="110"/>
      <c r="S271" s="110"/>
      <c r="T271" s="110"/>
    </row>
    <row r="272" spans="1:21" ht="12.75" customHeight="1" x14ac:dyDescent="0.3">
      <c r="A272" s="111" t="s">
        <v>1632</v>
      </c>
      <c r="B272" s="114" t="s">
        <v>1633</v>
      </c>
      <c r="C272" s="111" t="s">
        <v>1632</v>
      </c>
      <c r="D272" s="111"/>
      <c r="E272" s="111"/>
      <c r="F272" s="111"/>
      <c r="G272" s="120" t="s">
        <v>845</v>
      </c>
      <c r="H272" s="110">
        <f>COUNTIF(A:A,A272)</f>
        <v>1</v>
      </c>
      <c r="K272" s="184" t="s">
        <v>1552</v>
      </c>
      <c r="L272" s="184">
        <f t="shared" si="11"/>
        <v>1</v>
      </c>
      <c r="M272" s="110"/>
      <c r="N272" s="122"/>
      <c r="O272" s="110"/>
      <c r="P272" s="110"/>
      <c r="Q272" s="110"/>
      <c r="R272" s="110"/>
      <c r="S272" s="110"/>
      <c r="T272" s="110"/>
    </row>
    <row r="273" spans="1:21" ht="12.75" customHeight="1" x14ac:dyDescent="0.3">
      <c r="A273" s="111" t="s">
        <v>1635</v>
      </c>
      <c r="B273" s="112" t="s">
        <v>1636</v>
      </c>
      <c r="C273" s="111" t="s">
        <v>1635</v>
      </c>
      <c r="D273" s="111"/>
      <c r="E273" s="111"/>
      <c r="F273" s="111"/>
      <c r="G273" s="111" t="s">
        <v>845</v>
      </c>
      <c r="H273" s="110">
        <f>COUNTIF(A:A,A273)</f>
        <v>1</v>
      </c>
      <c r="K273" s="184" t="s">
        <v>1555</v>
      </c>
      <c r="L273" s="184">
        <f t="shared" si="11"/>
        <v>1</v>
      </c>
      <c r="M273" s="110"/>
      <c r="N273" s="122"/>
      <c r="O273" s="110"/>
      <c r="P273" s="110"/>
      <c r="Q273" s="110"/>
      <c r="R273" s="110"/>
      <c r="S273" s="110"/>
      <c r="T273" s="110"/>
    </row>
    <row r="274" spans="1:21" ht="12.75" customHeight="1" x14ac:dyDescent="0.3">
      <c r="A274" s="111" t="s">
        <v>1638</v>
      </c>
      <c r="B274" s="112" t="s">
        <v>1639</v>
      </c>
      <c r="C274" s="111" t="s">
        <v>1638</v>
      </c>
      <c r="D274" s="111"/>
      <c r="E274" s="111"/>
      <c r="F274" s="111"/>
      <c r="G274" s="111" t="s">
        <v>845</v>
      </c>
      <c r="H274" s="110">
        <f>COUNTIF(A:A,A274)</f>
        <v>1</v>
      </c>
      <c r="K274" s="184" t="s">
        <v>1558</v>
      </c>
      <c r="L274" s="184">
        <f t="shared" si="11"/>
        <v>1</v>
      </c>
      <c r="M274" s="110"/>
      <c r="N274" s="122"/>
      <c r="O274" s="110"/>
      <c r="P274" s="110"/>
      <c r="Q274" s="110"/>
      <c r="R274" s="110"/>
      <c r="S274" s="110"/>
      <c r="T274" s="110"/>
    </row>
    <row r="275" spans="1:21" ht="12.75" customHeight="1" x14ac:dyDescent="0.3">
      <c r="A275" s="111" t="s">
        <v>380</v>
      </c>
      <c r="B275" s="112" t="s">
        <v>379</v>
      </c>
      <c r="C275" s="111" t="s">
        <v>380</v>
      </c>
      <c r="D275" s="111" t="s">
        <v>295</v>
      </c>
      <c r="E275" s="111" t="s">
        <v>165</v>
      </c>
      <c r="F275" s="111" t="s">
        <v>165</v>
      </c>
      <c r="G275" s="111" t="s">
        <v>845</v>
      </c>
      <c r="H275" s="110">
        <f>COUNTIF(A:A,A275)</f>
        <v>1</v>
      </c>
      <c r="K275" s="184" t="s">
        <v>1561</v>
      </c>
      <c r="L275" s="184">
        <f t="shared" si="11"/>
        <v>1</v>
      </c>
      <c r="M275" s="110"/>
      <c r="N275" s="122"/>
      <c r="O275" s="110"/>
      <c r="P275" s="110"/>
      <c r="Q275" s="110"/>
      <c r="R275" s="110"/>
      <c r="S275" s="110"/>
      <c r="T275" s="110"/>
    </row>
    <row r="276" spans="1:21" ht="12.75" customHeight="1" x14ac:dyDescent="0.3">
      <c r="A276" s="111" t="s">
        <v>382</v>
      </c>
      <c r="B276" s="112" t="s">
        <v>381</v>
      </c>
      <c r="C276" s="111" t="s">
        <v>382</v>
      </c>
      <c r="D276" s="115" t="s">
        <v>179</v>
      </c>
      <c r="E276" s="115" t="s">
        <v>165</v>
      </c>
      <c r="F276" s="115" t="s">
        <v>165</v>
      </c>
      <c r="G276" s="116" t="s">
        <v>845</v>
      </c>
      <c r="H276" s="110">
        <f>COUNTIF(A:A,A276)</f>
        <v>1</v>
      </c>
      <c r="K276" s="184" t="s">
        <v>5652</v>
      </c>
      <c r="L276" s="184">
        <f t="shared" si="11"/>
        <v>1</v>
      </c>
      <c r="M276" s="110"/>
      <c r="N276" s="122"/>
      <c r="O276" s="110"/>
      <c r="P276" s="110"/>
      <c r="Q276" s="110"/>
      <c r="R276" s="110"/>
      <c r="S276" s="110"/>
      <c r="T276" s="110"/>
    </row>
    <row r="277" spans="1:21" ht="12.75" customHeight="1" x14ac:dyDescent="0.3">
      <c r="A277" s="111" t="s">
        <v>1643</v>
      </c>
      <c r="B277" s="114" t="s">
        <v>1644</v>
      </c>
      <c r="C277" s="111" t="s">
        <v>1643</v>
      </c>
      <c r="D277" s="111"/>
      <c r="E277" s="111"/>
      <c r="F277" s="111"/>
      <c r="G277" s="121" t="s">
        <v>845</v>
      </c>
      <c r="H277" s="110">
        <f>COUNTIF(A:A,A277)</f>
        <v>1</v>
      </c>
      <c r="K277" s="184" t="s">
        <v>1564</v>
      </c>
      <c r="L277" s="184">
        <f t="shared" si="11"/>
        <v>1</v>
      </c>
      <c r="M277" s="110"/>
      <c r="N277" s="122"/>
      <c r="O277" s="110"/>
      <c r="P277" s="110"/>
      <c r="Q277" s="110"/>
      <c r="R277" s="110"/>
      <c r="S277" s="110"/>
      <c r="T277" s="110"/>
    </row>
    <row r="278" spans="1:21" ht="12.75" customHeight="1" x14ac:dyDescent="0.3">
      <c r="A278" s="111" t="s">
        <v>1646</v>
      </c>
      <c r="B278" s="114" t="s">
        <v>1647</v>
      </c>
      <c r="C278" s="111" t="s">
        <v>1646</v>
      </c>
      <c r="D278" s="111"/>
      <c r="E278" s="111"/>
      <c r="F278" s="111"/>
      <c r="G278" s="123" t="s">
        <v>845</v>
      </c>
      <c r="H278" s="110">
        <f>COUNTIF(A:A,A278)</f>
        <v>1</v>
      </c>
      <c r="K278" s="184" t="s">
        <v>5608</v>
      </c>
      <c r="L278" s="184">
        <f t="shared" si="11"/>
        <v>1</v>
      </c>
      <c r="M278" s="110"/>
      <c r="N278" s="122"/>
      <c r="O278" s="110"/>
      <c r="P278" s="110"/>
      <c r="Q278" s="110"/>
      <c r="R278" s="110"/>
      <c r="S278" s="110"/>
      <c r="T278" s="110"/>
    </row>
    <row r="279" spans="1:21" ht="12.75" customHeight="1" x14ac:dyDescent="0.3">
      <c r="A279" s="111" t="s">
        <v>1649</v>
      </c>
      <c r="B279" s="112" t="s">
        <v>1650</v>
      </c>
      <c r="C279" s="111" t="s">
        <v>1649</v>
      </c>
      <c r="D279" s="111"/>
      <c r="E279" s="111"/>
      <c r="F279" s="111"/>
      <c r="G279" s="111" t="s">
        <v>845</v>
      </c>
      <c r="H279" s="110">
        <f>COUNTIF(A:A,A279)</f>
        <v>1</v>
      </c>
      <c r="K279" s="184" t="s">
        <v>1567</v>
      </c>
      <c r="L279" s="184">
        <f t="shared" si="11"/>
        <v>1</v>
      </c>
      <c r="M279" s="110"/>
      <c r="N279" s="122"/>
      <c r="O279" s="110"/>
      <c r="P279" s="110"/>
      <c r="Q279" s="110"/>
      <c r="R279" s="110"/>
      <c r="S279" s="110"/>
      <c r="T279" s="110"/>
    </row>
    <row r="280" spans="1:21" ht="12.75" customHeight="1" x14ac:dyDescent="0.3">
      <c r="A280" s="111" t="s">
        <v>1652</v>
      </c>
      <c r="B280" s="112" t="s">
        <v>1653</v>
      </c>
      <c r="C280" s="111" t="s">
        <v>1652</v>
      </c>
      <c r="D280" s="115"/>
      <c r="E280" s="115"/>
      <c r="F280" s="115"/>
      <c r="G280" s="116" t="s">
        <v>845</v>
      </c>
      <c r="H280" s="110">
        <f>COUNTIF(A:A,A280)</f>
        <v>1</v>
      </c>
      <c r="K280" s="184" t="s">
        <v>1568</v>
      </c>
      <c r="L280" s="184">
        <f t="shared" si="11"/>
        <v>1</v>
      </c>
      <c r="M280" s="110"/>
      <c r="N280" s="122"/>
      <c r="O280" s="110"/>
      <c r="P280" s="110"/>
      <c r="Q280" s="110"/>
      <c r="R280" s="110"/>
      <c r="S280" s="110"/>
      <c r="T280" s="110"/>
    </row>
    <row r="281" spans="1:21" ht="12.75" customHeight="1" x14ac:dyDescent="0.3">
      <c r="A281" s="111" t="s">
        <v>384</v>
      </c>
      <c r="B281" s="112" t="s">
        <v>383</v>
      </c>
      <c r="C281" s="111" t="s">
        <v>384</v>
      </c>
      <c r="D281" s="111" t="s">
        <v>163</v>
      </c>
      <c r="E281" s="111" t="s">
        <v>164</v>
      </c>
      <c r="F281" s="111" t="s">
        <v>165</v>
      </c>
      <c r="G281" s="111" t="s">
        <v>845</v>
      </c>
      <c r="H281" s="110">
        <f>COUNTIF(A:A,A281)</f>
        <v>1</v>
      </c>
      <c r="K281" s="184" t="s">
        <v>1569</v>
      </c>
      <c r="L281" s="184">
        <f t="shared" si="11"/>
        <v>1</v>
      </c>
      <c r="M281" s="110"/>
      <c r="N281" s="122"/>
      <c r="O281" s="110"/>
      <c r="P281" s="110"/>
      <c r="Q281" s="110"/>
      <c r="R281" s="110"/>
      <c r="S281" s="110"/>
      <c r="T281" s="110"/>
    </row>
    <row r="282" spans="1:21" ht="12.75" customHeight="1" x14ac:dyDescent="0.3">
      <c r="A282" s="111" t="s">
        <v>1656</v>
      </c>
      <c r="B282" s="112" t="s">
        <v>1657</v>
      </c>
      <c r="C282" s="111" t="s">
        <v>1656</v>
      </c>
      <c r="D282" s="101"/>
      <c r="E282" s="100"/>
      <c r="F282" s="100"/>
      <c r="G282" s="113" t="s">
        <v>845</v>
      </c>
      <c r="H282" s="110">
        <f>COUNTIF(A:A,A282)</f>
        <v>1</v>
      </c>
      <c r="K282" s="184" t="s">
        <v>5247</v>
      </c>
      <c r="L282" s="184">
        <f t="shared" si="11"/>
        <v>1</v>
      </c>
      <c r="M282" s="110"/>
      <c r="N282" s="122"/>
      <c r="O282" s="110"/>
      <c r="P282" s="110"/>
      <c r="Q282" s="110"/>
      <c r="R282" s="110"/>
      <c r="S282" s="110"/>
      <c r="T282" s="110"/>
    </row>
    <row r="283" spans="1:21" ht="12.75" customHeight="1" x14ac:dyDescent="0.3">
      <c r="A283" s="111" t="s">
        <v>1659</v>
      </c>
      <c r="B283" s="114" t="s">
        <v>1660</v>
      </c>
      <c r="C283" s="111" t="s">
        <v>1659</v>
      </c>
      <c r="D283" s="111"/>
      <c r="E283" s="111"/>
      <c r="F283" s="111"/>
      <c r="G283" s="120" t="s">
        <v>845</v>
      </c>
      <c r="H283" s="110">
        <f>COUNTIF(A:A,A283)</f>
        <v>1</v>
      </c>
      <c r="K283" s="184" t="s">
        <v>1572</v>
      </c>
      <c r="L283" s="184">
        <f t="shared" si="11"/>
        <v>1</v>
      </c>
      <c r="M283" s="110"/>
      <c r="N283" s="122"/>
      <c r="O283" s="110"/>
      <c r="P283" s="110"/>
      <c r="Q283" s="110"/>
      <c r="R283" s="110"/>
      <c r="S283" s="110"/>
      <c r="T283" s="110"/>
    </row>
    <row r="284" spans="1:21" ht="12.75" customHeight="1" x14ac:dyDescent="0.3">
      <c r="A284" s="111" t="s">
        <v>1662</v>
      </c>
      <c r="B284" s="112" t="s">
        <v>1663</v>
      </c>
      <c r="C284" s="111" t="s">
        <v>1662</v>
      </c>
      <c r="D284" s="111"/>
      <c r="E284" s="111"/>
      <c r="F284" s="111"/>
      <c r="G284" s="111" t="s">
        <v>845</v>
      </c>
      <c r="H284" s="110">
        <f>COUNTIF(A:A,A284)</f>
        <v>1</v>
      </c>
      <c r="K284" s="184" t="s">
        <v>5279</v>
      </c>
      <c r="L284" s="184">
        <f t="shared" si="11"/>
        <v>1</v>
      </c>
      <c r="M284" s="110"/>
      <c r="N284" s="122"/>
      <c r="O284" s="110"/>
      <c r="P284" s="110"/>
      <c r="Q284" s="110"/>
      <c r="R284" s="110"/>
      <c r="S284" s="110"/>
      <c r="T284" s="110"/>
      <c r="U284" s="42"/>
    </row>
    <row r="285" spans="1:21" ht="12.75" customHeight="1" x14ac:dyDescent="0.3">
      <c r="A285" s="111" t="s">
        <v>1665</v>
      </c>
      <c r="B285" s="114" t="s">
        <v>1666</v>
      </c>
      <c r="C285" s="111" t="s">
        <v>1665</v>
      </c>
      <c r="D285" s="111"/>
      <c r="E285" s="111"/>
      <c r="F285" s="111"/>
      <c r="G285" s="121" t="s">
        <v>845</v>
      </c>
      <c r="H285" s="110">
        <f>COUNTIF(A:A,A285)</f>
        <v>1</v>
      </c>
      <c r="K285" s="184" t="s">
        <v>1573</v>
      </c>
      <c r="L285" s="184">
        <f t="shared" si="11"/>
        <v>1</v>
      </c>
      <c r="M285" s="110"/>
      <c r="N285" s="122"/>
      <c r="O285" s="110"/>
      <c r="P285" s="110"/>
      <c r="Q285" s="110"/>
      <c r="R285" s="110"/>
      <c r="S285" s="110"/>
      <c r="T285" s="110"/>
    </row>
    <row r="286" spans="1:21" ht="12.75" customHeight="1" x14ac:dyDescent="0.3">
      <c r="A286" s="111" t="s">
        <v>386</v>
      </c>
      <c r="B286" s="112" t="s">
        <v>385</v>
      </c>
      <c r="C286" s="111" t="s">
        <v>386</v>
      </c>
      <c r="D286" s="111" t="s">
        <v>202</v>
      </c>
      <c r="E286" s="111" t="s">
        <v>196</v>
      </c>
      <c r="F286" s="111" t="s">
        <v>165</v>
      </c>
      <c r="G286" s="111" t="s">
        <v>845</v>
      </c>
      <c r="H286" s="110">
        <f>COUNTIF(A:A,A286)</f>
        <v>1</v>
      </c>
      <c r="K286" s="184" t="s">
        <v>5593</v>
      </c>
      <c r="L286" s="184">
        <f t="shared" si="11"/>
        <v>1</v>
      </c>
      <c r="M286" s="110"/>
      <c r="N286" s="122"/>
      <c r="O286" s="110"/>
      <c r="P286" s="110"/>
      <c r="Q286" s="110"/>
      <c r="R286" s="110"/>
      <c r="S286" s="110"/>
      <c r="T286" s="110"/>
    </row>
    <row r="287" spans="1:21" ht="12.75" customHeight="1" x14ac:dyDescent="0.3">
      <c r="A287" s="111" t="s">
        <v>1668</v>
      </c>
      <c r="B287" s="112" t="s">
        <v>1669</v>
      </c>
      <c r="C287" s="111" t="s">
        <v>1668</v>
      </c>
      <c r="D287" s="115"/>
      <c r="E287" s="115"/>
      <c r="F287" s="115"/>
      <c r="G287" s="116" t="s">
        <v>845</v>
      </c>
      <c r="H287" s="110">
        <f>COUNTIF(A:A,A287)</f>
        <v>1</v>
      </c>
      <c r="K287" s="184" t="s">
        <v>1574</v>
      </c>
      <c r="L287" s="184">
        <f t="shared" si="11"/>
        <v>1</v>
      </c>
      <c r="M287" s="110"/>
      <c r="N287" s="122"/>
      <c r="O287" s="110"/>
      <c r="P287" s="110"/>
      <c r="Q287" s="110"/>
      <c r="R287" s="110"/>
      <c r="S287" s="110"/>
      <c r="T287" s="110"/>
    </row>
    <row r="288" spans="1:21" ht="12.75" customHeight="1" x14ac:dyDescent="0.3">
      <c r="A288" s="111" t="s">
        <v>387</v>
      </c>
      <c r="B288" s="124" t="s">
        <v>1671</v>
      </c>
      <c r="C288" s="111" t="s">
        <v>387</v>
      </c>
      <c r="D288" s="115" t="s">
        <v>179</v>
      </c>
      <c r="E288" s="111" t="s">
        <v>165</v>
      </c>
      <c r="F288" s="111" t="s">
        <v>165</v>
      </c>
      <c r="G288" s="111" t="s">
        <v>845</v>
      </c>
      <c r="H288" s="110">
        <f>COUNTIF(A:A,A288)</f>
        <v>1</v>
      </c>
      <c r="K288" s="184" t="s">
        <v>1575</v>
      </c>
      <c r="L288" s="184">
        <f t="shared" si="11"/>
        <v>1</v>
      </c>
      <c r="M288" s="110"/>
      <c r="N288" s="122"/>
      <c r="O288" s="110"/>
      <c r="P288" s="110"/>
      <c r="Q288" s="110"/>
      <c r="R288" s="110"/>
      <c r="S288" s="110"/>
      <c r="T288" s="110"/>
    </row>
    <row r="289" spans="1:20" ht="12.75" customHeight="1" x14ac:dyDescent="0.3">
      <c r="A289" s="111" t="s">
        <v>389</v>
      </c>
      <c r="B289" s="112" t="s">
        <v>388</v>
      </c>
      <c r="C289" s="111" t="s">
        <v>389</v>
      </c>
      <c r="D289" s="111" t="s">
        <v>184</v>
      </c>
      <c r="E289" s="111" t="s">
        <v>174</v>
      </c>
      <c r="F289" s="111" t="s">
        <v>184</v>
      </c>
      <c r="G289" s="111" t="s">
        <v>845</v>
      </c>
      <c r="H289" s="110">
        <f>COUNTIF(A:A,A289)</f>
        <v>1</v>
      </c>
      <c r="K289" s="184" t="s">
        <v>1576</v>
      </c>
      <c r="L289" s="184">
        <f t="shared" si="11"/>
        <v>1</v>
      </c>
      <c r="M289" s="110"/>
      <c r="N289" s="122"/>
      <c r="O289" s="110"/>
      <c r="P289" s="110"/>
      <c r="Q289" s="110"/>
      <c r="R289" s="110"/>
      <c r="S289" s="110"/>
      <c r="T289" s="110"/>
    </row>
    <row r="290" spans="1:20" ht="12.75" customHeight="1" x14ac:dyDescent="0.3">
      <c r="A290" s="111" t="s">
        <v>1674</v>
      </c>
      <c r="B290" s="112" t="s">
        <v>1675</v>
      </c>
      <c r="C290" s="111" t="s">
        <v>1674</v>
      </c>
      <c r="D290" s="111"/>
      <c r="E290" s="111"/>
      <c r="F290" s="111"/>
      <c r="G290" s="111" t="s">
        <v>845</v>
      </c>
      <c r="H290" s="110">
        <f>COUNTIF(A:A,A290)</f>
        <v>1</v>
      </c>
      <c r="K290" s="184" t="s">
        <v>1579</v>
      </c>
      <c r="L290" s="184">
        <f t="shared" si="11"/>
        <v>1</v>
      </c>
      <c r="M290" s="110"/>
      <c r="N290" s="122"/>
      <c r="O290" s="110"/>
      <c r="P290" s="110"/>
      <c r="Q290" s="110"/>
      <c r="R290" s="110"/>
      <c r="S290" s="110"/>
      <c r="T290" s="110"/>
    </row>
    <row r="291" spans="1:20" ht="12.75" customHeight="1" x14ac:dyDescent="0.3">
      <c r="A291" s="111" t="s">
        <v>391</v>
      </c>
      <c r="B291" s="112" t="s">
        <v>390</v>
      </c>
      <c r="C291" s="111" t="s">
        <v>391</v>
      </c>
      <c r="D291" s="115" t="s">
        <v>202</v>
      </c>
      <c r="E291" s="115" t="s">
        <v>215</v>
      </c>
      <c r="F291" s="115" t="s">
        <v>165</v>
      </c>
      <c r="G291" s="116" t="s">
        <v>845</v>
      </c>
      <c r="H291" s="110">
        <f>COUNTIF(A:A,A291)</f>
        <v>1</v>
      </c>
      <c r="K291" s="184" t="s">
        <v>1582</v>
      </c>
      <c r="L291" s="184">
        <f t="shared" si="11"/>
        <v>1</v>
      </c>
      <c r="M291" s="110"/>
      <c r="N291" s="122"/>
      <c r="O291" s="110"/>
      <c r="P291" s="110"/>
      <c r="Q291" s="110"/>
      <c r="R291" s="110"/>
      <c r="S291" s="110"/>
      <c r="T291" s="110"/>
    </row>
    <row r="292" spans="1:20" ht="12.75" customHeight="1" x14ac:dyDescent="0.3">
      <c r="A292" s="111" t="s">
        <v>1678</v>
      </c>
      <c r="B292" s="112" t="s">
        <v>1679</v>
      </c>
      <c r="C292" s="111" t="s">
        <v>1674</v>
      </c>
      <c r="D292" s="111"/>
      <c r="E292" s="111"/>
      <c r="F292" s="111"/>
      <c r="G292" s="116" t="s">
        <v>845</v>
      </c>
      <c r="H292" s="110">
        <f>COUNTIF(A:A,A292)</f>
        <v>1</v>
      </c>
      <c r="K292" s="184" t="s">
        <v>1583</v>
      </c>
      <c r="L292" s="184">
        <f t="shared" si="11"/>
        <v>1</v>
      </c>
      <c r="M292" s="110"/>
      <c r="N292" s="122"/>
      <c r="O292" s="110"/>
      <c r="P292" s="110"/>
      <c r="Q292" s="110"/>
      <c r="R292" s="110"/>
      <c r="S292" s="110"/>
      <c r="T292" s="110"/>
    </row>
    <row r="293" spans="1:20" ht="12.75" customHeight="1" x14ac:dyDescent="0.3">
      <c r="A293" s="111" t="s">
        <v>393</v>
      </c>
      <c r="B293" s="124" t="s">
        <v>392</v>
      </c>
      <c r="C293" s="111" t="s">
        <v>393</v>
      </c>
      <c r="D293" s="115" t="s">
        <v>163</v>
      </c>
      <c r="E293" s="111" t="s">
        <v>165</v>
      </c>
      <c r="F293" s="111" t="s">
        <v>165</v>
      </c>
      <c r="G293" s="111" t="s">
        <v>845</v>
      </c>
      <c r="H293" s="110">
        <f>COUNTIF(A:A,A293)</f>
        <v>1</v>
      </c>
      <c r="K293" s="184" t="s">
        <v>5353</v>
      </c>
      <c r="L293" s="184">
        <f t="shared" si="11"/>
        <v>1</v>
      </c>
      <c r="M293" s="110"/>
      <c r="N293" s="122"/>
      <c r="O293" s="110"/>
      <c r="P293" s="110"/>
      <c r="Q293" s="110"/>
      <c r="R293" s="110"/>
      <c r="S293" s="110"/>
      <c r="T293" s="110"/>
    </row>
    <row r="294" spans="1:20" ht="12.75" customHeight="1" x14ac:dyDescent="0.3">
      <c r="A294" s="111" t="s">
        <v>395</v>
      </c>
      <c r="B294" s="112" t="s">
        <v>394</v>
      </c>
      <c r="C294" s="111" t="s">
        <v>395</v>
      </c>
      <c r="D294" s="111" t="s">
        <v>211</v>
      </c>
      <c r="E294" s="111" t="s">
        <v>174</v>
      </c>
      <c r="F294" s="111" t="s">
        <v>165</v>
      </c>
      <c r="G294" s="111" t="s">
        <v>845</v>
      </c>
      <c r="H294" s="110">
        <f>COUNTIF(A:A,A294)</f>
        <v>1</v>
      </c>
      <c r="K294" s="184" t="s">
        <v>5426</v>
      </c>
      <c r="L294" s="184">
        <f t="shared" si="11"/>
        <v>1</v>
      </c>
      <c r="M294" s="110"/>
      <c r="N294" s="122"/>
      <c r="O294" s="110"/>
      <c r="P294" s="110"/>
      <c r="Q294" s="110"/>
      <c r="R294" s="110"/>
      <c r="S294" s="110"/>
      <c r="T294" s="110"/>
    </row>
    <row r="295" spans="1:20" ht="12.75" customHeight="1" x14ac:dyDescent="0.3">
      <c r="A295" s="111" t="s">
        <v>1683</v>
      </c>
      <c r="B295" s="112" t="s">
        <v>1684</v>
      </c>
      <c r="C295" s="111" t="s">
        <v>1683</v>
      </c>
      <c r="D295" s="115"/>
      <c r="E295" s="115"/>
      <c r="F295" s="115"/>
      <c r="G295" s="116" t="s">
        <v>845</v>
      </c>
      <c r="H295" s="110">
        <f>COUNTIF(A:A,A295)</f>
        <v>1</v>
      </c>
      <c r="K295" s="184" t="s">
        <v>5302</v>
      </c>
      <c r="L295" s="184">
        <f t="shared" si="11"/>
        <v>1</v>
      </c>
      <c r="M295" s="110"/>
      <c r="N295" s="122"/>
      <c r="O295" s="110"/>
      <c r="P295" s="110"/>
      <c r="Q295" s="110"/>
      <c r="R295" s="110"/>
      <c r="S295" s="110"/>
      <c r="T295" s="110"/>
    </row>
    <row r="296" spans="1:20" ht="12.75" customHeight="1" x14ac:dyDescent="0.3">
      <c r="A296" s="111" t="s">
        <v>1686</v>
      </c>
      <c r="B296" s="114" t="s">
        <v>1687</v>
      </c>
      <c r="C296" s="111" t="s">
        <v>1686</v>
      </c>
      <c r="D296" s="111"/>
      <c r="E296" s="111"/>
      <c r="F296" s="111"/>
      <c r="G296" s="111" t="s">
        <v>845</v>
      </c>
      <c r="H296" s="110">
        <f>COUNTIF(A:A,A296)</f>
        <v>1</v>
      </c>
      <c r="K296" s="184" t="s">
        <v>1584</v>
      </c>
      <c r="L296" s="184">
        <f t="shared" si="11"/>
        <v>1</v>
      </c>
      <c r="M296" s="110"/>
      <c r="N296" s="122"/>
      <c r="O296" s="110"/>
      <c r="P296" s="110"/>
      <c r="Q296" s="110"/>
      <c r="R296" s="110"/>
      <c r="S296" s="110"/>
      <c r="T296" s="110"/>
    </row>
    <row r="297" spans="1:20" ht="12.75" customHeight="1" x14ac:dyDescent="0.3">
      <c r="A297" s="111" t="s">
        <v>397</v>
      </c>
      <c r="B297" s="112" t="s">
        <v>396</v>
      </c>
      <c r="C297" s="111" t="s">
        <v>397</v>
      </c>
      <c r="D297" s="115" t="s">
        <v>171</v>
      </c>
      <c r="E297" s="115" t="s">
        <v>174</v>
      </c>
      <c r="F297" s="115" t="s">
        <v>165</v>
      </c>
      <c r="G297" s="116" t="s">
        <v>845</v>
      </c>
      <c r="H297" s="110">
        <f>COUNTIF(A:A,A297)</f>
        <v>1</v>
      </c>
      <c r="K297" s="184" t="s">
        <v>5536</v>
      </c>
      <c r="L297" s="184">
        <f t="shared" si="11"/>
        <v>1</v>
      </c>
      <c r="M297" s="110"/>
      <c r="N297" s="122"/>
      <c r="O297" s="110"/>
      <c r="P297" s="110"/>
      <c r="Q297" s="110"/>
      <c r="R297" s="110"/>
      <c r="S297" s="110"/>
      <c r="T297" s="110"/>
    </row>
    <row r="298" spans="1:20" ht="12.75" customHeight="1" x14ac:dyDescent="0.3">
      <c r="A298" s="101" t="s">
        <v>5033</v>
      </c>
      <c r="B298" s="100" t="s">
        <v>5034</v>
      </c>
      <c r="C298" s="101" t="s">
        <v>5033</v>
      </c>
      <c r="D298" s="100"/>
      <c r="E298" s="100"/>
      <c r="F298" s="100"/>
      <c r="G298" s="113" t="s">
        <v>845</v>
      </c>
      <c r="H298" s="110">
        <f>COUNTIF(A:A,A298)</f>
        <v>1</v>
      </c>
      <c r="K298" s="184" t="s">
        <v>5535</v>
      </c>
      <c r="L298" s="184">
        <f t="shared" si="11"/>
        <v>1</v>
      </c>
      <c r="M298" s="110"/>
      <c r="N298" s="122"/>
      <c r="O298" s="110"/>
      <c r="P298" s="110"/>
      <c r="Q298" s="110"/>
      <c r="R298" s="110"/>
      <c r="S298" s="110"/>
      <c r="T298" s="110"/>
    </row>
    <row r="299" spans="1:20" ht="12.75" customHeight="1" x14ac:dyDescent="0.3">
      <c r="A299" s="111" t="s">
        <v>399</v>
      </c>
      <c r="B299" s="112" t="s">
        <v>398</v>
      </c>
      <c r="C299" s="111" t="s">
        <v>399</v>
      </c>
      <c r="D299" s="111" t="s">
        <v>227</v>
      </c>
      <c r="E299" s="111" t="s">
        <v>174</v>
      </c>
      <c r="F299" s="111" t="s">
        <v>165</v>
      </c>
      <c r="G299" s="111" t="s">
        <v>845</v>
      </c>
      <c r="H299" s="110">
        <f>COUNTIF(A:A,A299)</f>
        <v>1</v>
      </c>
      <c r="K299" s="184" t="s">
        <v>1587</v>
      </c>
      <c r="L299" s="184">
        <f t="shared" si="11"/>
        <v>1</v>
      </c>
      <c r="M299" s="110"/>
      <c r="N299" s="122"/>
      <c r="O299" s="110"/>
      <c r="P299" s="110"/>
      <c r="Q299" s="110"/>
      <c r="R299" s="110"/>
      <c r="S299" s="110"/>
      <c r="T299" s="110"/>
    </row>
    <row r="300" spans="1:20" ht="12.75" customHeight="1" x14ac:dyDescent="0.3">
      <c r="A300" s="111" t="s">
        <v>1691</v>
      </c>
      <c r="B300" s="114" t="s">
        <v>1692</v>
      </c>
      <c r="C300" s="111" t="s">
        <v>1691</v>
      </c>
      <c r="D300" s="111"/>
      <c r="E300" s="111"/>
      <c r="F300" s="111"/>
      <c r="G300" s="121" t="s">
        <v>845</v>
      </c>
      <c r="H300" s="110">
        <f>COUNTIF(A:A,A300)</f>
        <v>1</v>
      </c>
      <c r="K300" s="184" t="s">
        <v>1590</v>
      </c>
      <c r="L300" s="184">
        <f t="shared" si="11"/>
        <v>1</v>
      </c>
      <c r="M300" s="110"/>
      <c r="N300" s="122"/>
      <c r="O300" s="110"/>
      <c r="P300" s="110"/>
      <c r="Q300" s="110"/>
      <c r="R300" s="110"/>
      <c r="S300" s="110"/>
      <c r="T300" s="110"/>
    </row>
    <row r="301" spans="1:20" ht="12.75" customHeight="1" x14ac:dyDescent="0.3">
      <c r="A301" s="111" t="s">
        <v>1694</v>
      </c>
      <c r="B301" s="112" t="s">
        <v>1695</v>
      </c>
      <c r="C301" s="111" t="s">
        <v>1694</v>
      </c>
      <c r="D301" s="101"/>
      <c r="E301" s="100"/>
      <c r="F301" s="100"/>
      <c r="G301" s="113" t="s">
        <v>845</v>
      </c>
      <c r="H301" s="110">
        <f>COUNTIF(A:A,A301)</f>
        <v>1</v>
      </c>
      <c r="K301" s="184" t="s">
        <v>1593</v>
      </c>
      <c r="L301" s="184">
        <f t="shared" si="11"/>
        <v>1</v>
      </c>
      <c r="M301" s="110"/>
      <c r="N301" s="122"/>
      <c r="O301" s="110"/>
      <c r="P301" s="110"/>
      <c r="Q301" s="110"/>
      <c r="R301" s="110"/>
      <c r="S301" s="110"/>
      <c r="T301" s="110"/>
    </row>
    <row r="302" spans="1:20" ht="12.75" customHeight="1" x14ac:dyDescent="0.3">
      <c r="A302" s="111" t="s">
        <v>1697</v>
      </c>
      <c r="B302" s="112" t="s">
        <v>1698</v>
      </c>
      <c r="C302" s="111" t="s">
        <v>1697</v>
      </c>
      <c r="D302" s="101"/>
      <c r="E302" s="101"/>
      <c r="F302" s="101"/>
      <c r="G302" s="113" t="s">
        <v>845</v>
      </c>
      <c r="H302" s="110">
        <f>COUNTIF(A:A,A302)</f>
        <v>1</v>
      </c>
      <c r="K302" s="184" t="s">
        <v>1594</v>
      </c>
      <c r="L302" s="184">
        <f t="shared" si="11"/>
        <v>1</v>
      </c>
      <c r="M302" s="110"/>
      <c r="N302" s="122"/>
      <c r="O302" s="110"/>
      <c r="P302" s="110"/>
      <c r="Q302" s="110"/>
      <c r="R302" s="110"/>
      <c r="S302" s="110"/>
      <c r="T302" s="110"/>
    </row>
    <row r="303" spans="1:20" ht="12.75" customHeight="1" x14ac:dyDescent="0.3">
      <c r="A303" s="111" t="s">
        <v>1700</v>
      </c>
      <c r="B303" s="112" t="s">
        <v>1701</v>
      </c>
      <c r="C303" s="111" t="s">
        <v>1700</v>
      </c>
      <c r="D303" s="115"/>
      <c r="E303" s="115"/>
      <c r="F303" s="115"/>
      <c r="G303" s="116" t="s">
        <v>845</v>
      </c>
      <c r="H303" s="110">
        <f>COUNTIF(A:A,A303)</f>
        <v>1</v>
      </c>
      <c r="K303" s="184" t="s">
        <v>1596</v>
      </c>
      <c r="L303" s="184">
        <f t="shared" si="11"/>
        <v>1</v>
      </c>
      <c r="M303" s="110"/>
      <c r="N303" s="122"/>
      <c r="O303" s="110"/>
      <c r="P303" s="110"/>
      <c r="Q303" s="110"/>
      <c r="R303" s="110"/>
      <c r="S303" s="110"/>
      <c r="T303" s="110"/>
    </row>
    <row r="304" spans="1:20" ht="12.75" customHeight="1" x14ac:dyDescent="0.3">
      <c r="A304" s="111" t="s">
        <v>401</v>
      </c>
      <c r="B304" s="112" t="s">
        <v>400</v>
      </c>
      <c r="C304" s="111" t="s">
        <v>401</v>
      </c>
      <c r="D304" s="111" t="s">
        <v>171</v>
      </c>
      <c r="E304" s="111" t="s">
        <v>215</v>
      </c>
      <c r="F304" s="111" t="s">
        <v>165</v>
      </c>
      <c r="G304" s="111" t="s">
        <v>845</v>
      </c>
      <c r="H304" s="110">
        <f>COUNTIF(A:A,A304)</f>
        <v>1</v>
      </c>
      <c r="K304" s="184" t="s">
        <v>5491</v>
      </c>
      <c r="L304" s="184">
        <f t="shared" si="11"/>
        <v>1</v>
      </c>
      <c r="M304" s="110"/>
      <c r="N304" s="122"/>
      <c r="O304" s="110"/>
      <c r="P304" s="110"/>
      <c r="Q304" s="110"/>
      <c r="R304" s="110"/>
      <c r="S304" s="110"/>
      <c r="T304" s="110"/>
    </row>
    <row r="305" spans="1:20" ht="12.75" customHeight="1" x14ac:dyDescent="0.3">
      <c r="A305" s="111" t="s">
        <v>403</v>
      </c>
      <c r="B305" s="112" t="s">
        <v>402</v>
      </c>
      <c r="C305" s="111" t="s">
        <v>403</v>
      </c>
      <c r="D305" s="115" t="s">
        <v>165</v>
      </c>
      <c r="E305" s="115" t="s">
        <v>174</v>
      </c>
      <c r="F305" s="115" t="s">
        <v>165</v>
      </c>
      <c r="G305" s="116" t="s">
        <v>845</v>
      </c>
      <c r="H305" s="110">
        <f>COUNTIF(A:A,A305)</f>
        <v>1</v>
      </c>
      <c r="K305" s="184" t="s">
        <v>1600</v>
      </c>
      <c r="L305" s="184">
        <f t="shared" si="11"/>
        <v>1</v>
      </c>
      <c r="M305" s="110"/>
      <c r="N305" s="122"/>
      <c r="O305" s="110"/>
      <c r="P305" s="110"/>
      <c r="Q305" s="110"/>
      <c r="R305" s="110"/>
      <c r="S305" s="110"/>
      <c r="T305" s="110"/>
    </row>
    <row r="306" spans="1:20" ht="12.75" customHeight="1" x14ac:dyDescent="0.3">
      <c r="A306" s="111" t="s">
        <v>1705</v>
      </c>
      <c r="B306" s="112" t="s">
        <v>1706</v>
      </c>
      <c r="C306" s="111" t="s">
        <v>1705</v>
      </c>
      <c r="D306" s="111"/>
      <c r="E306" s="111"/>
      <c r="F306" s="111"/>
      <c r="G306" s="111" t="s">
        <v>845</v>
      </c>
      <c r="H306" s="110">
        <f>COUNTIF(A:A,A306)</f>
        <v>1</v>
      </c>
      <c r="K306" s="184" t="s">
        <v>1602</v>
      </c>
      <c r="L306" s="184">
        <f t="shared" si="11"/>
        <v>1</v>
      </c>
      <c r="M306" s="110"/>
      <c r="N306" s="122"/>
      <c r="O306" s="110"/>
      <c r="P306" s="110"/>
      <c r="Q306" s="110"/>
      <c r="R306" s="110"/>
      <c r="S306" s="110"/>
      <c r="T306" s="110"/>
    </row>
    <row r="307" spans="1:20" ht="12.75" customHeight="1" x14ac:dyDescent="0.3">
      <c r="A307" s="111" t="s">
        <v>405</v>
      </c>
      <c r="B307" s="112" t="s">
        <v>404</v>
      </c>
      <c r="C307" s="111" t="s">
        <v>405</v>
      </c>
      <c r="D307" s="111" t="s">
        <v>165</v>
      </c>
      <c r="E307" s="111" t="s">
        <v>174</v>
      </c>
      <c r="F307" s="111" t="s">
        <v>165</v>
      </c>
      <c r="G307" s="111" t="s">
        <v>845</v>
      </c>
      <c r="H307" s="110">
        <f>COUNTIF(A:A,A307)</f>
        <v>1</v>
      </c>
      <c r="K307" s="184" t="s">
        <v>1603</v>
      </c>
      <c r="L307" s="184">
        <f t="shared" si="11"/>
        <v>1</v>
      </c>
      <c r="M307" s="110"/>
      <c r="N307" s="122"/>
      <c r="O307" s="110"/>
      <c r="P307" s="110"/>
      <c r="Q307" s="110"/>
      <c r="R307" s="110"/>
      <c r="S307" s="110"/>
      <c r="T307" s="110"/>
    </row>
    <row r="308" spans="1:20" ht="12.75" customHeight="1" x14ac:dyDescent="0.3">
      <c r="A308" s="111" t="s">
        <v>1709</v>
      </c>
      <c r="B308" s="114" t="s">
        <v>1709</v>
      </c>
      <c r="C308" s="111" t="s">
        <v>1709</v>
      </c>
      <c r="D308" s="111"/>
      <c r="E308" s="111"/>
      <c r="F308" s="111"/>
      <c r="G308" s="123" t="s">
        <v>845</v>
      </c>
      <c r="H308" s="110">
        <f>COUNTIF(A:A,A308)</f>
        <v>1</v>
      </c>
      <c r="K308" s="184" t="s">
        <v>5474</v>
      </c>
      <c r="L308" s="184">
        <f t="shared" si="11"/>
        <v>1</v>
      </c>
      <c r="M308" s="110"/>
      <c r="N308" s="122"/>
      <c r="O308" s="110"/>
      <c r="P308" s="110"/>
      <c r="Q308" s="110"/>
      <c r="R308" s="110"/>
      <c r="S308" s="110"/>
      <c r="T308" s="110"/>
    </row>
    <row r="309" spans="1:20" ht="12.75" customHeight="1" x14ac:dyDescent="0.3">
      <c r="A309" s="111" t="s">
        <v>407</v>
      </c>
      <c r="B309" s="112" t="s">
        <v>406</v>
      </c>
      <c r="C309" s="111" t="s">
        <v>407</v>
      </c>
      <c r="D309" s="111" t="s">
        <v>171</v>
      </c>
      <c r="E309" s="111" t="s">
        <v>165</v>
      </c>
      <c r="F309" s="111" t="s">
        <v>165</v>
      </c>
      <c r="G309" s="111" t="s">
        <v>845</v>
      </c>
      <c r="H309" s="110">
        <f>COUNTIF(A:A,A309)</f>
        <v>1</v>
      </c>
      <c r="K309" s="184" t="s">
        <v>1605</v>
      </c>
      <c r="L309" s="184">
        <f t="shared" si="11"/>
        <v>1</v>
      </c>
      <c r="M309" s="110"/>
      <c r="N309" s="122"/>
      <c r="O309" s="110"/>
      <c r="P309" s="110"/>
      <c r="Q309" s="110"/>
      <c r="R309" s="110"/>
      <c r="S309" s="110"/>
      <c r="T309" s="110"/>
    </row>
    <row r="310" spans="1:20" ht="12.75" customHeight="1" x14ac:dyDescent="0.3">
      <c r="A310" s="111" t="s">
        <v>409</v>
      </c>
      <c r="B310" s="124" t="s">
        <v>408</v>
      </c>
      <c r="C310" s="111" t="s">
        <v>409</v>
      </c>
      <c r="D310" s="115" t="s">
        <v>184</v>
      </c>
      <c r="E310" s="111" t="s">
        <v>193</v>
      </c>
      <c r="F310" s="111" t="s">
        <v>184</v>
      </c>
      <c r="G310" s="111" t="s">
        <v>845</v>
      </c>
      <c r="H310" s="110">
        <f>COUNTIF(A:A,A310)</f>
        <v>1</v>
      </c>
      <c r="K310" s="184" t="s">
        <v>1606</v>
      </c>
      <c r="L310" s="184">
        <f t="shared" si="11"/>
        <v>1</v>
      </c>
      <c r="M310" s="110"/>
      <c r="N310" s="122"/>
      <c r="O310" s="110"/>
      <c r="P310" s="110"/>
      <c r="Q310" s="110"/>
      <c r="R310" s="110"/>
      <c r="S310" s="110"/>
      <c r="T310" s="110"/>
    </row>
    <row r="311" spans="1:20" ht="12.75" customHeight="1" x14ac:dyDescent="0.3">
      <c r="A311" s="111" t="s">
        <v>1713</v>
      </c>
      <c r="B311" s="112" t="s">
        <v>1714</v>
      </c>
      <c r="C311" s="111" t="s">
        <v>1713</v>
      </c>
      <c r="D311" s="111"/>
      <c r="E311" s="111"/>
      <c r="F311" s="111"/>
      <c r="G311" s="111" t="s">
        <v>845</v>
      </c>
      <c r="H311" s="110">
        <f>COUNTIF(A:A,A311)</f>
        <v>1</v>
      </c>
      <c r="K311" s="184" t="s">
        <v>5157</v>
      </c>
      <c r="L311" s="184">
        <f t="shared" si="11"/>
        <v>1</v>
      </c>
      <c r="M311" s="110"/>
      <c r="N311" s="122"/>
      <c r="O311" s="110"/>
      <c r="P311" s="110"/>
      <c r="Q311" s="110"/>
      <c r="R311" s="110"/>
      <c r="S311" s="110"/>
      <c r="T311" s="110"/>
    </row>
    <row r="312" spans="1:20" ht="12.75" customHeight="1" x14ac:dyDescent="0.3">
      <c r="A312" s="111" t="s">
        <v>411</v>
      </c>
      <c r="B312" s="112" t="s">
        <v>410</v>
      </c>
      <c r="C312" s="111" t="s">
        <v>411</v>
      </c>
      <c r="D312" s="111" t="s">
        <v>163</v>
      </c>
      <c r="E312" s="111" t="s">
        <v>174</v>
      </c>
      <c r="F312" s="111" t="s">
        <v>165</v>
      </c>
      <c r="G312" s="111" t="s">
        <v>845</v>
      </c>
      <c r="H312" s="110">
        <f>COUNTIF(A:A,A312)</f>
        <v>1</v>
      </c>
      <c r="K312" s="184" t="s">
        <v>1609</v>
      </c>
      <c r="L312" s="184">
        <f t="shared" si="11"/>
        <v>1</v>
      </c>
      <c r="M312" s="110"/>
      <c r="N312" s="122"/>
      <c r="O312" s="110"/>
      <c r="P312" s="110"/>
      <c r="Q312" s="110"/>
      <c r="R312" s="110"/>
      <c r="S312" s="110"/>
      <c r="T312" s="110"/>
    </row>
    <row r="313" spans="1:20" ht="12.75" customHeight="1" x14ac:dyDescent="0.3">
      <c r="A313" s="111" t="s">
        <v>1717</v>
      </c>
      <c r="B313" s="114" t="s">
        <v>1718</v>
      </c>
      <c r="C313" s="111" t="s">
        <v>1717</v>
      </c>
      <c r="D313" s="111"/>
      <c r="E313" s="111"/>
      <c r="F313" s="111"/>
      <c r="G313" s="123" t="s">
        <v>845</v>
      </c>
      <c r="H313" s="110">
        <f>COUNTIF(A:A,A313)</f>
        <v>1</v>
      </c>
      <c r="K313" s="184" t="s">
        <v>5092</v>
      </c>
      <c r="L313" s="184">
        <f t="shared" si="11"/>
        <v>1</v>
      </c>
      <c r="M313" s="110"/>
      <c r="N313" s="122"/>
      <c r="O313" s="110"/>
      <c r="P313" s="110"/>
      <c r="Q313" s="110"/>
      <c r="R313" s="110"/>
      <c r="S313" s="110"/>
      <c r="T313" s="110"/>
    </row>
    <row r="314" spans="1:20" ht="12.75" customHeight="1" x14ac:dyDescent="0.3">
      <c r="A314" s="111" t="s">
        <v>413</v>
      </c>
      <c r="B314" s="112" t="s">
        <v>412</v>
      </c>
      <c r="C314" s="111" t="s">
        <v>413</v>
      </c>
      <c r="D314" s="111" t="s">
        <v>184</v>
      </c>
      <c r="E314" s="111" t="s">
        <v>174</v>
      </c>
      <c r="F314" s="111" t="s">
        <v>184</v>
      </c>
      <c r="G314" s="111" t="s">
        <v>845</v>
      </c>
      <c r="H314" s="110">
        <f>COUNTIF(A:A,A314)</f>
        <v>1</v>
      </c>
      <c r="K314" s="184" t="s">
        <v>5371</v>
      </c>
      <c r="L314" s="184">
        <f t="shared" si="11"/>
        <v>1</v>
      </c>
      <c r="M314" s="110"/>
      <c r="N314" s="122"/>
      <c r="O314" s="110"/>
      <c r="P314" s="110"/>
      <c r="Q314" s="110"/>
      <c r="R314" s="110"/>
      <c r="S314" s="110"/>
      <c r="T314" s="110"/>
    </row>
    <row r="315" spans="1:20" ht="12.75" customHeight="1" x14ac:dyDescent="0.3">
      <c r="A315" s="111" t="s">
        <v>1721</v>
      </c>
      <c r="B315" s="112" t="s">
        <v>1722</v>
      </c>
      <c r="C315" s="111" t="s">
        <v>1721</v>
      </c>
      <c r="D315" s="115"/>
      <c r="E315" s="111"/>
      <c r="F315" s="111"/>
      <c r="G315" s="111" t="s">
        <v>845</v>
      </c>
      <c r="H315" s="110">
        <f>COUNTIF(A:A,A315)</f>
        <v>1</v>
      </c>
      <c r="K315" s="184" t="s">
        <v>1612</v>
      </c>
      <c r="L315" s="184">
        <f t="shared" si="11"/>
        <v>1</v>
      </c>
      <c r="M315" s="110"/>
      <c r="N315" s="122"/>
      <c r="O315" s="110"/>
      <c r="P315" s="110"/>
      <c r="Q315" s="110"/>
      <c r="R315" s="110"/>
      <c r="S315" s="110"/>
      <c r="T315" s="110"/>
    </row>
    <row r="316" spans="1:20" ht="12.75" customHeight="1" x14ac:dyDescent="0.3">
      <c r="A316" s="111" t="s">
        <v>416</v>
      </c>
      <c r="B316" s="112" t="s">
        <v>415</v>
      </c>
      <c r="C316" s="111" t="s">
        <v>416</v>
      </c>
      <c r="D316" s="111" t="s">
        <v>184</v>
      </c>
      <c r="E316" s="111" t="s">
        <v>193</v>
      </c>
      <c r="F316" s="111" t="s">
        <v>184</v>
      </c>
      <c r="G316" s="111" t="s">
        <v>845</v>
      </c>
      <c r="H316" s="110">
        <f>COUNTIF(A:A,A316)</f>
        <v>1</v>
      </c>
      <c r="K316" s="184" t="s">
        <v>1613</v>
      </c>
      <c r="L316" s="184">
        <f t="shared" si="11"/>
        <v>1</v>
      </c>
      <c r="M316" s="110"/>
      <c r="N316" s="122"/>
      <c r="O316" s="110"/>
      <c r="P316" s="110"/>
      <c r="Q316" s="110"/>
      <c r="R316" s="110"/>
      <c r="S316" s="110"/>
      <c r="T316" s="110"/>
    </row>
    <row r="317" spans="1:20" ht="12.75" customHeight="1" x14ac:dyDescent="0.3">
      <c r="A317" s="111" t="s">
        <v>418</v>
      </c>
      <c r="B317" s="112" t="s">
        <v>417</v>
      </c>
      <c r="C317" s="111" t="s">
        <v>418</v>
      </c>
      <c r="D317" s="115" t="s">
        <v>184</v>
      </c>
      <c r="E317" s="115" t="s">
        <v>174</v>
      </c>
      <c r="F317" s="115" t="s">
        <v>184</v>
      </c>
      <c r="G317" s="116" t="s">
        <v>845</v>
      </c>
      <c r="H317" s="110">
        <f>COUNTIF(A:A,A317)</f>
        <v>1</v>
      </c>
      <c r="K317" s="184" t="s">
        <v>1615</v>
      </c>
      <c r="L317" s="184">
        <f t="shared" si="11"/>
        <v>1</v>
      </c>
      <c r="M317" s="110"/>
      <c r="N317" s="122"/>
      <c r="O317" s="110"/>
      <c r="P317" s="110"/>
      <c r="Q317" s="110"/>
      <c r="R317" s="110"/>
      <c r="S317" s="110"/>
      <c r="T317" s="110"/>
    </row>
    <row r="318" spans="1:20" ht="12.75" customHeight="1" x14ac:dyDescent="0.3">
      <c r="A318" s="111" t="s">
        <v>420</v>
      </c>
      <c r="B318" s="112" t="s">
        <v>419</v>
      </c>
      <c r="C318" s="111" t="s">
        <v>420</v>
      </c>
      <c r="D318" s="111" t="s">
        <v>179</v>
      </c>
      <c r="E318" s="111" t="s">
        <v>165</v>
      </c>
      <c r="F318" s="111" t="s">
        <v>165</v>
      </c>
      <c r="G318" s="111" t="s">
        <v>845</v>
      </c>
      <c r="H318" s="110">
        <f>COUNTIF(A:A,A318)</f>
        <v>1</v>
      </c>
      <c r="K318" s="184" t="s">
        <v>1618</v>
      </c>
      <c r="L318" s="184">
        <f t="shared" si="11"/>
        <v>1</v>
      </c>
      <c r="M318" s="110"/>
      <c r="N318" s="122"/>
      <c r="O318" s="110"/>
      <c r="P318" s="110"/>
      <c r="Q318" s="110"/>
      <c r="R318" s="110"/>
      <c r="S318" s="110"/>
      <c r="T318" s="110"/>
    </row>
    <row r="319" spans="1:20" ht="12.75" customHeight="1" x14ac:dyDescent="0.3">
      <c r="A319" s="111" t="s">
        <v>1726</v>
      </c>
      <c r="B319" s="112" t="s">
        <v>1727</v>
      </c>
      <c r="C319" s="111" t="s">
        <v>1726</v>
      </c>
      <c r="D319" s="111"/>
      <c r="E319" s="111"/>
      <c r="F319" s="111"/>
      <c r="G319" s="116" t="s">
        <v>845</v>
      </c>
      <c r="H319" s="110">
        <f>COUNTIF(A:A,A319)</f>
        <v>1</v>
      </c>
      <c r="K319" s="184" t="s">
        <v>1622</v>
      </c>
      <c r="L319" s="184">
        <f t="shared" si="11"/>
        <v>1</v>
      </c>
      <c r="M319" s="110"/>
      <c r="N319" s="122"/>
      <c r="O319" s="110"/>
      <c r="P319" s="110"/>
      <c r="Q319" s="110"/>
      <c r="R319" s="110"/>
      <c r="S319" s="110"/>
      <c r="T319" s="110"/>
    </row>
    <row r="320" spans="1:20" ht="12.75" customHeight="1" x14ac:dyDescent="0.3">
      <c r="A320" s="111" t="s">
        <v>422</v>
      </c>
      <c r="B320" s="112" t="s">
        <v>421</v>
      </c>
      <c r="C320" s="111" t="s">
        <v>422</v>
      </c>
      <c r="D320" s="115" t="s">
        <v>211</v>
      </c>
      <c r="E320" s="111" t="s">
        <v>164</v>
      </c>
      <c r="F320" s="111" t="s">
        <v>165</v>
      </c>
      <c r="G320" s="111" t="s">
        <v>845</v>
      </c>
      <c r="H320" s="110">
        <f>COUNTIF(A:A,A320)</f>
        <v>1</v>
      </c>
      <c r="K320" s="184" t="s">
        <v>1625</v>
      </c>
      <c r="L320" s="184">
        <f t="shared" si="11"/>
        <v>1</v>
      </c>
      <c r="M320" s="110"/>
      <c r="N320" s="122"/>
      <c r="O320" s="110"/>
      <c r="P320" s="110"/>
      <c r="Q320" s="110"/>
      <c r="R320" s="110"/>
      <c r="S320" s="110"/>
      <c r="T320" s="110"/>
    </row>
    <row r="321" spans="1:21" ht="12.75" customHeight="1" x14ac:dyDescent="0.3">
      <c r="A321" s="111" t="s">
        <v>424</v>
      </c>
      <c r="B321" s="112" t="s">
        <v>423</v>
      </c>
      <c r="C321" s="111" t="s">
        <v>424</v>
      </c>
      <c r="D321" s="115" t="s">
        <v>179</v>
      </c>
      <c r="E321" s="115" t="s">
        <v>165</v>
      </c>
      <c r="F321" s="115" t="s">
        <v>165</v>
      </c>
      <c r="G321" s="116" t="s">
        <v>845</v>
      </c>
      <c r="H321" s="110">
        <f>COUNTIF(A:A,A321)</f>
        <v>1</v>
      </c>
      <c r="K321" s="184" t="s">
        <v>1628</v>
      </c>
      <c r="L321" s="184">
        <f t="shared" si="11"/>
        <v>1</v>
      </c>
      <c r="M321" s="110"/>
      <c r="N321" s="122"/>
      <c r="O321" s="110"/>
      <c r="P321" s="110"/>
      <c r="Q321" s="110"/>
      <c r="R321" s="110"/>
      <c r="S321" s="110"/>
      <c r="T321" s="110"/>
    </row>
    <row r="322" spans="1:21" ht="12.75" customHeight="1" x14ac:dyDescent="0.3">
      <c r="A322" s="101" t="s">
        <v>1731</v>
      </c>
      <c r="B322" s="112" t="s">
        <v>1732</v>
      </c>
      <c r="C322" s="101" t="s">
        <v>1731</v>
      </c>
      <c r="D322" s="111"/>
      <c r="E322" s="111"/>
      <c r="F322" s="111"/>
      <c r="G322" s="123" t="s">
        <v>845</v>
      </c>
      <c r="H322" s="110">
        <f>COUNTIF(A:A,A322)</f>
        <v>1</v>
      </c>
      <c r="K322" s="184" t="s">
        <v>5424</v>
      </c>
      <c r="L322" s="184">
        <f t="shared" ref="L322:L385" si="12">COUNTIF(K:K,K322)</f>
        <v>1</v>
      </c>
      <c r="M322" s="110"/>
      <c r="N322" s="122"/>
      <c r="O322" s="110"/>
      <c r="P322" s="110"/>
      <c r="Q322" s="110"/>
      <c r="R322" s="110"/>
      <c r="S322" s="110"/>
      <c r="T322" s="110"/>
    </row>
    <row r="323" spans="1:21" ht="12.75" customHeight="1" x14ac:dyDescent="0.3">
      <c r="A323" s="111" t="s">
        <v>426</v>
      </c>
      <c r="B323" s="112" t="s">
        <v>425</v>
      </c>
      <c r="C323" s="111" t="s">
        <v>426</v>
      </c>
      <c r="D323" s="111" t="s">
        <v>184</v>
      </c>
      <c r="E323" s="111" t="s">
        <v>164</v>
      </c>
      <c r="F323" s="111" t="s">
        <v>184</v>
      </c>
      <c r="G323" s="111" t="s">
        <v>845</v>
      </c>
      <c r="H323" s="110">
        <f>COUNTIF(A:A,A323)</f>
        <v>1</v>
      </c>
      <c r="K323" s="184" t="s">
        <v>5554</v>
      </c>
      <c r="L323" s="184">
        <f t="shared" si="12"/>
        <v>1</v>
      </c>
      <c r="M323" s="110"/>
      <c r="N323" s="122"/>
      <c r="O323" s="110"/>
      <c r="P323" s="110"/>
      <c r="Q323" s="110"/>
      <c r="R323" s="110"/>
      <c r="S323" s="110"/>
      <c r="T323" s="110"/>
    </row>
    <row r="324" spans="1:21" ht="12.75" customHeight="1" x14ac:dyDescent="0.3">
      <c r="A324" s="111" t="s">
        <v>1735</v>
      </c>
      <c r="B324" s="112" t="s">
        <v>1736</v>
      </c>
      <c r="C324" s="111" t="s">
        <v>1735</v>
      </c>
      <c r="D324" s="115"/>
      <c r="E324" s="115"/>
      <c r="F324" s="115"/>
      <c r="G324" s="116" t="s">
        <v>845</v>
      </c>
      <c r="H324" s="110">
        <f>COUNTIF(A:A,A324)</f>
        <v>1</v>
      </c>
      <c r="K324" s="184" t="s">
        <v>5633</v>
      </c>
      <c r="L324" s="184">
        <f t="shared" si="12"/>
        <v>1</v>
      </c>
      <c r="M324" s="110"/>
      <c r="N324" s="122"/>
      <c r="O324" s="110"/>
      <c r="P324" s="110"/>
      <c r="Q324" s="110"/>
      <c r="R324" s="110"/>
      <c r="S324" s="110"/>
      <c r="T324" s="110"/>
      <c r="U324" s="42"/>
    </row>
    <row r="325" spans="1:21" ht="12.75" customHeight="1" x14ac:dyDescent="0.3">
      <c r="A325" s="111" t="s">
        <v>1738</v>
      </c>
      <c r="B325" s="114" t="s">
        <v>1739</v>
      </c>
      <c r="C325" s="111" t="s">
        <v>1738</v>
      </c>
      <c r="D325" s="111"/>
      <c r="E325" s="111"/>
      <c r="F325" s="111"/>
      <c r="G325" s="120" t="s">
        <v>845</v>
      </c>
      <c r="H325" s="110">
        <f>COUNTIF(A:A,A325)</f>
        <v>1</v>
      </c>
      <c r="K325" s="184" t="s">
        <v>1631</v>
      </c>
      <c r="L325" s="184">
        <f t="shared" si="12"/>
        <v>1</v>
      </c>
      <c r="M325" s="110"/>
      <c r="N325" s="122"/>
      <c r="O325" s="110"/>
      <c r="P325" s="110"/>
      <c r="Q325" s="110"/>
      <c r="R325" s="110"/>
      <c r="S325" s="110"/>
      <c r="T325" s="110"/>
    </row>
    <row r="326" spans="1:21" ht="12.75" customHeight="1" x14ac:dyDescent="0.3">
      <c r="A326" s="111" t="s">
        <v>1741</v>
      </c>
      <c r="B326" s="112" t="s">
        <v>1742</v>
      </c>
      <c r="C326" s="111" t="s">
        <v>1741</v>
      </c>
      <c r="D326" s="111"/>
      <c r="E326" s="111"/>
      <c r="F326" s="111"/>
      <c r="G326" s="111" t="s">
        <v>845</v>
      </c>
      <c r="H326" s="110">
        <f>COUNTIF(A:A,A326)</f>
        <v>1</v>
      </c>
      <c r="K326" s="184" t="s">
        <v>1634</v>
      </c>
      <c r="L326" s="184">
        <f t="shared" si="12"/>
        <v>1</v>
      </c>
      <c r="M326" s="110"/>
      <c r="N326" s="122"/>
      <c r="O326" s="110"/>
      <c r="P326" s="110"/>
      <c r="Q326" s="110"/>
      <c r="R326" s="110"/>
      <c r="S326" s="110"/>
      <c r="T326" s="110"/>
    </row>
    <row r="327" spans="1:21" ht="12.75" customHeight="1" x14ac:dyDescent="0.3">
      <c r="A327" s="111" t="s">
        <v>428</v>
      </c>
      <c r="B327" s="112" t="s">
        <v>427</v>
      </c>
      <c r="C327" s="111" t="s">
        <v>428</v>
      </c>
      <c r="D327" s="115" t="s">
        <v>179</v>
      </c>
      <c r="E327" s="115" t="s">
        <v>165</v>
      </c>
      <c r="F327" s="115" t="s">
        <v>165</v>
      </c>
      <c r="G327" s="116" t="s">
        <v>845</v>
      </c>
      <c r="H327" s="110">
        <f>COUNTIF(A:A,A327)</f>
        <v>1</v>
      </c>
      <c r="K327" s="184" t="s">
        <v>1637</v>
      </c>
      <c r="L327" s="184">
        <f t="shared" si="12"/>
        <v>1</v>
      </c>
      <c r="M327" s="110"/>
      <c r="N327" s="122"/>
      <c r="O327" s="110"/>
      <c r="P327" s="110"/>
      <c r="Q327" s="110"/>
      <c r="R327" s="110"/>
      <c r="S327" s="110"/>
      <c r="T327" s="110"/>
    </row>
    <row r="328" spans="1:21" ht="12.75" customHeight="1" x14ac:dyDescent="0.3">
      <c r="A328" s="111" t="s">
        <v>1744</v>
      </c>
      <c r="B328" s="112" t="s">
        <v>1745</v>
      </c>
      <c r="C328" s="111" t="s">
        <v>1744</v>
      </c>
      <c r="D328" s="115"/>
      <c r="E328" s="115"/>
      <c r="F328" s="115"/>
      <c r="G328" s="116" t="s">
        <v>845</v>
      </c>
      <c r="H328" s="110">
        <f>COUNTIF(A:A,A328)</f>
        <v>1</v>
      </c>
      <c r="K328" s="184" t="s">
        <v>1640</v>
      </c>
      <c r="L328" s="184">
        <f t="shared" si="12"/>
        <v>1</v>
      </c>
      <c r="M328" s="110"/>
      <c r="N328" s="122"/>
      <c r="O328" s="110"/>
      <c r="P328" s="110"/>
      <c r="Q328" s="110"/>
      <c r="R328" s="110"/>
      <c r="S328" s="110"/>
      <c r="T328" s="110"/>
    </row>
    <row r="329" spans="1:21" ht="12.75" customHeight="1" x14ac:dyDescent="0.3">
      <c r="A329" s="111" t="s">
        <v>430</v>
      </c>
      <c r="B329" s="112" t="s">
        <v>429</v>
      </c>
      <c r="C329" s="111" t="s">
        <v>430</v>
      </c>
      <c r="D329" s="111" t="s">
        <v>171</v>
      </c>
      <c r="E329" s="111" t="s">
        <v>165</v>
      </c>
      <c r="F329" s="111" t="s">
        <v>165</v>
      </c>
      <c r="G329" s="111" t="s">
        <v>845</v>
      </c>
      <c r="H329" s="110">
        <f>COUNTIF(A:A,A329)</f>
        <v>1</v>
      </c>
      <c r="K329" s="184" t="s">
        <v>5605</v>
      </c>
      <c r="L329" s="184">
        <f t="shared" si="12"/>
        <v>1</v>
      </c>
      <c r="M329" s="110"/>
      <c r="N329" s="122"/>
      <c r="O329" s="110"/>
      <c r="P329" s="110"/>
      <c r="Q329" s="110"/>
      <c r="R329" s="110"/>
      <c r="S329" s="110"/>
      <c r="T329" s="110"/>
    </row>
    <row r="330" spans="1:21" ht="12.75" customHeight="1" x14ac:dyDescent="0.3">
      <c r="A330" s="111" t="s">
        <v>432</v>
      </c>
      <c r="B330" s="112" t="s">
        <v>431</v>
      </c>
      <c r="C330" s="111" t="s">
        <v>432</v>
      </c>
      <c r="D330" s="111" t="s">
        <v>163</v>
      </c>
      <c r="E330" s="111" t="s">
        <v>215</v>
      </c>
      <c r="F330" s="111" t="s">
        <v>184</v>
      </c>
      <c r="G330" s="111" t="s">
        <v>845</v>
      </c>
      <c r="H330" s="110">
        <f>COUNTIF(A:A,A330)</f>
        <v>1</v>
      </c>
      <c r="K330" s="184" t="s">
        <v>1641</v>
      </c>
      <c r="L330" s="184">
        <f t="shared" si="12"/>
        <v>1</v>
      </c>
      <c r="M330" s="110"/>
      <c r="N330" s="122"/>
      <c r="O330" s="110"/>
      <c r="P330" s="110"/>
      <c r="Q330" s="110"/>
      <c r="R330" s="110"/>
      <c r="S330" s="110"/>
      <c r="T330" s="110"/>
    </row>
    <row r="331" spans="1:21" ht="12.75" customHeight="1" x14ac:dyDescent="0.3">
      <c r="A331" s="111" t="s">
        <v>1749</v>
      </c>
      <c r="B331" s="112" t="s">
        <v>1750</v>
      </c>
      <c r="C331" s="111" t="s">
        <v>1749</v>
      </c>
      <c r="D331" s="115"/>
      <c r="E331" s="115"/>
      <c r="F331" s="115"/>
      <c r="G331" s="116" t="s">
        <v>845</v>
      </c>
      <c r="H331" s="110">
        <f>COUNTIF(A:A,A331)</f>
        <v>1</v>
      </c>
      <c r="K331" s="184" t="s">
        <v>5194</v>
      </c>
      <c r="L331" s="184">
        <f t="shared" si="12"/>
        <v>1</v>
      </c>
      <c r="M331" s="110"/>
      <c r="N331" s="122"/>
      <c r="O331" s="110"/>
      <c r="P331" s="110"/>
      <c r="Q331" s="110"/>
      <c r="R331" s="110"/>
      <c r="S331" s="110"/>
      <c r="T331" s="110"/>
    </row>
    <row r="332" spans="1:21" ht="12.75" customHeight="1" x14ac:dyDescent="0.3">
      <c r="A332" s="111" t="s">
        <v>1752</v>
      </c>
      <c r="B332" s="112" t="s">
        <v>1753</v>
      </c>
      <c r="C332" s="111" t="s">
        <v>1752</v>
      </c>
      <c r="D332" s="111"/>
      <c r="E332" s="111"/>
      <c r="F332" s="111"/>
      <c r="G332" s="111" t="s">
        <v>845</v>
      </c>
      <c r="H332" s="110">
        <f>COUNTIF(A:A,A332)</f>
        <v>1</v>
      </c>
      <c r="K332" s="184" t="s">
        <v>5570</v>
      </c>
      <c r="L332" s="184">
        <f t="shared" si="12"/>
        <v>1</v>
      </c>
      <c r="M332" s="110"/>
      <c r="N332" s="122"/>
      <c r="O332" s="110"/>
      <c r="P332" s="110"/>
      <c r="Q332" s="110"/>
      <c r="R332" s="110"/>
      <c r="S332" s="110"/>
      <c r="T332" s="110"/>
    </row>
    <row r="333" spans="1:21" ht="12.75" customHeight="1" x14ac:dyDescent="0.3">
      <c r="A333" s="111" t="s">
        <v>1755</v>
      </c>
      <c r="B333" s="112" t="s">
        <v>1756</v>
      </c>
      <c r="C333" s="111" t="s">
        <v>1755</v>
      </c>
      <c r="D333" s="115"/>
      <c r="E333" s="115"/>
      <c r="F333" s="115"/>
      <c r="G333" s="116" t="s">
        <v>845</v>
      </c>
      <c r="H333" s="110">
        <f>COUNTIF(A:A,A333)</f>
        <v>1</v>
      </c>
      <c r="K333" s="184" t="s">
        <v>1642</v>
      </c>
      <c r="L333" s="184">
        <f t="shared" si="12"/>
        <v>1</v>
      </c>
      <c r="M333" s="110"/>
      <c r="N333" s="122"/>
      <c r="O333" s="110"/>
      <c r="P333" s="110"/>
      <c r="Q333" s="110"/>
      <c r="R333" s="110"/>
      <c r="S333" s="110"/>
      <c r="T333" s="110"/>
    </row>
    <row r="334" spans="1:21" ht="12.75" customHeight="1" x14ac:dyDescent="0.3">
      <c r="A334" s="111" t="s">
        <v>434</v>
      </c>
      <c r="B334" s="112" t="s">
        <v>433</v>
      </c>
      <c r="C334" s="111" t="s">
        <v>434</v>
      </c>
      <c r="D334" s="111" t="s">
        <v>202</v>
      </c>
      <c r="E334" s="111" t="s">
        <v>174</v>
      </c>
      <c r="F334" s="111" t="s">
        <v>165</v>
      </c>
      <c r="G334" s="111" t="s">
        <v>845</v>
      </c>
      <c r="H334" s="110">
        <f>COUNTIF(A:A,A334)</f>
        <v>1</v>
      </c>
      <c r="K334" s="184" t="s">
        <v>5518</v>
      </c>
      <c r="L334" s="184">
        <f t="shared" si="12"/>
        <v>1</v>
      </c>
      <c r="M334" s="110"/>
      <c r="N334" s="122"/>
      <c r="O334" s="110"/>
      <c r="P334" s="110"/>
      <c r="Q334" s="110"/>
      <c r="R334" s="110"/>
      <c r="S334" s="110"/>
      <c r="T334" s="110"/>
    </row>
    <row r="335" spans="1:21" ht="12.75" customHeight="1" x14ac:dyDescent="0.3">
      <c r="A335" s="111" t="s">
        <v>436</v>
      </c>
      <c r="B335" s="112" t="s">
        <v>435</v>
      </c>
      <c r="C335" s="111" t="s">
        <v>436</v>
      </c>
      <c r="D335" s="111" t="s">
        <v>227</v>
      </c>
      <c r="E335" s="111" t="s">
        <v>174</v>
      </c>
      <c r="F335" s="111" t="s">
        <v>165</v>
      </c>
      <c r="G335" s="111" t="s">
        <v>845</v>
      </c>
      <c r="H335" s="110">
        <f>COUNTIF(A:A,A335)</f>
        <v>1</v>
      </c>
      <c r="K335" s="184" t="s">
        <v>1645</v>
      </c>
      <c r="L335" s="184">
        <f t="shared" si="12"/>
        <v>1</v>
      </c>
      <c r="M335" s="110"/>
      <c r="N335" s="122"/>
      <c r="O335" s="110"/>
      <c r="P335" s="110"/>
      <c r="Q335" s="110"/>
      <c r="R335" s="110"/>
      <c r="S335" s="110"/>
      <c r="T335" s="110"/>
    </row>
    <row r="336" spans="1:21" ht="12.75" customHeight="1" x14ac:dyDescent="0.3">
      <c r="A336" s="111" t="s">
        <v>438</v>
      </c>
      <c r="B336" s="112" t="s">
        <v>437</v>
      </c>
      <c r="C336" s="111" t="s">
        <v>438</v>
      </c>
      <c r="D336" s="115" t="s">
        <v>244</v>
      </c>
      <c r="E336" s="115" t="s">
        <v>184</v>
      </c>
      <c r="F336" s="115" t="s">
        <v>184</v>
      </c>
      <c r="G336" s="116" t="s">
        <v>845</v>
      </c>
      <c r="H336" s="110">
        <f>COUNTIF(A:A,A336)</f>
        <v>1</v>
      </c>
      <c r="K336" s="184" t="s">
        <v>1648</v>
      </c>
      <c r="L336" s="184">
        <f t="shared" si="12"/>
        <v>1</v>
      </c>
      <c r="M336" s="110"/>
      <c r="N336" s="122"/>
      <c r="O336" s="110"/>
      <c r="P336" s="110"/>
      <c r="Q336" s="110"/>
      <c r="R336" s="110"/>
      <c r="S336" s="110"/>
      <c r="T336" s="110"/>
    </row>
    <row r="337" spans="1:20" ht="12.75" customHeight="1" x14ac:dyDescent="0.3">
      <c r="A337" s="111" t="s">
        <v>440</v>
      </c>
      <c r="B337" s="112" t="s">
        <v>439</v>
      </c>
      <c r="C337" s="111" t="s">
        <v>440</v>
      </c>
      <c r="D337" s="111" t="s">
        <v>295</v>
      </c>
      <c r="E337" s="111" t="s">
        <v>164</v>
      </c>
      <c r="F337" s="111" t="s">
        <v>165</v>
      </c>
      <c r="G337" s="111" t="s">
        <v>845</v>
      </c>
      <c r="H337" s="110">
        <f>COUNTIF(A:A,A337)</f>
        <v>1</v>
      </c>
      <c r="K337" s="184" t="s">
        <v>1651</v>
      </c>
      <c r="L337" s="184">
        <f t="shared" si="12"/>
        <v>1</v>
      </c>
      <c r="M337" s="110"/>
      <c r="N337" s="122"/>
      <c r="O337" s="110"/>
      <c r="P337" s="110"/>
      <c r="Q337" s="110"/>
      <c r="R337" s="110"/>
      <c r="S337" s="110"/>
      <c r="T337" s="110"/>
    </row>
    <row r="338" spans="1:20" ht="12.75" customHeight="1" x14ac:dyDescent="0.3">
      <c r="A338" s="111" t="s">
        <v>442</v>
      </c>
      <c r="B338" s="112" t="s">
        <v>441</v>
      </c>
      <c r="C338" s="111" t="s">
        <v>442</v>
      </c>
      <c r="D338" s="115" t="s">
        <v>202</v>
      </c>
      <c r="E338" s="115" t="s">
        <v>174</v>
      </c>
      <c r="F338" s="115" t="s">
        <v>165</v>
      </c>
      <c r="G338" s="116" t="s">
        <v>845</v>
      </c>
      <c r="H338" s="110">
        <f>COUNTIF(A:A,A338)</f>
        <v>1</v>
      </c>
      <c r="K338" s="184" t="s">
        <v>1654</v>
      </c>
      <c r="L338" s="184">
        <f t="shared" si="12"/>
        <v>1</v>
      </c>
      <c r="M338" s="110"/>
      <c r="N338" s="122"/>
      <c r="O338" s="110"/>
      <c r="P338" s="110"/>
      <c r="Q338" s="110"/>
      <c r="R338" s="110"/>
      <c r="S338" s="110"/>
      <c r="T338" s="110"/>
    </row>
    <row r="339" spans="1:20" ht="12.75" customHeight="1" x14ac:dyDescent="0.3">
      <c r="A339" s="111" t="s">
        <v>444</v>
      </c>
      <c r="B339" s="112" t="s">
        <v>443</v>
      </c>
      <c r="C339" s="111" t="s">
        <v>444</v>
      </c>
      <c r="D339" s="115" t="s">
        <v>184</v>
      </c>
      <c r="E339" s="115" t="s">
        <v>164</v>
      </c>
      <c r="F339" s="115" t="s">
        <v>165</v>
      </c>
      <c r="G339" s="116" t="s">
        <v>845</v>
      </c>
      <c r="H339" s="110">
        <f>COUNTIF(A:A,A339)</f>
        <v>1</v>
      </c>
      <c r="K339" s="184" t="s">
        <v>1655</v>
      </c>
      <c r="L339" s="184">
        <f t="shared" si="12"/>
        <v>1</v>
      </c>
      <c r="M339" s="110"/>
      <c r="N339" s="122"/>
      <c r="O339" s="110"/>
      <c r="P339" s="110"/>
      <c r="Q339" s="110"/>
      <c r="R339" s="110"/>
      <c r="S339" s="110"/>
      <c r="T339" s="110"/>
    </row>
    <row r="340" spans="1:20" ht="12.75" customHeight="1" x14ac:dyDescent="0.3">
      <c r="A340" s="111" t="s">
        <v>973</v>
      </c>
      <c r="B340" s="112" t="s">
        <v>974</v>
      </c>
      <c r="C340" s="111" t="s">
        <v>973</v>
      </c>
      <c r="D340" s="115"/>
      <c r="E340" s="115"/>
      <c r="F340" s="115"/>
      <c r="G340" s="116" t="s">
        <v>845</v>
      </c>
      <c r="H340" s="110">
        <f>COUNTIF(A:A,A340)</f>
        <v>1</v>
      </c>
      <c r="K340" s="184" t="s">
        <v>1658</v>
      </c>
      <c r="L340" s="184">
        <f t="shared" si="12"/>
        <v>1</v>
      </c>
      <c r="M340" s="110"/>
      <c r="N340" s="122"/>
      <c r="O340" s="110"/>
      <c r="P340" s="110"/>
      <c r="Q340" s="110"/>
      <c r="R340" s="110"/>
      <c r="S340" s="110"/>
      <c r="T340" s="110"/>
    </row>
    <row r="341" spans="1:20" ht="12.75" customHeight="1" x14ac:dyDescent="0.3">
      <c r="A341" s="111" t="s">
        <v>446</v>
      </c>
      <c r="B341" s="112" t="s">
        <v>445</v>
      </c>
      <c r="C341" s="111" t="s">
        <v>446</v>
      </c>
      <c r="D341" s="111" t="s">
        <v>295</v>
      </c>
      <c r="E341" s="111" t="s">
        <v>165</v>
      </c>
      <c r="F341" s="111" t="s">
        <v>165</v>
      </c>
      <c r="G341" s="111" t="s">
        <v>845</v>
      </c>
      <c r="H341" s="110">
        <f>COUNTIF(A:A,A341)</f>
        <v>1</v>
      </c>
      <c r="K341" s="184" t="s">
        <v>1661</v>
      </c>
      <c r="L341" s="184">
        <f t="shared" si="12"/>
        <v>1</v>
      </c>
      <c r="M341" s="110"/>
      <c r="N341" s="122"/>
      <c r="O341" s="110"/>
      <c r="P341" s="110"/>
      <c r="Q341" s="110"/>
      <c r="R341" s="110"/>
      <c r="S341" s="110"/>
      <c r="T341" s="110"/>
    </row>
    <row r="342" spans="1:20" ht="12.75" customHeight="1" x14ac:dyDescent="0.3">
      <c r="A342" s="111" t="s">
        <v>1766</v>
      </c>
      <c r="B342" s="112" t="s">
        <v>1767</v>
      </c>
      <c r="C342" s="111" t="s">
        <v>1766</v>
      </c>
      <c r="D342" s="100"/>
      <c r="E342" s="100"/>
      <c r="F342" s="100"/>
      <c r="G342" s="113" t="s">
        <v>845</v>
      </c>
      <c r="H342" s="110">
        <f>COUNTIF(A:A,A342)</f>
        <v>1</v>
      </c>
      <c r="K342" s="184" t="s">
        <v>1664</v>
      </c>
      <c r="L342" s="184">
        <f t="shared" si="12"/>
        <v>1</v>
      </c>
      <c r="M342" s="110"/>
      <c r="N342" s="122"/>
      <c r="O342" s="110"/>
      <c r="P342" s="110"/>
      <c r="Q342" s="110"/>
      <c r="R342" s="110"/>
      <c r="S342" s="110"/>
      <c r="T342" s="110"/>
    </row>
    <row r="343" spans="1:20" ht="12.75" customHeight="1" x14ac:dyDescent="0.3">
      <c r="A343" s="111" t="s">
        <v>414</v>
      </c>
      <c r="B343" s="112" t="s">
        <v>447</v>
      </c>
      <c r="C343" s="111" t="s">
        <v>414</v>
      </c>
      <c r="D343" s="115" t="s">
        <v>184</v>
      </c>
      <c r="E343" s="115" t="s">
        <v>174</v>
      </c>
      <c r="F343" s="115" t="s">
        <v>184</v>
      </c>
      <c r="G343" s="116" t="s">
        <v>845</v>
      </c>
      <c r="H343" s="110">
        <f>COUNTIF(A:A,A343)</f>
        <v>1</v>
      </c>
      <c r="K343" s="184" t="s">
        <v>1667</v>
      </c>
      <c r="L343" s="184">
        <f t="shared" si="12"/>
        <v>1</v>
      </c>
      <c r="M343" s="110"/>
      <c r="N343" s="122"/>
      <c r="O343" s="110"/>
      <c r="P343" s="110"/>
      <c r="Q343" s="110"/>
      <c r="R343" s="110"/>
      <c r="S343" s="110"/>
      <c r="T343" s="110"/>
    </row>
    <row r="344" spans="1:20" ht="12.75" customHeight="1" x14ac:dyDescent="0.3">
      <c r="A344" s="111" t="s">
        <v>449</v>
      </c>
      <c r="B344" s="112" t="s">
        <v>448</v>
      </c>
      <c r="C344" s="111" t="s">
        <v>449</v>
      </c>
      <c r="D344" s="111" t="s">
        <v>184</v>
      </c>
      <c r="E344" s="111" t="s">
        <v>174</v>
      </c>
      <c r="F344" s="111" t="s">
        <v>184</v>
      </c>
      <c r="G344" s="111" t="s">
        <v>845</v>
      </c>
      <c r="H344" s="110">
        <f>COUNTIF(A:A,A344)</f>
        <v>1</v>
      </c>
      <c r="K344" s="184" t="s">
        <v>5221</v>
      </c>
      <c r="L344" s="184">
        <f t="shared" si="12"/>
        <v>1</v>
      </c>
      <c r="M344" s="110"/>
      <c r="N344" s="122"/>
      <c r="O344" s="110"/>
      <c r="P344" s="110"/>
      <c r="Q344" s="110"/>
      <c r="R344" s="110"/>
      <c r="S344" s="110"/>
      <c r="T344" s="110"/>
    </row>
    <row r="345" spans="1:20" ht="12.75" customHeight="1" x14ac:dyDescent="0.3">
      <c r="A345" s="111" t="s">
        <v>1771</v>
      </c>
      <c r="B345" s="114" t="s">
        <v>1772</v>
      </c>
      <c r="C345" s="111" t="s">
        <v>1771</v>
      </c>
      <c r="D345" s="111"/>
      <c r="E345" s="111"/>
      <c r="F345" s="111"/>
      <c r="G345" s="111" t="s">
        <v>845</v>
      </c>
      <c r="H345" s="110">
        <f>COUNTIF(A:A,A345)</f>
        <v>1</v>
      </c>
      <c r="K345" s="184" t="s">
        <v>845</v>
      </c>
      <c r="L345" s="184">
        <f t="shared" si="12"/>
        <v>1</v>
      </c>
      <c r="M345" s="110"/>
      <c r="N345" s="122"/>
      <c r="O345" s="110"/>
      <c r="P345" s="110"/>
      <c r="Q345" s="110"/>
      <c r="R345" s="110"/>
      <c r="S345" s="110"/>
      <c r="T345" s="110"/>
    </row>
    <row r="346" spans="1:20" ht="12.75" customHeight="1" x14ac:dyDescent="0.3">
      <c r="A346" s="111" t="s">
        <v>451</v>
      </c>
      <c r="B346" s="112" t="s">
        <v>450</v>
      </c>
      <c r="C346" s="111" t="s">
        <v>451</v>
      </c>
      <c r="D346" s="115" t="s">
        <v>227</v>
      </c>
      <c r="E346" s="115" t="s">
        <v>174</v>
      </c>
      <c r="F346" s="115" t="s">
        <v>165</v>
      </c>
      <c r="G346" s="116" t="s">
        <v>845</v>
      </c>
      <c r="H346" s="110">
        <f>COUNTIF(A:A,A346)</f>
        <v>1</v>
      </c>
      <c r="K346" s="184" t="s">
        <v>1670</v>
      </c>
      <c r="L346" s="184">
        <f t="shared" si="12"/>
        <v>1</v>
      </c>
      <c r="M346" s="110"/>
      <c r="N346" s="122"/>
      <c r="O346" s="110"/>
      <c r="P346" s="110"/>
      <c r="Q346" s="110"/>
      <c r="R346" s="110"/>
      <c r="S346" s="110"/>
      <c r="T346" s="110"/>
    </row>
    <row r="347" spans="1:20" ht="12.75" customHeight="1" x14ac:dyDescent="0.3">
      <c r="A347" s="111" t="s">
        <v>1775</v>
      </c>
      <c r="B347" s="112" t="s">
        <v>1776</v>
      </c>
      <c r="C347" s="111" t="s">
        <v>1775</v>
      </c>
      <c r="D347" s="111"/>
      <c r="E347" s="111"/>
      <c r="F347" s="111"/>
      <c r="G347" s="111" t="s">
        <v>845</v>
      </c>
      <c r="H347" s="110">
        <f>COUNTIF(A:A,A347)</f>
        <v>1</v>
      </c>
      <c r="K347" s="184" t="s">
        <v>1672</v>
      </c>
      <c r="L347" s="184">
        <f t="shared" si="12"/>
        <v>1</v>
      </c>
      <c r="M347" s="110"/>
      <c r="N347" s="122"/>
      <c r="O347" s="110"/>
      <c r="P347" s="110"/>
      <c r="Q347" s="110"/>
      <c r="R347" s="110"/>
      <c r="S347" s="110"/>
      <c r="T347" s="110"/>
    </row>
    <row r="348" spans="1:20" ht="12.75" customHeight="1" x14ac:dyDescent="0.3">
      <c r="A348" s="111" t="s">
        <v>1778</v>
      </c>
      <c r="B348" s="114" t="s">
        <v>1779</v>
      </c>
      <c r="C348" s="111" t="s">
        <v>1778</v>
      </c>
      <c r="D348" s="111"/>
      <c r="E348" s="111"/>
      <c r="F348" s="111"/>
      <c r="G348" s="120" t="s">
        <v>845</v>
      </c>
      <c r="H348" s="110">
        <f>COUNTIF(A:A,A348)</f>
        <v>1</v>
      </c>
      <c r="K348" s="184" t="s">
        <v>5442</v>
      </c>
      <c r="L348" s="184">
        <f t="shared" si="12"/>
        <v>1</v>
      </c>
      <c r="M348" s="110"/>
      <c r="N348" s="122"/>
      <c r="O348" s="110"/>
      <c r="P348" s="110"/>
      <c r="Q348" s="110"/>
      <c r="R348" s="110"/>
      <c r="S348" s="110"/>
      <c r="T348" s="110"/>
    </row>
    <row r="349" spans="1:20" ht="12.75" customHeight="1" x14ac:dyDescent="0.3">
      <c r="A349" s="111" t="s">
        <v>453</v>
      </c>
      <c r="B349" s="112" t="s">
        <v>1780</v>
      </c>
      <c r="C349" s="111" t="s">
        <v>453</v>
      </c>
      <c r="D349" s="111"/>
      <c r="E349" s="111"/>
      <c r="F349" s="111"/>
      <c r="G349" s="111" t="s">
        <v>845</v>
      </c>
      <c r="H349" s="110">
        <f>COUNTIF(A:A,A349)</f>
        <v>1</v>
      </c>
      <c r="K349" s="184" t="s">
        <v>1673</v>
      </c>
      <c r="L349" s="184">
        <f t="shared" si="12"/>
        <v>1</v>
      </c>
      <c r="M349" s="110"/>
      <c r="N349" s="122"/>
      <c r="O349" s="110"/>
      <c r="P349" s="110"/>
      <c r="Q349" s="110"/>
      <c r="R349" s="110"/>
      <c r="S349" s="110"/>
      <c r="T349" s="110"/>
    </row>
    <row r="350" spans="1:20" ht="12.75" customHeight="1" x14ac:dyDescent="0.3">
      <c r="A350" s="111" t="s">
        <v>1782</v>
      </c>
      <c r="B350" s="124" t="s">
        <v>1783</v>
      </c>
      <c r="C350" s="111" t="s">
        <v>1782</v>
      </c>
      <c r="D350" s="115"/>
      <c r="E350" s="111"/>
      <c r="F350" s="111"/>
      <c r="G350" s="111" t="s">
        <v>845</v>
      </c>
      <c r="H350" s="110">
        <f>COUNTIF(A:A,A350)</f>
        <v>1</v>
      </c>
      <c r="K350" s="184" t="s">
        <v>1676</v>
      </c>
      <c r="L350" s="184">
        <f t="shared" si="12"/>
        <v>1</v>
      </c>
      <c r="M350" s="110"/>
      <c r="N350" s="122"/>
      <c r="O350" s="110"/>
      <c r="P350" s="110"/>
      <c r="Q350" s="110"/>
      <c r="R350" s="110"/>
      <c r="S350" s="110"/>
      <c r="T350" s="110"/>
    </row>
    <row r="351" spans="1:20" ht="12.75" customHeight="1" x14ac:dyDescent="0.3">
      <c r="A351" s="111" t="s">
        <v>455</v>
      </c>
      <c r="B351" s="112" t="s">
        <v>454</v>
      </c>
      <c r="C351" s="111" t="s">
        <v>455</v>
      </c>
      <c r="D351" s="115" t="s">
        <v>227</v>
      </c>
      <c r="E351" s="115" t="s">
        <v>165</v>
      </c>
      <c r="F351" s="115" t="s">
        <v>165</v>
      </c>
      <c r="G351" s="116" t="s">
        <v>845</v>
      </c>
      <c r="H351" s="110">
        <f>COUNTIF(A:A,A351)</f>
        <v>1</v>
      </c>
      <c r="K351" s="184" t="s">
        <v>1677</v>
      </c>
      <c r="L351" s="184">
        <f t="shared" si="12"/>
        <v>1</v>
      </c>
      <c r="M351" s="110"/>
      <c r="N351" s="122"/>
      <c r="O351" s="110"/>
      <c r="P351" s="110"/>
      <c r="Q351" s="110"/>
      <c r="R351" s="110"/>
      <c r="S351" s="110"/>
      <c r="T351" s="110"/>
    </row>
    <row r="352" spans="1:20" ht="12.75" customHeight="1" x14ac:dyDescent="0.3">
      <c r="A352" s="111" t="s">
        <v>1786</v>
      </c>
      <c r="B352" s="112" t="s">
        <v>1787</v>
      </c>
      <c r="C352" s="111" t="s">
        <v>1786</v>
      </c>
      <c r="D352" s="111"/>
      <c r="E352" s="111"/>
      <c r="F352" s="111"/>
      <c r="G352" s="111" t="s">
        <v>845</v>
      </c>
      <c r="H352" s="110">
        <f>COUNTIF(A:A,A352)</f>
        <v>1</v>
      </c>
      <c r="K352" s="184" t="s">
        <v>5578</v>
      </c>
      <c r="L352" s="184">
        <f t="shared" si="12"/>
        <v>1</v>
      </c>
      <c r="M352" s="110"/>
      <c r="N352" s="122"/>
      <c r="O352" s="110"/>
      <c r="P352" s="110"/>
      <c r="Q352" s="110"/>
      <c r="R352" s="110"/>
      <c r="S352" s="110"/>
      <c r="T352" s="110"/>
    </row>
    <row r="353" spans="1:20" ht="12.75" customHeight="1" x14ac:dyDescent="0.3">
      <c r="A353" s="111" t="s">
        <v>457</v>
      </c>
      <c r="B353" s="112" t="s">
        <v>456</v>
      </c>
      <c r="C353" s="111" t="s">
        <v>457</v>
      </c>
      <c r="D353" s="111" t="s">
        <v>211</v>
      </c>
      <c r="E353" s="111" t="s">
        <v>193</v>
      </c>
      <c r="F353" s="111" t="s">
        <v>165</v>
      </c>
      <c r="G353" s="111" t="s">
        <v>845</v>
      </c>
      <c r="H353" s="110">
        <f>COUNTIF(A:A,A353)</f>
        <v>1</v>
      </c>
      <c r="K353" s="184" t="s">
        <v>1680</v>
      </c>
      <c r="L353" s="184">
        <f t="shared" si="12"/>
        <v>1</v>
      </c>
      <c r="M353" s="110"/>
      <c r="N353" s="122"/>
      <c r="O353" s="110"/>
      <c r="P353" s="110"/>
      <c r="Q353" s="110"/>
      <c r="R353" s="110"/>
      <c r="S353" s="110"/>
      <c r="T353" s="110"/>
    </row>
    <row r="354" spans="1:20" ht="12.75" customHeight="1" x14ac:dyDescent="0.3">
      <c r="A354" s="111" t="s">
        <v>459</v>
      </c>
      <c r="B354" s="112" t="s">
        <v>458</v>
      </c>
      <c r="C354" s="111" t="s">
        <v>459</v>
      </c>
      <c r="D354" s="115" t="s">
        <v>184</v>
      </c>
      <c r="E354" s="115" t="s">
        <v>201</v>
      </c>
      <c r="F354" s="115" t="s">
        <v>165</v>
      </c>
      <c r="G354" s="116" t="s">
        <v>845</v>
      </c>
      <c r="H354" s="110">
        <f>COUNTIF(A:A,A354)</f>
        <v>1</v>
      </c>
      <c r="K354" s="184" t="s">
        <v>1681</v>
      </c>
      <c r="L354" s="184">
        <f t="shared" si="12"/>
        <v>1</v>
      </c>
      <c r="M354" s="110"/>
      <c r="N354" s="122"/>
      <c r="O354" s="110"/>
      <c r="P354" s="110"/>
      <c r="Q354" s="110"/>
      <c r="R354" s="110"/>
      <c r="S354" s="110"/>
      <c r="T354" s="110"/>
    </row>
    <row r="355" spans="1:20" ht="12.75" customHeight="1" x14ac:dyDescent="0.3">
      <c r="A355" s="209" t="s">
        <v>5043</v>
      </c>
      <c r="B355" s="210" t="s">
        <v>5054</v>
      </c>
      <c r="C355" s="209" t="s">
        <v>5043</v>
      </c>
      <c r="D355" s="111"/>
      <c r="E355" s="111"/>
      <c r="F355" s="111"/>
      <c r="G355" s="211" t="s">
        <v>845</v>
      </c>
      <c r="H355" s="110">
        <f>COUNTIF(A:A,A355)</f>
        <v>1</v>
      </c>
      <c r="K355" s="184" t="s">
        <v>1682</v>
      </c>
      <c r="L355" s="184">
        <f t="shared" si="12"/>
        <v>1</v>
      </c>
      <c r="M355" s="110"/>
      <c r="N355" s="122"/>
      <c r="O355" s="110"/>
      <c r="P355" s="110"/>
      <c r="Q355" s="110"/>
      <c r="R355" s="110"/>
      <c r="S355" s="110"/>
      <c r="T355" s="110"/>
    </row>
    <row r="356" spans="1:20" ht="12.75" customHeight="1" x14ac:dyDescent="0.3">
      <c r="A356" s="111" t="s">
        <v>1791</v>
      </c>
      <c r="B356" s="114" t="s">
        <v>1792</v>
      </c>
      <c r="C356" s="111" t="s">
        <v>1791</v>
      </c>
      <c r="D356" s="111"/>
      <c r="E356" s="111"/>
      <c r="F356" s="111"/>
      <c r="G356" s="120" t="s">
        <v>845</v>
      </c>
      <c r="H356" s="110">
        <f>COUNTIF(A:A,A356)</f>
        <v>1</v>
      </c>
      <c r="K356" s="184" t="s">
        <v>1685</v>
      </c>
      <c r="L356" s="184">
        <f t="shared" si="12"/>
        <v>1</v>
      </c>
      <c r="M356" s="110"/>
      <c r="N356" s="122"/>
      <c r="O356" s="110"/>
      <c r="P356" s="110"/>
      <c r="Q356" s="110"/>
      <c r="R356" s="110"/>
      <c r="S356" s="110"/>
      <c r="T356" s="110"/>
    </row>
    <row r="357" spans="1:20" ht="12.75" customHeight="1" x14ac:dyDescent="0.3">
      <c r="A357" s="111" t="s">
        <v>1794</v>
      </c>
      <c r="B357" s="112" t="s">
        <v>1795</v>
      </c>
      <c r="C357" s="111" t="s">
        <v>1794</v>
      </c>
      <c r="D357" s="115"/>
      <c r="E357" s="115"/>
      <c r="F357" s="115"/>
      <c r="G357" s="116" t="s">
        <v>845</v>
      </c>
      <c r="H357" s="110">
        <f>COUNTIF(A:A,A357)</f>
        <v>1</v>
      </c>
      <c r="K357" s="184" t="s">
        <v>1688</v>
      </c>
      <c r="L357" s="184">
        <f t="shared" si="12"/>
        <v>1</v>
      </c>
      <c r="M357" s="110"/>
      <c r="N357" s="122"/>
      <c r="O357" s="110"/>
      <c r="P357" s="110"/>
      <c r="Q357" s="110"/>
      <c r="R357" s="110"/>
      <c r="S357" s="110"/>
      <c r="T357" s="110"/>
    </row>
    <row r="358" spans="1:20" ht="12.75" customHeight="1" x14ac:dyDescent="0.3">
      <c r="A358" s="111" t="s">
        <v>1797</v>
      </c>
      <c r="B358" s="114" t="s">
        <v>1798</v>
      </c>
      <c r="C358" s="111" t="s">
        <v>1797</v>
      </c>
      <c r="D358" s="111"/>
      <c r="E358" s="111"/>
      <c r="F358" s="111"/>
      <c r="G358" s="123" t="s">
        <v>845</v>
      </c>
      <c r="H358" s="110">
        <f>COUNTIF(A:A,A358)</f>
        <v>1</v>
      </c>
      <c r="K358" s="184" t="s">
        <v>1689</v>
      </c>
      <c r="L358" s="184">
        <f t="shared" si="12"/>
        <v>1</v>
      </c>
      <c r="M358" s="110"/>
      <c r="N358" s="122"/>
      <c r="O358" s="110"/>
      <c r="P358" s="110"/>
      <c r="Q358" s="110"/>
      <c r="R358" s="110"/>
      <c r="S358" s="110"/>
      <c r="T358" s="110"/>
    </row>
    <row r="359" spans="1:20" ht="12.75" customHeight="1" x14ac:dyDescent="0.3">
      <c r="A359" s="209" t="s">
        <v>5044</v>
      </c>
      <c r="B359" s="210" t="s">
        <v>5053</v>
      </c>
      <c r="C359" s="209" t="s">
        <v>5044</v>
      </c>
      <c r="D359" s="111"/>
      <c r="E359" s="111"/>
      <c r="F359" s="111"/>
      <c r="G359" s="211" t="s">
        <v>845</v>
      </c>
      <c r="H359" s="110">
        <f>COUNTIF(A:A,A359)</f>
        <v>1</v>
      </c>
      <c r="K359" s="184" t="s">
        <v>1690</v>
      </c>
      <c r="L359" s="184">
        <f t="shared" si="12"/>
        <v>1</v>
      </c>
      <c r="M359" s="110"/>
      <c r="N359" s="122"/>
      <c r="O359" s="110"/>
      <c r="P359" s="110"/>
      <c r="Q359" s="110"/>
      <c r="R359" s="110"/>
      <c r="S359" s="110"/>
      <c r="T359" s="110"/>
    </row>
    <row r="360" spans="1:20" ht="12.75" customHeight="1" x14ac:dyDescent="0.3">
      <c r="A360" s="111" t="s">
        <v>461</v>
      </c>
      <c r="B360" s="112" t="s">
        <v>1799</v>
      </c>
      <c r="C360" s="111" t="s">
        <v>461</v>
      </c>
      <c r="D360" s="115"/>
      <c r="E360" s="115"/>
      <c r="F360" s="115"/>
      <c r="G360" s="116" t="s">
        <v>845</v>
      </c>
      <c r="H360" s="110">
        <f>COUNTIF(A:A,A360)</f>
        <v>1</v>
      </c>
      <c r="K360" s="184" t="s">
        <v>1693</v>
      </c>
      <c r="L360" s="184">
        <f t="shared" si="12"/>
        <v>1</v>
      </c>
      <c r="M360" s="110"/>
      <c r="N360" s="122"/>
      <c r="O360" s="110"/>
      <c r="P360" s="110"/>
      <c r="Q360" s="110"/>
      <c r="R360" s="110"/>
      <c r="S360" s="110"/>
      <c r="T360" s="110"/>
    </row>
    <row r="361" spans="1:20" ht="12.75" customHeight="1" x14ac:dyDescent="0.3">
      <c r="A361" s="111" t="s">
        <v>464</v>
      </c>
      <c r="B361" s="112" t="s">
        <v>463</v>
      </c>
      <c r="C361" s="111" t="s">
        <v>464</v>
      </c>
      <c r="D361" s="115" t="s">
        <v>168</v>
      </c>
      <c r="E361" s="115" t="s">
        <v>164</v>
      </c>
      <c r="F361" s="115" t="s">
        <v>165</v>
      </c>
      <c r="G361" s="116" t="s">
        <v>845</v>
      </c>
      <c r="H361" s="110">
        <f>COUNTIF(A:A,A361)</f>
        <v>1</v>
      </c>
      <c r="K361" s="184" t="s">
        <v>1696</v>
      </c>
      <c r="L361" s="184">
        <f t="shared" si="12"/>
        <v>1</v>
      </c>
      <c r="M361" s="110"/>
      <c r="N361" s="122"/>
      <c r="O361" s="110"/>
      <c r="P361" s="110"/>
      <c r="Q361" s="110"/>
      <c r="R361" s="110"/>
      <c r="S361" s="110"/>
      <c r="T361" s="110"/>
    </row>
    <row r="362" spans="1:20" ht="12.75" customHeight="1" x14ac:dyDescent="0.3">
      <c r="A362" s="111" t="s">
        <v>1802</v>
      </c>
      <c r="B362" s="112" t="s">
        <v>1803</v>
      </c>
      <c r="C362" s="111" t="s">
        <v>1802</v>
      </c>
      <c r="D362" s="111"/>
      <c r="E362" s="111"/>
      <c r="F362" s="111"/>
      <c r="G362" s="116" t="s">
        <v>845</v>
      </c>
      <c r="H362" s="110">
        <f>COUNTIF(A:A,A362)</f>
        <v>1</v>
      </c>
      <c r="K362" s="184" t="s">
        <v>1699</v>
      </c>
      <c r="L362" s="184">
        <f t="shared" si="12"/>
        <v>1</v>
      </c>
      <c r="M362" s="110"/>
      <c r="N362" s="122"/>
      <c r="O362" s="110"/>
      <c r="P362" s="110"/>
      <c r="Q362" s="110"/>
      <c r="R362" s="110"/>
      <c r="S362" s="110"/>
      <c r="T362" s="110"/>
    </row>
    <row r="363" spans="1:20" ht="12.75" customHeight="1" x14ac:dyDescent="0.3">
      <c r="A363" s="111" t="s">
        <v>466</v>
      </c>
      <c r="B363" s="112" t="s">
        <v>465</v>
      </c>
      <c r="C363" s="111" t="s">
        <v>466</v>
      </c>
      <c r="D363" s="115" t="s">
        <v>196</v>
      </c>
      <c r="E363" s="115" t="s">
        <v>165</v>
      </c>
      <c r="F363" s="115" t="s">
        <v>165</v>
      </c>
      <c r="G363" s="116" t="s">
        <v>845</v>
      </c>
      <c r="H363" s="110">
        <f>COUNTIF(A:A,A363)</f>
        <v>1</v>
      </c>
      <c r="K363" s="184" t="s">
        <v>1702</v>
      </c>
      <c r="L363" s="184">
        <f t="shared" si="12"/>
        <v>1</v>
      </c>
      <c r="M363" s="110"/>
      <c r="N363" s="122"/>
      <c r="O363" s="110"/>
      <c r="P363" s="110"/>
      <c r="Q363" s="110"/>
      <c r="R363" s="110"/>
      <c r="S363" s="110"/>
      <c r="T363" s="110"/>
    </row>
    <row r="364" spans="1:20" ht="12.75" customHeight="1" x14ac:dyDescent="0.3">
      <c r="A364" s="111" t="s">
        <v>468</v>
      </c>
      <c r="B364" s="112" t="s">
        <v>467</v>
      </c>
      <c r="C364" s="111" t="s">
        <v>468</v>
      </c>
      <c r="D364" s="115" t="s">
        <v>184</v>
      </c>
      <c r="E364" s="115" t="s">
        <v>164</v>
      </c>
      <c r="F364" s="115" t="s">
        <v>184</v>
      </c>
      <c r="G364" s="116" t="s">
        <v>845</v>
      </c>
      <c r="H364" s="110">
        <f>COUNTIF(A:A,A364)</f>
        <v>1</v>
      </c>
      <c r="K364" s="184" t="s">
        <v>1703</v>
      </c>
      <c r="L364" s="184">
        <f t="shared" si="12"/>
        <v>1</v>
      </c>
      <c r="M364" s="110"/>
      <c r="N364" s="122"/>
      <c r="O364" s="110"/>
      <c r="P364" s="110"/>
      <c r="Q364" s="110"/>
      <c r="R364" s="110"/>
      <c r="S364" s="110"/>
      <c r="T364" s="110"/>
    </row>
    <row r="365" spans="1:20" ht="12.75" customHeight="1" x14ac:dyDescent="0.3">
      <c r="A365" s="111" t="s">
        <v>470</v>
      </c>
      <c r="B365" s="112" t="s">
        <v>469</v>
      </c>
      <c r="C365" s="111" t="s">
        <v>470</v>
      </c>
      <c r="D365" s="115" t="s">
        <v>184</v>
      </c>
      <c r="E365" s="115" t="s">
        <v>179</v>
      </c>
      <c r="F365" s="115" t="s">
        <v>184</v>
      </c>
      <c r="G365" s="116" t="s">
        <v>845</v>
      </c>
      <c r="H365" s="110">
        <f>COUNTIF(A:A,A365)</f>
        <v>1</v>
      </c>
      <c r="K365" s="184" t="s">
        <v>1704</v>
      </c>
      <c r="L365" s="184">
        <f t="shared" si="12"/>
        <v>1</v>
      </c>
      <c r="M365" s="110"/>
      <c r="N365" s="122"/>
      <c r="O365" s="110"/>
      <c r="P365" s="110"/>
      <c r="Q365" s="110"/>
      <c r="R365" s="110"/>
      <c r="S365" s="110"/>
      <c r="T365" s="110"/>
    </row>
    <row r="366" spans="1:20" ht="12.75" customHeight="1" x14ac:dyDescent="0.3">
      <c r="A366" s="111" t="s">
        <v>1807</v>
      </c>
      <c r="B366" s="112" t="s">
        <v>1808</v>
      </c>
      <c r="C366" s="111" t="s">
        <v>1807</v>
      </c>
      <c r="D366" s="115"/>
      <c r="E366" s="115"/>
      <c r="F366" s="115"/>
      <c r="G366" s="116" t="s">
        <v>845</v>
      </c>
      <c r="H366" s="110">
        <f>COUNTIF(A:A,A366)</f>
        <v>1</v>
      </c>
      <c r="K366" s="184" t="s">
        <v>1707</v>
      </c>
      <c r="L366" s="184">
        <f t="shared" si="12"/>
        <v>1</v>
      </c>
      <c r="M366" s="110"/>
      <c r="N366" s="122"/>
      <c r="O366" s="110"/>
      <c r="P366" s="110"/>
      <c r="Q366" s="110"/>
      <c r="R366" s="110"/>
      <c r="S366" s="110"/>
      <c r="T366" s="110"/>
    </row>
    <row r="367" spans="1:20" ht="12.75" customHeight="1" x14ac:dyDescent="0.3">
      <c r="A367" s="111" t="s">
        <v>472</v>
      </c>
      <c r="B367" s="112" t="s">
        <v>471</v>
      </c>
      <c r="C367" s="111" t="s">
        <v>472</v>
      </c>
      <c r="D367" s="115" t="s">
        <v>201</v>
      </c>
      <c r="E367" s="115" t="s">
        <v>174</v>
      </c>
      <c r="F367" s="115" t="s">
        <v>165</v>
      </c>
      <c r="G367" s="116" t="s">
        <v>845</v>
      </c>
      <c r="H367" s="110">
        <f>COUNTIF(A:A,A367)</f>
        <v>1</v>
      </c>
      <c r="K367" s="184" t="s">
        <v>1708</v>
      </c>
      <c r="L367" s="184">
        <f t="shared" si="12"/>
        <v>1</v>
      </c>
      <c r="M367" s="110"/>
      <c r="N367" s="122"/>
      <c r="O367" s="110"/>
      <c r="P367" s="110"/>
      <c r="Q367" s="110"/>
      <c r="R367" s="110"/>
      <c r="S367" s="110"/>
      <c r="T367" s="110"/>
    </row>
    <row r="368" spans="1:20" ht="12.75" customHeight="1" x14ac:dyDescent="0.3">
      <c r="A368" s="209" t="s">
        <v>5045</v>
      </c>
      <c r="B368" s="210" t="s">
        <v>5052</v>
      </c>
      <c r="C368" s="209" t="s">
        <v>5045</v>
      </c>
      <c r="D368" s="111"/>
      <c r="E368" s="111"/>
      <c r="F368" s="111"/>
      <c r="G368" s="211" t="s">
        <v>845</v>
      </c>
      <c r="H368" s="110">
        <f>COUNTIF(A:A,A368)</f>
        <v>1</v>
      </c>
      <c r="K368" s="184" t="s">
        <v>5228</v>
      </c>
      <c r="L368" s="184">
        <f t="shared" si="12"/>
        <v>1</v>
      </c>
      <c r="M368" s="110"/>
      <c r="N368" s="122"/>
      <c r="O368" s="110"/>
      <c r="P368" s="110"/>
      <c r="Q368" s="110"/>
      <c r="R368" s="110"/>
      <c r="S368" s="110"/>
      <c r="T368" s="110"/>
    </row>
    <row r="369" spans="1:21" ht="12.75" customHeight="1" x14ac:dyDescent="0.3">
      <c r="A369" s="111" t="s">
        <v>474</v>
      </c>
      <c r="B369" s="112" t="s">
        <v>473</v>
      </c>
      <c r="C369" s="111" t="s">
        <v>474</v>
      </c>
      <c r="D369" s="115" t="s">
        <v>196</v>
      </c>
      <c r="E369" s="115" t="s">
        <v>165</v>
      </c>
      <c r="F369" s="115" t="s">
        <v>165</v>
      </c>
      <c r="G369" s="116" t="s">
        <v>845</v>
      </c>
      <c r="H369" s="110">
        <f>COUNTIF(A:A,A369)</f>
        <v>1</v>
      </c>
      <c r="K369" s="184" t="s">
        <v>1710</v>
      </c>
      <c r="L369" s="184">
        <f t="shared" si="12"/>
        <v>1</v>
      </c>
      <c r="M369" s="110"/>
      <c r="N369" s="122"/>
      <c r="O369" s="110"/>
      <c r="P369" s="110"/>
      <c r="Q369" s="110"/>
      <c r="R369" s="110"/>
      <c r="S369" s="110"/>
      <c r="T369" s="110"/>
    </row>
    <row r="370" spans="1:21" ht="12.75" customHeight="1" x14ac:dyDescent="0.3">
      <c r="A370" s="111" t="s">
        <v>1812</v>
      </c>
      <c r="B370" s="112" t="s">
        <v>1813</v>
      </c>
      <c r="C370" s="111" t="s">
        <v>1812</v>
      </c>
      <c r="D370" s="111"/>
      <c r="E370" s="111"/>
      <c r="F370" s="111"/>
      <c r="G370" s="116" t="s">
        <v>845</v>
      </c>
      <c r="H370" s="110">
        <f>COUNTIF(A:A,A370)</f>
        <v>1</v>
      </c>
      <c r="K370" s="184" t="s">
        <v>5449</v>
      </c>
      <c r="L370" s="184">
        <f t="shared" si="12"/>
        <v>1</v>
      </c>
      <c r="M370" s="110"/>
      <c r="N370" s="122"/>
      <c r="O370" s="110"/>
      <c r="P370" s="110"/>
      <c r="Q370" s="110"/>
      <c r="R370" s="110"/>
      <c r="S370" s="110"/>
      <c r="T370" s="110"/>
    </row>
    <row r="371" spans="1:21" ht="12.75" customHeight="1" x14ac:dyDescent="0.3">
      <c r="A371" s="111" t="s">
        <v>929</v>
      </c>
      <c r="B371" s="112" t="s">
        <v>930</v>
      </c>
      <c r="C371" s="111" t="s">
        <v>929</v>
      </c>
      <c r="D371" s="115"/>
      <c r="E371" s="115"/>
      <c r="F371" s="115"/>
      <c r="G371" s="116" t="s">
        <v>845</v>
      </c>
      <c r="H371" s="110">
        <f>COUNTIF(A:A,A371)</f>
        <v>1</v>
      </c>
      <c r="K371" s="184" t="s">
        <v>1711</v>
      </c>
      <c r="L371" s="184">
        <f t="shared" si="12"/>
        <v>1</v>
      </c>
      <c r="M371" s="110"/>
      <c r="N371" s="122"/>
      <c r="O371" s="110"/>
      <c r="P371" s="110"/>
      <c r="Q371" s="110"/>
      <c r="R371" s="110"/>
      <c r="S371" s="110"/>
      <c r="T371" s="110"/>
    </row>
    <row r="372" spans="1:21" ht="12.75" customHeight="1" x14ac:dyDescent="0.3">
      <c r="A372" s="111" t="s">
        <v>935</v>
      </c>
      <c r="B372" s="112" t="s">
        <v>936</v>
      </c>
      <c r="C372" s="111" t="s">
        <v>935</v>
      </c>
      <c r="D372" s="115"/>
      <c r="E372" s="115"/>
      <c r="F372" s="115"/>
      <c r="G372" s="116" t="s">
        <v>845</v>
      </c>
      <c r="H372" s="110">
        <f>COUNTIF(A:A,A372)</f>
        <v>1</v>
      </c>
      <c r="K372" s="184" t="s">
        <v>1712</v>
      </c>
      <c r="L372" s="184">
        <f t="shared" si="12"/>
        <v>1</v>
      </c>
      <c r="M372" s="110"/>
      <c r="N372" s="122"/>
      <c r="O372" s="110"/>
      <c r="P372" s="110"/>
      <c r="Q372" s="110"/>
      <c r="R372" s="110"/>
      <c r="S372" s="110"/>
      <c r="T372" s="110"/>
    </row>
    <row r="373" spans="1:21" ht="12.75" customHeight="1" x14ac:dyDescent="0.3">
      <c r="A373" s="111" t="s">
        <v>1817</v>
      </c>
      <c r="B373" s="112" t="s">
        <v>1818</v>
      </c>
      <c r="C373" s="111" t="s">
        <v>1817</v>
      </c>
      <c r="D373" s="115"/>
      <c r="E373" s="115"/>
      <c r="F373" s="115"/>
      <c r="G373" s="116" t="s">
        <v>845</v>
      </c>
      <c r="H373" s="110">
        <f>COUNTIF(A:A,A373)</f>
        <v>1</v>
      </c>
      <c r="K373" s="184" t="s">
        <v>1715</v>
      </c>
      <c r="L373" s="184">
        <f t="shared" si="12"/>
        <v>1</v>
      </c>
      <c r="M373" s="110"/>
      <c r="N373" s="122"/>
      <c r="O373" s="110"/>
      <c r="P373" s="110"/>
      <c r="Q373" s="110"/>
      <c r="R373" s="110"/>
      <c r="S373" s="110"/>
      <c r="T373" s="110"/>
    </row>
    <row r="374" spans="1:21" ht="12.75" customHeight="1" x14ac:dyDescent="0.3">
      <c r="A374" s="111" t="s">
        <v>1820</v>
      </c>
      <c r="B374" s="112" t="s">
        <v>1821</v>
      </c>
      <c r="C374" s="111" t="s">
        <v>1820</v>
      </c>
      <c r="D374" s="115"/>
      <c r="E374" s="115"/>
      <c r="F374" s="115"/>
      <c r="G374" s="116" t="s">
        <v>845</v>
      </c>
      <c r="H374" s="110">
        <f>COUNTIF(A:A,A374)</f>
        <v>1</v>
      </c>
      <c r="K374" s="184" t="s">
        <v>1716</v>
      </c>
      <c r="L374" s="184">
        <f t="shared" si="12"/>
        <v>1</v>
      </c>
      <c r="M374" s="110"/>
      <c r="N374" s="122"/>
      <c r="O374" s="110"/>
      <c r="P374" s="110"/>
      <c r="Q374" s="110"/>
      <c r="R374" s="110"/>
      <c r="S374" s="110"/>
      <c r="T374" s="110"/>
    </row>
    <row r="375" spans="1:21" ht="12.75" customHeight="1" x14ac:dyDescent="0.3">
      <c r="A375" s="111" t="s">
        <v>1823</v>
      </c>
      <c r="B375" s="114" t="s">
        <v>1824</v>
      </c>
      <c r="C375" s="111" t="s">
        <v>1823</v>
      </c>
      <c r="D375" s="111"/>
      <c r="E375" s="111"/>
      <c r="F375" s="111"/>
      <c r="G375" s="120" t="s">
        <v>845</v>
      </c>
      <c r="H375" s="110">
        <f>COUNTIF(A:A,A375)</f>
        <v>1</v>
      </c>
      <c r="K375" s="184" t="s">
        <v>1719</v>
      </c>
      <c r="L375" s="184">
        <f t="shared" si="12"/>
        <v>1</v>
      </c>
      <c r="M375" s="110"/>
      <c r="N375" s="122"/>
      <c r="O375" s="110"/>
      <c r="P375" s="110"/>
      <c r="Q375" s="110"/>
      <c r="R375" s="110"/>
      <c r="S375" s="110"/>
      <c r="T375" s="110"/>
    </row>
    <row r="376" spans="1:21" ht="12.75" customHeight="1" x14ac:dyDescent="0.3">
      <c r="A376" s="111" t="s">
        <v>1826</v>
      </c>
      <c r="B376" s="114" t="s">
        <v>1827</v>
      </c>
      <c r="C376" s="111" t="s">
        <v>1826</v>
      </c>
      <c r="D376" s="111"/>
      <c r="E376" s="111"/>
      <c r="F376" s="111"/>
      <c r="G376" s="111" t="s">
        <v>845</v>
      </c>
      <c r="H376" s="110">
        <f>COUNTIF(A:A,A376)</f>
        <v>1</v>
      </c>
      <c r="K376" s="184" t="s">
        <v>5658</v>
      </c>
      <c r="L376" s="184">
        <f t="shared" si="12"/>
        <v>1</v>
      </c>
      <c r="M376" s="110"/>
      <c r="N376" s="122"/>
      <c r="O376" s="110"/>
      <c r="P376" s="110"/>
      <c r="Q376" s="110"/>
      <c r="R376" s="110"/>
      <c r="S376" s="110"/>
      <c r="T376" s="110"/>
    </row>
    <row r="377" spans="1:21" ht="12.75" customHeight="1" x14ac:dyDescent="0.3">
      <c r="A377" s="111" t="s">
        <v>476</v>
      </c>
      <c r="B377" s="112" t="s">
        <v>475</v>
      </c>
      <c r="C377" s="111" t="s">
        <v>476</v>
      </c>
      <c r="D377" s="115" t="s">
        <v>184</v>
      </c>
      <c r="E377" s="115" t="s">
        <v>164</v>
      </c>
      <c r="F377" s="115" t="s">
        <v>184</v>
      </c>
      <c r="G377" s="116" t="s">
        <v>845</v>
      </c>
      <c r="H377" s="110">
        <f>COUNTIF(A:A,A377)</f>
        <v>1</v>
      </c>
      <c r="K377" s="184" t="s">
        <v>5158</v>
      </c>
      <c r="L377" s="184">
        <f t="shared" si="12"/>
        <v>1</v>
      </c>
      <c r="M377" s="110"/>
      <c r="N377" s="122"/>
      <c r="O377" s="110"/>
      <c r="P377" s="110"/>
      <c r="Q377" s="110"/>
      <c r="R377" s="110"/>
      <c r="S377" s="110"/>
      <c r="T377" s="110"/>
    </row>
    <row r="378" spans="1:21" ht="12.75" customHeight="1" x14ac:dyDescent="0.3">
      <c r="A378" s="209" t="s">
        <v>5046</v>
      </c>
      <c r="B378" s="210" t="s">
        <v>5051</v>
      </c>
      <c r="C378" s="209" t="s">
        <v>5046</v>
      </c>
      <c r="D378" s="111"/>
      <c r="E378" s="111"/>
      <c r="F378" s="111"/>
      <c r="G378" s="211" t="s">
        <v>845</v>
      </c>
      <c r="H378" s="110">
        <f>COUNTIF(A:A,A378)</f>
        <v>1</v>
      </c>
      <c r="K378" s="184" t="s">
        <v>1720</v>
      </c>
      <c r="L378" s="184">
        <f t="shared" si="12"/>
        <v>1</v>
      </c>
      <c r="M378" s="110"/>
      <c r="N378" s="122"/>
      <c r="O378" s="110"/>
      <c r="P378" s="110"/>
      <c r="Q378" s="110"/>
      <c r="R378" s="110"/>
      <c r="S378" s="110"/>
      <c r="T378" s="110"/>
    </row>
    <row r="379" spans="1:21" ht="12.75" customHeight="1" x14ac:dyDescent="0.3">
      <c r="A379" s="111" t="s">
        <v>478</v>
      </c>
      <c r="B379" s="112" t="s">
        <v>477</v>
      </c>
      <c r="C379" s="111" t="s">
        <v>478</v>
      </c>
      <c r="D379" s="115" t="s">
        <v>184</v>
      </c>
      <c r="E379" s="115" t="s">
        <v>196</v>
      </c>
      <c r="F379" s="115" t="s">
        <v>184</v>
      </c>
      <c r="G379" s="116" t="s">
        <v>845</v>
      </c>
      <c r="H379" s="110">
        <f>COUNTIF(A:A,A379)</f>
        <v>1</v>
      </c>
      <c r="K379" s="184" t="s">
        <v>1723</v>
      </c>
      <c r="L379" s="184">
        <f t="shared" si="12"/>
        <v>1</v>
      </c>
      <c r="M379" s="110"/>
      <c r="N379" s="130"/>
      <c r="O379" s="110"/>
      <c r="P379" s="110"/>
      <c r="Q379" s="110"/>
      <c r="R379" s="110"/>
      <c r="S379" s="110"/>
      <c r="T379" s="110"/>
    </row>
    <row r="380" spans="1:21" ht="12.75" customHeight="1" x14ac:dyDescent="0.3">
      <c r="A380" s="111" t="s">
        <v>1831</v>
      </c>
      <c r="B380" s="112" t="s">
        <v>1832</v>
      </c>
      <c r="C380" s="111" t="s">
        <v>1831</v>
      </c>
      <c r="D380" s="115"/>
      <c r="E380" s="115"/>
      <c r="F380" s="115"/>
      <c r="G380" s="116" t="s">
        <v>845</v>
      </c>
      <c r="H380" s="110">
        <f>COUNTIF(A:A,A380)</f>
        <v>1</v>
      </c>
      <c r="K380" s="184" t="s">
        <v>1724</v>
      </c>
      <c r="L380" s="184">
        <f t="shared" si="12"/>
        <v>1</v>
      </c>
      <c r="M380" s="110"/>
      <c r="N380" s="122"/>
      <c r="O380" s="110"/>
      <c r="P380" s="110"/>
      <c r="Q380" s="110"/>
      <c r="R380" s="110"/>
      <c r="S380" s="110"/>
      <c r="T380" s="110"/>
    </row>
    <row r="381" spans="1:21" ht="12.75" customHeight="1" x14ac:dyDescent="0.3">
      <c r="A381" s="111" t="s">
        <v>480</v>
      </c>
      <c r="B381" s="112" t="s">
        <v>1834</v>
      </c>
      <c r="C381" s="111" t="s">
        <v>480</v>
      </c>
      <c r="D381" s="115"/>
      <c r="E381" s="115"/>
      <c r="F381" s="115"/>
      <c r="G381" s="116" t="s">
        <v>845</v>
      </c>
      <c r="H381" s="110">
        <f>COUNTIF(A:A,A381)</f>
        <v>1</v>
      </c>
      <c r="K381" s="184" t="s">
        <v>1725</v>
      </c>
      <c r="L381" s="184">
        <f t="shared" si="12"/>
        <v>1</v>
      </c>
      <c r="M381" s="110"/>
      <c r="N381" s="122"/>
      <c r="O381" s="110"/>
      <c r="P381" s="110"/>
      <c r="Q381" s="110"/>
      <c r="R381" s="110"/>
      <c r="S381" s="110"/>
      <c r="T381" s="110"/>
    </row>
    <row r="382" spans="1:21" ht="12.75" customHeight="1" x14ac:dyDescent="0.3">
      <c r="A382" s="111" t="s">
        <v>482</v>
      </c>
      <c r="B382" s="112" t="s">
        <v>481</v>
      </c>
      <c r="C382" s="111" t="s">
        <v>482</v>
      </c>
      <c r="D382" s="115" t="s">
        <v>179</v>
      </c>
      <c r="E382" s="115" t="s">
        <v>174</v>
      </c>
      <c r="F382" s="115" t="s">
        <v>165</v>
      </c>
      <c r="G382" s="116" t="s">
        <v>845</v>
      </c>
      <c r="H382" s="110">
        <f>COUNTIF(A:A,A382)</f>
        <v>1</v>
      </c>
      <c r="K382" s="184" t="s">
        <v>1728</v>
      </c>
      <c r="L382" s="184">
        <f t="shared" si="12"/>
        <v>1</v>
      </c>
      <c r="M382" s="110"/>
      <c r="N382" s="122"/>
      <c r="O382" s="110"/>
      <c r="P382" s="110"/>
      <c r="Q382" s="110"/>
      <c r="R382" s="110"/>
      <c r="S382" s="110"/>
      <c r="T382" s="110"/>
      <c r="U382" s="42"/>
    </row>
    <row r="383" spans="1:21" ht="12.75" customHeight="1" x14ac:dyDescent="0.3">
      <c r="A383" s="111" t="s">
        <v>1837</v>
      </c>
      <c r="B383" s="114" t="s">
        <v>1838</v>
      </c>
      <c r="C383" s="111" t="s">
        <v>1837</v>
      </c>
      <c r="D383" s="111"/>
      <c r="E383" s="111"/>
      <c r="F383" s="111"/>
      <c r="G383" s="121" t="s">
        <v>845</v>
      </c>
      <c r="H383" s="110">
        <f>COUNTIF(A:A,A383)</f>
        <v>1</v>
      </c>
      <c r="K383" s="184" t="s">
        <v>1729</v>
      </c>
      <c r="L383" s="184">
        <f t="shared" si="12"/>
        <v>1</v>
      </c>
      <c r="M383" s="110"/>
      <c r="N383" s="122"/>
      <c r="O383" s="110"/>
      <c r="P383" s="110"/>
      <c r="Q383" s="110"/>
      <c r="R383" s="110"/>
      <c r="S383" s="110"/>
      <c r="T383" s="110"/>
      <c r="U383" s="42"/>
    </row>
    <row r="384" spans="1:21" ht="12.75" customHeight="1" x14ac:dyDescent="0.3">
      <c r="A384" s="111" t="s">
        <v>1840</v>
      </c>
      <c r="B384" s="112" t="s">
        <v>1841</v>
      </c>
      <c r="C384" s="111" t="s">
        <v>1840</v>
      </c>
      <c r="D384" s="115"/>
      <c r="E384" s="115"/>
      <c r="F384" s="115"/>
      <c r="G384" s="116" t="s">
        <v>845</v>
      </c>
      <c r="H384" s="110">
        <f>COUNTIF(A:A,A384)</f>
        <v>1</v>
      </c>
      <c r="K384" s="184" t="s">
        <v>5258</v>
      </c>
      <c r="L384" s="184">
        <f t="shared" si="12"/>
        <v>1</v>
      </c>
      <c r="M384" s="110"/>
      <c r="N384" s="122"/>
      <c r="O384" s="110"/>
      <c r="P384" s="110"/>
      <c r="Q384" s="110"/>
      <c r="R384" s="110"/>
      <c r="S384" s="110"/>
      <c r="T384" s="110"/>
      <c r="U384" s="42"/>
    </row>
    <row r="385" spans="1:21" ht="12.75" customHeight="1" x14ac:dyDescent="0.3">
      <c r="A385" s="111" t="s">
        <v>1843</v>
      </c>
      <c r="B385" s="114" t="s">
        <v>1844</v>
      </c>
      <c r="C385" s="111" t="s">
        <v>1843</v>
      </c>
      <c r="D385" s="111"/>
      <c r="E385" s="111"/>
      <c r="F385" s="111"/>
      <c r="G385" s="111" t="s">
        <v>845</v>
      </c>
      <c r="H385" s="110">
        <f>COUNTIF(A:A,A385)</f>
        <v>1</v>
      </c>
      <c r="K385" s="184" t="s">
        <v>1730</v>
      </c>
      <c r="L385" s="184">
        <f t="shared" si="12"/>
        <v>1</v>
      </c>
      <c r="M385" s="110"/>
      <c r="N385" s="122"/>
      <c r="O385" s="110"/>
      <c r="P385" s="110"/>
      <c r="Q385" s="110"/>
      <c r="R385" s="110"/>
      <c r="S385" s="110"/>
      <c r="T385" s="110"/>
      <c r="U385" s="42"/>
    </row>
    <row r="386" spans="1:21" ht="12.75" customHeight="1" x14ac:dyDescent="0.3">
      <c r="A386" s="111" t="s">
        <v>1846</v>
      </c>
      <c r="B386" s="112" t="s">
        <v>1847</v>
      </c>
      <c r="C386" s="111" t="s">
        <v>1846</v>
      </c>
      <c r="D386" s="115"/>
      <c r="E386" s="115"/>
      <c r="F386" s="115"/>
      <c r="G386" s="116" t="s">
        <v>845</v>
      </c>
      <c r="H386" s="110">
        <f>COUNTIF(A:A,A386)</f>
        <v>1</v>
      </c>
      <c r="K386" s="184" t="s">
        <v>1733</v>
      </c>
      <c r="L386" s="184">
        <f t="shared" ref="L386:L449" si="13">COUNTIF(K:K,K386)</f>
        <v>1</v>
      </c>
      <c r="M386" s="110"/>
      <c r="N386" s="122"/>
      <c r="O386" s="110"/>
      <c r="P386" s="110"/>
      <c r="Q386" s="110"/>
      <c r="R386" s="110"/>
      <c r="S386" s="110"/>
      <c r="T386" s="110"/>
      <c r="U386" s="42"/>
    </row>
    <row r="387" spans="1:21" ht="12.75" customHeight="1" x14ac:dyDescent="0.3">
      <c r="A387" s="111" t="s">
        <v>1849</v>
      </c>
      <c r="B387" s="114" t="s">
        <v>1850</v>
      </c>
      <c r="C387" s="111" t="s">
        <v>1849</v>
      </c>
      <c r="D387" s="111"/>
      <c r="E387" s="111"/>
      <c r="F387" s="111"/>
      <c r="G387" s="123" t="s">
        <v>845</v>
      </c>
      <c r="H387" s="110">
        <f>COUNTIF(A:A,A387)</f>
        <v>1</v>
      </c>
      <c r="K387" s="184" t="s">
        <v>5538</v>
      </c>
      <c r="L387" s="184">
        <f t="shared" si="13"/>
        <v>1</v>
      </c>
      <c r="M387" s="110"/>
      <c r="N387" s="122"/>
      <c r="O387" s="110"/>
      <c r="P387" s="110"/>
      <c r="Q387" s="110"/>
      <c r="R387" s="110"/>
      <c r="S387" s="110"/>
      <c r="T387" s="110"/>
      <c r="U387" s="42"/>
    </row>
    <row r="388" spans="1:21" ht="12.75" customHeight="1" x14ac:dyDescent="0.3">
      <c r="A388" s="111" t="s">
        <v>485</v>
      </c>
      <c r="B388" s="112" t="s">
        <v>484</v>
      </c>
      <c r="C388" s="111" t="s">
        <v>485</v>
      </c>
      <c r="D388" s="115" t="s">
        <v>165</v>
      </c>
      <c r="E388" s="115" t="s">
        <v>193</v>
      </c>
      <c r="F388" s="115" t="s">
        <v>165</v>
      </c>
      <c r="G388" s="116" t="s">
        <v>845</v>
      </c>
      <c r="H388" s="110">
        <f>COUNTIF(A:A,A388)</f>
        <v>1</v>
      </c>
      <c r="K388" s="184" t="s">
        <v>5639</v>
      </c>
      <c r="L388" s="184">
        <f t="shared" si="13"/>
        <v>1</v>
      </c>
      <c r="M388" s="110"/>
      <c r="N388" s="122"/>
      <c r="O388" s="110"/>
      <c r="P388" s="110"/>
      <c r="Q388" s="110"/>
      <c r="R388" s="110"/>
      <c r="S388" s="110"/>
      <c r="T388" s="110"/>
      <c r="U388" s="42"/>
    </row>
    <row r="389" spans="1:21" ht="12.75" customHeight="1" x14ac:dyDescent="0.3">
      <c r="A389" s="111" t="s">
        <v>1853</v>
      </c>
      <c r="B389" s="112" t="s">
        <v>1854</v>
      </c>
      <c r="C389" s="111" t="s">
        <v>1853</v>
      </c>
      <c r="D389" s="111"/>
      <c r="E389" s="111"/>
      <c r="F389" s="111"/>
      <c r="G389" s="116" t="s">
        <v>845</v>
      </c>
      <c r="H389" s="110">
        <f>COUNTIF(A:A,A389)</f>
        <v>1</v>
      </c>
      <c r="K389" s="184" t="s">
        <v>1734</v>
      </c>
      <c r="L389" s="184">
        <f t="shared" si="13"/>
        <v>1</v>
      </c>
      <c r="M389" s="110"/>
      <c r="N389" s="122"/>
      <c r="O389" s="110"/>
      <c r="P389" s="110"/>
      <c r="Q389" s="110"/>
      <c r="R389" s="110"/>
      <c r="S389" s="110"/>
      <c r="T389" s="110"/>
      <c r="U389" s="42"/>
    </row>
    <row r="390" spans="1:21" ht="12.75" customHeight="1" x14ac:dyDescent="0.3">
      <c r="A390" s="111" t="s">
        <v>1856</v>
      </c>
      <c r="B390" s="114" t="s">
        <v>1857</v>
      </c>
      <c r="C390" s="111" t="s">
        <v>1856</v>
      </c>
      <c r="D390" s="111"/>
      <c r="E390" s="111"/>
      <c r="F390" s="111"/>
      <c r="G390" s="121" t="s">
        <v>845</v>
      </c>
      <c r="H390" s="110">
        <f>COUNTIF(A:A,A390)</f>
        <v>1</v>
      </c>
      <c r="K390" s="184" t="s">
        <v>5621</v>
      </c>
      <c r="L390" s="184">
        <f t="shared" si="13"/>
        <v>1</v>
      </c>
      <c r="M390" s="110"/>
      <c r="N390" s="122"/>
      <c r="O390" s="110"/>
    </row>
    <row r="391" spans="1:21" ht="12.75" customHeight="1" x14ac:dyDescent="0.3">
      <c r="A391" s="111" t="s">
        <v>1859</v>
      </c>
      <c r="B391" s="112" t="s">
        <v>1860</v>
      </c>
      <c r="C391" s="111" t="s">
        <v>1859</v>
      </c>
      <c r="D391" s="115"/>
      <c r="E391" s="115"/>
      <c r="F391" s="115"/>
      <c r="G391" s="116" t="s">
        <v>845</v>
      </c>
      <c r="H391" s="110">
        <f>COUNTIF(A:A,A391)</f>
        <v>1</v>
      </c>
      <c r="K391" s="184" t="s">
        <v>1737</v>
      </c>
      <c r="L391" s="184">
        <f t="shared" si="13"/>
        <v>1</v>
      </c>
      <c r="M391" s="110"/>
      <c r="N391" s="122"/>
      <c r="O391" s="110"/>
    </row>
    <row r="392" spans="1:21" ht="12.75" customHeight="1" x14ac:dyDescent="0.3">
      <c r="A392" s="111" t="s">
        <v>1862</v>
      </c>
      <c r="B392" s="112" t="s">
        <v>1863</v>
      </c>
      <c r="C392" s="111" t="s">
        <v>1862</v>
      </c>
      <c r="D392" s="115"/>
      <c r="E392" s="115"/>
      <c r="F392" s="115"/>
      <c r="G392" s="116" t="s">
        <v>845</v>
      </c>
      <c r="H392" s="110">
        <f>COUNTIF(A:A,A392)</f>
        <v>1</v>
      </c>
      <c r="K392" s="184" t="s">
        <v>1740</v>
      </c>
      <c r="L392" s="184">
        <f t="shared" si="13"/>
        <v>1</v>
      </c>
      <c r="M392" s="110"/>
      <c r="N392" s="122"/>
      <c r="O392" s="110"/>
    </row>
    <row r="393" spans="1:21" ht="12.75" customHeight="1" x14ac:dyDescent="0.3">
      <c r="A393" s="111" t="s">
        <v>487</v>
      </c>
      <c r="B393" s="112" t="s">
        <v>486</v>
      </c>
      <c r="C393" s="111" t="s">
        <v>487</v>
      </c>
      <c r="D393" s="115" t="s">
        <v>184</v>
      </c>
      <c r="E393" s="115" t="s">
        <v>174</v>
      </c>
      <c r="F393" s="115" t="s">
        <v>165</v>
      </c>
      <c r="G393" s="116" t="s">
        <v>845</v>
      </c>
      <c r="H393" s="110">
        <f>COUNTIF(A:A,A393)</f>
        <v>1</v>
      </c>
      <c r="K393" s="184" t="s">
        <v>5248</v>
      </c>
      <c r="L393" s="184">
        <f t="shared" si="13"/>
        <v>1</v>
      </c>
      <c r="M393" s="110"/>
      <c r="N393" s="122"/>
      <c r="O393" s="110"/>
    </row>
    <row r="394" spans="1:21" ht="12.75" customHeight="1" x14ac:dyDescent="0.3">
      <c r="A394" s="111" t="s">
        <v>1866</v>
      </c>
      <c r="B394" s="112" t="s">
        <v>1867</v>
      </c>
      <c r="C394" s="111" t="s">
        <v>1866</v>
      </c>
      <c r="D394" s="115"/>
      <c r="E394" s="115"/>
      <c r="F394" s="115"/>
      <c r="G394" s="116" t="s">
        <v>845</v>
      </c>
      <c r="H394" s="110">
        <f>COUNTIF(A:A,A394)</f>
        <v>1</v>
      </c>
      <c r="K394" s="184" t="s">
        <v>1743</v>
      </c>
      <c r="L394" s="184">
        <f t="shared" si="13"/>
        <v>1</v>
      </c>
      <c r="M394" s="110"/>
      <c r="N394" s="122"/>
      <c r="O394" s="110"/>
    </row>
    <row r="395" spans="1:21" ht="12.75" customHeight="1" x14ac:dyDescent="0.3">
      <c r="A395" s="111" t="s">
        <v>1869</v>
      </c>
      <c r="B395" s="112" t="s">
        <v>1870</v>
      </c>
      <c r="C395" s="111" t="s">
        <v>1869</v>
      </c>
      <c r="D395" s="115"/>
      <c r="E395" s="115"/>
      <c r="F395" s="115"/>
      <c r="G395" s="116" t="s">
        <v>845</v>
      </c>
      <c r="H395" s="110">
        <f>COUNTIF(A:A,A395)</f>
        <v>1</v>
      </c>
      <c r="K395" s="184" t="s">
        <v>1746</v>
      </c>
      <c r="L395" s="184">
        <f t="shared" si="13"/>
        <v>1</v>
      </c>
      <c r="M395" s="110"/>
      <c r="N395" s="122"/>
      <c r="O395" s="110"/>
    </row>
    <row r="396" spans="1:21" ht="12.75" customHeight="1" x14ac:dyDescent="0.3">
      <c r="A396" s="111" t="s">
        <v>941</v>
      </c>
      <c r="B396" s="112" t="s">
        <v>942</v>
      </c>
      <c r="C396" s="111" t="s">
        <v>941</v>
      </c>
      <c r="D396" s="115"/>
      <c r="E396" s="115"/>
      <c r="F396" s="115"/>
      <c r="G396" s="116" t="s">
        <v>845</v>
      </c>
      <c r="H396" s="110">
        <f>COUNTIF(A:A,A396)</f>
        <v>1</v>
      </c>
      <c r="K396" s="184" t="s">
        <v>1747</v>
      </c>
      <c r="L396" s="184">
        <f t="shared" si="13"/>
        <v>1</v>
      </c>
      <c r="M396" s="110"/>
      <c r="N396" s="122"/>
      <c r="O396" s="110"/>
    </row>
    <row r="397" spans="1:21" ht="12.75" customHeight="1" x14ac:dyDescent="0.3">
      <c r="A397" s="111" t="s">
        <v>1873</v>
      </c>
      <c r="B397" s="112" t="s">
        <v>1874</v>
      </c>
      <c r="C397" s="111" t="s">
        <v>1873</v>
      </c>
      <c r="D397" s="115"/>
      <c r="E397" s="115"/>
      <c r="F397" s="115"/>
      <c r="G397" s="116" t="s">
        <v>845</v>
      </c>
      <c r="H397" s="110">
        <f>COUNTIF(A:A,A397)</f>
        <v>1</v>
      </c>
      <c r="K397" s="184" t="s">
        <v>1748</v>
      </c>
      <c r="L397" s="184">
        <f t="shared" si="13"/>
        <v>1</v>
      </c>
      <c r="M397" s="110"/>
      <c r="N397" s="122"/>
      <c r="O397" s="110"/>
    </row>
    <row r="398" spans="1:21" ht="12.75" customHeight="1" x14ac:dyDescent="0.3">
      <c r="A398" s="111" t="s">
        <v>1876</v>
      </c>
      <c r="B398" s="112" t="s">
        <v>1877</v>
      </c>
      <c r="C398" s="111" t="s">
        <v>1876</v>
      </c>
      <c r="D398" s="100"/>
      <c r="E398" s="100"/>
      <c r="F398" s="100"/>
      <c r="G398" s="113" t="s">
        <v>845</v>
      </c>
      <c r="H398" s="110">
        <f>COUNTIF(A:A,A398)</f>
        <v>1</v>
      </c>
      <c r="K398" s="184" t="s">
        <v>1751</v>
      </c>
      <c r="L398" s="184">
        <f t="shared" si="13"/>
        <v>1</v>
      </c>
      <c r="M398" s="110"/>
      <c r="N398" s="122"/>
      <c r="O398" s="110"/>
    </row>
    <row r="399" spans="1:21" ht="12.75" customHeight="1" x14ac:dyDescent="0.3">
      <c r="A399" s="111" t="s">
        <v>1879</v>
      </c>
      <c r="B399" s="112" t="s">
        <v>1880</v>
      </c>
      <c r="C399" s="111" t="s">
        <v>1879</v>
      </c>
      <c r="D399" s="115"/>
      <c r="E399" s="115"/>
      <c r="F399" s="115"/>
      <c r="G399" s="116" t="s">
        <v>845</v>
      </c>
      <c r="H399" s="110">
        <f>COUNTIF(A:A,A399)</f>
        <v>1</v>
      </c>
      <c r="K399" s="184" t="s">
        <v>1754</v>
      </c>
      <c r="L399" s="184">
        <f t="shared" si="13"/>
        <v>1</v>
      </c>
      <c r="M399" s="110"/>
      <c r="N399" s="122"/>
      <c r="O399" s="110"/>
    </row>
    <row r="400" spans="1:21" ht="12.75" customHeight="1" x14ac:dyDescent="0.3">
      <c r="A400" s="111" t="s">
        <v>1882</v>
      </c>
      <c r="B400" s="112" t="s">
        <v>1883</v>
      </c>
      <c r="C400" s="111" t="s">
        <v>1882</v>
      </c>
      <c r="D400" s="115"/>
      <c r="E400" s="115"/>
      <c r="F400" s="115"/>
      <c r="G400" s="116" t="s">
        <v>845</v>
      </c>
      <c r="H400" s="110">
        <f>COUNTIF(A:A,A400)</f>
        <v>1</v>
      </c>
      <c r="K400" s="184" t="s">
        <v>5277</v>
      </c>
      <c r="L400" s="184">
        <f t="shared" si="13"/>
        <v>1</v>
      </c>
      <c r="M400" s="110"/>
      <c r="N400" s="122"/>
      <c r="O400" s="110"/>
    </row>
    <row r="401" spans="1:15" ht="12.75" customHeight="1" x14ac:dyDescent="0.3">
      <c r="A401" s="111" t="s">
        <v>1885</v>
      </c>
      <c r="B401" s="112" t="s">
        <v>1886</v>
      </c>
      <c r="C401" s="111" t="s">
        <v>1885</v>
      </c>
      <c r="D401" s="115"/>
      <c r="E401" s="115"/>
      <c r="F401" s="115"/>
      <c r="G401" s="116" t="s">
        <v>845</v>
      </c>
      <c r="H401" s="110">
        <f>COUNTIF(A:A,A401)</f>
        <v>1</v>
      </c>
      <c r="K401" s="184" t="s">
        <v>1757</v>
      </c>
      <c r="L401" s="184">
        <f t="shared" si="13"/>
        <v>1</v>
      </c>
      <c r="M401" s="110"/>
      <c r="N401" s="122"/>
      <c r="O401" s="110"/>
    </row>
    <row r="402" spans="1:15" ht="12.75" customHeight="1" x14ac:dyDescent="0.3">
      <c r="A402" s="111" t="s">
        <v>1888</v>
      </c>
      <c r="B402" s="114" t="s">
        <v>1889</v>
      </c>
      <c r="C402" s="111" t="s">
        <v>1888</v>
      </c>
      <c r="D402" s="111"/>
      <c r="E402" s="111"/>
      <c r="F402" s="111"/>
      <c r="G402" s="121" t="s">
        <v>845</v>
      </c>
      <c r="H402" s="110">
        <f>COUNTIF(A:A,A402)</f>
        <v>1</v>
      </c>
      <c r="K402" s="184" t="s">
        <v>1758</v>
      </c>
      <c r="L402" s="184">
        <f t="shared" si="13"/>
        <v>1</v>
      </c>
      <c r="M402" s="110"/>
      <c r="N402" s="122"/>
      <c r="O402" s="110"/>
    </row>
    <row r="403" spans="1:15" ht="12.75" customHeight="1" x14ac:dyDescent="0.3">
      <c r="A403" s="111" t="s">
        <v>489</v>
      </c>
      <c r="B403" s="112" t="s">
        <v>488</v>
      </c>
      <c r="C403" s="111" t="s">
        <v>489</v>
      </c>
      <c r="D403" s="115" t="s">
        <v>163</v>
      </c>
      <c r="E403" s="115" t="s">
        <v>174</v>
      </c>
      <c r="F403" s="115" t="s">
        <v>184</v>
      </c>
      <c r="G403" s="116" t="s">
        <v>845</v>
      </c>
      <c r="H403" s="110">
        <f>COUNTIF(A:A,A403)</f>
        <v>1</v>
      </c>
      <c r="K403" s="184" t="s">
        <v>1759</v>
      </c>
      <c r="L403" s="184">
        <f t="shared" si="13"/>
        <v>1</v>
      </c>
      <c r="M403" s="110"/>
    </row>
    <row r="404" spans="1:15" ht="12.75" customHeight="1" x14ac:dyDescent="0.3">
      <c r="A404" s="111" t="s">
        <v>1892</v>
      </c>
      <c r="B404" s="114" t="s">
        <v>1893</v>
      </c>
      <c r="C404" s="111" t="s">
        <v>1892</v>
      </c>
      <c r="D404" s="111"/>
      <c r="E404" s="111"/>
      <c r="F404" s="111"/>
      <c r="G404" s="120" t="s">
        <v>845</v>
      </c>
      <c r="H404" s="110">
        <f>COUNTIF(A:A,A404)</f>
        <v>1</v>
      </c>
      <c r="K404" s="184" t="s">
        <v>5553</v>
      </c>
      <c r="L404" s="184">
        <f t="shared" si="13"/>
        <v>1</v>
      </c>
      <c r="M404" s="110"/>
    </row>
    <row r="405" spans="1:15" ht="12.75" customHeight="1" x14ac:dyDescent="0.3">
      <c r="A405" s="111" t="s">
        <v>491</v>
      </c>
      <c r="B405" s="112" t="s">
        <v>490</v>
      </c>
      <c r="C405" s="111" t="s">
        <v>491</v>
      </c>
      <c r="D405" s="115" t="s">
        <v>179</v>
      </c>
      <c r="E405" s="115" t="s">
        <v>165</v>
      </c>
      <c r="F405" s="115" t="s">
        <v>165</v>
      </c>
      <c r="G405" s="116" t="s">
        <v>845</v>
      </c>
      <c r="H405" s="110">
        <f>COUNTIF(A:A,A405)</f>
        <v>1</v>
      </c>
      <c r="K405" s="184" t="s">
        <v>1760</v>
      </c>
      <c r="L405" s="184">
        <f t="shared" si="13"/>
        <v>1</v>
      </c>
      <c r="M405" s="110"/>
    </row>
    <row r="406" spans="1:15" ht="12.75" customHeight="1" x14ac:dyDescent="0.3">
      <c r="A406" s="111" t="s">
        <v>494</v>
      </c>
      <c r="B406" s="112" t="s">
        <v>493</v>
      </c>
      <c r="C406" s="111" t="s">
        <v>494</v>
      </c>
      <c r="D406" s="115" t="s">
        <v>201</v>
      </c>
      <c r="E406" s="115" t="s">
        <v>300</v>
      </c>
      <c r="F406" s="115" t="s">
        <v>165</v>
      </c>
      <c r="G406" s="116" t="s">
        <v>845</v>
      </c>
      <c r="H406" s="110">
        <f>COUNTIF(A:A,A406)</f>
        <v>1</v>
      </c>
      <c r="K406" s="184" t="s">
        <v>1761</v>
      </c>
      <c r="L406" s="184">
        <f t="shared" si="13"/>
        <v>1</v>
      </c>
      <c r="M406" s="110"/>
    </row>
    <row r="407" spans="1:15" ht="12.75" customHeight="1" x14ac:dyDescent="0.3">
      <c r="A407" s="111" t="s">
        <v>496</v>
      </c>
      <c r="B407" s="112" t="s">
        <v>495</v>
      </c>
      <c r="C407" s="111" t="s">
        <v>496</v>
      </c>
      <c r="D407" s="115" t="s">
        <v>179</v>
      </c>
      <c r="E407" s="115" t="s">
        <v>179</v>
      </c>
      <c r="F407" s="115" t="s">
        <v>165</v>
      </c>
      <c r="G407" s="116" t="s">
        <v>845</v>
      </c>
      <c r="H407" s="110">
        <f>COUNTIF(A:A,A407)</f>
        <v>1</v>
      </c>
      <c r="K407" s="184" t="s">
        <v>1762</v>
      </c>
      <c r="L407" s="184">
        <f t="shared" si="13"/>
        <v>1</v>
      </c>
      <c r="M407" s="110"/>
    </row>
    <row r="408" spans="1:15" ht="12.75" customHeight="1" x14ac:dyDescent="0.3">
      <c r="A408" s="111" t="s">
        <v>1898</v>
      </c>
      <c r="B408" s="114" t="s">
        <v>1899</v>
      </c>
      <c r="C408" s="111" t="s">
        <v>1898</v>
      </c>
      <c r="D408" s="111"/>
      <c r="E408" s="111"/>
      <c r="F408" s="111"/>
      <c r="G408" s="111" t="s">
        <v>845</v>
      </c>
      <c r="H408" s="110">
        <f>COUNTIF(A:A,A408)</f>
        <v>1</v>
      </c>
      <c r="K408" s="184" t="s">
        <v>1763</v>
      </c>
      <c r="L408" s="184">
        <f t="shared" si="13"/>
        <v>1</v>
      </c>
      <c r="M408" s="110"/>
    </row>
    <row r="409" spans="1:15" ht="12.75" customHeight="1" x14ac:dyDescent="0.3">
      <c r="A409" s="111" t="s">
        <v>498</v>
      </c>
      <c r="B409" s="112" t="s">
        <v>497</v>
      </c>
      <c r="C409" s="111" t="s">
        <v>498</v>
      </c>
      <c r="D409" s="115" t="s">
        <v>168</v>
      </c>
      <c r="E409" s="115" t="s">
        <v>164</v>
      </c>
      <c r="F409" s="115" t="s">
        <v>165</v>
      </c>
      <c r="G409" s="116" t="s">
        <v>845</v>
      </c>
      <c r="H409" s="110">
        <f>COUNTIF(A:A,A409)</f>
        <v>1</v>
      </c>
      <c r="K409" s="184" t="s">
        <v>1764</v>
      </c>
      <c r="L409" s="184">
        <f t="shared" si="13"/>
        <v>1</v>
      </c>
      <c r="M409" s="110"/>
    </row>
    <row r="410" spans="1:15" ht="12.75" customHeight="1" x14ac:dyDescent="0.3">
      <c r="A410" s="111" t="s">
        <v>1902</v>
      </c>
      <c r="B410" s="112" t="s">
        <v>1903</v>
      </c>
      <c r="C410" s="111" t="s">
        <v>1902</v>
      </c>
      <c r="D410" s="115"/>
      <c r="E410" s="115"/>
      <c r="F410" s="115"/>
      <c r="G410" s="116" t="s">
        <v>845</v>
      </c>
      <c r="H410" s="110">
        <f>COUNTIF(A:A,A410)</f>
        <v>1</v>
      </c>
      <c r="K410" s="184" t="s">
        <v>5398</v>
      </c>
      <c r="L410" s="184">
        <f t="shared" si="13"/>
        <v>1</v>
      </c>
      <c r="M410" s="110"/>
    </row>
    <row r="411" spans="1:15" ht="12.75" customHeight="1" x14ac:dyDescent="0.3">
      <c r="A411" s="111" t="s">
        <v>500</v>
      </c>
      <c r="B411" s="112" t="s">
        <v>499</v>
      </c>
      <c r="C411" s="111" t="s">
        <v>500</v>
      </c>
      <c r="D411" s="115" t="s">
        <v>184</v>
      </c>
      <c r="E411" s="115" t="s">
        <v>179</v>
      </c>
      <c r="F411" s="115" t="s">
        <v>165</v>
      </c>
      <c r="G411" s="116" t="s">
        <v>845</v>
      </c>
      <c r="H411" s="110">
        <f>COUNTIF(A:A,A411)</f>
        <v>1</v>
      </c>
      <c r="K411" s="184" t="s">
        <v>1765</v>
      </c>
      <c r="L411" s="184">
        <f t="shared" si="13"/>
        <v>1</v>
      </c>
      <c r="M411" s="110"/>
    </row>
    <row r="412" spans="1:15" ht="12.75" customHeight="1" x14ac:dyDescent="0.3">
      <c r="A412" s="111" t="s">
        <v>1906</v>
      </c>
      <c r="B412" s="112" t="s">
        <v>1907</v>
      </c>
      <c r="C412" s="111" t="s">
        <v>1906</v>
      </c>
      <c r="D412" s="115"/>
      <c r="E412" s="115"/>
      <c r="F412" s="115"/>
      <c r="G412" s="116" t="s">
        <v>845</v>
      </c>
      <c r="H412" s="110">
        <f>COUNTIF(A:A,A412)</f>
        <v>1</v>
      </c>
      <c r="K412" s="184" t="s">
        <v>1768</v>
      </c>
      <c r="L412" s="184">
        <f t="shared" si="13"/>
        <v>1</v>
      </c>
      <c r="M412" s="110"/>
    </row>
    <row r="413" spans="1:15" ht="12.75" customHeight="1" x14ac:dyDescent="0.3">
      <c r="A413" s="111" t="s">
        <v>1909</v>
      </c>
      <c r="B413" s="112" t="s">
        <v>1910</v>
      </c>
      <c r="C413" s="111" t="s">
        <v>1909</v>
      </c>
      <c r="D413" s="115"/>
      <c r="E413" s="115"/>
      <c r="F413" s="115"/>
      <c r="G413" s="116" t="s">
        <v>845</v>
      </c>
      <c r="H413" s="110">
        <f>COUNTIF(A:A,A413)</f>
        <v>1</v>
      </c>
      <c r="K413" s="184" t="s">
        <v>5606</v>
      </c>
      <c r="L413" s="184">
        <f t="shared" si="13"/>
        <v>1</v>
      </c>
      <c r="M413" s="110"/>
    </row>
    <row r="414" spans="1:15" ht="12.75" customHeight="1" x14ac:dyDescent="0.3">
      <c r="A414" s="111" t="s">
        <v>1912</v>
      </c>
      <c r="B414" s="112" t="s">
        <v>1913</v>
      </c>
      <c r="C414" s="111" t="s">
        <v>1912</v>
      </c>
      <c r="D414" s="115"/>
      <c r="E414" s="115"/>
      <c r="F414" s="115"/>
      <c r="G414" s="116" t="s">
        <v>845</v>
      </c>
      <c r="H414" s="110">
        <f>COUNTIF(A:A,A414)</f>
        <v>1</v>
      </c>
      <c r="K414" s="184" t="s">
        <v>1769</v>
      </c>
      <c r="L414" s="184">
        <f t="shared" si="13"/>
        <v>1</v>
      </c>
      <c r="M414" s="110"/>
    </row>
    <row r="415" spans="1:15" ht="12.75" customHeight="1" x14ac:dyDescent="0.3">
      <c r="A415" s="111" t="s">
        <v>502</v>
      </c>
      <c r="B415" s="112" t="s">
        <v>501</v>
      </c>
      <c r="C415" s="111" t="s">
        <v>502</v>
      </c>
      <c r="D415" s="115" t="s">
        <v>196</v>
      </c>
      <c r="E415" s="115" t="s">
        <v>184</v>
      </c>
      <c r="F415" s="115" t="s">
        <v>184</v>
      </c>
      <c r="G415" s="116" t="s">
        <v>845</v>
      </c>
      <c r="H415" s="110">
        <f>COUNTIF(A:A,A415)</f>
        <v>1</v>
      </c>
      <c r="K415" s="184" t="s">
        <v>5301</v>
      </c>
      <c r="L415" s="184">
        <f t="shared" si="13"/>
        <v>1</v>
      </c>
      <c r="M415" s="110"/>
    </row>
    <row r="416" spans="1:15" ht="12.75" customHeight="1" x14ac:dyDescent="0.3">
      <c r="A416" s="111" t="s">
        <v>948</v>
      </c>
      <c r="B416" s="112" t="s">
        <v>949</v>
      </c>
      <c r="C416" s="111" t="s">
        <v>948</v>
      </c>
      <c r="D416" s="115"/>
      <c r="E416" s="115"/>
      <c r="F416" s="115"/>
      <c r="G416" s="116" t="s">
        <v>845</v>
      </c>
      <c r="H416" s="110">
        <f>COUNTIF(A:A,A416)</f>
        <v>1</v>
      </c>
      <c r="K416" s="184" t="s">
        <v>1770</v>
      </c>
      <c r="L416" s="184">
        <f t="shared" si="13"/>
        <v>1</v>
      </c>
      <c r="M416" s="110"/>
    </row>
    <row r="417" spans="1:13" ht="12.75" customHeight="1" x14ac:dyDescent="0.3">
      <c r="A417" s="111" t="s">
        <v>504</v>
      </c>
      <c r="B417" s="112" t="s">
        <v>503</v>
      </c>
      <c r="C417" s="111" t="s">
        <v>504</v>
      </c>
      <c r="D417" s="115" t="s">
        <v>201</v>
      </c>
      <c r="E417" s="115" t="s">
        <v>174</v>
      </c>
      <c r="F417" s="115" t="s">
        <v>165</v>
      </c>
      <c r="G417" s="116" t="s">
        <v>845</v>
      </c>
      <c r="H417" s="110">
        <f>COUNTIF(A:A,A417)</f>
        <v>1</v>
      </c>
      <c r="K417" s="184" t="s">
        <v>1773</v>
      </c>
      <c r="L417" s="184">
        <f t="shared" si="13"/>
        <v>1</v>
      </c>
      <c r="M417" s="110"/>
    </row>
    <row r="418" spans="1:13" ht="12.75" customHeight="1" x14ac:dyDescent="0.3">
      <c r="A418" s="111" t="s">
        <v>506</v>
      </c>
      <c r="B418" s="112" t="s">
        <v>505</v>
      </c>
      <c r="C418" s="111" t="s">
        <v>506</v>
      </c>
      <c r="D418" s="115" t="s">
        <v>227</v>
      </c>
      <c r="E418" s="115" t="s">
        <v>174</v>
      </c>
      <c r="F418" s="115" t="s">
        <v>165</v>
      </c>
      <c r="G418" s="116" t="s">
        <v>845</v>
      </c>
      <c r="H418" s="110">
        <f>COUNTIF(A:A,A418)</f>
        <v>1</v>
      </c>
      <c r="K418" s="184" t="s">
        <v>1774</v>
      </c>
      <c r="L418" s="184">
        <f t="shared" si="13"/>
        <v>1</v>
      </c>
      <c r="M418" s="110"/>
    </row>
    <row r="419" spans="1:13" ht="12.75" customHeight="1" x14ac:dyDescent="0.3">
      <c r="A419" s="111" t="s">
        <v>1919</v>
      </c>
      <c r="B419" s="114" t="s">
        <v>1920</v>
      </c>
      <c r="C419" s="111" t="s">
        <v>1919</v>
      </c>
      <c r="D419" s="111"/>
      <c r="E419" s="111"/>
      <c r="F419" s="111"/>
      <c r="G419" s="120" t="s">
        <v>845</v>
      </c>
      <c r="H419" s="110">
        <f>COUNTIF(A:A,A419)</f>
        <v>1</v>
      </c>
      <c r="K419" s="184" t="s">
        <v>1777</v>
      </c>
      <c r="L419" s="184">
        <f t="shared" si="13"/>
        <v>1</v>
      </c>
      <c r="M419" s="110"/>
    </row>
    <row r="420" spans="1:13" ht="12.75" customHeight="1" x14ac:dyDescent="0.3">
      <c r="A420" s="111" t="s">
        <v>1922</v>
      </c>
      <c r="B420" s="114" t="s">
        <v>1923</v>
      </c>
      <c r="C420" s="111" t="s">
        <v>1922</v>
      </c>
      <c r="D420" s="111"/>
      <c r="E420" s="111"/>
      <c r="F420" s="111"/>
      <c r="G420" s="123" t="s">
        <v>845</v>
      </c>
      <c r="H420" s="110">
        <f>COUNTIF(A:A,A420)</f>
        <v>1</v>
      </c>
      <c r="K420" s="184" t="s">
        <v>1781</v>
      </c>
      <c r="L420" s="184">
        <f t="shared" si="13"/>
        <v>1</v>
      </c>
      <c r="M420" s="110"/>
    </row>
    <row r="421" spans="1:13" ht="12.75" customHeight="1" x14ac:dyDescent="0.3">
      <c r="A421" s="111" t="s">
        <v>1925</v>
      </c>
      <c r="B421" s="112" t="s">
        <v>1926</v>
      </c>
      <c r="C421" s="111" t="s">
        <v>1925</v>
      </c>
      <c r="D421" s="115"/>
      <c r="E421" s="115"/>
      <c r="F421" s="115"/>
      <c r="G421" s="116" t="s">
        <v>845</v>
      </c>
      <c r="H421" s="110">
        <f>COUNTIF(A:A,A421)</f>
        <v>1</v>
      </c>
      <c r="K421" s="184" t="s">
        <v>1784</v>
      </c>
      <c r="L421" s="184">
        <f t="shared" si="13"/>
        <v>1</v>
      </c>
      <c r="M421" s="110"/>
    </row>
    <row r="422" spans="1:13" ht="12.75" customHeight="1" x14ac:dyDescent="0.3">
      <c r="A422" s="111" t="s">
        <v>508</v>
      </c>
      <c r="B422" s="112" t="s">
        <v>507</v>
      </c>
      <c r="C422" s="111" t="s">
        <v>508</v>
      </c>
      <c r="D422" s="115" t="s">
        <v>163</v>
      </c>
      <c r="E422" s="115" t="s">
        <v>196</v>
      </c>
      <c r="F422" s="115" t="s">
        <v>165</v>
      </c>
      <c r="G422" s="116" t="s">
        <v>845</v>
      </c>
      <c r="H422" s="110">
        <f>COUNTIF(A:A,A422)</f>
        <v>1</v>
      </c>
      <c r="K422" s="184" t="s">
        <v>1785</v>
      </c>
      <c r="L422" s="184">
        <f t="shared" si="13"/>
        <v>1</v>
      </c>
      <c r="M422" s="110"/>
    </row>
    <row r="423" spans="1:13" ht="12.75" customHeight="1" x14ac:dyDescent="0.3">
      <c r="A423" s="111" t="s">
        <v>1929</v>
      </c>
      <c r="B423" s="114" t="s">
        <v>1930</v>
      </c>
      <c r="C423" s="111" t="s">
        <v>1929</v>
      </c>
      <c r="D423" s="111"/>
      <c r="E423" s="111"/>
      <c r="F423" s="111"/>
      <c r="G423" s="120" t="s">
        <v>845</v>
      </c>
      <c r="H423" s="110">
        <f>COUNTIF(A:A,A423)</f>
        <v>1</v>
      </c>
      <c r="K423" s="184" t="s">
        <v>5376</v>
      </c>
      <c r="L423" s="184">
        <f t="shared" si="13"/>
        <v>1</v>
      </c>
      <c r="M423" s="110"/>
    </row>
    <row r="424" spans="1:13" ht="12.75" customHeight="1" x14ac:dyDescent="0.3">
      <c r="A424" s="111" t="s">
        <v>510</v>
      </c>
      <c r="B424" s="112" t="s">
        <v>509</v>
      </c>
      <c r="C424" s="111" t="s">
        <v>510</v>
      </c>
      <c r="D424" s="115" t="s">
        <v>227</v>
      </c>
      <c r="E424" s="115" t="s">
        <v>164</v>
      </c>
      <c r="F424" s="115" t="s">
        <v>227</v>
      </c>
      <c r="G424" s="116" t="s">
        <v>845</v>
      </c>
      <c r="H424" s="110">
        <f>COUNTIF(A:A,A424)</f>
        <v>1</v>
      </c>
      <c r="K424" s="184" t="s">
        <v>1788</v>
      </c>
      <c r="L424" s="184">
        <f t="shared" si="13"/>
        <v>1</v>
      </c>
      <c r="M424" s="110"/>
    </row>
    <row r="425" spans="1:13" ht="12.75" customHeight="1" x14ac:dyDescent="0.3">
      <c r="A425" s="111" t="s">
        <v>1933</v>
      </c>
      <c r="B425" s="112" t="s">
        <v>1934</v>
      </c>
      <c r="C425" s="111" t="s">
        <v>1933</v>
      </c>
      <c r="D425" s="115"/>
      <c r="E425" s="115"/>
      <c r="F425" s="115"/>
      <c r="G425" s="116" t="s">
        <v>845</v>
      </c>
      <c r="H425" s="110">
        <f>COUNTIF(A:A,A425)</f>
        <v>1</v>
      </c>
      <c r="K425" s="184" t="s">
        <v>5263</v>
      </c>
      <c r="L425" s="184">
        <f t="shared" si="13"/>
        <v>1</v>
      </c>
      <c r="M425" s="110"/>
    </row>
    <row r="426" spans="1:13" ht="12.75" customHeight="1" x14ac:dyDescent="0.3">
      <c r="A426" s="111" t="s">
        <v>512</v>
      </c>
      <c r="B426" s="112" t="s">
        <v>511</v>
      </c>
      <c r="C426" s="111" t="s">
        <v>512</v>
      </c>
      <c r="D426" s="115" t="s">
        <v>163</v>
      </c>
      <c r="E426" s="115" t="s">
        <v>164</v>
      </c>
      <c r="F426" s="115" t="s">
        <v>165</v>
      </c>
      <c r="G426" s="116" t="s">
        <v>845</v>
      </c>
      <c r="H426" s="110">
        <f>COUNTIF(A:A,A426)</f>
        <v>1</v>
      </c>
      <c r="K426" s="184" t="s">
        <v>1789</v>
      </c>
      <c r="L426" s="184">
        <f t="shared" si="13"/>
        <v>1</v>
      </c>
      <c r="M426" s="110"/>
    </row>
    <row r="427" spans="1:13" ht="12.75" customHeight="1" x14ac:dyDescent="0.3">
      <c r="A427" s="111" t="s">
        <v>1937</v>
      </c>
      <c r="B427" s="112" t="s">
        <v>1938</v>
      </c>
      <c r="C427" s="111" t="s">
        <v>1937</v>
      </c>
      <c r="D427" s="101"/>
      <c r="E427" s="100"/>
      <c r="F427" s="100"/>
      <c r="G427" s="113" t="s">
        <v>845</v>
      </c>
      <c r="H427" s="110">
        <f>COUNTIF(A:A,A427)</f>
        <v>1</v>
      </c>
      <c r="K427" s="184" t="s">
        <v>1790</v>
      </c>
      <c r="L427" s="184">
        <f t="shared" si="13"/>
        <v>1</v>
      </c>
      <c r="M427" s="110"/>
    </row>
    <row r="428" spans="1:13" ht="12.75" customHeight="1" x14ac:dyDescent="0.3">
      <c r="A428" s="101" t="s">
        <v>5030</v>
      </c>
      <c r="B428" s="100" t="s">
        <v>5031</v>
      </c>
      <c r="C428" s="101" t="s">
        <v>5030</v>
      </c>
      <c r="D428" s="100"/>
      <c r="E428" s="100"/>
      <c r="F428" s="100"/>
      <c r="G428" s="113" t="s">
        <v>845</v>
      </c>
      <c r="H428" s="110">
        <f>COUNTIF(A:A,A428)</f>
        <v>1</v>
      </c>
      <c r="K428" s="184" t="s">
        <v>1793</v>
      </c>
      <c r="L428" s="184">
        <f t="shared" si="13"/>
        <v>1</v>
      </c>
      <c r="M428" s="110"/>
    </row>
    <row r="429" spans="1:13" ht="12.75" customHeight="1" x14ac:dyDescent="0.3">
      <c r="A429" s="111" t="s">
        <v>514</v>
      </c>
      <c r="B429" s="112" t="s">
        <v>513</v>
      </c>
      <c r="C429" s="111" t="s">
        <v>514</v>
      </c>
      <c r="D429" s="115" t="s">
        <v>179</v>
      </c>
      <c r="E429" s="115" t="s">
        <v>163</v>
      </c>
      <c r="F429" s="115" t="s">
        <v>165</v>
      </c>
      <c r="G429" s="116" t="s">
        <v>845</v>
      </c>
      <c r="H429" s="110">
        <f>COUNTIF(A:A,A429)</f>
        <v>1</v>
      </c>
      <c r="K429" s="184" t="s">
        <v>1796</v>
      </c>
      <c r="L429" s="184">
        <f t="shared" si="13"/>
        <v>1</v>
      </c>
      <c r="M429" s="110"/>
    </row>
    <row r="430" spans="1:13" ht="12.75" customHeight="1" x14ac:dyDescent="0.3">
      <c r="A430" s="111" t="s">
        <v>1941</v>
      </c>
      <c r="B430" s="112" t="s">
        <v>1942</v>
      </c>
      <c r="C430" s="111" t="s">
        <v>1941</v>
      </c>
      <c r="D430" s="115"/>
      <c r="E430" s="115"/>
      <c r="F430" s="115"/>
      <c r="G430" s="116" t="s">
        <v>845</v>
      </c>
      <c r="H430" s="110">
        <f>COUNTIF(A:A,A430)</f>
        <v>1</v>
      </c>
      <c r="K430" s="184" t="s">
        <v>1800</v>
      </c>
      <c r="L430" s="184">
        <f t="shared" si="13"/>
        <v>1</v>
      </c>
      <c r="M430" s="110"/>
    </row>
    <row r="431" spans="1:13" ht="12.75" customHeight="1" x14ac:dyDescent="0.3">
      <c r="A431" s="111" t="s">
        <v>1944</v>
      </c>
      <c r="B431" s="112" t="s">
        <v>1945</v>
      </c>
      <c r="C431" s="111" t="s">
        <v>1944</v>
      </c>
      <c r="D431" s="115"/>
      <c r="E431" s="115"/>
      <c r="F431" s="115"/>
      <c r="G431" s="116" t="s">
        <v>845</v>
      </c>
      <c r="H431" s="110">
        <f>COUNTIF(A:A,A431)</f>
        <v>1</v>
      </c>
      <c r="K431" s="184" t="s">
        <v>1801</v>
      </c>
      <c r="L431" s="184">
        <f t="shared" si="13"/>
        <v>1</v>
      </c>
      <c r="M431" s="110"/>
    </row>
    <row r="432" spans="1:13" ht="12.75" customHeight="1" x14ac:dyDescent="0.3">
      <c r="A432" s="111" t="s">
        <v>516</v>
      </c>
      <c r="B432" s="112" t="s">
        <v>515</v>
      </c>
      <c r="C432" s="111" t="s">
        <v>516</v>
      </c>
      <c r="D432" s="115" t="s">
        <v>184</v>
      </c>
      <c r="E432" s="115" t="s">
        <v>179</v>
      </c>
      <c r="F432" s="115" t="s">
        <v>184</v>
      </c>
      <c r="G432" s="116" t="s">
        <v>845</v>
      </c>
      <c r="H432" s="110">
        <f>COUNTIF(A:A,A432)</f>
        <v>1</v>
      </c>
      <c r="K432" s="184" t="s">
        <v>1804</v>
      </c>
      <c r="L432" s="184">
        <f t="shared" si="13"/>
        <v>1</v>
      </c>
      <c r="M432" s="110"/>
    </row>
    <row r="433" spans="1:13" ht="12.75" customHeight="1" x14ac:dyDescent="0.3">
      <c r="A433" s="111" t="s">
        <v>518</v>
      </c>
      <c r="B433" s="112" t="s">
        <v>517</v>
      </c>
      <c r="C433" s="111" t="s">
        <v>518</v>
      </c>
      <c r="D433" s="115" t="s">
        <v>211</v>
      </c>
      <c r="E433" s="115" t="s">
        <v>165</v>
      </c>
      <c r="F433" s="115" t="s">
        <v>165</v>
      </c>
      <c r="G433" s="116" t="s">
        <v>845</v>
      </c>
      <c r="H433" s="110">
        <f>COUNTIF(A:A,A433)</f>
        <v>1</v>
      </c>
      <c r="K433" s="184" t="s">
        <v>243</v>
      </c>
      <c r="L433" s="184">
        <f t="shared" si="13"/>
        <v>1</v>
      </c>
      <c r="M433" s="110"/>
    </row>
    <row r="434" spans="1:13" ht="12.75" customHeight="1" x14ac:dyDescent="0.3">
      <c r="A434" s="111" t="s">
        <v>1947</v>
      </c>
      <c r="B434" s="112" t="s">
        <v>1948</v>
      </c>
      <c r="C434" s="111" t="s">
        <v>1947</v>
      </c>
      <c r="D434" s="111"/>
      <c r="E434" s="111"/>
      <c r="F434" s="111"/>
      <c r="G434" s="116" t="s">
        <v>845</v>
      </c>
      <c r="H434" s="110">
        <f>COUNTIF(A:A,A434)</f>
        <v>1</v>
      </c>
      <c r="K434" s="184" t="s">
        <v>1805</v>
      </c>
      <c r="L434" s="184">
        <f t="shared" si="13"/>
        <v>1</v>
      </c>
      <c r="M434" s="110"/>
    </row>
    <row r="435" spans="1:13" ht="12.75" customHeight="1" x14ac:dyDescent="0.3">
      <c r="A435" s="111" t="s">
        <v>1950</v>
      </c>
      <c r="B435" s="112" t="s">
        <v>1951</v>
      </c>
      <c r="C435" s="111" t="s">
        <v>1950</v>
      </c>
      <c r="D435" s="115"/>
      <c r="E435" s="115"/>
      <c r="F435" s="115"/>
      <c r="G435" s="116" t="s">
        <v>845</v>
      </c>
      <c r="H435" s="110">
        <f>COUNTIF(A:A,A435)</f>
        <v>1</v>
      </c>
      <c r="K435" s="184" t="s">
        <v>1806</v>
      </c>
      <c r="L435" s="184">
        <f t="shared" si="13"/>
        <v>1</v>
      </c>
      <c r="M435" s="110"/>
    </row>
    <row r="436" spans="1:13" ht="12.75" customHeight="1" x14ac:dyDescent="0.3">
      <c r="A436" s="111" t="s">
        <v>520</v>
      </c>
      <c r="B436" s="112" t="s">
        <v>519</v>
      </c>
      <c r="C436" s="111" t="s">
        <v>520</v>
      </c>
      <c r="D436" s="115" t="s">
        <v>171</v>
      </c>
      <c r="E436" s="115" t="s">
        <v>165</v>
      </c>
      <c r="F436" s="115" t="s">
        <v>165</v>
      </c>
      <c r="G436" s="116" t="s">
        <v>845</v>
      </c>
      <c r="H436" s="110">
        <f>COUNTIF(A:A,A436)</f>
        <v>1</v>
      </c>
      <c r="K436" s="184" t="s">
        <v>1809</v>
      </c>
      <c r="L436" s="184">
        <f t="shared" si="13"/>
        <v>1</v>
      </c>
      <c r="M436" s="110"/>
    </row>
    <row r="437" spans="1:13" ht="12.75" customHeight="1" x14ac:dyDescent="0.3">
      <c r="A437" s="111" t="s">
        <v>522</v>
      </c>
      <c r="B437" s="112" t="s">
        <v>521</v>
      </c>
      <c r="C437" s="111" t="s">
        <v>522</v>
      </c>
      <c r="D437" s="115" t="s">
        <v>179</v>
      </c>
      <c r="E437" s="115" t="s">
        <v>165</v>
      </c>
      <c r="F437" s="115" t="s">
        <v>165</v>
      </c>
      <c r="G437" s="116" t="s">
        <v>845</v>
      </c>
      <c r="H437" s="110">
        <f>COUNTIF(A:A,A437)</f>
        <v>1</v>
      </c>
      <c r="K437" s="184" t="s">
        <v>1810</v>
      </c>
      <c r="L437" s="184">
        <f t="shared" si="13"/>
        <v>1</v>
      </c>
      <c r="M437" s="110"/>
    </row>
    <row r="438" spans="1:13" ht="12.75" customHeight="1" x14ac:dyDescent="0.3">
      <c r="A438" s="111" t="s">
        <v>524</v>
      </c>
      <c r="B438" s="112" t="s">
        <v>1955</v>
      </c>
      <c r="C438" s="111" t="s">
        <v>524</v>
      </c>
      <c r="D438" s="115" t="s">
        <v>163</v>
      </c>
      <c r="E438" s="115" t="s">
        <v>174</v>
      </c>
      <c r="F438" s="115" t="s">
        <v>165</v>
      </c>
      <c r="G438" s="116" t="s">
        <v>845</v>
      </c>
      <c r="H438" s="110">
        <f>COUNTIF(A:A,A438)</f>
        <v>1</v>
      </c>
      <c r="K438" s="184" t="s">
        <v>1811</v>
      </c>
      <c r="L438" s="184">
        <f t="shared" si="13"/>
        <v>1</v>
      </c>
      <c r="M438" s="110"/>
    </row>
    <row r="439" spans="1:13" ht="12.75" customHeight="1" x14ac:dyDescent="0.3">
      <c r="A439" s="111" t="s">
        <v>526</v>
      </c>
      <c r="B439" s="112" t="s">
        <v>525</v>
      </c>
      <c r="C439" s="111" t="s">
        <v>526</v>
      </c>
      <c r="D439" s="115" t="s">
        <v>202</v>
      </c>
      <c r="E439" s="115" t="s">
        <v>193</v>
      </c>
      <c r="F439" s="115" t="s">
        <v>165</v>
      </c>
      <c r="G439" s="116" t="s">
        <v>845</v>
      </c>
      <c r="H439" s="110">
        <f>COUNTIF(A:A,A439)</f>
        <v>1</v>
      </c>
      <c r="K439" s="184" t="s">
        <v>1814</v>
      </c>
      <c r="L439" s="184">
        <f t="shared" si="13"/>
        <v>1</v>
      </c>
      <c r="M439" s="110"/>
    </row>
    <row r="440" spans="1:13" ht="12.75" customHeight="1" x14ac:dyDescent="0.3">
      <c r="A440" s="111" t="s">
        <v>528</v>
      </c>
      <c r="B440" s="112" t="s">
        <v>527</v>
      </c>
      <c r="C440" s="111" t="s">
        <v>528</v>
      </c>
      <c r="D440" s="115" t="s">
        <v>179</v>
      </c>
      <c r="E440" s="115" t="s">
        <v>164</v>
      </c>
      <c r="F440" s="115" t="s">
        <v>165</v>
      </c>
      <c r="G440" s="116" t="s">
        <v>845</v>
      </c>
      <c r="H440" s="110">
        <f>COUNTIF(A:A,A440)</f>
        <v>1</v>
      </c>
      <c r="K440" s="184" t="s">
        <v>1815</v>
      </c>
      <c r="L440" s="184">
        <f t="shared" si="13"/>
        <v>1</v>
      </c>
      <c r="M440" s="110"/>
    </row>
    <row r="441" spans="1:13" ht="12.75" customHeight="1" x14ac:dyDescent="0.3">
      <c r="A441" s="111" t="s">
        <v>530</v>
      </c>
      <c r="B441" s="112" t="s">
        <v>529</v>
      </c>
      <c r="C441" s="111" t="s">
        <v>530</v>
      </c>
      <c r="D441" s="115" t="s">
        <v>201</v>
      </c>
      <c r="E441" s="115" t="s">
        <v>174</v>
      </c>
      <c r="F441" s="115" t="s">
        <v>165</v>
      </c>
      <c r="G441" s="116" t="s">
        <v>845</v>
      </c>
      <c r="H441" s="110">
        <f>COUNTIF(A:A,A441)</f>
        <v>1</v>
      </c>
      <c r="K441" s="184" t="s">
        <v>5572</v>
      </c>
      <c r="L441" s="184">
        <f t="shared" si="13"/>
        <v>1</v>
      </c>
      <c r="M441" s="110"/>
    </row>
    <row r="442" spans="1:13" ht="12.75" customHeight="1" x14ac:dyDescent="0.3">
      <c r="A442" s="111" t="s">
        <v>1960</v>
      </c>
      <c r="B442" s="114" t="s">
        <v>1961</v>
      </c>
      <c r="C442" s="111" t="s">
        <v>1960</v>
      </c>
      <c r="D442" s="111"/>
      <c r="E442" s="111"/>
      <c r="F442" s="111"/>
      <c r="G442" s="111" t="s">
        <v>845</v>
      </c>
      <c r="H442" s="110">
        <f>COUNTIF(A:A,A442)</f>
        <v>1</v>
      </c>
      <c r="K442" s="184" t="s">
        <v>5515</v>
      </c>
      <c r="L442" s="184">
        <f t="shared" si="13"/>
        <v>1</v>
      </c>
      <c r="M442" s="110"/>
    </row>
    <row r="443" spans="1:13" ht="12.75" customHeight="1" x14ac:dyDescent="0.3">
      <c r="A443" s="101" t="s">
        <v>5028</v>
      </c>
      <c r="B443" s="100" t="s">
        <v>5029</v>
      </c>
      <c r="C443" s="101" t="s">
        <v>5028</v>
      </c>
      <c r="D443" s="100"/>
      <c r="E443" s="100"/>
      <c r="F443" s="100"/>
      <c r="G443" s="113" t="s">
        <v>845</v>
      </c>
      <c r="H443" s="110">
        <f>COUNTIF(A:A,A443)</f>
        <v>1</v>
      </c>
      <c r="K443" s="184" t="s">
        <v>1816</v>
      </c>
      <c r="L443" s="184">
        <f t="shared" si="13"/>
        <v>1</v>
      </c>
      <c r="M443" s="110"/>
    </row>
    <row r="444" spans="1:13" ht="12.75" customHeight="1" x14ac:dyDescent="0.3">
      <c r="A444" s="111" t="s">
        <v>1963</v>
      </c>
      <c r="B444" s="114" t="s">
        <v>1964</v>
      </c>
      <c r="C444" s="111" t="s">
        <v>1963</v>
      </c>
      <c r="D444" s="111"/>
      <c r="E444" s="111"/>
      <c r="F444" s="111"/>
      <c r="G444" s="111" t="s">
        <v>845</v>
      </c>
      <c r="H444" s="110">
        <f>COUNTIF(A:A,A444)</f>
        <v>1</v>
      </c>
      <c r="K444" s="184" t="s">
        <v>1819</v>
      </c>
      <c r="L444" s="184">
        <f t="shared" si="13"/>
        <v>1</v>
      </c>
      <c r="M444" s="110"/>
    </row>
    <row r="445" spans="1:13" ht="12.75" customHeight="1" x14ac:dyDescent="0.3">
      <c r="A445" s="111" t="s">
        <v>532</v>
      </c>
      <c r="B445" s="112" t="s">
        <v>531</v>
      </c>
      <c r="C445" s="111" t="s">
        <v>532</v>
      </c>
      <c r="D445" s="115" t="s">
        <v>163</v>
      </c>
      <c r="E445" s="115" t="s">
        <v>174</v>
      </c>
      <c r="F445" s="115" t="s">
        <v>165</v>
      </c>
      <c r="G445" s="116" t="s">
        <v>845</v>
      </c>
      <c r="H445" s="110">
        <f>COUNTIF(A:A,A445)</f>
        <v>1</v>
      </c>
      <c r="K445" s="184" t="s">
        <v>1822</v>
      </c>
      <c r="L445" s="184">
        <f t="shared" si="13"/>
        <v>1</v>
      </c>
      <c r="M445" s="110"/>
    </row>
    <row r="446" spans="1:13" ht="12.75" customHeight="1" x14ac:dyDescent="0.3">
      <c r="A446" s="111" t="s">
        <v>1967</v>
      </c>
      <c r="B446" s="114" t="s">
        <v>1968</v>
      </c>
      <c r="C446" s="111" t="s">
        <v>1967</v>
      </c>
      <c r="D446" s="111"/>
      <c r="E446" s="111"/>
      <c r="F446" s="111"/>
      <c r="G446" s="121" t="s">
        <v>845</v>
      </c>
      <c r="H446" s="110">
        <f>COUNTIF(A:A,A446)</f>
        <v>1</v>
      </c>
      <c r="K446" s="184" t="s">
        <v>1825</v>
      </c>
      <c r="L446" s="184">
        <f t="shared" si="13"/>
        <v>1</v>
      </c>
      <c r="M446" s="110"/>
    </row>
    <row r="447" spans="1:13" ht="12.75" customHeight="1" x14ac:dyDescent="0.3">
      <c r="A447" s="111" t="s">
        <v>1970</v>
      </c>
      <c r="B447" s="112" t="s">
        <v>1971</v>
      </c>
      <c r="C447" s="111" t="s">
        <v>1970</v>
      </c>
      <c r="D447" s="111"/>
      <c r="E447" s="111"/>
      <c r="F447" s="111"/>
      <c r="G447" s="116" t="s">
        <v>845</v>
      </c>
      <c r="H447" s="110">
        <f>COUNTIF(A:A,A447)</f>
        <v>1</v>
      </c>
      <c r="K447" s="184" t="s">
        <v>5520</v>
      </c>
      <c r="L447" s="184">
        <f t="shared" si="13"/>
        <v>1</v>
      </c>
      <c r="M447" s="110"/>
    </row>
    <row r="448" spans="1:13" ht="12.75" customHeight="1" x14ac:dyDescent="0.3">
      <c r="A448" s="111" t="s">
        <v>534</v>
      </c>
      <c r="B448" s="112" t="s">
        <v>533</v>
      </c>
      <c r="C448" s="111" t="s">
        <v>534</v>
      </c>
      <c r="D448" s="115" t="s">
        <v>171</v>
      </c>
      <c r="E448" s="115" t="s">
        <v>165</v>
      </c>
      <c r="F448" s="115" t="s">
        <v>165</v>
      </c>
      <c r="G448" s="116" t="s">
        <v>845</v>
      </c>
      <c r="H448" s="110">
        <f>COUNTIF(A:A,A448)</f>
        <v>1</v>
      </c>
      <c r="K448" s="184" t="s">
        <v>1828</v>
      </c>
      <c r="L448" s="184">
        <f t="shared" si="13"/>
        <v>1</v>
      </c>
      <c r="M448" s="110"/>
    </row>
    <row r="449" spans="1:13" ht="12.75" customHeight="1" x14ac:dyDescent="0.3">
      <c r="A449" s="111" t="s">
        <v>1974</v>
      </c>
      <c r="B449" s="112" t="s">
        <v>1975</v>
      </c>
      <c r="C449" s="111" t="s">
        <v>1974</v>
      </c>
      <c r="D449" s="115"/>
      <c r="E449" s="115"/>
      <c r="F449" s="115"/>
      <c r="G449" s="116" t="s">
        <v>845</v>
      </c>
      <c r="H449" s="110">
        <f>COUNTIF(A:A,A449)</f>
        <v>1</v>
      </c>
      <c r="K449" s="184" t="s">
        <v>5200</v>
      </c>
      <c r="L449" s="184">
        <f t="shared" si="13"/>
        <v>1</v>
      </c>
      <c r="M449" s="110"/>
    </row>
    <row r="450" spans="1:13" ht="12.75" customHeight="1" x14ac:dyDescent="0.3">
      <c r="A450" s="209" t="s">
        <v>5047</v>
      </c>
      <c r="B450" s="210" t="s">
        <v>5050</v>
      </c>
      <c r="C450" s="209" t="s">
        <v>5047</v>
      </c>
      <c r="D450" s="111"/>
      <c r="E450" s="111"/>
      <c r="F450" s="111"/>
      <c r="G450" s="211" t="s">
        <v>845</v>
      </c>
      <c r="H450" s="110">
        <f>COUNTIF(A:A,A450)</f>
        <v>1</v>
      </c>
      <c r="K450" s="184" t="s">
        <v>1829</v>
      </c>
      <c r="L450" s="184">
        <f t="shared" ref="L450:L513" si="14">COUNTIF(K:K,K450)</f>
        <v>1</v>
      </c>
      <c r="M450" s="110"/>
    </row>
    <row r="451" spans="1:13" ht="12.75" customHeight="1" x14ac:dyDescent="0.3">
      <c r="A451" s="111" t="s">
        <v>536</v>
      </c>
      <c r="B451" s="112" t="s">
        <v>535</v>
      </c>
      <c r="C451" s="111" t="s">
        <v>536</v>
      </c>
      <c r="D451" s="115" t="s">
        <v>165</v>
      </c>
      <c r="E451" s="115" t="s">
        <v>174</v>
      </c>
      <c r="F451" s="115" t="s">
        <v>165</v>
      </c>
      <c r="G451" s="116" t="s">
        <v>845</v>
      </c>
      <c r="H451" s="110">
        <f>COUNTIF(A:A,A451)</f>
        <v>1</v>
      </c>
      <c r="K451" s="184" t="s">
        <v>1830</v>
      </c>
      <c r="L451" s="184">
        <f t="shared" si="14"/>
        <v>1</v>
      </c>
      <c r="M451" s="110"/>
    </row>
    <row r="452" spans="1:13" ht="12.75" customHeight="1" x14ac:dyDescent="0.3">
      <c r="A452" s="111" t="s">
        <v>1978</v>
      </c>
      <c r="B452" s="112" t="s">
        <v>1979</v>
      </c>
      <c r="C452" s="111" t="s">
        <v>1978</v>
      </c>
      <c r="D452" s="115"/>
      <c r="E452" s="115"/>
      <c r="F452" s="115"/>
      <c r="G452" s="116" t="s">
        <v>845</v>
      </c>
      <c r="H452" s="110">
        <f>COUNTIF(A:A,A452)</f>
        <v>1</v>
      </c>
      <c r="K452" s="184" t="s">
        <v>5584</v>
      </c>
      <c r="L452" s="184">
        <f t="shared" si="14"/>
        <v>1</v>
      </c>
      <c r="M452" s="110"/>
    </row>
    <row r="453" spans="1:13" ht="12.75" customHeight="1" x14ac:dyDescent="0.3">
      <c r="A453" s="111" t="s">
        <v>960</v>
      </c>
      <c r="B453" s="112" t="s">
        <v>961</v>
      </c>
      <c r="C453" s="111" t="s">
        <v>960</v>
      </c>
      <c r="D453" s="115"/>
      <c r="E453" s="115"/>
      <c r="F453" s="115"/>
      <c r="G453" s="116" t="s">
        <v>845</v>
      </c>
      <c r="H453" s="110">
        <f>COUNTIF(A:A,A453)</f>
        <v>1</v>
      </c>
      <c r="K453" s="184" t="s">
        <v>1833</v>
      </c>
      <c r="L453" s="184">
        <f t="shared" si="14"/>
        <v>1</v>
      </c>
      <c r="M453" s="110"/>
    </row>
    <row r="454" spans="1:13" ht="12.75" customHeight="1" x14ac:dyDescent="0.3">
      <c r="A454" s="111" t="s">
        <v>1982</v>
      </c>
      <c r="B454" s="114" t="s">
        <v>1983</v>
      </c>
      <c r="C454" s="111" t="s">
        <v>1982</v>
      </c>
      <c r="D454" s="111"/>
      <c r="E454" s="111"/>
      <c r="F454" s="111"/>
      <c r="G454" s="111" t="s">
        <v>845</v>
      </c>
      <c r="H454" s="110">
        <f>COUNTIF(A:A,A454)</f>
        <v>1</v>
      </c>
      <c r="K454" s="184" t="s">
        <v>1835</v>
      </c>
      <c r="L454" s="184">
        <f t="shared" si="14"/>
        <v>1</v>
      </c>
      <c r="M454" s="110"/>
    </row>
    <row r="455" spans="1:13" ht="12.75" customHeight="1" x14ac:dyDescent="0.3">
      <c r="A455" s="111" t="s">
        <v>1985</v>
      </c>
      <c r="B455" s="112" t="s">
        <v>1986</v>
      </c>
      <c r="C455" s="111" t="s">
        <v>1985</v>
      </c>
      <c r="D455" s="115"/>
      <c r="E455" s="115"/>
      <c r="F455" s="115"/>
      <c r="G455" s="116" t="s">
        <v>845</v>
      </c>
      <c r="H455" s="110">
        <f>COUNTIF(A:A,A455)</f>
        <v>1</v>
      </c>
      <c r="K455" s="184" t="s">
        <v>1836</v>
      </c>
      <c r="L455" s="184">
        <f t="shared" si="14"/>
        <v>1</v>
      </c>
      <c r="M455" s="110"/>
    </row>
    <row r="456" spans="1:13" ht="12.75" customHeight="1" x14ac:dyDescent="0.3">
      <c r="A456" s="111" t="s">
        <v>538</v>
      </c>
      <c r="B456" s="112" t="s">
        <v>537</v>
      </c>
      <c r="C456" s="111" t="s">
        <v>538</v>
      </c>
      <c r="D456" s="115" t="s">
        <v>179</v>
      </c>
      <c r="E456" s="115" t="s">
        <v>165</v>
      </c>
      <c r="F456" s="115" t="s">
        <v>165</v>
      </c>
      <c r="G456" s="116" t="s">
        <v>845</v>
      </c>
      <c r="H456" s="110">
        <f>COUNTIF(A:A,A456)</f>
        <v>1</v>
      </c>
      <c r="K456" s="184" t="s">
        <v>1839</v>
      </c>
      <c r="L456" s="184">
        <f t="shared" si="14"/>
        <v>1</v>
      </c>
      <c r="M456" s="110"/>
    </row>
    <row r="457" spans="1:13" ht="12.75" customHeight="1" x14ac:dyDescent="0.3">
      <c r="A457" s="111" t="s">
        <v>540</v>
      </c>
      <c r="B457" s="112" t="s">
        <v>539</v>
      </c>
      <c r="C457" s="111" t="s">
        <v>540</v>
      </c>
      <c r="D457" s="115" t="s">
        <v>184</v>
      </c>
      <c r="E457" s="115" t="s">
        <v>179</v>
      </c>
      <c r="F457" s="115" t="s">
        <v>165</v>
      </c>
      <c r="G457" s="116" t="s">
        <v>845</v>
      </c>
      <c r="H457" s="110">
        <f>COUNTIF(A:A,A457)</f>
        <v>1</v>
      </c>
      <c r="K457" s="184" t="s">
        <v>1842</v>
      </c>
      <c r="L457" s="184">
        <f t="shared" si="14"/>
        <v>1</v>
      </c>
      <c r="M457" s="110"/>
    </row>
    <row r="458" spans="1:13" ht="12.75" customHeight="1" x14ac:dyDescent="0.3">
      <c r="A458" s="111" t="s">
        <v>542</v>
      </c>
      <c r="B458" s="112" t="s">
        <v>541</v>
      </c>
      <c r="C458" s="111" t="s">
        <v>542</v>
      </c>
      <c r="D458" s="115" t="s">
        <v>163</v>
      </c>
      <c r="E458" s="115" t="s">
        <v>215</v>
      </c>
      <c r="F458" s="115" t="s">
        <v>165</v>
      </c>
      <c r="G458" s="116" t="s">
        <v>845</v>
      </c>
      <c r="H458" s="110">
        <f>COUNTIF(A:A,A458)</f>
        <v>1</v>
      </c>
      <c r="K458" s="184" t="s">
        <v>1845</v>
      </c>
      <c r="L458" s="184">
        <f t="shared" si="14"/>
        <v>1</v>
      </c>
      <c r="M458" s="110"/>
    </row>
    <row r="459" spans="1:13" ht="12.75" customHeight="1" x14ac:dyDescent="0.3">
      <c r="A459" s="111" t="s">
        <v>955</v>
      </c>
      <c r="B459" s="112" t="s">
        <v>956</v>
      </c>
      <c r="C459" s="111" t="s">
        <v>955</v>
      </c>
      <c r="D459" s="115"/>
      <c r="E459" s="115"/>
      <c r="F459" s="115"/>
      <c r="G459" s="116" t="s">
        <v>845</v>
      </c>
      <c r="H459" s="110">
        <f>COUNTIF(A:A,A459)</f>
        <v>1</v>
      </c>
      <c r="K459" s="184" t="s">
        <v>1848</v>
      </c>
      <c r="L459" s="184">
        <f t="shared" si="14"/>
        <v>1</v>
      </c>
      <c r="M459" s="110"/>
    </row>
    <row r="460" spans="1:13" ht="12.75" customHeight="1" x14ac:dyDescent="0.3">
      <c r="A460" s="111" t="s">
        <v>1989</v>
      </c>
      <c r="B460" s="112" t="s">
        <v>1990</v>
      </c>
      <c r="C460" s="111" t="s">
        <v>1989</v>
      </c>
      <c r="D460" s="115"/>
      <c r="E460" s="115"/>
      <c r="F460" s="115"/>
      <c r="G460" s="116" t="s">
        <v>845</v>
      </c>
      <c r="H460" s="110">
        <f>COUNTIF(A:A,A460)</f>
        <v>1</v>
      </c>
      <c r="K460" s="184" t="s">
        <v>5245</v>
      </c>
      <c r="L460" s="184">
        <f t="shared" si="14"/>
        <v>1</v>
      </c>
      <c r="M460" s="110"/>
    </row>
    <row r="461" spans="1:13" ht="12.75" customHeight="1" x14ac:dyDescent="0.3">
      <c r="A461" s="111" t="s">
        <v>544</v>
      </c>
      <c r="B461" s="112" t="s">
        <v>543</v>
      </c>
      <c r="C461" s="111" t="s">
        <v>544</v>
      </c>
      <c r="D461" s="115" t="s">
        <v>168</v>
      </c>
      <c r="E461" s="115" t="s">
        <v>165</v>
      </c>
      <c r="F461" s="115" t="s">
        <v>165</v>
      </c>
      <c r="G461" s="116" t="s">
        <v>845</v>
      </c>
      <c r="H461" s="110">
        <f>COUNTIF(A:A,A461)</f>
        <v>1</v>
      </c>
      <c r="K461" s="184" t="s">
        <v>1851</v>
      </c>
      <c r="L461" s="184">
        <f t="shared" si="14"/>
        <v>1</v>
      </c>
      <c r="M461" s="110"/>
    </row>
    <row r="462" spans="1:13" ht="12.75" customHeight="1" x14ac:dyDescent="0.3">
      <c r="A462" s="111" t="s">
        <v>1992</v>
      </c>
      <c r="B462" s="112" t="s">
        <v>1993</v>
      </c>
      <c r="C462" s="111" t="s">
        <v>1992</v>
      </c>
      <c r="D462" s="115"/>
      <c r="E462" s="115"/>
      <c r="F462" s="115"/>
      <c r="G462" s="116" t="s">
        <v>845</v>
      </c>
      <c r="H462" s="110">
        <f>COUNTIF(A:A,A462)</f>
        <v>1</v>
      </c>
      <c r="K462" s="184" t="s">
        <v>1852</v>
      </c>
      <c r="L462" s="184">
        <f t="shared" si="14"/>
        <v>1</v>
      </c>
      <c r="M462" s="110"/>
    </row>
    <row r="463" spans="1:13" ht="12.75" customHeight="1" x14ac:dyDescent="0.3">
      <c r="A463" s="111" t="s">
        <v>1995</v>
      </c>
      <c r="B463" s="112" t="s">
        <v>1996</v>
      </c>
      <c r="C463" s="111" t="s">
        <v>1995</v>
      </c>
      <c r="D463" s="115"/>
      <c r="E463" s="115"/>
      <c r="F463" s="115"/>
      <c r="G463" s="116" t="s">
        <v>845</v>
      </c>
      <c r="H463" s="110">
        <f>COUNTIF(A:A,A463)</f>
        <v>1</v>
      </c>
      <c r="K463" s="184" t="s">
        <v>1855</v>
      </c>
      <c r="L463" s="184">
        <f t="shared" si="14"/>
        <v>1</v>
      </c>
      <c r="M463" s="110"/>
    </row>
    <row r="464" spans="1:13" ht="12.75" customHeight="1" x14ac:dyDescent="0.3">
      <c r="A464" s="111" t="s">
        <v>546</v>
      </c>
      <c r="B464" s="114" t="s">
        <v>545</v>
      </c>
      <c r="C464" s="111" t="s">
        <v>546</v>
      </c>
      <c r="D464" s="111"/>
      <c r="E464" s="111"/>
      <c r="F464" s="111"/>
      <c r="G464" s="120" t="s">
        <v>845</v>
      </c>
      <c r="H464" s="110">
        <f>COUNTIF(A:A,A464)</f>
        <v>1</v>
      </c>
      <c r="K464" s="184" t="s">
        <v>1858</v>
      </c>
      <c r="L464" s="184">
        <f t="shared" si="14"/>
        <v>1</v>
      </c>
      <c r="M464" s="110"/>
    </row>
    <row r="465" spans="1:13" ht="12.75" customHeight="1" x14ac:dyDescent="0.3">
      <c r="A465" s="111" t="s">
        <v>1999</v>
      </c>
      <c r="B465" s="114" t="s">
        <v>2000</v>
      </c>
      <c r="C465" s="111" t="s">
        <v>1999</v>
      </c>
      <c r="D465" s="111"/>
      <c r="E465" s="111"/>
      <c r="F465" s="111"/>
      <c r="G465" s="111" t="s">
        <v>845</v>
      </c>
      <c r="H465" s="110">
        <f>COUNTIF(A:A,A465)</f>
        <v>1</v>
      </c>
      <c r="K465" s="184" t="s">
        <v>1861</v>
      </c>
      <c r="L465" s="184">
        <f t="shared" si="14"/>
        <v>1</v>
      </c>
      <c r="M465" s="110"/>
    </row>
    <row r="466" spans="1:13" ht="12.75" customHeight="1" x14ac:dyDescent="0.3">
      <c r="A466" s="111" t="s">
        <v>2002</v>
      </c>
      <c r="B466" s="112" t="s">
        <v>2003</v>
      </c>
      <c r="C466" s="111" t="s">
        <v>2002</v>
      </c>
      <c r="D466" s="115"/>
      <c r="E466" s="115"/>
      <c r="F466" s="115"/>
      <c r="G466" s="116" t="s">
        <v>845</v>
      </c>
      <c r="H466" s="110">
        <f>COUNTIF(A:A,A466)</f>
        <v>1</v>
      </c>
      <c r="K466" s="184" t="s">
        <v>1864</v>
      </c>
      <c r="L466" s="184">
        <f t="shared" si="14"/>
        <v>1</v>
      </c>
      <c r="M466" s="110"/>
    </row>
    <row r="467" spans="1:13" ht="12.75" customHeight="1" x14ac:dyDescent="0.3">
      <c r="A467" s="111" t="s">
        <v>2005</v>
      </c>
      <c r="B467" s="112" t="s">
        <v>2006</v>
      </c>
      <c r="C467" s="111" t="s">
        <v>2005</v>
      </c>
      <c r="D467" s="101"/>
      <c r="E467" s="100"/>
      <c r="F467" s="100"/>
      <c r="G467" s="113" t="s">
        <v>845</v>
      </c>
      <c r="H467" s="110">
        <f>COUNTIF(A:A,A467)</f>
        <v>1</v>
      </c>
      <c r="K467" s="184" t="s">
        <v>5436</v>
      </c>
      <c r="L467" s="184">
        <f t="shared" si="14"/>
        <v>1</v>
      </c>
      <c r="M467" s="110"/>
    </row>
    <row r="468" spans="1:13" ht="12.75" customHeight="1" x14ac:dyDescent="0.3">
      <c r="A468" s="111" t="s">
        <v>2008</v>
      </c>
      <c r="B468" s="112" t="s">
        <v>2009</v>
      </c>
      <c r="C468" s="111" t="s">
        <v>2008</v>
      </c>
      <c r="D468" s="115"/>
      <c r="E468" s="115"/>
      <c r="F468" s="115"/>
      <c r="G468" s="116" t="s">
        <v>845</v>
      </c>
      <c r="H468" s="110">
        <f>COUNTIF(A:A,A468)</f>
        <v>1</v>
      </c>
      <c r="K468" s="184" t="s">
        <v>1865</v>
      </c>
      <c r="L468" s="184">
        <f t="shared" si="14"/>
        <v>1</v>
      </c>
      <c r="M468" s="110"/>
    </row>
    <row r="469" spans="1:13" ht="12.75" customHeight="1" x14ac:dyDescent="0.3">
      <c r="A469" s="111" t="s">
        <v>2011</v>
      </c>
      <c r="B469" s="112" t="s">
        <v>2012</v>
      </c>
      <c r="C469" s="111" t="s">
        <v>2011</v>
      </c>
      <c r="D469" s="115"/>
      <c r="E469" s="115"/>
      <c r="F469" s="115"/>
      <c r="G469" s="116" t="s">
        <v>845</v>
      </c>
      <c r="H469" s="110">
        <f>COUNTIF(A:A,A469)</f>
        <v>1</v>
      </c>
      <c r="K469" s="184" t="s">
        <v>1868</v>
      </c>
      <c r="L469" s="184">
        <f t="shared" si="14"/>
        <v>1</v>
      </c>
      <c r="M469" s="110"/>
    </row>
    <row r="470" spans="1:13" ht="12.75" customHeight="1" x14ac:dyDescent="0.3">
      <c r="A470" s="111" t="s">
        <v>2014</v>
      </c>
      <c r="B470" s="114" t="s">
        <v>2015</v>
      </c>
      <c r="C470" s="111" t="s">
        <v>2014</v>
      </c>
      <c r="D470" s="111"/>
      <c r="E470" s="111"/>
      <c r="F470" s="111"/>
      <c r="G470" s="111" t="s">
        <v>845</v>
      </c>
      <c r="H470" s="110">
        <f>COUNTIF(A:A,A470)</f>
        <v>1</v>
      </c>
      <c r="K470" s="184" t="s">
        <v>1871</v>
      </c>
      <c r="L470" s="184">
        <f t="shared" si="14"/>
        <v>1</v>
      </c>
      <c r="M470" s="110"/>
    </row>
    <row r="471" spans="1:13" ht="12.75" customHeight="1" x14ac:dyDescent="0.3">
      <c r="A471" s="111" t="s">
        <v>2017</v>
      </c>
      <c r="B471" s="112" t="s">
        <v>2018</v>
      </c>
      <c r="C471" s="111" t="s">
        <v>2017</v>
      </c>
      <c r="D471" s="115"/>
      <c r="E471" s="115"/>
      <c r="F471" s="115"/>
      <c r="G471" s="116" t="s">
        <v>845</v>
      </c>
      <c r="H471" s="110">
        <f>COUNTIF(A:A,A471)</f>
        <v>1</v>
      </c>
      <c r="K471" s="184" t="s">
        <v>1872</v>
      </c>
      <c r="L471" s="184">
        <f t="shared" si="14"/>
        <v>1</v>
      </c>
      <c r="M471" s="110"/>
    </row>
    <row r="472" spans="1:13" ht="12.75" customHeight="1" x14ac:dyDescent="0.3">
      <c r="A472" s="111" t="s">
        <v>2019</v>
      </c>
      <c r="B472" s="114" t="s">
        <v>2020</v>
      </c>
      <c r="C472" s="111" t="s">
        <v>2019</v>
      </c>
      <c r="D472" s="111"/>
      <c r="E472" s="111"/>
      <c r="F472" s="111"/>
      <c r="G472" s="111" t="s">
        <v>845</v>
      </c>
      <c r="H472" s="110">
        <f>COUNTIF(A:A,A472)</f>
        <v>1</v>
      </c>
      <c r="K472" s="184" t="s">
        <v>1875</v>
      </c>
      <c r="L472" s="184">
        <f t="shared" si="14"/>
        <v>1</v>
      </c>
      <c r="M472" s="110"/>
    </row>
    <row r="473" spans="1:13" ht="12.75" customHeight="1" x14ac:dyDescent="0.3">
      <c r="A473" s="111" t="s">
        <v>2022</v>
      </c>
      <c r="B473" s="112" t="s">
        <v>2023</v>
      </c>
      <c r="C473" s="111" t="s">
        <v>2022</v>
      </c>
      <c r="D473" s="101"/>
      <c r="E473" s="100"/>
      <c r="F473" s="100"/>
      <c r="G473" s="113" t="s">
        <v>845</v>
      </c>
      <c r="H473" s="110">
        <f>COUNTIF(A:A,A473)</f>
        <v>1</v>
      </c>
      <c r="K473" s="184" t="s">
        <v>1878</v>
      </c>
      <c r="L473" s="184">
        <f t="shared" si="14"/>
        <v>1</v>
      </c>
      <c r="M473" s="110"/>
    </row>
    <row r="474" spans="1:13" ht="12.75" customHeight="1" x14ac:dyDescent="0.3">
      <c r="A474" s="111" t="s">
        <v>548</v>
      </c>
      <c r="B474" s="112" t="s">
        <v>547</v>
      </c>
      <c r="C474" s="111" t="s">
        <v>548</v>
      </c>
      <c r="D474" s="115" t="s">
        <v>184</v>
      </c>
      <c r="E474" s="115" t="s">
        <v>196</v>
      </c>
      <c r="F474" s="115" t="s">
        <v>184</v>
      </c>
      <c r="G474" s="116" t="s">
        <v>845</v>
      </c>
      <c r="H474" s="110">
        <f>COUNTIF(A:A,A474)</f>
        <v>1</v>
      </c>
      <c r="K474" s="184" t="s">
        <v>1881</v>
      </c>
      <c r="L474" s="184">
        <f t="shared" si="14"/>
        <v>1</v>
      </c>
      <c r="M474" s="110"/>
    </row>
    <row r="475" spans="1:13" ht="12.75" customHeight="1" x14ac:dyDescent="0.3">
      <c r="A475" s="111" t="s">
        <v>2026</v>
      </c>
      <c r="B475" s="112" t="s">
        <v>2027</v>
      </c>
      <c r="C475" s="111" t="s">
        <v>2026</v>
      </c>
      <c r="D475" s="115"/>
      <c r="E475" s="115"/>
      <c r="F475" s="115"/>
      <c r="G475" s="116" t="s">
        <v>845</v>
      </c>
      <c r="H475" s="110">
        <f>COUNTIF(A:A,A475)</f>
        <v>1</v>
      </c>
      <c r="K475" s="184" t="s">
        <v>1884</v>
      </c>
      <c r="L475" s="184">
        <f t="shared" si="14"/>
        <v>1</v>
      </c>
      <c r="M475" s="110"/>
    </row>
    <row r="476" spans="1:13" ht="12.75" customHeight="1" x14ac:dyDescent="0.3">
      <c r="A476" s="111" t="s">
        <v>2029</v>
      </c>
      <c r="B476" s="114" t="s">
        <v>2030</v>
      </c>
      <c r="C476" s="111" t="s">
        <v>2029</v>
      </c>
      <c r="D476" s="111"/>
      <c r="E476" s="111"/>
      <c r="F476" s="111"/>
      <c r="G476" s="123" t="s">
        <v>845</v>
      </c>
      <c r="H476" s="110">
        <f>COUNTIF(A:A,A476)</f>
        <v>1</v>
      </c>
      <c r="K476" s="184" t="s">
        <v>5430</v>
      </c>
      <c r="L476" s="184">
        <f t="shared" si="14"/>
        <v>1</v>
      </c>
      <c r="M476" s="110"/>
    </row>
    <row r="477" spans="1:13" ht="12.75" customHeight="1" x14ac:dyDescent="0.3">
      <c r="A477" s="111" t="s">
        <v>550</v>
      </c>
      <c r="B477" s="112" t="s">
        <v>549</v>
      </c>
      <c r="C477" s="111" t="s">
        <v>550</v>
      </c>
      <c r="D477" s="115" t="s">
        <v>227</v>
      </c>
      <c r="E477" s="115" t="s">
        <v>215</v>
      </c>
      <c r="F477" s="115" t="s">
        <v>165</v>
      </c>
      <c r="G477" s="116" t="s">
        <v>845</v>
      </c>
      <c r="H477" s="110">
        <f>COUNTIF(A:A,A477)</f>
        <v>1</v>
      </c>
      <c r="K477" s="184" t="s">
        <v>5170</v>
      </c>
      <c r="L477" s="184">
        <f t="shared" si="14"/>
        <v>1</v>
      </c>
      <c r="M477" s="110"/>
    </row>
    <row r="478" spans="1:13" ht="12.75" customHeight="1" x14ac:dyDescent="0.3">
      <c r="A478" s="111" t="s">
        <v>2033</v>
      </c>
      <c r="B478" s="114" t="s">
        <v>2034</v>
      </c>
      <c r="C478" s="111" t="s">
        <v>2033</v>
      </c>
      <c r="D478" s="111"/>
      <c r="E478" s="111"/>
      <c r="F478" s="111"/>
      <c r="G478" s="123" t="s">
        <v>845</v>
      </c>
      <c r="H478" s="110">
        <f>COUNTIF(A:A,A478)</f>
        <v>1</v>
      </c>
      <c r="K478" s="184" t="s">
        <v>1887</v>
      </c>
      <c r="L478" s="184">
        <f t="shared" si="14"/>
        <v>1</v>
      </c>
      <c r="M478" s="110"/>
    </row>
    <row r="479" spans="1:13" ht="12.75" customHeight="1" x14ac:dyDescent="0.3">
      <c r="A479" s="111" t="s">
        <v>551</v>
      </c>
      <c r="B479" s="112" t="s">
        <v>551</v>
      </c>
      <c r="C479" s="111" t="s">
        <v>551</v>
      </c>
      <c r="D479" s="115" t="s">
        <v>227</v>
      </c>
      <c r="E479" s="115" t="s">
        <v>164</v>
      </c>
      <c r="F479" s="115" t="s">
        <v>165</v>
      </c>
      <c r="G479" s="116" t="s">
        <v>845</v>
      </c>
      <c r="H479" s="110">
        <f>COUNTIF(A:A,A479)</f>
        <v>1</v>
      </c>
      <c r="K479" s="184" t="s">
        <v>5661</v>
      </c>
      <c r="L479" s="184">
        <f t="shared" si="14"/>
        <v>1</v>
      </c>
      <c r="M479" s="110"/>
    </row>
    <row r="480" spans="1:13" ht="12.75" customHeight="1" x14ac:dyDescent="0.3">
      <c r="A480" s="111" t="s">
        <v>2037</v>
      </c>
      <c r="B480" s="112" t="s">
        <v>2038</v>
      </c>
      <c r="C480" s="111" t="s">
        <v>551</v>
      </c>
      <c r="D480" s="115" t="s">
        <v>227</v>
      </c>
      <c r="E480" s="115" t="s">
        <v>164</v>
      </c>
      <c r="F480" s="115" t="s">
        <v>165</v>
      </c>
      <c r="G480" s="116" t="s">
        <v>845</v>
      </c>
      <c r="H480" s="110">
        <f>COUNTIF(A:A,A480)</f>
        <v>1</v>
      </c>
      <c r="K480" s="184" t="s">
        <v>1890</v>
      </c>
      <c r="L480" s="184">
        <f t="shared" si="14"/>
        <v>1</v>
      </c>
      <c r="M480" s="110"/>
    </row>
    <row r="481" spans="1:13" ht="12.75" customHeight="1" x14ac:dyDescent="0.3">
      <c r="A481" s="111" t="s">
        <v>553</v>
      </c>
      <c r="B481" s="112" t="s">
        <v>552</v>
      </c>
      <c r="C481" s="111" t="s">
        <v>553</v>
      </c>
      <c r="D481" s="115" t="s">
        <v>168</v>
      </c>
      <c r="E481" s="115" t="s">
        <v>165</v>
      </c>
      <c r="F481" s="115" t="s">
        <v>165</v>
      </c>
      <c r="G481" s="116" t="s">
        <v>845</v>
      </c>
      <c r="H481" s="110">
        <f>COUNTIF(A:A,A481)</f>
        <v>1</v>
      </c>
      <c r="K481" s="184" t="s">
        <v>5178</v>
      </c>
      <c r="L481" s="184">
        <f t="shared" si="14"/>
        <v>1</v>
      </c>
      <c r="M481" s="110"/>
    </row>
    <row r="482" spans="1:13" ht="12.75" customHeight="1" x14ac:dyDescent="0.3">
      <c r="A482" s="111" t="s">
        <v>555</v>
      </c>
      <c r="B482" s="112" t="s">
        <v>554</v>
      </c>
      <c r="C482" s="111" t="s">
        <v>555</v>
      </c>
      <c r="D482" s="115" t="s">
        <v>556</v>
      </c>
      <c r="E482" s="115" t="s">
        <v>165</v>
      </c>
      <c r="F482" s="115" t="s">
        <v>165</v>
      </c>
      <c r="G482" s="116" t="s">
        <v>845</v>
      </c>
      <c r="H482" s="110">
        <f>COUNTIF(A:A,A482)</f>
        <v>1</v>
      </c>
      <c r="K482" s="184" t="s">
        <v>1891</v>
      </c>
      <c r="L482" s="184">
        <f t="shared" si="14"/>
        <v>1</v>
      </c>
      <c r="M482" s="110"/>
    </row>
    <row r="483" spans="1:13" ht="12.75" customHeight="1" x14ac:dyDescent="0.3">
      <c r="A483" s="209" t="s">
        <v>5048</v>
      </c>
      <c r="B483" s="210" t="s">
        <v>5049</v>
      </c>
      <c r="C483" s="209" t="s">
        <v>5048</v>
      </c>
      <c r="D483" s="111"/>
      <c r="E483" s="111"/>
      <c r="F483" s="111"/>
      <c r="G483" s="211" t="s">
        <v>845</v>
      </c>
      <c r="H483" s="110">
        <f>COUNTIF(A:A,A483)</f>
        <v>1</v>
      </c>
      <c r="K483" s="184" t="s">
        <v>1894</v>
      </c>
      <c r="L483" s="184">
        <f t="shared" si="14"/>
        <v>1</v>
      </c>
      <c r="M483" s="110"/>
    </row>
    <row r="484" spans="1:13" ht="12.75" customHeight="1" x14ac:dyDescent="0.3">
      <c r="A484" s="111" t="s">
        <v>2042</v>
      </c>
      <c r="B484" s="112" t="s">
        <v>2043</v>
      </c>
      <c r="C484" s="111" t="s">
        <v>2042</v>
      </c>
      <c r="D484" s="115"/>
      <c r="E484" s="115"/>
      <c r="F484" s="115"/>
      <c r="G484" s="116" t="s">
        <v>845</v>
      </c>
      <c r="H484" s="110">
        <f>COUNTIF(A:A,A484)</f>
        <v>1</v>
      </c>
      <c r="K484" s="184" t="s">
        <v>1895</v>
      </c>
      <c r="L484" s="184">
        <f t="shared" si="14"/>
        <v>1</v>
      </c>
      <c r="M484" s="110"/>
    </row>
    <row r="485" spans="1:13" ht="12.75" customHeight="1" x14ac:dyDescent="0.3">
      <c r="A485" s="111" t="s">
        <v>558</v>
      </c>
      <c r="B485" s="112" t="s">
        <v>557</v>
      </c>
      <c r="C485" s="111" t="s">
        <v>558</v>
      </c>
      <c r="D485" s="115" t="s">
        <v>227</v>
      </c>
      <c r="E485" s="115" t="s">
        <v>174</v>
      </c>
      <c r="F485" s="115" t="s">
        <v>165</v>
      </c>
      <c r="G485" s="116" t="s">
        <v>845</v>
      </c>
      <c r="H485" s="110">
        <f>COUNTIF(A:A,A485)</f>
        <v>1</v>
      </c>
      <c r="K485" s="184" t="s">
        <v>1896</v>
      </c>
      <c r="L485" s="184">
        <f t="shared" si="14"/>
        <v>1</v>
      </c>
      <c r="M485" s="110"/>
    </row>
    <row r="486" spans="1:13" ht="12.75" customHeight="1" x14ac:dyDescent="0.3">
      <c r="A486" s="111" t="s">
        <v>2046</v>
      </c>
      <c r="B486" s="112" t="s">
        <v>2047</v>
      </c>
      <c r="C486" s="111" t="s">
        <v>2046</v>
      </c>
      <c r="D486" s="115"/>
      <c r="E486" s="115"/>
      <c r="F486" s="115"/>
      <c r="G486" s="116" t="s">
        <v>845</v>
      </c>
      <c r="H486" s="110">
        <f>COUNTIF(A:A,A486)</f>
        <v>1</v>
      </c>
      <c r="K486" s="184" t="s">
        <v>1897</v>
      </c>
      <c r="L486" s="184">
        <f t="shared" si="14"/>
        <v>1</v>
      </c>
      <c r="M486" s="110"/>
    </row>
    <row r="487" spans="1:13" ht="12.75" customHeight="1" x14ac:dyDescent="0.3">
      <c r="A487" s="111" t="s">
        <v>560</v>
      </c>
      <c r="B487" s="112" t="s">
        <v>559</v>
      </c>
      <c r="C487" s="111" t="s">
        <v>560</v>
      </c>
      <c r="D487" s="115" t="s">
        <v>561</v>
      </c>
      <c r="E487" s="115" t="s">
        <v>165</v>
      </c>
      <c r="F487" s="115" t="s">
        <v>165</v>
      </c>
      <c r="G487" s="116" t="s">
        <v>845</v>
      </c>
      <c r="H487" s="110">
        <f>COUNTIF(A:A,A487)</f>
        <v>1</v>
      </c>
      <c r="K487" s="184" t="s">
        <v>1900</v>
      </c>
      <c r="L487" s="184">
        <f t="shared" si="14"/>
        <v>1</v>
      </c>
      <c r="M487" s="110"/>
    </row>
    <row r="488" spans="1:13" ht="12.75" customHeight="1" x14ac:dyDescent="0.3">
      <c r="A488" s="111" t="s">
        <v>2049</v>
      </c>
      <c r="B488" s="112" t="s">
        <v>2050</v>
      </c>
      <c r="C488" s="111" t="s">
        <v>2049</v>
      </c>
      <c r="D488" s="115"/>
      <c r="E488" s="115"/>
      <c r="F488" s="115"/>
      <c r="G488" s="116" t="s">
        <v>845</v>
      </c>
      <c r="H488" s="110">
        <f>COUNTIF(A:A,A488)</f>
        <v>1</v>
      </c>
      <c r="K488" s="184" t="s">
        <v>5312</v>
      </c>
      <c r="L488" s="184">
        <f t="shared" si="14"/>
        <v>1</v>
      </c>
      <c r="M488" s="110"/>
    </row>
    <row r="489" spans="1:13" ht="12.75" customHeight="1" x14ac:dyDescent="0.3">
      <c r="A489" s="111" t="s">
        <v>563</v>
      </c>
      <c r="B489" s="112" t="s">
        <v>562</v>
      </c>
      <c r="C489" s="111" t="s">
        <v>563</v>
      </c>
      <c r="D489" s="115" t="s">
        <v>171</v>
      </c>
      <c r="E489" s="115" t="s">
        <v>164</v>
      </c>
      <c r="F489" s="115" t="s">
        <v>165</v>
      </c>
      <c r="G489" s="116" t="s">
        <v>845</v>
      </c>
      <c r="H489" s="110">
        <f>COUNTIF(A:A,A489)</f>
        <v>1</v>
      </c>
      <c r="K489" s="184" t="s">
        <v>5291</v>
      </c>
      <c r="L489" s="184">
        <f t="shared" si="14"/>
        <v>1</v>
      </c>
      <c r="M489" s="110"/>
    </row>
    <row r="490" spans="1:13" ht="12.75" customHeight="1" x14ac:dyDescent="0.3">
      <c r="A490" s="111" t="s">
        <v>2053</v>
      </c>
      <c r="B490" s="112" t="s">
        <v>2054</v>
      </c>
      <c r="C490" s="111" t="s">
        <v>2053</v>
      </c>
      <c r="D490" s="101"/>
      <c r="E490" s="100"/>
      <c r="F490" s="100"/>
      <c r="G490" s="113" t="s">
        <v>845</v>
      </c>
      <c r="H490" s="110">
        <f>COUNTIF(A:A,A490)</f>
        <v>1</v>
      </c>
      <c r="K490" s="184" t="s">
        <v>1901</v>
      </c>
      <c r="L490" s="184">
        <f t="shared" si="14"/>
        <v>1</v>
      </c>
      <c r="M490" s="110"/>
    </row>
    <row r="491" spans="1:13" ht="12.75" customHeight="1" x14ac:dyDescent="0.3">
      <c r="A491" s="111" t="s">
        <v>2056</v>
      </c>
      <c r="B491" s="112" t="s">
        <v>2057</v>
      </c>
      <c r="C491" s="111" t="s">
        <v>2056</v>
      </c>
      <c r="D491" s="115"/>
      <c r="E491" s="115"/>
      <c r="F491" s="115"/>
      <c r="G491" s="116" t="s">
        <v>845</v>
      </c>
      <c r="H491" s="110">
        <f>COUNTIF(A:A,A491)</f>
        <v>1</v>
      </c>
      <c r="K491" s="184" t="s">
        <v>1904</v>
      </c>
      <c r="L491" s="184">
        <f t="shared" si="14"/>
        <v>1</v>
      </c>
      <c r="M491" s="110"/>
    </row>
    <row r="492" spans="1:13" ht="12.75" customHeight="1" x14ac:dyDescent="0.3">
      <c r="A492" s="111" t="s">
        <v>2059</v>
      </c>
      <c r="B492" s="114" t="s">
        <v>2060</v>
      </c>
      <c r="C492" s="111" t="s">
        <v>2059</v>
      </c>
      <c r="D492" s="111"/>
      <c r="E492" s="111"/>
      <c r="F492" s="111"/>
      <c r="G492" s="123" t="s">
        <v>845</v>
      </c>
      <c r="H492" s="110">
        <f>COUNTIF(A:A,A492)</f>
        <v>1</v>
      </c>
      <c r="K492" s="184" t="s">
        <v>1905</v>
      </c>
      <c r="L492" s="184">
        <f t="shared" si="14"/>
        <v>1</v>
      </c>
      <c r="M492" s="110"/>
    </row>
    <row r="493" spans="1:13" ht="12.75" customHeight="1" x14ac:dyDescent="0.3">
      <c r="A493" s="111" t="s">
        <v>565</v>
      </c>
      <c r="B493" s="112" t="s">
        <v>564</v>
      </c>
      <c r="C493" s="111" t="s">
        <v>565</v>
      </c>
      <c r="D493" s="115" t="s">
        <v>171</v>
      </c>
      <c r="E493" s="115" t="s">
        <v>193</v>
      </c>
      <c r="F493" s="115" t="s">
        <v>165</v>
      </c>
      <c r="G493" s="116" t="s">
        <v>845</v>
      </c>
      <c r="H493" s="110">
        <f>COUNTIF(A:A,A493)</f>
        <v>1</v>
      </c>
      <c r="K493" s="184" t="s">
        <v>1908</v>
      </c>
      <c r="L493" s="184">
        <f t="shared" si="14"/>
        <v>1</v>
      </c>
      <c r="M493" s="110"/>
    </row>
    <row r="494" spans="1:13" ht="12.75" customHeight="1" x14ac:dyDescent="0.3">
      <c r="A494" s="111" t="s">
        <v>567</v>
      </c>
      <c r="B494" s="112" t="s">
        <v>566</v>
      </c>
      <c r="C494" s="111" t="s">
        <v>567</v>
      </c>
      <c r="D494" s="115" t="s">
        <v>179</v>
      </c>
      <c r="E494" s="115" t="s">
        <v>165</v>
      </c>
      <c r="F494" s="115" t="s">
        <v>165</v>
      </c>
      <c r="G494" s="116" t="s">
        <v>845</v>
      </c>
      <c r="H494" s="110">
        <f>COUNTIF(A:A,A494)</f>
        <v>1</v>
      </c>
      <c r="K494" s="184" t="s">
        <v>5188</v>
      </c>
      <c r="L494" s="184">
        <f t="shared" si="14"/>
        <v>1</v>
      </c>
      <c r="M494" s="110"/>
    </row>
    <row r="495" spans="1:13" ht="12.75" customHeight="1" x14ac:dyDescent="0.3">
      <c r="A495" s="111" t="s">
        <v>2064</v>
      </c>
      <c r="B495" s="112" t="s">
        <v>2065</v>
      </c>
      <c r="C495" s="111" t="s">
        <v>2064</v>
      </c>
      <c r="D495" s="111"/>
      <c r="E495" s="111"/>
      <c r="F495" s="111"/>
      <c r="G495" s="111" t="s">
        <v>845</v>
      </c>
      <c r="H495" s="110">
        <f>COUNTIF(A:A,A495)</f>
        <v>1</v>
      </c>
      <c r="K495" s="184" t="s">
        <v>1911</v>
      </c>
      <c r="L495" s="184">
        <f t="shared" si="14"/>
        <v>1</v>
      </c>
      <c r="M495" s="110"/>
    </row>
    <row r="496" spans="1:13" ht="12.75" customHeight="1" x14ac:dyDescent="0.3">
      <c r="A496" s="111" t="s">
        <v>2067</v>
      </c>
      <c r="B496" s="114" t="s">
        <v>2068</v>
      </c>
      <c r="C496" s="111" t="s">
        <v>2067</v>
      </c>
      <c r="D496" s="111"/>
      <c r="E496" s="111"/>
      <c r="F496" s="111"/>
      <c r="G496" s="121" t="s">
        <v>845</v>
      </c>
      <c r="H496" s="110">
        <f>COUNTIF(A:A,A496)</f>
        <v>1</v>
      </c>
      <c r="K496" s="184" t="s">
        <v>1914</v>
      </c>
      <c r="L496" s="184">
        <f t="shared" si="14"/>
        <v>1</v>
      </c>
      <c r="M496" s="110"/>
    </row>
    <row r="497" spans="1:13" ht="12.75" customHeight="1" x14ac:dyDescent="0.3">
      <c r="A497" s="111" t="s">
        <v>569</v>
      </c>
      <c r="B497" s="112" t="s">
        <v>568</v>
      </c>
      <c r="C497" s="111" t="s">
        <v>569</v>
      </c>
      <c r="D497" s="115" t="s">
        <v>171</v>
      </c>
      <c r="E497" s="115" t="s">
        <v>164</v>
      </c>
      <c r="F497" s="115" t="s">
        <v>171</v>
      </c>
      <c r="G497" s="116" t="s">
        <v>845</v>
      </c>
      <c r="H497" s="110">
        <f>COUNTIF(A:A,A497)</f>
        <v>1</v>
      </c>
      <c r="K497" s="184" t="s">
        <v>1915</v>
      </c>
      <c r="L497" s="184">
        <f t="shared" si="14"/>
        <v>1</v>
      </c>
      <c r="M497" s="110"/>
    </row>
    <row r="498" spans="1:13" ht="12.75" customHeight="1" x14ac:dyDescent="0.3">
      <c r="A498" s="111" t="s">
        <v>2071</v>
      </c>
      <c r="B498" s="112" t="s">
        <v>2072</v>
      </c>
      <c r="C498" s="111" t="s">
        <v>2071</v>
      </c>
      <c r="D498" s="115"/>
      <c r="E498" s="115"/>
      <c r="F498" s="115"/>
      <c r="G498" s="116" t="s">
        <v>845</v>
      </c>
      <c r="H498" s="110">
        <f>COUNTIF(A:A,A498)</f>
        <v>1</v>
      </c>
      <c r="K498" s="184" t="s">
        <v>1916</v>
      </c>
      <c r="L498" s="184">
        <f t="shared" si="14"/>
        <v>1</v>
      </c>
      <c r="M498" s="110"/>
    </row>
    <row r="499" spans="1:13" ht="12.75" customHeight="1" x14ac:dyDescent="0.3">
      <c r="A499" s="111" t="s">
        <v>2074</v>
      </c>
      <c r="B499" s="114" t="s">
        <v>2075</v>
      </c>
      <c r="C499" s="111" t="s">
        <v>2074</v>
      </c>
      <c r="D499" s="111"/>
      <c r="E499" s="111"/>
      <c r="F499" s="111"/>
      <c r="G499" s="121" t="s">
        <v>845</v>
      </c>
      <c r="H499" s="110">
        <f>COUNTIF(A:A,A499)</f>
        <v>1</v>
      </c>
      <c r="K499" s="184" t="s">
        <v>1917</v>
      </c>
      <c r="L499" s="184">
        <f t="shared" si="14"/>
        <v>1</v>
      </c>
      <c r="M499" s="110"/>
    </row>
    <row r="500" spans="1:13" ht="12.75" customHeight="1" x14ac:dyDescent="0.3">
      <c r="A500" s="111" t="s">
        <v>571</v>
      </c>
      <c r="B500" s="112" t="s">
        <v>570</v>
      </c>
      <c r="C500" s="111" t="s">
        <v>571</v>
      </c>
      <c r="D500" s="115" t="s">
        <v>168</v>
      </c>
      <c r="E500" s="115" t="s">
        <v>164</v>
      </c>
      <c r="F500" s="115" t="s">
        <v>165</v>
      </c>
      <c r="G500" s="116" t="s">
        <v>845</v>
      </c>
      <c r="H500" s="110">
        <f>COUNTIF(A:A,A500)</f>
        <v>1</v>
      </c>
      <c r="K500" s="184" t="s">
        <v>1918</v>
      </c>
      <c r="L500" s="184">
        <f t="shared" si="14"/>
        <v>1</v>
      </c>
      <c r="M500" s="110"/>
    </row>
    <row r="501" spans="1:13" ht="12.75" customHeight="1" x14ac:dyDescent="0.3">
      <c r="A501" s="111" t="s">
        <v>2078</v>
      </c>
      <c r="B501" s="114" t="s">
        <v>2079</v>
      </c>
      <c r="C501" s="111" t="s">
        <v>2078</v>
      </c>
      <c r="D501" s="111"/>
      <c r="E501" s="111"/>
      <c r="F501" s="111"/>
      <c r="G501" s="111" t="s">
        <v>845</v>
      </c>
      <c r="H501" s="110">
        <f>COUNTIF(A:A,A501)</f>
        <v>1</v>
      </c>
      <c r="K501" s="184" t="s">
        <v>1921</v>
      </c>
      <c r="L501" s="184">
        <f t="shared" si="14"/>
        <v>1</v>
      </c>
      <c r="M501" s="110"/>
    </row>
    <row r="502" spans="1:13" ht="12.75" customHeight="1" x14ac:dyDescent="0.3">
      <c r="A502" s="111" t="s">
        <v>2081</v>
      </c>
      <c r="B502" s="112" t="s">
        <v>2082</v>
      </c>
      <c r="C502" s="111" t="s">
        <v>2081</v>
      </c>
      <c r="D502" s="115"/>
      <c r="E502" s="115"/>
      <c r="F502" s="115"/>
      <c r="G502" s="116" t="s">
        <v>845</v>
      </c>
      <c r="H502" s="110">
        <f>COUNTIF(A:A,A502)</f>
        <v>1</v>
      </c>
      <c r="K502" s="184" t="s">
        <v>5345</v>
      </c>
      <c r="L502" s="184">
        <f t="shared" si="14"/>
        <v>1</v>
      </c>
      <c r="M502" s="110"/>
    </row>
    <row r="503" spans="1:13" ht="12.75" customHeight="1" x14ac:dyDescent="0.3">
      <c r="A503" s="111" t="s">
        <v>2084</v>
      </c>
      <c r="B503" s="114" t="s">
        <v>2085</v>
      </c>
      <c r="C503" s="111" t="s">
        <v>2084</v>
      </c>
      <c r="D503" s="111"/>
      <c r="E503" s="111"/>
      <c r="F503" s="111"/>
      <c r="G503" s="123" t="s">
        <v>845</v>
      </c>
      <c r="H503" s="110">
        <f>COUNTIF(A:A,A503)</f>
        <v>1</v>
      </c>
      <c r="K503" s="184" t="s">
        <v>1924</v>
      </c>
      <c r="L503" s="184">
        <f t="shared" si="14"/>
        <v>1</v>
      </c>
      <c r="M503" s="110"/>
    </row>
    <row r="504" spans="1:13" ht="12.75" customHeight="1" x14ac:dyDescent="0.3">
      <c r="A504" s="111" t="s">
        <v>2087</v>
      </c>
      <c r="B504" s="112" t="s">
        <v>2088</v>
      </c>
      <c r="C504" s="111" t="s">
        <v>2087</v>
      </c>
      <c r="D504" s="101"/>
      <c r="E504" s="100"/>
      <c r="F504" s="100"/>
      <c r="G504" s="113" t="s">
        <v>845</v>
      </c>
      <c r="H504" s="110">
        <f>COUNTIF(A:A,A504)</f>
        <v>1</v>
      </c>
      <c r="K504" s="184" t="s">
        <v>1927</v>
      </c>
      <c r="L504" s="184">
        <f t="shared" si="14"/>
        <v>1</v>
      </c>
      <c r="M504" s="110"/>
    </row>
    <row r="505" spans="1:13" ht="12.75" customHeight="1" x14ac:dyDescent="0.3">
      <c r="A505" s="111" t="s">
        <v>573</v>
      </c>
      <c r="B505" s="112" t="s">
        <v>572</v>
      </c>
      <c r="C505" s="111" t="s">
        <v>573</v>
      </c>
      <c r="D505" s="115" t="s">
        <v>163</v>
      </c>
      <c r="E505" s="115" t="s">
        <v>179</v>
      </c>
      <c r="F505" s="115" t="s">
        <v>165</v>
      </c>
      <c r="G505" s="116" t="s">
        <v>845</v>
      </c>
      <c r="H505" s="110">
        <f>COUNTIF(A:A,A505)</f>
        <v>1</v>
      </c>
      <c r="K505" s="184" t="s">
        <v>1928</v>
      </c>
      <c r="L505" s="184">
        <f t="shared" si="14"/>
        <v>1</v>
      </c>
      <c r="M505" s="110"/>
    </row>
    <row r="506" spans="1:13" ht="12.75" customHeight="1" x14ac:dyDescent="0.3">
      <c r="A506" s="111" t="s">
        <v>2089</v>
      </c>
      <c r="B506" s="112" t="s">
        <v>2090</v>
      </c>
      <c r="C506" s="111" t="s">
        <v>2089</v>
      </c>
      <c r="D506" s="115"/>
      <c r="E506" s="115"/>
      <c r="F506" s="115"/>
      <c r="G506" s="116" t="s">
        <v>845</v>
      </c>
      <c r="H506" s="110">
        <f>COUNTIF(A:A,A506)</f>
        <v>1</v>
      </c>
      <c r="K506" s="184" t="s">
        <v>1931</v>
      </c>
      <c r="L506" s="184">
        <f t="shared" si="14"/>
        <v>1</v>
      </c>
      <c r="M506" s="110"/>
    </row>
    <row r="507" spans="1:13" ht="12.75" customHeight="1" x14ac:dyDescent="0.3">
      <c r="A507" s="111" t="s">
        <v>2092</v>
      </c>
      <c r="B507" s="114" t="s">
        <v>2093</v>
      </c>
      <c r="C507" s="111" t="s">
        <v>2092</v>
      </c>
      <c r="D507" s="111"/>
      <c r="E507" s="111"/>
      <c r="F507" s="111"/>
      <c r="G507" s="123" t="s">
        <v>845</v>
      </c>
      <c r="H507" s="110">
        <f>COUNTIF(A:A,A507)</f>
        <v>1</v>
      </c>
      <c r="K507" s="184" t="s">
        <v>1932</v>
      </c>
      <c r="L507" s="184">
        <f t="shared" si="14"/>
        <v>1</v>
      </c>
      <c r="M507" s="110"/>
    </row>
    <row r="508" spans="1:13" ht="12.75" customHeight="1" x14ac:dyDescent="0.3">
      <c r="A508" s="111" t="s">
        <v>2094</v>
      </c>
      <c r="B508" s="112" t="s">
        <v>2095</v>
      </c>
      <c r="C508" s="111" t="s">
        <v>2094</v>
      </c>
      <c r="D508" s="101"/>
      <c r="E508" s="101"/>
      <c r="F508" s="101"/>
      <c r="G508" s="113" t="s">
        <v>845</v>
      </c>
      <c r="H508" s="110">
        <f>COUNTIF(A:A,A508)</f>
        <v>1</v>
      </c>
      <c r="K508" s="184" t="s">
        <v>1935</v>
      </c>
      <c r="L508" s="184">
        <f t="shared" si="14"/>
        <v>1</v>
      </c>
      <c r="M508" s="110"/>
    </row>
    <row r="509" spans="1:13" ht="12.75" customHeight="1" x14ac:dyDescent="0.3">
      <c r="A509" s="111" t="s">
        <v>2097</v>
      </c>
      <c r="B509" s="114" t="s">
        <v>2098</v>
      </c>
      <c r="C509" s="111" t="s">
        <v>2097</v>
      </c>
      <c r="D509" s="111"/>
      <c r="E509" s="111"/>
      <c r="F509" s="111"/>
      <c r="G509" s="120" t="s">
        <v>845</v>
      </c>
      <c r="H509" s="110">
        <f>COUNTIF(A:A,A509)</f>
        <v>1</v>
      </c>
      <c r="K509" s="184" t="s">
        <v>5514</v>
      </c>
      <c r="L509" s="184">
        <f t="shared" si="14"/>
        <v>1</v>
      </c>
      <c r="M509" s="110"/>
    </row>
    <row r="510" spans="1:13" ht="12.75" customHeight="1" x14ac:dyDescent="0.3">
      <c r="A510" s="111" t="s">
        <v>575</v>
      </c>
      <c r="B510" s="112" t="s">
        <v>574</v>
      </c>
      <c r="C510" s="111" t="s">
        <v>575</v>
      </c>
      <c r="D510" s="115" t="s">
        <v>244</v>
      </c>
      <c r="E510" s="115" t="s">
        <v>165</v>
      </c>
      <c r="F510" s="115" t="s">
        <v>165</v>
      </c>
      <c r="G510" s="116" t="s">
        <v>845</v>
      </c>
      <c r="H510" s="110">
        <f>COUNTIF(A:A,A510)</f>
        <v>1</v>
      </c>
      <c r="K510" s="184" t="s">
        <v>1936</v>
      </c>
      <c r="L510" s="184">
        <f t="shared" si="14"/>
        <v>1</v>
      </c>
      <c r="M510" s="110"/>
    </row>
    <row r="511" spans="1:13" ht="12.75" customHeight="1" x14ac:dyDescent="0.3">
      <c r="A511" s="111" t="s">
        <v>577</v>
      </c>
      <c r="B511" s="112" t="s">
        <v>576</v>
      </c>
      <c r="C511" s="111" t="s">
        <v>577</v>
      </c>
      <c r="D511" s="115" t="s">
        <v>184</v>
      </c>
      <c r="E511" s="115" t="s">
        <v>164</v>
      </c>
      <c r="F511" s="115" t="s">
        <v>184</v>
      </c>
      <c r="G511" s="116" t="s">
        <v>845</v>
      </c>
      <c r="H511" s="110">
        <f>COUNTIF(A:A,A511)</f>
        <v>1</v>
      </c>
      <c r="K511" s="184" t="s">
        <v>1939</v>
      </c>
      <c r="L511" s="184">
        <f t="shared" si="14"/>
        <v>1</v>
      </c>
      <c r="M511" s="110"/>
    </row>
    <row r="512" spans="1:13" ht="12.75" customHeight="1" x14ac:dyDescent="0.3">
      <c r="A512" s="111" t="s">
        <v>2102</v>
      </c>
      <c r="B512" s="112" t="s">
        <v>2103</v>
      </c>
      <c r="C512" s="111" t="s">
        <v>2102</v>
      </c>
      <c r="D512" s="115"/>
      <c r="E512" s="115"/>
      <c r="F512" s="115"/>
      <c r="G512" s="116" t="s">
        <v>845</v>
      </c>
      <c r="H512" s="110">
        <f>COUNTIF(A:A,A512)</f>
        <v>1</v>
      </c>
      <c r="K512" s="184" t="s">
        <v>5167</v>
      </c>
      <c r="L512" s="184">
        <f t="shared" si="14"/>
        <v>1</v>
      </c>
      <c r="M512" s="110"/>
    </row>
    <row r="513" spans="1:26" ht="12.75" customHeight="1" x14ac:dyDescent="0.3">
      <c r="A513" s="111" t="s">
        <v>2105</v>
      </c>
      <c r="B513" s="112" t="s">
        <v>2106</v>
      </c>
      <c r="C513" s="111" t="s">
        <v>2105</v>
      </c>
      <c r="D513" s="101"/>
      <c r="E513" s="100"/>
      <c r="F513" s="100"/>
      <c r="G513" s="113" t="s">
        <v>845</v>
      </c>
      <c r="H513" s="110">
        <f>COUNTIF(A:A,A513)</f>
        <v>1</v>
      </c>
      <c r="K513" s="184" t="s">
        <v>5382</v>
      </c>
      <c r="L513" s="184">
        <f t="shared" si="14"/>
        <v>1</v>
      </c>
      <c r="M513" s="110"/>
    </row>
    <row r="514" spans="1:26" ht="12.75" customHeight="1" x14ac:dyDescent="0.3">
      <c r="A514" s="111" t="s">
        <v>579</v>
      </c>
      <c r="B514" s="112" t="s">
        <v>578</v>
      </c>
      <c r="C514" s="111" t="s">
        <v>579</v>
      </c>
      <c r="D514" s="115" t="s">
        <v>168</v>
      </c>
      <c r="E514" s="115" t="s">
        <v>165</v>
      </c>
      <c r="F514" s="115" t="s">
        <v>165</v>
      </c>
      <c r="G514" s="116" t="s">
        <v>845</v>
      </c>
      <c r="H514" s="110">
        <f>COUNTIF(A:A,A514)</f>
        <v>1</v>
      </c>
      <c r="K514" s="184" t="s">
        <v>1940</v>
      </c>
      <c r="L514" s="184">
        <f t="shared" ref="L514:L577" si="15">COUNTIF(K:K,K514)</f>
        <v>1</v>
      </c>
      <c r="M514" s="110"/>
    </row>
    <row r="515" spans="1:26" ht="12.75" customHeight="1" x14ac:dyDescent="0.3">
      <c r="A515" s="111" t="s">
        <v>585</v>
      </c>
      <c r="B515" s="112" t="s">
        <v>2109</v>
      </c>
      <c r="C515" s="111" t="s">
        <v>585</v>
      </c>
      <c r="D515" s="115" t="s">
        <v>171</v>
      </c>
      <c r="E515" s="115" t="s">
        <v>164</v>
      </c>
      <c r="F515" s="115" t="s">
        <v>165</v>
      </c>
      <c r="G515" s="116" t="s">
        <v>845</v>
      </c>
      <c r="H515" s="110">
        <f>COUNTIF(A:A,A515)</f>
        <v>1</v>
      </c>
      <c r="K515" s="184" t="s">
        <v>5198</v>
      </c>
      <c r="L515" s="184">
        <f t="shared" si="15"/>
        <v>1</v>
      </c>
      <c r="M515" s="110"/>
    </row>
    <row r="516" spans="1:26" ht="12.75" customHeight="1" x14ac:dyDescent="0.3">
      <c r="A516" s="111" t="s">
        <v>2111</v>
      </c>
      <c r="B516" s="112" t="s">
        <v>2112</v>
      </c>
      <c r="C516" s="111" t="s">
        <v>2111</v>
      </c>
      <c r="D516" s="100"/>
      <c r="E516" s="100"/>
      <c r="F516" s="100"/>
      <c r="G516" s="113" t="s">
        <v>845</v>
      </c>
      <c r="H516" s="110">
        <f>COUNTIF(A:A,A516)</f>
        <v>1</v>
      </c>
      <c r="K516" s="184" t="s">
        <v>1943</v>
      </c>
      <c r="L516" s="184">
        <f t="shared" si="15"/>
        <v>1</v>
      </c>
      <c r="M516" s="110"/>
    </row>
    <row r="517" spans="1:26" ht="12.75" customHeight="1" x14ac:dyDescent="0.3">
      <c r="A517" s="111" t="s">
        <v>921</v>
      </c>
      <c r="B517" s="112" t="s">
        <v>922</v>
      </c>
      <c r="C517" s="111" t="s">
        <v>921</v>
      </c>
      <c r="D517" s="115"/>
      <c r="E517" s="115"/>
      <c r="F517" s="115"/>
      <c r="G517" s="116" t="s">
        <v>845</v>
      </c>
      <c r="H517" s="110">
        <f>COUNTIF(A:A,A517)</f>
        <v>1</v>
      </c>
      <c r="K517" s="184" t="s">
        <v>5507</v>
      </c>
      <c r="L517" s="184">
        <f t="shared" si="15"/>
        <v>1</v>
      </c>
      <c r="M517" s="110"/>
    </row>
    <row r="518" spans="1:26" ht="12.75" customHeight="1" x14ac:dyDescent="0.3">
      <c r="A518" s="111" t="s">
        <v>587</v>
      </c>
      <c r="B518" s="112" t="s">
        <v>586</v>
      </c>
      <c r="C518" s="111" t="s">
        <v>587</v>
      </c>
      <c r="D518" s="115" t="s">
        <v>163</v>
      </c>
      <c r="E518" s="115" t="s">
        <v>179</v>
      </c>
      <c r="F518" s="115" t="s">
        <v>165</v>
      </c>
      <c r="G518" s="116" t="s">
        <v>845</v>
      </c>
      <c r="H518" s="110">
        <f>COUNTIF(A:A,A518)</f>
        <v>1</v>
      </c>
      <c r="K518" s="184" t="s">
        <v>1946</v>
      </c>
      <c r="L518" s="184">
        <f t="shared" si="15"/>
        <v>1</v>
      </c>
      <c r="M518" s="110"/>
    </row>
    <row r="519" spans="1:26" ht="12.75" customHeight="1" x14ac:dyDescent="0.3">
      <c r="A519" s="101" t="s">
        <v>2116</v>
      </c>
      <c r="B519" s="112" t="s">
        <v>2117</v>
      </c>
      <c r="C519" s="101" t="s">
        <v>2116</v>
      </c>
      <c r="D519" s="111"/>
      <c r="E519" s="111"/>
      <c r="F519" s="111"/>
      <c r="G519" s="123" t="s">
        <v>845</v>
      </c>
      <c r="H519" s="110">
        <f>COUNTIF(A:A,A519)</f>
        <v>1</v>
      </c>
      <c r="K519" s="184" t="s">
        <v>1949</v>
      </c>
      <c r="L519" s="184">
        <f t="shared" si="15"/>
        <v>1</v>
      </c>
      <c r="M519" s="110"/>
    </row>
    <row r="520" spans="1:26" ht="12.75" customHeight="1" x14ac:dyDescent="0.3">
      <c r="A520" s="212" t="s">
        <v>2119</v>
      </c>
      <c r="B520" s="126" t="s">
        <v>2120</v>
      </c>
      <c r="C520" s="212" t="s">
        <v>2119</v>
      </c>
      <c r="D520" s="125"/>
      <c r="E520" s="125"/>
      <c r="F520" s="125"/>
      <c r="G520" s="190" t="s">
        <v>845</v>
      </c>
      <c r="H520" s="110">
        <f>COUNTIF(A:A,A520)</f>
        <v>1</v>
      </c>
      <c r="K520" s="184" t="s">
        <v>1952</v>
      </c>
      <c r="L520" s="184">
        <f t="shared" si="15"/>
        <v>1</v>
      </c>
      <c r="M520" s="110"/>
    </row>
    <row r="521" spans="1:26" ht="12.75" customHeight="1" x14ac:dyDescent="0.3">
      <c r="A521" s="111" t="s">
        <v>2122</v>
      </c>
      <c r="B521" s="114" t="s">
        <v>2123</v>
      </c>
      <c r="C521" s="111" t="s">
        <v>2122</v>
      </c>
      <c r="D521" s="111"/>
      <c r="E521" s="111"/>
      <c r="F521" s="111"/>
      <c r="G521" s="121" t="s">
        <v>845</v>
      </c>
      <c r="H521" s="110">
        <f>COUNTIF(A:A,A521)</f>
        <v>1</v>
      </c>
      <c r="K521" s="184" t="s">
        <v>1953</v>
      </c>
      <c r="L521" s="184">
        <f t="shared" si="15"/>
        <v>1</v>
      </c>
      <c r="M521" s="110"/>
    </row>
    <row r="522" spans="1:26" ht="12.75" customHeight="1" x14ac:dyDescent="0.3">
      <c r="A522" s="111" t="s">
        <v>589</v>
      </c>
      <c r="B522" s="112" t="s">
        <v>588</v>
      </c>
      <c r="C522" s="111" t="s">
        <v>589</v>
      </c>
      <c r="D522" s="115" t="s">
        <v>201</v>
      </c>
      <c r="E522" s="115" t="s">
        <v>193</v>
      </c>
      <c r="F522" s="115" t="s">
        <v>165</v>
      </c>
      <c r="G522" s="116" t="s">
        <v>845</v>
      </c>
      <c r="H522" s="110">
        <f>COUNTIF(A:A,A522)</f>
        <v>1</v>
      </c>
      <c r="K522" s="184" t="s">
        <v>1954</v>
      </c>
      <c r="L522" s="184">
        <f t="shared" si="15"/>
        <v>1</v>
      </c>
      <c r="M522" s="110"/>
    </row>
    <row r="523" spans="1:26" ht="12.75" customHeight="1" x14ac:dyDescent="0.3">
      <c r="A523" s="111" t="s">
        <v>2126</v>
      </c>
      <c r="B523" s="112" t="s">
        <v>2127</v>
      </c>
      <c r="C523" s="111" t="s">
        <v>2126</v>
      </c>
      <c r="D523" s="115"/>
      <c r="E523" s="115"/>
      <c r="F523" s="115"/>
      <c r="G523" s="116" t="s">
        <v>845</v>
      </c>
      <c r="H523" s="110">
        <f>COUNTIF(A:A,A523)</f>
        <v>1</v>
      </c>
      <c r="K523" s="184" t="s">
        <v>1956</v>
      </c>
      <c r="L523" s="184">
        <f t="shared" si="15"/>
        <v>1</v>
      </c>
      <c r="M523" s="110"/>
    </row>
    <row r="524" spans="1:26" ht="12.75" customHeight="1" x14ac:dyDescent="0.3">
      <c r="A524" s="111" t="s">
        <v>591</v>
      </c>
      <c r="B524" s="112" t="s">
        <v>590</v>
      </c>
      <c r="C524" s="111" t="s">
        <v>591</v>
      </c>
      <c r="D524" s="115" t="s">
        <v>165</v>
      </c>
      <c r="E524" s="115" t="s">
        <v>174</v>
      </c>
      <c r="F524" s="115" t="s">
        <v>165</v>
      </c>
      <c r="G524" s="116" t="s">
        <v>845</v>
      </c>
      <c r="H524" s="110">
        <f>COUNTIF(A:A,A524)</f>
        <v>1</v>
      </c>
      <c r="K524" s="184" t="s">
        <v>1957</v>
      </c>
      <c r="L524" s="184">
        <f t="shared" si="15"/>
        <v>1</v>
      </c>
      <c r="M524" s="110"/>
    </row>
    <row r="525" spans="1:26" ht="12.75" customHeight="1" x14ac:dyDescent="0.3">
      <c r="A525" s="111" t="s">
        <v>593</v>
      </c>
      <c r="B525" s="112" t="s">
        <v>2130</v>
      </c>
      <c r="C525" s="111" t="s">
        <v>593</v>
      </c>
      <c r="D525" s="115"/>
      <c r="E525" s="115"/>
      <c r="F525" s="115"/>
      <c r="G525" s="116" t="s">
        <v>845</v>
      </c>
      <c r="H525" s="110">
        <f>COUNTIF(A:A,A525)</f>
        <v>1</v>
      </c>
      <c r="K525" s="184" t="s">
        <v>5590</v>
      </c>
      <c r="L525" s="184">
        <f t="shared" si="15"/>
        <v>1</v>
      </c>
      <c r="M525" s="110"/>
    </row>
    <row r="526" spans="1:26" ht="12.75" customHeight="1" x14ac:dyDescent="0.3">
      <c r="A526" s="111" t="s">
        <v>595</v>
      </c>
      <c r="B526" s="112" t="s">
        <v>594</v>
      </c>
      <c r="C526" s="111" t="s">
        <v>595</v>
      </c>
      <c r="D526" s="115" t="s">
        <v>179</v>
      </c>
      <c r="E526" s="115" t="s">
        <v>165</v>
      </c>
      <c r="F526" s="115" t="s">
        <v>165</v>
      </c>
      <c r="G526" s="116" t="s">
        <v>845</v>
      </c>
      <c r="H526" s="110">
        <f>COUNTIF(A:A,A526)</f>
        <v>1</v>
      </c>
      <c r="K526" s="184" t="s">
        <v>1958</v>
      </c>
      <c r="L526" s="184">
        <f t="shared" si="15"/>
        <v>1</v>
      </c>
      <c r="M526" s="110"/>
    </row>
    <row r="527" spans="1:26" ht="12.75" customHeight="1" x14ac:dyDescent="0.3">
      <c r="A527" s="111" t="s">
        <v>597</v>
      </c>
      <c r="B527" s="112" t="s">
        <v>596</v>
      </c>
      <c r="C527" s="111" t="s">
        <v>597</v>
      </c>
      <c r="D527" s="115" t="s">
        <v>163</v>
      </c>
      <c r="E527" s="115" t="s">
        <v>196</v>
      </c>
      <c r="F527" s="115" t="s">
        <v>165</v>
      </c>
      <c r="G527" s="116" t="s">
        <v>845</v>
      </c>
      <c r="H527" s="110">
        <f>COUNTIF(A:A,A527)</f>
        <v>1</v>
      </c>
      <c r="K527" s="184" t="s">
        <v>5617</v>
      </c>
      <c r="L527" s="184">
        <f t="shared" si="15"/>
        <v>1</v>
      </c>
      <c r="M527" s="110"/>
    </row>
    <row r="528" spans="1:26" ht="12.75" customHeight="1" x14ac:dyDescent="0.3">
      <c r="A528" s="111" t="s">
        <v>599</v>
      </c>
      <c r="B528" s="112" t="s">
        <v>598</v>
      </c>
      <c r="C528" s="111" t="s">
        <v>599</v>
      </c>
      <c r="D528" s="115" t="s">
        <v>561</v>
      </c>
      <c r="E528" s="115" t="s">
        <v>201</v>
      </c>
      <c r="F528" s="115" t="s">
        <v>165</v>
      </c>
      <c r="G528" s="116" t="s">
        <v>845</v>
      </c>
      <c r="H528" s="110">
        <f>COUNTIF(A:A,A528)</f>
        <v>1</v>
      </c>
      <c r="K528" s="184" t="s">
        <v>1959</v>
      </c>
      <c r="L528" s="184">
        <f t="shared" si="15"/>
        <v>1</v>
      </c>
      <c r="M528" s="110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15" ht="12.75" customHeight="1" x14ac:dyDescent="0.3">
      <c r="A529" s="111" t="s">
        <v>2135</v>
      </c>
      <c r="B529" s="112" t="s">
        <v>2136</v>
      </c>
      <c r="C529" s="111" t="s">
        <v>599</v>
      </c>
      <c r="D529" s="115"/>
      <c r="E529" s="115"/>
      <c r="F529" s="115"/>
      <c r="G529" s="116" t="s">
        <v>845</v>
      </c>
      <c r="H529" s="110">
        <f>COUNTIF(A:A,A529)</f>
        <v>1</v>
      </c>
      <c r="K529" s="184" t="s">
        <v>1962</v>
      </c>
      <c r="L529" s="184">
        <f t="shared" si="15"/>
        <v>1</v>
      </c>
      <c r="M529" s="110"/>
    </row>
    <row r="530" spans="1:15" ht="12.75" customHeight="1" x14ac:dyDescent="0.3">
      <c r="A530" s="111" t="s">
        <v>601</v>
      </c>
      <c r="B530" s="112" t="s">
        <v>600</v>
      </c>
      <c r="C530" s="111" t="s">
        <v>601</v>
      </c>
      <c r="D530" s="115" t="s">
        <v>179</v>
      </c>
      <c r="E530" s="115" t="s">
        <v>165</v>
      </c>
      <c r="F530" s="115" t="s">
        <v>165</v>
      </c>
      <c r="G530" s="116" t="s">
        <v>845</v>
      </c>
      <c r="H530" s="110">
        <f>COUNTIF(A:A,A530)</f>
        <v>1</v>
      </c>
      <c r="K530" s="184" t="s">
        <v>1965</v>
      </c>
      <c r="L530" s="184">
        <f t="shared" si="15"/>
        <v>1</v>
      </c>
      <c r="M530" s="110"/>
    </row>
    <row r="531" spans="1:15" ht="12.75" customHeight="1" x14ac:dyDescent="0.3">
      <c r="A531" s="111" t="s">
        <v>603</v>
      </c>
      <c r="B531" s="112" t="s">
        <v>602</v>
      </c>
      <c r="C531" s="111" t="s">
        <v>603</v>
      </c>
      <c r="D531" s="115" t="s">
        <v>184</v>
      </c>
      <c r="E531" s="115" t="s">
        <v>165</v>
      </c>
      <c r="F531" s="115" t="s">
        <v>184</v>
      </c>
      <c r="G531" s="116" t="s">
        <v>845</v>
      </c>
      <c r="H531" s="110">
        <f>COUNTIF(A:A,A531)</f>
        <v>1</v>
      </c>
      <c r="K531" s="184" t="s">
        <v>1966</v>
      </c>
      <c r="L531" s="184">
        <f t="shared" si="15"/>
        <v>1</v>
      </c>
      <c r="M531" s="110"/>
    </row>
    <row r="532" spans="1:15" ht="12.75" customHeight="1" x14ac:dyDescent="0.3">
      <c r="A532" s="111" t="s">
        <v>605</v>
      </c>
      <c r="B532" s="112" t="s">
        <v>604</v>
      </c>
      <c r="C532" s="111" t="s">
        <v>605</v>
      </c>
      <c r="D532" s="115" t="s">
        <v>184</v>
      </c>
      <c r="E532" s="115" t="s">
        <v>196</v>
      </c>
      <c r="F532" s="115" t="s">
        <v>184</v>
      </c>
      <c r="G532" s="116" t="s">
        <v>845</v>
      </c>
      <c r="H532" s="110">
        <f>COUNTIF(A:A,A532)</f>
        <v>1</v>
      </c>
      <c r="K532" s="184" t="s">
        <v>1969</v>
      </c>
      <c r="L532" s="184">
        <f t="shared" si="15"/>
        <v>1</v>
      </c>
      <c r="M532" s="110"/>
    </row>
    <row r="533" spans="1:15" ht="12.75" customHeight="1" x14ac:dyDescent="0.3">
      <c r="A533" s="111" t="s">
        <v>2141</v>
      </c>
      <c r="B533" s="114" t="s">
        <v>2142</v>
      </c>
      <c r="C533" s="111" t="s">
        <v>2141</v>
      </c>
      <c r="D533" s="111"/>
      <c r="E533" s="111"/>
      <c r="F533" s="111"/>
      <c r="G533" s="123" t="s">
        <v>845</v>
      </c>
      <c r="H533" s="110">
        <f>COUNTIF(A:A,A533)</f>
        <v>1</v>
      </c>
      <c r="K533" s="184" t="s">
        <v>1972</v>
      </c>
      <c r="L533" s="184">
        <f t="shared" si="15"/>
        <v>1</v>
      </c>
      <c r="M533" s="110"/>
    </row>
    <row r="534" spans="1:15" ht="12.75" customHeight="1" x14ac:dyDescent="0.3">
      <c r="A534" s="111" t="s">
        <v>607</v>
      </c>
      <c r="B534" s="112" t="s">
        <v>606</v>
      </c>
      <c r="C534" s="111" t="s">
        <v>607</v>
      </c>
      <c r="D534" s="115" t="s">
        <v>196</v>
      </c>
      <c r="E534" s="115" t="s">
        <v>184</v>
      </c>
      <c r="F534" s="115" t="s">
        <v>184</v>
      </c>
      <c r="G534" s="116" t="s">
        <v>845</v>
      </c>
      <c r="H534" s="110">
        <f>COUNTIF(A:A,A534)</f>
        <v>1</v>
      </c>
      <c r="K534" s="184" t="s">
        <v>1973</v>
      </c>
      <c r="L534" s="184">
        <f t="shared" si="15"/>
        <v>1</v>
      </c>
      <c r="M534" s="110"/>
    </row>
    <row r="535" spans="1:15" ht="12.75" customHeight="1" x14ac:dyDescent="0.3">
      <c r="A535" s="111" t="s">
        <v>2145</v>
      </c>
      <c r="B535" s="112" t="s">
        <v>2146</v>
      </c>
      <c r="C535" s="111" t="s">
        <v>2145</v>
      </c>
      <c r="D535" s="115"/>
      <c r="E535" s="115"/>
      <c r="F535" s="115"/>
      <c r="G535" s="116" t="s">
        <v>845</v>
      </c>
      <c r="H535" s="110">
        <f>COUNTIF(A:A,A535)</f>
        <v>1</v>
      </c>
      <c r="K535" s="184" t="s">
        <v>1976</v>
      </c>
      <c r="L535" s="184">
        <f t="shared" si="15"/>
        <v>1</v>
      </c>
      <c r="M535" s="110"/>
    </row>
    <row r="536" spans="1:15" ht="12.75" customHeight="1" x14ac:dyDescent="0.3">
      <c r="A536" s="111" t="s">
        <v>609</v>
      </c>
      <c r="B536" s="112" t="s">
        <v>608</v>
      </c>
      <c r="C536" s="111" t="s">
        <v>609</v>
      </c>
      <c r="D536" s="115" t="s">
        <v>211</v>
      </c>
      <c r="E536" s="115" t="s">
        <v>164</v>
      </c>
      <c r="F536" s="115" t="s">
        <v>165</v>
      </c>
      <c r="G536" s="116" t="s">
        <v>845</v>
      </c>
      <c r="H536" s="110">
        <f>COUNTIF(A:A,A536)</f>
        <v>1</v>
      </c>
      <c r="K536" s="184" t="s">
        <v>1977</v>
      </c>
      <c r="L536" s="184">
        <f t="shared" si="15"/>
        <v>1</v>
      </c>
      <c r="M536" s="110"/>
    </row>
    <row r="537" spans="1:15" ht="12.75" customHeight="1" x14ac:dyDescent="0.3">
      <c r="A537" s="111" t="s">
        <v>611</v>
      </c>
      <c r="B537" s="112" t="s">
        <v>610</v>
      </c>
      <c r="C537" s="111" t="s">
        <v>611</v>
      </c>
      <c r="D537" s="115" t="s">
        <v>179</v>
      </c>
      <c r="E537" s="115" t="s">
        <v>165</v>
      </c>
      <c r="F537" s="115" t="s">
        <v>165</v>
      </c>
      <c r="G537" s="116" t="s">
        <v>845</v>
      </c>
      <c r="H537" s="110">
        <f>COUNTIF(A:A,A537)</f>
        <v>1</v>
      </c>
      <c r="K537" s="184" t="s">
        <v>1980</v>
      </c>
      <c r="L537" s="184">
        <f t="shared" si="15"/>
        <v>1</v>
      </c>
      <c r="M537" s="110"/>
    </row>
    <row r="538" spans="1:15" ht="12.75" customHeight="1" x14ac:dyDescent="0.3">
      <c r="A538" s="111" t="s">
        <v>2150</v>
      </c>
      <c r="B538" s="114" t="s">
        <v>2151</v>
      </c>
      <c r="C538" s="111" t="s">
        <v>2150</v>
      </c>
      <c r="D538" s="111"/>
      <c r="E538" s="111"/>
      <c r="F538" s="111"/>
      <c r="G538" s="111" t="s">
        <v>845</v>
      </c>
      <c r="H538" s="110">
        <f>COUNTIF(A:A,A538)</f>
        <v>1</v>
      </c>
      <c r="K538" s="184" t="s">
        <v>1981</v>
      </c>
      <c r="L538" s="184">
        <f t="shared" si="15"/>
        <v>1</v>
      </c>
      <c r="M538" s="110"/>
    </row>
    <row r="539" spans="1:15" ht="12.75" customHeight="1" x14ac:dyDescent="0.3">
      <c r="A539" s="111" t="s">
        <v>613</v>
      </c>
      <c r="B539" s="112" t="s">
        <v>612</v>
      </c>
      <c r="C539" s="111" t="s">
        <v>613</v>
      </c>
      <c r="D539" s="115" t="s">
        <v>165</v>
      </c>
      <c r="E539" s="115" t="s">
        <v>193</v>
      </c>
      <c r="F539" s="115" t="s">
        <v>165</v>
      </c>
      <c r="G539" s="116" t="s">
        <v>845</v>
      </c>
      <c r="H539" s="110">
        <f>COUNTIF(A:A,A539)</f>
        <v>1</v>
      </c>
      <c r="K539" s="184" t="s">
        <v>5408</v>
      </c>
      <c r="L539" s="184">
        <f t="shared" si="15"/>
        <v>1</v>
      </c>
      <c r="M539" s="110"/>
    </row>
    <row r="540" spans="1:15" ht="12.75" customHeight="1" x14ac:dyDescent="0.3">
      <c r="A540" s="111" t="s">
        <v>2154</v>
      </c>
      <c r="B540" s="112" t="s">
        <v>2154</v>
      </c>
      <c r="C540" s="111" t="s">
        <v>2154</v>
      </c>
      <c r="D540" s="100"/>
      <c r="E540" s="100"/>
      <c r="F540" s="100"/>
      <c r="G540" s="113" t="s">
        <v>845</v>
      </c>
      <c r="H540" s="110">
        <f>COUNTIF(A:A,A540)</f>
        <v>1</v>
      </c>
      <c r="K540" s="184" t="s">
        <v>1984</v>
      </c>
      <c r="L540" s="184">
        <f t="shared" si="15"/>
        <v>1</v>
      </c>
      <c r="M540" s="110"/>
    </row>
    <row r="541" spans="1:15" ht="12.75" customHeight="1" x14ac:dyDescent="0.3">
      <c r="A541" s="111" t="s">
        <v>2156</v>
      </c>
      <c r="B541" s="112" t="s">
        <v>2157</v>
      </c>
      <c r="C541" s="111" t="s">
        <v>2156</v>
      </c>
      <c r="D541" s="115"/>
      <c r="E541" s="115"/>
      <c r="F541" s="115"/>
      <c r="G541" s="116" t="s">
        <v>845</v>
      </c>
      <c r="H541" s="110">
        <f>COUNTIF(A:A,A541)</f>
        <v>1</v>
      </c>
      <c r="K541" s="184" t="s">
        <v>5179</v>
      </c>
      <c r="L541" s="184">
        <f t="shared" si="15"/>
        <v>1</v>
      </c>
      <c r="M541" s="110"/>
      <c r="N541" s="42"/>
      <c r="O541" s="42"/>
    </row>
    <row r="542" spans="1:15" ht="12.75" customHeight="1" x14ac:dyDescent="0.3">
      <c r="A542" s="111" t="s">
        <v>615</v>
      </c>
      <c r="B542" s="112" t="s">
        <v>614</v>
      </c>
      <c r="C542" s="111" t="s">
        <v>615</v>
      </c>
      <c r="D542" s="115" t="s">
        <v>184</v>
      </c>
      <c r="E542" s="115" t="s">
        <v>244</v>
      </c>
      <c r="F542" s="115" t="s">
        <v>184</v>
      </c>
      <c r="G542" s="116" t="s">
        <v>845</v>
      </c>
      <c r="H542" s="110">
        <f>COUNTIF(A:A,A542)</f>
        <v>1</v>
      </c>
      <c r="K542" s="184" t="s">
        <v>1987</v>
      </c>
      <c r="L542" s="184">
        <f t="shared" si="15"/>
        <v>1</v>
      </c>
      <c r="M542" s="110"/>
    </row>
    <row r="543" spans="1:15" ht="12.75" customHeight="1" x14ac:dyDescent="0.3">
      <c r="A543" s="111" t="s">
        <v>617</v>
      </c>
      <c r="B543" s="112" t="s">
        <v>616</v>
      </c>
      <c r="C543" s="111" t="s">
        <v>617</v>
      </c>
      <c r="D543" s="115" t="s">
        <v>184</v>
      </c>
      <c r="E543" s="115" t="s">
        <v>196</v>
      </c>
      <c r="F543" s="115" t="s">
        <v>184</v>
      </c>
      <c r="G543" s="116" t="s">
        <v>845</v>
      </c>
      <c r="H543" s="110">
        <f>COUNTIF(A:A,A543)</f>
        <v>1</v>
      </c>
      <c r="K543" s="184" t="s">
        <v>5283</v>
      </c>
      <c r="L543" s="184">
        <f t="shared" si="15"/>
        <v>1</v>
      </c>
      <c r="M543" s="110"/>
    </row>
    <row r="544" spans="1:15" ht="12.75" customHeight="1" x14ac:dyDescent="0.3">
      <c r="A544" s="111" t="s">
        <v>2161</v>
      </c>
      <c r="B544" s="112" t="s">
        <v>2162</v>
      </c>
      <c r="C544" s="111" t="s">
        <v>2161</v>
      </c>
      <c r="D544" s="115"/>
      <c r="E544" s="115"/>
      <c r="F544" s="115"/>
      <c r="G544" s="116" t="s">
        <v>845</v>
      </c>
      <c r="H544" s="110">
        <f>COUNTIF(A:A,A544)</f>
        <v>1</v>
      </c>
      <c r="K544" s="184" t="s">
        <v>1988</v>
      </c>
      <c r="L544" s="184">
        <f t="shared" si="15"/>
        <v>1</v>
      </c>
      <c r="M544" s="110"/>
    </row>
    <row r="545" spans="1:13" ht="12.75" customHeight="1" x14ac:dyDescent="0.3">
      <c r="A545" s="111" t="s">
        <v>2163</v>
      </c>
      <c r="B545" s="112" t="s">
        <v>2164</v>
      </c>
      <c r="C545" s="111" t="s">
        <v>2163</v>
      </c>
      <c r="D545" s="115"/>
      <c r="E545" s="115"/>
      <c r="F545" s="115"/>
      <c r="G545" s="116" t="s">
        <v>845</v>
      </c>
      <c r="H545" s="110">
        <f>COUNTIF(A:A,A545)</f>
        <v>1</v>
      </c>
      <c r="K545" s="184" t="s">
        <v>1991</v>
      </c>
      <c r="L545" s="184">
        <f t="shared" si="15"/>
        <v>1</v>
      </c>
      <c r="M545" s="110"/>
    </row>
    <row r="546" spans="1:13" ht="12.75" customHeight="1" x14ac:dyDescent="0.3">
      <c r="A546" s="111" t="s">
        <v>619</v>
      </c>
      <c r="B546" s="112" t="s">
        <v>618</v>
      </c>
      <c r="C546" s="111" t="s">
        <v>619</v>
      </c>
      <c r="D546" s="115" t="s">
        <v>171</v>
      </c>
      <c r="E546" s="115" t="s">
        <v>196</v>
      </c>
      <c r="F546" s="115" t="s">
        <v>165</v>
      </c>
      <c r="G546" s="116" t="s">
        <v>845</v>
      </c>
      <c r="H546" s="110">
        <f>COUNTIF(A:A,A546)</f>
        <v>1</v>
      </c>
      <c r="K546" s="184" t="s">
        <v>1994</v>
      </c>
      <c r="L546" s="184">
        <f t="shared" si="15"/>
        <v>1</v>
      </c>
      <c r="M546" s="110"/>
    </row>
    <row r="547" spans="1:13" ht="12.75" customHeight="1" x14ac:dyDescent="0.3">
      <c r="A547" s="111" t="s">
        <v>2167</v>
      </c>
      <c r="B547" s="114" t="s">
        <v>2168</v>
      </c>
      <c r="C547" s="111" t="s">
        <v>2167</v>
      </c>
      <c r="D547" s="111"/>
      <c r="E547" s="111"/>
      <c r="F547" s="111"/>
      <c r="G547" s="121" t="s">
        <v>845</v>
      </c>
      <c r="H547" s="110">
        <f>COUNTIF(A:A,A547)</f>
        <v>1</v>
      </c>
      <c r="K547" s="184" t="s">
        <v>1997</v>
      </c>
      <c r="L547" s="184">
        <f t="shared" si="15"/>
        <v>1</v>
      </c>
      <c r="M547" s="110"/>
    </row>
    <row r="548" spans="1:13" ht="12.75" customHeight="1" x14ac:dyDescent="0.3">
      <c r="A548" s="111" t="s">
        <v>2170</v>
      </c>
      <c r="B548" s="114" t="s">
        <v>2170</v>
      </c>
      <c r="C548" s="111" t="s">
        <v>2170</v>
      </c>
      <c r="D548" s="111"/>
      <c r="E548" s="111"/>
      <c r="F548" s="111"/>
      <c r="G548" s="120" t="s">
        <v>845</v>
      </c>
      <c r="H548" s="110">
        <f>COUNTIF(A:A,A548)</f>
        <v>1</v>
      </c>
      <c r="K548" s="184" t="s">
        <v>1998</v>
      </c>
      <c r="L548" s="184">
        <f t="shared" si="15"/>
        <v>1</v>
      </c>
      <c r="M548" s="110"/>
    </row>
    <row r="549" spans="1:13" ht="12.75" customHeight="1" x14ac:dyDescent="0.3">
      <c r="A549" s="111" t="s">
        <v>2172</v>
      </c>
      <c r="B549" s="112" t="s">
        <v>2173</v>
      </c>
      <c r="C549" s="111" t="s">
        <v>2172</v>
      </c>
      <c r="D549" s="115"/>
      <c r="E549" s="115"/>
      <c r="F549" s="115"/>
      <c r="G549" s="116" t="s">
        <v>845</v>
      </c>
      <c r="H549" s="110">
        <f>COUNTIF(A:A,A549)</f>
        <v>1</v>
      </c>
      <c r="K549" s="184" t="s">
        <v>2001</v>
      </c>
      <c r="L549" s="184">
        <f t="shared" si="15"/>
        <v>1</v>
      </c>
      <c r="M549" s="110"/>
    </row>
    <row r="550" spans="1:13" ht="12.75" customHeight="1" x14ac:dyDescent="0.3">
      <c r="A550" s="111" t="s">
        <v>621</v>
      </c>
      <c r="B550" s="112" t="s">
        <v>620</v>
      </c>
      <c r="C550" s="111" t="s">
        <v>621</v>
      </c>
      <c r="D550" s="115" t="s">
        <v>165</v>
      </c>
      <c r="E550" s="115" t="s">
        <v>193</v>
      </c>
      <c r="F550" s="115" t="s">
        <v>165</v>
      </c>
      <c r="G550" s="116" t="s">
        <v>845</v>
      </c>
      <c r="H550" s="110">
        <f>COUNTIF(A:A,A550)</f>
        <v>1</v>
      </c>
      <c r="K550" s="184" t="s">
        <v>5363</v>
      </c>
      <c r="L550" s="184">
        <f t="shared" si="15"/>
        <v>1</v>
      </c>
      <c r="M550" s="110"/>
    </row>
    <row r="551" spans="1:13" ht="12.75" customHeight="1" x14ac:dyDescent="0.3">
      <c r="A551" s="111" t="s">
        <v>623</v>
      </c>
      <c r="B551" s="112" t="s">
        <v>2176</v>
      </c>
      <c r="C551" s="111" t="s">
        <v>623</v>
      </c>
      <c r="D551" s="115" t="s">
        <v>163</v>
      </c>
      <c r="E551" s="115" t="s">
        <v>215</v>
      </c>
      <c r="F551" s="115" t="s">
        <v>184</v>
      </c>
      <c r="G551" s="116" t="s">
        <v>845</v>
      </c>
      <c r="H551" s="110">
        <f>COUNTIF(A:A,A551)</f>
        <v>1</v>
      </c>
      <c r="K551" s="184" t="s">
        <v>2004</v>
      </c>
      <c r="L551" s="184">
        <f t="shared" si="15"/>
        <v>1</v>
      </c>
      <c r="M551" s="110"/>
    </row>
    <row r="552" spans="1:13" ht="12.75" customHeight="1" x14ac:dyDescent="0.3">
      <c r="A552" s="111" t="s">
        <v>625</v>
      </c>
      <c r="B552" s="112" t="s">
        <v>624</v>
      </c>
      <c r="C552" s="111" t="s">
        <v>625</v>
      </c>
      <c r="D552" s="100"/>
      <c r="E552" s="100"/>
      <c r="F552" s="100"/>
      <c r="G552" s="113" t="s">
        <v>845</v>
      </c>
      <c r="H552" s="110">
        <f>COUNTIF(A:A,A552)</f>
        <v>1</v>
      </c>
      <c r="K552" s="184" t="s">
        <v>2007</v>
      </c>
      <c r="L552" s="184">
        <f t="shared" si="15"/>
        <v>1</v>
      </c>
      <c r="M552" s="110"/>
    </row>
    <row r="553" spans="1:13" ht="12.75" customHeight="1" x14ac:dyDescent="0.3">
      <c r="A553" s="111" t="s">
        <v>2179</v>
      </c>
      <c r="B553" s="112" t="s">
        <v>2180</v>
      </c>
      <c r="C553" s="111" t="s">
        <v>2179</v>
      </c>
      <c r="D553" s="111"/>
      <c r="E553" s="111"/>
      <c r="F553" s="111"/>
      <c r="G553" s="113" t="s">
        <v>845</v>
      </c>
      <c r="H553" s="110">
        <f>COUNTIF(A:A,A553)</f>
        <v>1</v>
      </c>
      <c r="K553" s="184" t="s">
        <v>2010</v>
      </c>
      <c r="L553" s="184">
        <f t="shared" si="15"/>
        <v>1</v>
      </c>
      <c r="M553" s="110"/>
    </row>
    <row r="554" spans="1:13" ht="12.75" customHeight="1" x14ac:dyDescent="0.3">
      <c r="A554" s="111" t="s">
        <v>2182</v>
      </c>
      <c r="B554" s="114" t="s">
        <v>2183</v>
      </c>
      <c r="C554" s="111" t="s">
        <v>2182</v>
      </c>
      <c r="D554" s="111"/>
      <c r="E554" s="111"/>
      <c r="F554" s="111"/>
      <c r="G554" s="121" t="s">
        <v>845</v>
      </c>
      <c r="H554" s="110">
        <f>COUNTIF(A:A,A554)</f>
        <v>1</v>
      </c>
      <c r="K554" s="184" t="s">
        <v>2013</v>
      </c>
      <c r="L554" s="184">
        <f t="shared" si="15"/>
        <v>1</v>
      </c>
      <c r="M554" s="110"/>
    </row>
    <row r="555" spans="1:13" ht="12.75" customHeight="1" x14ac:dyDescent="0.3">
      <c r="A555" s="111" t="s">
        <v>627</v>
      </c>
      <c r="B555" s="112" t="s">
        <v>626</v>
      </c>
      <c r="C555" s="111" t="s">
        <v>627</v>
      </c>
      <c r="D555" s="115" t="s">
        <v>168</v>
      </c>
      <c r="E555" s="115" t="s">
        <v>165</v>
      </c>
      <c r="F555" s="115" t="s">
        <v>165</v>
      </c>
      <c r="G555" s="116" t="s">
        <v>845</v>
      </c>
      <c r="H555" s="110">
        <f>COUNTIF(A:A,A555)</f>
        <v>1</v>
      </c>
      <c r="K555" s="184" t="s">
        <v>2016</v>
      </c>
      <c r="L555" s="184">
        <f t="shared" si="15"/>
        <v>1</v>
      </c>
      <c r="M555" s="110"/>
    </row>
    <row r="556" spans="1:13" ht="12.75" customHeight="1" x14ac:dyDescent="0.3">
      <c r="A556" s="111" t="s">
        <v>629</v>
      </c>
      <c r="B556" s="112" t="s">
        <v>628</v>
      </c>
      <c r="C556" s="111" t="s">
        <v>629</v>
      </c>
      <c r="D556" s="115" t="s">
        <v>201</v>
      </c>
      <c r="E556" s="115" t="s">
        <v>179</v>
      </c>
      <c r="F556" s="115" t="s">
        <v>165</v>
      </c>
      <c r="G556" s="116" t="s">
        <v>845</v>
      </c>
      <c r="H556" s="110">
        <f>COUNTIF(A:A,A556)</f>
        <v>1</v>
      </c>
      <c r="K556" s="184" t="s">
        <v>2021</v>
      </c>
      <c r="L556" s="184">
        <f t="shared" si="15"/>
        <v>1</v>
      </c>
      <c r="M556" s="110"/>
    </row>
    <row r="557" spans="1:13" ht="12.75" customHeight="1" x14ac:dyDescent="0.3">
      <c r="A557" s="111" t="s">
        <v>2187</v>
      </c>
      <c r="B557" s="114" t="s">
        <v>2188</v>
      </c>
      <c r="C557" s="111" t="s">
        <v>2187</v>
      </c>
      <c r="D557" s="111"/>
      <c r="E557" s="111"/>
      <c r="F557" s="111"/>
      <c r="G557" s="123" t="s">
        <v>845</v>
      </c>
      <c r="H557" s="110">
        <f>COUNTIF(A:A,A557)</f>
        <v>1</v>
      </c>
      <c r="K557" s="184" t="s">
        <v>2024</v>
      </c>
      <c r="L557" s="184">
        <f t="shared" si="15"/>
        <v>1</v>
      </c>
      <c r="M557" s="110"/>
    </row>
    <row r="558" spans="1:13" ht="12.75" customHeight="1" x14ac:dyDescent="0.3">
      <c r="A558" s="111" t="s">
        <v>2190</v>
      </c>
      <c r="B558" s="114" t="s">
        <v>2188</v>
      </c>
      <c r="C558" s="111" t="s">
        <v>2190</v>
      </c>
      <c r="D558" s="111"/>
      <c r="E558" s="111"/>
      <c r="F558" s="111"/>
      <c r="G558" s="121" t="s">
        <v>845</v>
      </c>
      <c r="H558" s="110">
        <f>COUNTIF(A:A,A558)</f>
        <v>1</v>
      </c>
      <c r="K558" s="184" t="s">
        <v>2025</v>
      </c>
      <c r="L558" s="184">
        <f t="shared" si="15"/>
        <v>1</v>
      </c>
      <c r="M558" s="110"/>
    </row>
    <row r="559" spans="1:13" ht="12.75" customHeight="1" x14ac:dyDescent="0.3">
      <c r="A559" s="111" t="s">
        <v>2192</v>
      </c>
      <c r="B559" s="114" t="s">
        <v>2193</v>
      </c>
      <c r="C559" s="111" t="s">
        <v>2192</v>
      </c>
      <c r="D559" s="111"/>
      <c r="E559" s="111"/>
      <c r="F559" s="111"/>
      <c r="G559" s="121" t="s">
        <v>845</v>
      </c>
      <c r="H559" s="110">
        <f>COUNTIF(A:A,A559)</f>
        <v>1</v>
      </c>
      <c r="K559" s="184" t="s">
        <v>2028</v>
      </c>
      <c r="L559" s="184">
        <f t="shared" si="15"/>
        <v>1</v>
      </c>
      <c r="M559" s="110"/>
    </row>
    <row r="560" spans="1:13" ht="12.75" customHeight="1" x14ac:dyDescent="0.3">
      <c r="A560" s="111" t="s">
        <v>635</v>
      </c>
      <c r="B560" s="112" t="s">
        <v>2194</v>
      </c>
      <c r="C560" s="111" t="s">
        <v>635</v>
      </c>
      <c r="D560" s="115" t="s">
        <v>227</v>
      </c>
      <c r="E560" s="115" t="s">
        <v>174</v>
      </c>
      <c r="F560" s="115" t="s">
        <v>165</v>
      </c>
      <c r="G560" s="116" t="s">
        <v>845</v>
      </c>
      <c r="H560" s="110">
        <f>COUNTIF(A:A,A560)</f>
        <v>1</v>
      </c>
      <c r="K560" s="184" t="s">
        <v>2031</v>
      </c>
      <c r="L560" s="184">
        <f t="shared" si="15"/>
        <v>1</v>
      </c>
      <c r="M560" s="110"/>
    </row>
    <row r="561" spans="1:13" ht="12.75" customHeight="1" x14ac:dyDescent="0.3">
      <c r="A561" s="111" t="s">
        <v>2195</v>
      </c>
      <c r="B561" s="112" t="s">
        <v>2196</v>
      </c>
      <c r="C561" s="111"/>
      <c r="D561" s="115"/>
      <c r="E561" s="115"/>
      <c r="F561" s="115"/>
      <c r="G561" s="116" t="s">
        <v>845</v>
      </c>
      <c r="H561" s="110">
        <f>COUNTIF(A:A,A561)</f>
        <v>1</v>
      </c>
      <c r="K561" s="184" t="s">
        <v>2032</v>
      </c>
      <c r="L561" s="184">
        <f t="shared" si="15"/>
        <v>1</v>
      </c>
      <c r="M561" s="110"/>
    </row>
    <row r="562" spans="1:13" ht="12.75" customHeight="1" x14ac:dyDescent="0.3">
      <c r="A562" s="111" t="s">
        <v>631</v>
      </c>
      <c r="B562" s="112" t="s">
        <v>630</v>
      </c>
      <c r="C562" s="111" t="s">
        <v>631</v>
      </c>
      <c r="D562" s="115" t="s">
        <v>163</v>
      </c>
      <c r="E562" s="115" t="s">
        <v>295</v>
      </c>
      <c r="F562" s="115" t="s">
        <v>184</v>
      </c>
      <c r="G562" s="116" t="s">
        <v>845</v>
      </c>
      <c r="H562" s="110">
        <f>COUNTIF(A:A,A562)</f>
        <v>1</v>
      </c>
      <c r="K562" s="184" t="s">
        <v>2035</v>
      </c>
      <c r="L562" s="184">
        <f t="shared" si="15"/>
        <v>1</v>
      </c>
      <c r="M562" s="110"/>
    </row>
    <row r="563" spans="1:13" ht="12.75" customHeight="1" x14ac:dyDescent="0.3">
      <c r="A563" s="111" t="s">
        <v>2199</v>
      </c>
      <c r="B563" s="114" t="s">
        <v>2200</v>
      </c>
      <c r="C563" s="111" t="s">
        <v>2199</v>
      </c>
      <c r="D563" s="111"/>
      <c r="E563" s="111"/>
      <c r="F563" s="111"/>
      <c r="G563" s="121" t="s">
        <v>845</v>
      </c>
      <c r="H563" s="110">
        <f>COUNTIF(A:A,A563)</f>
        <v>1</v>
      </c>
      <c r="K563" s="184" t="s">
        <v>2036</v>
      </c>
      <c r="L563" s="184">
        <f t="shared" si="15"/>
        <v>1</v>
      </c>
      <c r="M563" s="110"/>
    </row>
    <row r="564" spans="1:13" ht="12.75" customHeight="1" x14ac:dyDescent="0.3">
      <c r="A564" s="111" t="s">
        <v>633</v>
      </c>
      <c r="B564" s="112" t="s">
        <v>632</v>
      </c>
      <c r="C564" s="111" t="s">
        <v>633</v>
      </c>
      <c r="D564" s="115" t="s">
        <v>184</v>
      </c>
      <c r="E564" s="115" t="s">
        <v>174</v>
      </c>
      <c r="F564" s="115" t="s">
        <v>184</v>
      </c>
      <c r="G564" s="116" t="s">
        <v>845</v>
      </c>
      <c r="H564" s="110">
        <f>COUNTIF(A:A,A564)</f>
        <v>1</v>
      </c>
      <c r="K564" s="184" t="s">
        <v>2039</v>
      </c>
      <c r="L564" s="184">
        <f t="shared" si="15"/>
        <v>1</v>
      </c>
      <c r="M564" s="110"/>
    </row>
    <row r="565" spans="1:13" ht="12.75" customHeight="1" x14ac:dyDescent="0.3">
      <c r="A565" s="111" t="s">
        <v>2202</v>
      </c>
      <c r="B565" s="112" t="s">
        <v>2203</v>
      </c>
      <c r="C565" s="111" t="s">
        <v>2202</v>
      </c>
      <c r="D565" s="115"/>
      <c r="E565" s="115"/>
      <c r="F565" s="115"/>
      <c r="G565" s="116" t="s">
        <v>845</v>
      </c>
      <c r="H565" s="110">
        <f>COUNTIF(A:A,A565)</f>
        <v>1</v>
      </c>
      <c r="K565" s="184" t="s">
        <v>2040</v>
      </c>
      <c r="L565" s="184">
        <f t="shared" si="15"/>
        <v>1</v>
      </c>
      <c r="M565" s="110"/>
    </row>
    <row r="566" spans="1:13" ht="12.75" customHeight="1" x14ac:dyDescent="0.3">
      <c r="A566" s="111" t="s">
        <v>2205</v>
      </c>
      <c r="B566" s="112" t="s">
        <v>2206</v>
      </c>
      <c r="C566" s="111" t="s">
        <v>2205</v>
      </c>
      <c r="D566" s="101"/>
      <c r="E566" s="101"/>
      <c r="F566" s="101"/>
      <c r="G566" s="116" t="s">
        <v>845</v>
      </c>
      <c r="H566" s="110">
        <f>COUNTIF(A:A,A566)</f>
        <v>1</v>
      </c>
      <c r="K566" s="184" t="s">
        <v>2041</v>
      </c>
      <c r="L566" s="184">
        <f t="shared" si="15"/>
        <v>1</v>
      </c>
      <c r="M566" s="110"/>
    </row>
    <row r="567" spans="1:13" ht="12.75" customHeight="1" x14ac:dyDescent="0.3">
      <c r="A567" s="111" t="s">
        <v>637</v>
      </c>
      <c r="B567" s="112" t="s">
        <v>636</v>
      </c>
      <c r="C567" s="111" t="s">
        <v>637</v>
      </c>
      <c r="D567" s="115" t="s">
        <v>179</v>
      </c>
      <c r="E567" s="115" t="s">
        <v>165</v>
      </c>
      <c r="F567" s="115" t="s">
        <v>165</v>
      </c>
      <c r="G567" s="116" t="s">
        <v>845</v>
      </c>
      <c r="H567" s="110">
        <f>COUNTIF(A:A,A567)</f>
        <v>1</v>
      </c>
      <c r="K567" s="184" t="s">
        <v>2044</v>
      </c>
      <c r="L567" s="184">
        <f t="shared" si="15"/>
        <v>1</v>
      </c>
      <c r="M567" s="110"/>
    </row>
    <row r="568" spans="1:13" ht="12.75" customHeight="1" x14ac:dyDescent="0.3">
      <c r="A568" s="111" t="s">
        <v>639</v>
      </c>
      <c r="B568" s="112" t="s">
        <v>638</v>
      </c>
      <c r="C568" s="111" t="s">
        <v>639</v>
      </c>
      <c r="D568" s="115" t="s">
        <v>165</v>
      </c>
      <c r="E568" s="115" t="s">
        <v>193</v>
      </c>
      <c r="F568" s="115" t="s">
        <v>165</v>
      </c>
      <c r="G568" s="116" t="s">
        <v>845</v>
      </c>
      <c r="H568" s="110">
        <f>COUNTIF(A:A,A568)</f>
        <v>1</v>
      </c>
      <c r="K568" s="184" t="s">
        <v>2045</v>
      </c>
      <c r="L568" s="184">
        <f t="shared" si="15"/>
        <v>1</v>
      </c>
      <c r="M568" s="110"/>
    </row>
    <row r="569" spans="1:13" ht="12.75" customHeight="1" x14ac:dyDescent="0.3">
      <c r="A569" s="111" t="s">
        <v>2210</v>
      </c>
      <c r="B569" s="114" t="s">
        <v>5071</v>
      </c>
      <c r="C569" s="111" t="s">
        <v>2210</v>
      </c>
      <c r="D569" s="111"/>
      <c r="E569" s="111"/>
      <c r="F569" s="111"/>
      <c r="G569" s="121" t="s">
        <v>845</v>
      </c>
      <c r="H569" s="110">
        <f>COUNTIF(A:A,A569)</f>
        <v>1</v>
      </c>
      <c r="K569" s="184" t="s">
        <v>2048</v>
      </c>
      <c r="L569" s="184">
        <f t="shared" si="15"/>
        <v>1</v>
      </c>
      <c r="M569" s="110"/>
    </row>
    <row r="570" spans="1:13" ht="12.75" customHeight="1" x14ac:dyDescent="0.3">
      <c r="A570" s="111" t="s">
        <v>2212</v>
      </c>
      <c r="B570" s="114" t="s">
        <v>2213</v>
      </c>
      <c r="C570" s="111" t="s">
        <v>2212</v>
      </c>
      <c r="D570" s="111"/>
      <c r="E570" s="111"/>
      <c r="F570" s="111"/>
      <c r="G570" s="121" t="s">
        <v>845</v>
      </c>
      <c r="H570" s="110">
        <f>COUNTIF(A:A,A570)</f>
        <v>1</v>
      </c>
      <c r="K570" s="184" t="s">
        <v>2051</v>
      </c>
      <c r="L570" s="184">
        <f t="shared" si="15"/>
        <v>1</v>
      </c>
      <c r="M570" s="110"/>
    </row>
    <row r="571" spans="1:13" ht="12.75" customHeight="1" x14ac:dyDescent="0.3">
      <c r="A571" s="111" t="s">
        <v>985</v>
      </c>
      <c r="B571" s="114" t="s">
        <v>2215</v>
      </c>
      <c r="C571" s="111" t="s">
        <v>985</v>
      </c>
      <c r="D571" s="111"/>
      <c r="E571" s="111"/>
      <c r="F571" s="111"/>
      <c r="G571" s="120" t="s">
        <v>845</v>
      </c>
      <c r="H571" s="110">
        <f>COUNTIF(A:A,A571)</f>
        <v>1</v>
      </c>
      <c r="K571" s="184" t="s">
        <v>2052</v>
      </c>
      <c r="L571" s="184">
        <f t="shared" si="15"/>
        <v>1</v>
      </c>
      <c r="M571" s="110"/>
    </row>
    <row r="572" spans="1:13" ht="12.75" customHeight="1" x14ac:dyDescent="0.3">
      <c r="A572" s="111" t="s">
        <v>2217</v>
      </c>
      <c r="B572" s="114" t="s">
        <v>2218</v>
      </c>
      <c r="C572" s="111" t="s">
        <v>2217</v>
      </c>
      <c r="D572" s="111"/>
      <c r="E572" s="111"/>
      <c r="F572" s="111"/>
      <c r="G572" s="120" t="s">
        <v>845</v>
      </c>
      <c r="H572" s="110">
        <f>COUNTIF(A:A,A572)</f>
        <v>1</v>
      </c>
      <c r="K572" s="184" t="s">
        <v>5303</v>
      </c>
      <c r="L572" s="184">
        <f t="shared" si="15"/>
        <v>1</v>
      </c>
      <c r="M572" s="110"/>
    </row>
    <row r="573" spans="1:13" ht="12.75" customHeight="1" x14ac:dyDescent="0.3">
      <c r="A573" s="111" t="s">
        <v>994</v>
      </c>
      <c r="B573" s="112" t="s">
        <v>995</v>
      </c>
      <c r="C573" s="111" t="s">
        <v>994</v>
      </c>
      <c r="D573" s="115"/>
      <c r="E573" s="115"/>
      <c r="F573" s="115"/>
      <c r="G573" s="116" t="s">
        <v>845</v>
      </c>
      <c r="H573" s="110">
        <f>COUNTIF(A:A,A573)</f>
        <v>1</v>
      </c>
      <c r="K573" s="184" t="s">
        <v>2055</v>
      </c>
      <c r="L573" s="184">
        <f t="shared" si="15"/>
        <v>1</v>
      </c>
      <c r="M573" s="110"/>
    </row>
    <row r="574" spans="1:13" ht="12.75" customHeight="1" x14ac:dyDescent="0.3">
      <c r="A574" s="111" t="s">
        <v>641</v>
      </c>
      <c r="B574" s="112" t="s">
        <v>640</v>
      </c>
      <c r="C574" s="111" t="s">
        <v>641</v>
      </c>
      <c r="D574" s="115" t="s">
        <v>165</v>
      </c>
      <c r="E574" s="115" t="s">
        <v>174</v>
      </c>
      <c r="F574" s="115" t="s">
        <v>165</v>
      </c>
      <c r="G574" s="116" t="s">
        <v>845</v>
      </c>
      <c r="H574" s="110">
        <f>COUNTIF(A:A,A574)</f>
        <v>1</v>
      </c>
      <c r="K574" s="184" t="s">
        <v>5647</v>
      </c>
      <c r="L574" s="184">
        <f t="shared" si="15"/>
        <v>1</v>
      </c>
      <c r="M574" s="110"/>
    </row>
    <row r="575" spans="1:13" ht="12.75" customHeight="1" x14ac:dyDescent="0.3">
      <c r="A575" s="111" t="s">
        <v>2222</v>
      </c>
      <c r="B575" s="112" t="s">
        <v>2223</v>
      </c>
      <c r="C575" s="111" t="s">
        <v>2222</v>
      </c>
      <c r="D575" s="100"/>
      <c r="E575" s="100"/>
      <c r="F575" s="100"/>
      <c r="G575" s="113" t="s">
        <v>845</v>
      </c>
      <c r="H575" s="110">
        <f>COUNTIF(A:A,A575)</f>
        <v>1</v>
      </c>
      <c r="K575" s="184" t="s">
        <v>5473</v>
      </c>
      <c r="L575" s="184">
        <f t="shared" si="15"/>
        <v>1</v>
      </c>
      <c r="M575" s="110"/>
    </row>
    <row r="576" spans="1:13" ht="12.75" customHeight="1" x14ac:dyDescent="0.3">
      <c r="A576" s="111" t="s">
        <v>643</v>
      </c>
      <c r="B576" s="112" t="s">
        <v>642</v>
      </c>
      <c r="C576" s="111" t="s">
        <v>643</v>
      </c>
      <c r="D576" s="115" t="s">
        <v>201</v>
      </c>
      <c r="E576" s="115" t="s">
        <v>174</v>
      </c>
      <c r="F576" s="115" t="s">
        <v>165</v>
      </c>
      <c r="G576" s="116" t="s">
        <v>845</v>
      </c>
      <c r="H576" s="110">
        <f>COUNTIF(A:A,A576)</f>
        <v>1</v>
      </c>
      <c r="K576" s="184" t="s">
        <v>2058</v>
      </c>
      <c r="L576" s="184">
        <f t="shared" si="15"/>
        <v>1</v>
      </c>
      <c r="M576" s="110"/>
    </row>
    <row r="577" spans="1:13" ht="12.75" customHeight="1" x14ac:dyDescent="0.3">
      <c r="A577" s="111" t="s">
        <v>2226</v>
      </c>
      <c r="B577" s="112" t="s">
        <v>2227</v>
      </c>
      <c r="C577" s="111" t="s">
        <v>2226</v>
      </c>
      <c r="D577" s="115"/>
      <c r="E577" s="115"/>
      <c r="F577" s="115"/>
      <c r="G577" s="116" t="s">
        <v>845</v>
      </c>
      <c r="H577" s="110">
        <f>COUNTIF(A:A,A577)</f>
        <v>1</v>
      </c>
      <c r="K577" s="184" t="s">
        <v>5583</v>
      </c>
      <c r="L577" s="184">
        <f t="shared" si="15"/>
        <v>1</v>
      </c>
      <c r="M577" s="110"/>
    </row>
    <row r="578" spans="1:13" ht="12.75" customHeight="1" x14ac:dyDescent="0.3">
      <c r="A578" s="111" t="s">
        <v>989</v>
      </c>
      <c r="B578" s="112" t="s">
        <v>990</v>
      </c>
      <c r="C578" s="111" t="s">
        <v>989</v>
      </c>
      <c r="D578" s="115"/>
      <c r="E578" s="115"/>
      <c r="F578" s="115"/>
      <c r="G578" s="116" t="s">
        <v>845</v>
      </c>
      <c r="H578" s="110">
        <f>COUNTIF(A:A,A578)</f>
        <v>1</v>
      </c>
      <c r="K578" s="184" t="s">
        <v>2061</v>
      </c>
      <c r="L578" s="184">
        <f t="shared" ref="L578:L641" si="16">COUNTIF(K:K,K578)</f>
        <v>1</v>
      </c>
      <c r="M578" s="110"/>
    </row>
    <row r="579" spans="1:13" ht="12.75" customHeight="1" x14ac:dyDescent="0.3">
      <c r="A579" s="111" t="s">
        <v>2230</v>
      </c>
      <c r="B579" s="112" t="s">
        <v>2231</v>
      </c>
      <c r="C579" s="111" t="s">
        <v>2230</v>
      </c>
      <c r="D579" s="115"/>
      <c r="E579" s="115"/>
      <c r="F579" s="115"/>
      <c r="G579" s="116" t="s">
        <v>845</v>
      </c>
      <c r="H579" s="110">
        <f>COUNTIF(A:A,A579)</f>
        <v>1</v>
      </c>
      <c r="K579" s="184" t="s">
        <v>2062</v>
      </c>
      <c r="L579" s="184">
        <f t="shared" si="16"/>
        <v>1</v>
      </c>
      <c r="M579" s="110"/>
    </row>
    <row r="580" spans="1:13" ht="12.75" customHeight="1" x14ac:dyDescent="0.3">
      <c r="A580" s="111" t="s">
        <v>2233</v>
      </c>
      <c r="B580" s="114" t="s">
        <v>2234</v>
      </c>
      <c r="C580" s="111" t="s">
        <v>2233</v>
      </c>
      <c r="D580" s="111"/>
      <c r="E580" s="111"/>
      <c r="F580" s="111"/>
      <c r="G580" s="120" t="s">
        <v>845</v>
      </c>
      <c r="H580" s="110">
        <f>COUNTIF(A:A,A580)</f>
        <v>1</v>
      </c>
      <c r="K580" s="184" t="s">
        <v>2063</v>
      </c>
      <c r="L580" s="184">
        <f t="shared" si="16"/>
        <v>1</v>
      </c>
      <c r="M580" s="110"/>
    </row>
    <row r="581" spans="1:13" ht="12.75" customHeight="1" x14ac:dyDescent="0.3">
      <c r="A581" s="111" t="s">
        <v>645</v>
      </c>
      <c r="B581" s="112" t="s">
        <v>644</v>
      </c>
      <c r="C581" s="111" t="s">
        <v>645</v>
      </c>
      <c r="D581" s="115" t="s">
        <v>179</v>
      </c>
      <c r="E581" s="115" t="s">
        <v>215</v>
      </c>
      <c r="F581" s="115" t="s">
        <v>165</v>
      </c>
      <c r="G581" s="116" t="s">
        <v>845</v>
      </c>
      <c r="H581" s="110">
        <f>COUNTIF(A:A,A581)</f>
        <v>1</v>
      </c>
      <c r="K581" s="184" t="s">
        <v>5594</v>
      </c>
      <c r="L581" s="184">
        <f t="shared" si="16"/>
        <v>1</v>
      </c>
      <c r="M581" s="110"/>
    </row>
    <row r="582" spans="1:13" ht="12.75" customHeight="1" x14ac:dyDescent="0.3">
      <c r="A582" s="111" t="s">
        <v>647</v>
      </c>
      <c r="B582" s="112" t="s">
        <v>646</v>
      </c>
      <c r="C582" s="111" t="s">
        <v>647</v>
      </c>
      <c r="D582" s="115" t="s">
        <v>179</v>
      </c>
      <c r="E582" s="115" t="s">
        <v>165</v>
      </c>
      <c r="F582" s="115" t="s">
        <v>165</v>
      </c>
      <c r="G582" s="116" t="s">
        <v>845</v>
      </c>
      <c r="H582" s="110">
        <f>COUNTIF(A:A,A582)</f>
        <v>1</v>
      </c>
      <c r="K582" s="184" t="s">
        <v>2066</v>
      </c>
      <c r="L582" s="184">
        <f t="shared" si="16"/>
        <v>1</v>
      </c>
      <c r="M582" s="110"/>
    </row>
    <row r="583" spans="1:13" ht="12.75" customHeight="1" x14ac:dyDescent="0.3">
      <c r="A583" s="111" t="s">
        <v>2238</v>
      </c>
      <c r="B583" s="112" t="s">
        <v>2239</v>
      </c>
      <c r="C583" s="111" t="s">
        <v>2238</v>
      </c>
      <c r="D583" s="100"/>
      <c r="E583" s="100"/>
      <c r="F583" s="100"/>
      <c r="G583" s="113" t="s">
        <v>845</v>
      </c>
      <c r="H583" s="110">
        <f>COUNTIF(A:A,A583)</f>
        <v>1</v>
      </c>
      <c r="K583" s="184" t="s">
        <v>5564</v>
      </c>
      <c r="L583" s="184">
        <f t="shared" si="16"/>
        <v>1</v>
      </c>
      <c r="M583" s="110"/>
    </row>
    <row r="584" spans="1:13" ht="12.75" customHeight="1" x14ac:dyDescent="0.3">
      <c r="A584" s="111" t="s">
        <v>977</v>
      </c>
      <c r="B584" s="112" t="s">
        <v>978</v>
      </c>
      <c r="C584" s="111" t="s">
        <v>977</v>
      </c>
      <c r="D584" s="115"/>
      <c r="E584" s="115"/>
      <c r="F584" s="115"/>
      <c r="G584" s="116" t="s">
        <v>845</v>
      </c>
      <c r="H584" s="110">
        <f>COUNTIF(A:A,A584)</f>
        <v>1</v>
      </c>
      <c r="K584" s="184" t="s">
        <v>2069</v>
      </c>
      <c r="L584" s="184">
        <f t="shared" si="16"/>
        <v>1</v>
      </c>
      <c r="M584" s="110"/>
    </row>
    <row r="585" spans="1:13" ht="12.75" customHeight="1" x14ac:dyDescent="0.3">
      <c r="A585" s="101" t="s">
        <v>5072</v>
      </c>
      <c r="B585" s="100" t="s">
        <v>5073</v>
      </c>
      <c r="C585" s="101" t="s">
        <v>5072</v>
      </c>
      <c r="D585" s="100"/>
      <c r="E585" s="100"/>
      <c r="F585" s="100"/>
      <c r="G585" s="113" t="s">
        <v>845</v>
      </c>
      <c r="H585" s="110">
        <f>COUNTIF(A:A,A585)</f>
        <v>1</v>
      </c>
      <c r="K585" s="184" t="s">
        <v>2070</v>
      </c>
      <c r="L585" s="184">
        <f t="shared" si="16"/>
        <v>1</v>
      </c>
      <c r="M585" s="110"/>
    </row>
    <row r="586" spans="1:13" ht="12.75" customHeight="1" x14ac:dyDescent="0.3">
      <c r="A586" s="111" t="s">
        <v>2242</v>
      </c>
      <c r="B586" s="114" t="s">
        <v>2243</v>
      </c>
      <c r="C586" s="111" t="s">
        <v>2242</v>
      </c>
      <c r="D586" s="111"/>
      <c r="E586" s="111"/>
      <c r="F586" s="111"/>
      <c r="G586" s="120" t="s">
        <v>845</v>
      </c>
      <c r="H586" s="110">
        <f>COUNTIF(A:A,A586)</f>
        <v>1</v>
      </c>
      <c r="K586" s="184" t="s">
        <v>2073</v>
      </c>
      <c r="L586" s="184">
        <f t="shared" si="16"/>
        <v>1</v>
      </c>
      <c r="M586" s="110"/>
    </row>
    <row r="587" spans="1:13" ht="12.75" customHeight="1" x14ac:dyDescent="0.3">
      <c r="A587" s="111" t="s">
        <v>2245</v>
      </c>
      <c r="B587" s="114" t="s">
        <v>2246</v>
      </c>
      <c r="C587" s="111" t="s">
        <v>2245</v>
      </c>
      <c r="D587" s="111"/>
      <c r="E587" s="111"/>
      <c r="F587" s="111"/>
      <c r="G587" s="123" t="s">
        <v>845</v>
      </c>
      <c r="H587" s="110">
        <f>COUNTIF(A:A,A587)</f>
        <v>1</v>
      </c>
      <c r="K587" s="184" t="s">
        <v>2076</v>
      </c>
      <c r="L587" s="184">
        <f t="shared" si="16"/>
        <v>1</v>
      </c>
      <c r="M587" s="110"/>
    </row>
    <row r="588" spans="1:13" ht="12.75" customHeight="1" x14ac:dyDescent="0.3">
      <c r="A588" s="111" t="s">
        <v>649</v>
      </c>
      <c r="B588" s="112" t="s">
        <v>648</v>
      </c>
      <c r="C588" s="111" t="s">
        <v>649</v>
      </c>
      <c r="D588" s="115" t="s">
        <v>165</v>
      </c>
      <c r="E588" s="115" t="s">
        <v>193</v>
      </c>
      <c r="F588" s="115" t="s">
        <v>165</v>
      </c>
      <c r="G588" s="116" t="s">
        <v>845</v>
      </c>
      <c r="H588" s="110">
        <f>COUNTIF(A:A,A588)</f>
        <v>1</v>
      </c>
      <c r="K588" s="184" t="s">
        <v>2077</v>
      </c>
      <c r="L588" s="184">
        <f t="shared" si="16"/>
        <v>1</v>
      </c>
      <c r="M588" s="110"/>
    </row>
    <row r="589" spans="1:13" ht="12.75" customHeight="1" x14ac:dyDescent="0.3">
      <c r="A589" s="111" t="s">
        <v>2249</v>
      </c>
      <c r="B589" s="114" t="s">
        <v>2250</v>
      </c>
      <c r="C589" s="111" t="s">
        <v>2249</v>
      </c>
      <c r="D589" s="111"/>
      <c r="E589" s="111"/>
      <c r="F589" s="111"/>
      <c r="G589" s="121" t="s">
        <v>845</v>
      </c>
      <c r="H589" s="110">
        <f>COUNTIF(A:A,A589)</f>
        <v>1</v>
      </c>
      <c r="K589" s="184" t="s">
        <v>2080</v>
      </c>
      <c r="L589" s="184">
        <f t="shared" si="16"/>
        <v>1</v>
      </c>
      <c r="M589" s="110"/>
    </row>
    <row r="590" spans="1:13" ht="12.75" customHeight="1" x14ac:dyDescent="0.3">
      <c r="A590" s="111" t="s">
        <v>2252</v>
      </c>
      <c r="B590" s="114" t="s">
        <v>2253</v>
      </c>
      <c r="C590" s="111" t="s">
        <v>2252</v>
      </c>
      <c r="D590" s="111"/>
      <c r="E590" s="111"/>
      <c r="F590" s="111"/>
      <c r="G590" s="123" t="s">
        <v>845</v>
      </c>
      <c r="H590" s="110">
        <f>COUNTIF(A:A,A590)</f>
        <v>1</v>
      </c>
      <c r="K590" s="184" t="s">
        <v>2083</v>
      </c>
      <c r="L590" s="184">
        <f t="shared" si="16"/>
        <v>1</v>
      </c>
      <c r="M590" s="110"/>
    </row>
    <row r="591" spans="1:13" ht="12.75" customHeight="1" x14ac:dyDescent="0.3">
      <c r="A591" s="111" t="s">
        <v>651</v>
      </c>
      <c r="B591" s="112" t="s">
        <v>650</v>
      </c>
      <c r="C591" s="111" t="s">
        <v>651</v>
      </c>
      <c r="D591" s="115" t="s">
        <v>184</v>
      </c>
      <c r="E591" s="115" t="s">
        <v>164</v>
      </c>
      <c r="F591" s="115" t="s">
        <v>184</v>
      </c>
      <c r="G591" s="116" t="s">
        <v>845</v>
      </c>
      <c r="H591" s="110">
        <f>COUNTIF(A:A,A591)</f>
        <v>1</v>
      </c>
      <c r="K591" s="184" t="s">
        <v>2086</v>
      </c>
      <c r="L591" s="184">
        <f t="shared" si="16"/>
        <v>1</v>
      </c>
      <c r="M591" s="110"/>
    </row>
    <row r="592" spans="1:13" ht="12.75" customHeight="1" x14ac:dyDescent="0.3">
      <c r="A592" s="111" t="s">
        <v>2256</v>
      </c>
      <c r="B592" s="112" t="s">
        <v>2257</v>
      </c>
      <c r="C592" s="111" t="s">
        <v>2256</v>
      </c>
      <c r="D592" s="115"/>
      <c r="E592" s="115"/>
      <c r="F592" s="115"/>
      <c r="G592" s="116" t="s">
        <v>845</v>
      </c>
      <c r="H592" s="110">
        <f>COUNTIF(A:A,A592)</f>
        <v>1</v>
      </c>
      <c r="K592" s="184" t="s">
        <v>2091</v>
      </c>
      <c r="L592" s="184">
        <f t="shared" si="16"/>
        <v>1</v>
      </c>
      <c r="M592" s="110"/>
    </row>
    <row r="593" spans="1:13" ht="12.75" customHeight="1" x14ac:dyDescent="0.3">
      <c r="A593" s="111" t="s">
        <v>2259</v>
      </c>
      <c r="B593" s="114" t="s">
        <v>2260</v>
      </c>
      <c r="C593" s="111" t="s">
        <v>2259</v>
      </c>
      <c r="D593" s="111"/>
      <c r="E593" s="111"/>
      <c r="F593" s="111"/>
      <c r="G593" s="123" t="s">
        <v>845</v>
      </c>
      <c r="H593" s="110">
        <f>COUNTIF(A:A,A593)</f>
        <v>1</v>
      </c>
      <c r="K593" s="184" t="s">
        <v>5290</v>
      </c>
      <c r="L593" s="184">
        <f t="shared" si="16"/>
        <v>1</v>
      </c>
      <c r="M593" s="110"/>
    </row>
    <row r="594" spans="1:13" ht="12.75" customHeight="1" x14ac:dyDescent="0.3">
      <c r="A594" s="111" t="s">
        <v>2262</v>
      </c>
      <c r="B594" s="114" t="s">
        <v>2263</v>
      </c>
      <c r="C594" s="111" t="s">
        <v>2262</v>
      </c>
      <c r="D594" s="111"/>
      <c r="E594" s="111"/>
      <c r="F594" s="111"/>
      <c r="G594" s="123" t="s">
        <v>845</v>
      </c>
      <c r="H594" s="110">
        <f>COUNTIF(A:A,A594)</f>
        <v>1</v>
      </c>
      <c r="K594" s="184" t="s">
        <v>2096</v>
      </c>
      <c r="L594" s="184">
        <f t="shared" si="16"/>
        <v>1</v>
      </c>
      <c r="M594" s="110"/>
    </row>
    <row r="595" spans="1:13" ht="12.75" customHeight="1" x14ac:dyDescent="0.3">
      <c r="A595" s="111" t="s">
        <v>2265</v>
      </c>
      <c r="B595" s="114" t="s">
        <v>2266</v>
      </c>
      <c r="C595" s="111" t="s">
        <v>2265</v>
      </c>
      <c r="D595" s="111"/>
      <c r="E595" s="111"/>
      <c r="F595" s="111"/>
      <c r="G595" s="120" t="s">
        <v>845</v>
      </c>
      <c r="H595" s="110">
        <f>COUNTIF(A:A,A595)</f>
        <v>1</v>
      </c>
      <c r="K595" s="184" t="s">
        <v>2099</v>
      </c>
      <c r="L595" s="184">
        <f t="shared" si="16"/>
        <v>1</v>
      </c>
      <c r="M595" s="110"/>
    </row>
    <row r="596" spans="1:13" ht="12.75" customHeight="1" x14ac:dyDescent="0.3">
      <c r="A596" s="125" t="s">
        <v>2268</v>
      </c>
      <c r="B596" s="126" t="s">
        <v>2269</v>
      </c>
      <c r="C596" s="125" t="s">
        <v>2268</v>
      </c>
      <c r="D596" s="127"/>
      <c r="E596" s="127"/>
      <c r="F596" s="127"/>
      <c r="G596" s="214" t="s">
        <v>2270</v>
      </c>
      <c r="H596" s="110">
        <f>COUNTIF(A:A,A596)</f>
        <v>11</v>
      </c>
      <c r="K596" s="184" t="s">
        <v>5581</v>
      </c>
      <c r="L596" s="184">
        <f t="shared" si="16"/>
        <v>1</v>
      </c>
      <c r="M596" s="110"/>
    </row>
    <row r="597" spans="1:13" ht="12.75" customHeight="1" x14ac:dyDescent="0.3">
      <c r="A597" s="186" t="s">
        <v>2272</v>
      </c>
      <c r="B597" s="188" t="s">
        <v>2273</v>
      </c>
      <c r="C597" s="186" t="s">
        <v>2272</v>
      </c>
      <c r="D597" s="183"/>
      <c r="E597" s="183"/>
      <c r="F597" s="183"/>
      <c r="G597" s="191" t="s">
        <v>2274</v>
      </c>
      <c r="H597" s="110">
        <f>COUNTIF(A:A,A597)</f>
        <v>1</v>
      </c>
      <c r="K597" s="184" t="s">
        <v>2100</v>
      </c>
      <c r="L597" s="184">
        <f t="shared" si="16"/>
        <v>1</v>
      </c>
      <c r="M597" s="110"/>
    </row>
    <row r="598" spans="1:13" ht="12.75" customHeight="1" x14ac:dyDescent="0.3">
      <c r="A598" s="183" t="s">
        <v>5083</v>
      </c>
      <c r="B598" s="184" t="s">
        <v>5120</v>
      </c>
      <c r="C598" s="183" t="s">
        <v>5083</v>
      </c>
      <c r="D598" s="184"/>
      <c r="E598" s="184"/>
      <c r="F598" s="184"/>
      <c r="G598" s="191" t="s">
        <v>2274</v>
      </c>
      <c r="H598" s="110">
        <f>COUNTIF(A:A,A598)</f>
        <v>1</v>
      </c>
      <c r="K598" s="184" t="s">
        <v>2101</v>
      </c>
      <c r="L598" s="184">
        <f t="shared" si="16"/>
        <v>1</v>
      </c>
      <c r="M598" s="110"/>
    </row>
    <row r="599" spans="1:13" ht="12.75" customHeight="1" x14ac:dyDescent="0.3">
      <c r="A599" s="186" t="s">
        <v>2276</v>
      </c>
      <c r="B599" s="188" t="s">
        <v>2277</v>
      </c>
      <c r="C599" s="186" t="s">
        <v>2276</v>
      </c>
      <c r="D599" s="183"/>
      <c r="E599" s="183"/>
      <c r="F599" s="183"/>
      <c r="G599" s="191" t="s">
        <v>2274</v>
      </c>
      <c r="H599" s="110">
        <f>COUNTIF(A:A,A599)</f>
        <v>1</v>
      </c>
      <c r="K599" s="184" t="s">
        <v>2104</v>
      </c>
      <c r="L599" s="184">
        <f t="shared" si="16"/>
        <v>1</v>
      </c>
      <c r="M599" s="110"/>
    </row>
    <row r="600" spans="1:13" ht="12.75" customHeight="1" x14ac:dyDescent="0.3">
      <c r="A600" s="186" t="s">
        <v>2279</v>
      </c>
      <c r="B600" s="188" t="s">
        <v>2280</v>
      </c>
      <c r="C600" s="186" t="s">
        <v>2279</v>
      </c>
      <c r="D600" s="189"/>
      <c r="E600" s="189"/>
      <c r="F600" s="189"/>
      <c r="G600" s="191" t="s">
        <v>2274</v>
      </c>
      <c r="H600" s="110">
        <f>COUNTIF(A:A,A600)</f>
        <v>1</v>
      </c>
      <c r="K600" s="184" t="s">
        <v>2107</v>
      </c>
      <c r="L600" s="184">
        <f t="shared" si="16"/>
        <v>1</v>
      </c>
      <c r="M600" s="110"/>
    </row>
    <row r="601" spans="1:13" ht="12.75" customHeight="1" x14ac:dyDescent="0.3">
      <c r="A601" s="186" t="s">
        <v>2282</v>
      </c>
      <c r="B601" s="188" t="s">
        <v>2283</v>
      </c>
      <c r="C601" s="186" t="s">
        <v>2282</v>
      </c>
      <c r="D601" s="189"/>
      <c r="E601" s="186"/>
      <c r="F601" s="186"/>
      <c r="G601" s="186" t="s">
        <v>2274</v>
      </c>
      <c r="H601" s="110">
        <f>COUNTIF(A:A,A601)</f>
        <v>1</v>
      </c>
      <c r="K601" s="184" t="s">
        <v>5625</v>
      </c>
      <c r="L601" s="184">
        <f t="shared" si="16"/>
        <v>1</v>
      </c>
      <c r="M601" s="110"/>
    </row>
    <row r="602" spans="1:13" ht="12.75" customHeight="1" x14ac:dyDescent="0.3">
      <c r="A602" s="183" t="s">
        <v>5091</v>
      </c>
      <c r="B602" s="184" t="s">
        <v>5121</v>
      </c>
      <c r="C602" s="183" t="s">
        <v>5091</v>
      </c>
      <c r="D602" s="184"/>
      <c r="E602" s="184"/>
      <c r="F602" s="184"/>
      <c r="G602" s="191" t="s">
        <v>2274</v>
      </c>
      <c r="H602" s="110">
        <f>COUNTIF(A:A,A602)</f>
        <v>1</v>
      </c>
      <c r="K602" s="184" t="s">
        <v>2108</v>
      </c>
      <c r="L602" s="184">
        <f t="shared" si="16"/>
        <v>1</v>
      </c>
      <c r="M602" s="110"/>
    </row>
    <row r="603" spans="1:13" ht="12.75" customHeight="1" x14ac:dyDescent="0.3">
      <c r="A603" s="186" t="s">
        <v>2285</v>
      </c>
      <c r="B603" s="188" t="s">
        <v>2286</v>
      </c>
      <c r="C603" s="186" t="s">
        <v>2285</v>
      </c>
      <c r="D603" s="183"/>
      <c r="E603" s="183"/>
      <c r="F603" s="183"/>
      <c r="G603" s="191" t="s">
        <v>2274</v>
      </c>
      <c r="H603" s="110">
        <f>COUNTIF(A:A,A603)</f>
        <v>1</v>
      </c>
      <c r="K603" s="184" t="s">
        <v>2110</v>
      </c>
      <c r="L603" s="184">
        <f t="shared" si="16"/>
        <v>1</v>
      </c>
      <c r="M603" s="110"/>
    </row>
    <row r="604" spans="1:13" ht="12.75" customHeight="1" x14ac:dyDescent="0.3">
      <c r="A604" s="183" t="s">
        <v>5090</v>
      </c>
      <c r="B604" s="184" t="s">
        <v>5122</v>
      </c>
      <c r="C604" s="183" t="s">
        <v>5090</v>
      </c>
      <c r="D604" s="184"/>
      <c r="E604" s="184"/>
      <c r="F604" s="184"/>
      <c r="G604" s="191" t="s">
        <v>2274</v>
      </c>
      <c r="H604" s="110">
        <f>COUNTIF(A:A,A604)</f>
        <v>1</v>
      </c>
      <c r="K604" s="184" t="s">
        <v>2113</v>
      </c>
      <c r="L604" s="184">
        <f t="shared" si="16"/>
        <v>1</v>
      </c>
      <c r="M604" s="110"/>
    </row>
    <row r="605" spans="1:13" ht="12.75" customHeight="1" x14ac:dyDescent="0.3">
      <c r="A605" s="183" t="s">
        <v>5084</v>
      </c>
      <c r="B605" s="184" t="s">
        <v>5124</v>
      </c>
      <c r="C605" s="183" t="s">
        <v>5084</v>
      </c>
      <c r="D605" s="184"/>
      <c r="E605" s="184"/>
      <c r="F605" s="184"/>
      <c r="G605" s="191" t="s">
        <v>2274</v>
      </c>
      <c r="H605" s="110">
        <f>COUNTIF(A:A,A605)</f>
        <v>1</v>
      </c>
      <c r="K605" s="184" t="s">
        <v>2114</v>
      </c>
      <c r="L605" s="184">
        <f t="shared" si="16"/>
        <v>1</v>
      </c>
      <c r="M605" s="110"/>
    </row>
    <row r="606" spans="1:13" ht="12.75" customHeight="1" x14ac:dyDescent="0.3">
      <c r="A606" s="186" t="s">
        <v>2288</v>
      </c>
      <c r="B606" s="188" t="s">
        <v>2289</v>
      </c>
      <c r="C606" s="186" t="s">
        <v>2288</v>
      </c>
      <c r="D606" s="186"/>
      <c r="E606" s="186"/>
      <c r="F606" s="186"/>
      <c r="G606" s="186" t="s">
        <v>2274</v>
      </c>
      <c r="H606" s="110">
        <f>COUNTIF(A:A,A606)</f>
        <v>1</v>
      </c>
      <c r="K606" s="184" t="s">
        <v>2115</v>
      </c>
      <c r="L606" s="184">
        <f t="shared" si="16"/>
        <v>1</v>
      </c>
      <c r="M606" s="110"/>
    </row>
    <row r="607" spans="1:13" ht="12.75" customHeight="1" x14ac:dyDescent="0.3">
      <c r="A607" s="186" t="s">
        <v>2291</v>
      </c>
      <c r="B607" s="188" t="s">
        <v>2292</v>
      </c>
      <c r="C607" s="186" t="s">
        <v>2291</v>
      </c>
      <c r="D607" s="189"/>
      <c r="E607" s="189"/>
      <c r="F607" s="189"/>
      <c r="G607" s="191" t="s">
        <v>2274</v>
      </c>
      <c r="H607" s="110">
        <f>COUNTIF(A:A,A607)</f>
        <v>1</v>
      </c>
      <c r="K607" s="184" t="s">
        <v>2118</v>
      </c>
      <c r="L607" s="184">
        <f t="shared" si="16"/>
        <v>1</v>
      </c>
      <c r="M607" s="110"/>
    </row>
    <row r="608" spans="1:13" ht="12.75" customHeight="1" x14ac:dyDescent="0.3">
      <c r="A608" s="183" t="s">
        <v>5085</v>
      </c>
      <c r="B608" s="184" t="s">
        <v>5123</v>
      </c>
      <c r="C608" s="183" t="s">
        <v>5085</v>
      </c>
      <c r="D608" s="184"/>
      <c r="E608" s="184"/>
      <c r="F608" s="184"/>
      <c r="G608" s="191" t="s">
        <v>2274</v>
      </c>
      <c r="H608" s="110">
        <f>COUNTIF(A:A,A608)</f>
        <v>1</v>
      </c>
      <c r="K608" s="184" t="s">
        <v>5225</v>
      </c>
      <c r="L608" s="184">
        <f t="shared" si="16"/>
        <v>1</v>
      </c>
      <c r="M608" s="110"/>
    </row>
    <row r="609" spans="1:13" ht="12.75" customHeight="1" x14ac:dyDescent="0.3">
      <c r="A609" s="186" t="s">
        <v>2294</v>
      </c>
      <c r="B609" s="188" t="s">
        <v>2295</v>
      </c>
      <c r="C609" s="186" t="s">
        <v>2294</v>
      </c>
      <c r="D609" s="183"/>
      <c r="E609" s="183"/>
      <c r="F609" s="183"/>
      <c r="G609" s="191" t="s">
        <v>2274</v>
      </c>
      <c r="H609" s="110">
        <f>COUNTIF(A:A,A609)</f>
        <v>1</v>
      </c>
      <c r="K609" s="184" t="s">
        <v>2121</v>
      </c>
      <c r="L609" s="184">
        <f t="shared" si="16"/>
        <v>1</v>
      </c>
      <c r="M609" s="110"/>
    </row>
    <row r="610" spans="1:13" ht="12.75" customHeight="1" x14ac:dyDescent="0.3">
      <c r="A610" s="186" t="s">
        <v>2300</v>
      </c>
      <c r="B610" s="188" t="s">
        <v>2301</v>
      </c>
      <c r="C610" s="186" t="s">
        <v>2300</v>
      </c>
      <c r="D610" s="183"/>
      <c r="E610" s="183"/>
      <c r="F610" s="183"/>
      <c r="G610" s="191" t="s">
        <v>2274</v>
      </c>
      <c r="H610" s="110">
        <f>COUNTIF(A:A,A610)</f>
        <v>1</v>
      </c>
      <c r="K610" s="184" t="s">
        <v>5183</v>
      </c>
      <c r="L610" s="184">
        <f t="shared" si="16"/>
        <v>1</v>
      </c>
      <c r="M610" s="110"/>
    </row>
    <row r="611" spans="1:13" ht="12.75" customHeight="1" x14ac:dyDescent="0.3">
      <c r="A611" s="186" t="s">
        <v>2297</v>
      </c>
      <c r="B611" s="188" t="s">
        <v>2298</v>
      </c>
      <c r="C611" s="186" t="s">
        <v>2297</v>
      </c>
      <c r="D611" s="183"/>
      <c r="E611" s="183"/>
      <c r="F611" s="183"/>
      <c r="G611" s="191" t="s">
        <v>2274</v>
      </c>
      <c r="H611" s="110">
        <f>COUNTIF(A:A,A611)</f>
        <v>1</v>
      </c>
      <c r="K611" s="184" t="s">
        <v>2124</v>
      </c>
      <c r="L611" s="184">
        <f t="shared" si="16"/>
        <v>1</v>
      </c>
      <c r="M611" s="110"/>
    </row>
    <row r="612" spans="1:13" ht="12.75" customHeight="1" x14ac:dyDescent="0.3">
      <c r="A612" s="186" t="s">
        <v>2303</v>
      </c>
      <c r="B612" s="188" t="s">
        <v>2304</v>
      </c>
      <c r="C612" s="186" t="s">
        <v>2303</v>
      </c>
      <c r="D612" s="183"/>
      <c r="E612" s="183"/>
      <c r="F612" s="183"/>
      <c r="G612" s="191" t="s">
        <v>2274</v>
      </c>
      <c r="H612" s="110">
        <f>COUNTIF(A:A,A612)</f>
        <v>1</v>
      </c>
      <c r="K612" s="184" t="s">
        <v>2125</v>
      </c>
      <c r="L612" s="184">
        <f t="shared" si="16"/>
        <v>1</v>
      </c>
      <c r="M612" s="110"/>
    </row>
    <row r="613" spans="1:13" ht="12.75" customHeight="1" x14ac:dyDescent="0.3">
      <c r="A613" s="183" t="s">
        <v>5093</v>
      </c>
      <c r="B613" s="184" t="s">
        <v>5125</v>
      </c>
      <c r="C613" s="183" t="s">
        <v>5093</v>
      </c>
      <c r="D613" s="184"/>
      <c r="E613" s="184"/>
      <c r="F613" s="184"/>
      <c r="G613" s="191" t="s">
        <v>2274</v>
      </c>
      <c r="H613" s="110">
        <f>COUNTIF(A:A,A613)</f>
        <v>1</v>
      </c>
      <c r="K613" s="184" t="s">
        <v>2128</v>
      </c>
      <c r="L613" s="184">
        <f t="shared" si="16"/>
        <v>1</v>
      </c>
      <c r="M613" s="110"/>
    </row>
    <row r="614" spans="1:13" ht="12.75" customHeight="1" x14ac:dyDescent="0.3">
      <c r="A614" s="183" t="s">
        <v>5086</v>
      </c>
      <c r="B614" s="184" t="s">
        <v>5127</v>
      </c>
      <c r="C614" s="183" t="s">
        <v>5086</v>
      </c>
      <c r="D614" s="184"/>
      <c r="E614" s="184"/>
      <c r="F614" s="184"/>
      <c r="G614" s="191" t="s">
        <v>2274</v>
      </c>
      <c r="H614" s="110">
        <f>COUNTIF(A:A,A614)</f>
        <v>1</v>
      </c>
      <c r="K614" s="184" t="s">
        <v>2129</v>
      </c>
      <c r="L614" s="184">
        <f t="shared" si="16"/>
        <v>1</v>
      </c>
      <c r="M614" s="110"/>
    </row>
    <row r="615" spans="1:13" ht="12.75" customHeight="1" x14ac:dyDescent="0.3">
      <c r="A615" s="186" t="s">
        <v>2306</v>
      </c>
      <c r="B615" s="188" t="s">
        <v>2307</v>
      </c>
      <c r="C615" s="186" t="s">
        <v>2306</v>
      </c>
      <c r="D615" s="186"/>
      <c r="E615" s="186"/>
      <c r="F615" s="186"/>
      <c r="G615" s="186" t="s">
        <v>2274</v>
      </c>
      <c r="H615" s="110">
        <f>COUNTIF(A:A,A615)</f>
        <v>1</v>
      </c>
      <c r="K615" s="184" t="s">
        <v>5146</v>
      </c>
      <c r="L615" s="184">
        <f t="shared" si="16"/>
        <v>1</v>
      </c>
      <c r="M615" s="110"/>
    </row>
    <row r="616" spans="1:13" ht="12.75" customHeight="1" x14ac:dyDescent="0.3">
      <c r="A616" s="186" t="s">
        <v>2309</v>
      </c>
      <c r="B616" s="188" t="s">
        <v>2310</v>
      </c>
      <c r="C616" s="186" t="s">
        <v>2309</v>
      </c>
      <c r="D616" s="189"/>
      <c r="E616" s="189"/>
      <c r="F616" s="189"/>
      <c r="G616" s="191" t="s">
        <v>2274</v>
      </c>
      <c r="H616" s="110">
        <f>COUNTIF(A:A,A616)</f>
        <v>1</v>
      </c>
      <c r="K616" s="184" t="s">
        <v>2131</v>
      </c>
      <c r="L616" s="184">
        <f t="shared" si="16"/>
        <v>1</v>
      </c>
      <c r="M616" s="110"/>
    </row>
    <row r="617" spans="1:13" ht="12.75" customHeight="1" x14ac:dyDescent="0.3">
      <c r="A617" s="183" t="s">
        <v>5087</v>
      </c>
      <c r="B617" s="184" t="s">
        <v>5126</v>
      </c>
      <c r="C617" s="183" t="s">
        <v>5087</v>
      </c>
      <c r="D617" s="184"/>
      <c r="E617" s="184"/>
      <c r="F617" s="184"/>
      <c r="G617" s="191" t="s">
        <v>2274</v>
      </c>
      <c r="H617" s="110">
        <f>COUNTIF(A:A,A617)</f>
        <v>1</v>
      </c>
      <c r="K617" s="184" t="s">
        <v>5229</v>
      </c>
      <c r="L617" s="184">
        <f t="shared" si="16"/>
        <v>1</v>
      </c>
      <c r="M617" s="110"/>
    </row>
    <row r="618" spans="1:13" ht="12.75" customHeight="1" x14ac:dyDescent="0.3">
      <c r="A618" s="183" t="s">
        <v>5088</v>
      </c>
      <c r="B618" s="184" t="s">
        <v>5128</v>
      </c>
      <c r="C618" s="183" t="s">
        <v>5088</v>
      </c>
      <c r="D618" s="184"/>
      <c r="E618" s="184"/>
      <c r="F618" s="184"/>
      <c r="G618" s="191" t="s">
        <v>2274</v>
      </c>
      <c r="H618" s="110">
        <f>COUNTIF(A:A,A618)</f>
        <v>1</v>
      </c>
      <c r="K618" s="184" t="s">
        <v>5582</v>
      </c>
      <c r="L618" s="184">
        <f t="shared" si="16"/>
        <v>1</v>
      </c>
      <c r="M618" s="110"/>
    </row>
    <row r="619" spans="1:13" ht="12.75" customHeight="1" x14ac:dyDescent="0.3">
      <c r="A619" s="218" t="s">
        <v>5080</v>
      </c>
      <c r="B619" s="219" t="s">
        <v>5137</v>
      </c>
      <c r="C619" s="218" t="s">
        <v>5080</v>
      </c>
      <c r="D619" s="219"/>
      <c r="E619" s="219"/>
      <c r="F619" s="219"/>
      <c r="G619" s="132" t="s">
        <v>2274</v>
      </c>
      <c r="H619" s="110">
        <f>COUNTIF(A:A,A619)</f>
        <v>1</v>
      </c>
      <c r="K619" s="184" t="s">
        <v>2132</v>
      </c>
      <c r="L619" s="184">
        <f t="shared" si="16"/>
        <v>1</v>
      </c>
      <c r="M619" s="110"/>
    </row>
    <row r="620" spans="1:13" ht="12.75" customHeight="1" x14ac:dyDescent="0.3">
      <c r="A620" s="111" t="s">
        <v>2312</v>
      </c>
      <c r="B620" s="112" t="s">
        <v>2313</v>
      </c>
      <c r="C620" s="111" t="s">
        <v>2312</v>
      </c>
      <c r="D620" s="115"/>
      <c r="E620" s="115"/>
      <c r="F620" s="115"/>
      <c r="G620" s="116" t="s">
        <v>2274</v>
      </c>
      <c r="H620" s="110">
        <f>COUNTIF(A:A,A620)</f>
        <v>1</v>
      </c>
      <c r="K620" s="184" t="s">
        <v>2133</v>
      </c>
      <c r="L620" s="184">
        <f t="shared" si="16"/>
        <v>1</v>
      </c>
      <c r="M620" s="110"/>
    </row>
    <row r="621" spans="1:13" ht="12.75" customHeight="1" x14ac:dyDescent="0.3">
      <c r="A621" s="111" t="s">
        <v>2315</v>
      </c>
      <c r="B621" s="112" t="s">
        <v>2316</v>
      </c>
      <c r="C621" s="111" t="s">
        <v>2315</v>
      </c>
      <c r="D621" s="115"/>
      <c r="E621" s="115"/>
      <c r="F621" s="115"/>
      <c r="G621" s="123" t="s">
        <v>2274</v>
      </c>
      <c r="H621" s="110">
        <f>COUNTIF(A:A,A621)</f>
        <v>1</v>
      </c>
      <c r="K621" s="184" t="s">
        <v>2134</v>
      </c>
      <c r="L621" s="184">
        <f t="shared" si="16"/>
        <v>1</v>
      </c>
      <c r="M621" s="110"/>
    </row>
    <row r="622" spans="1:13" ht="12.75" customHeight="1" x14ac:dyDescent="0.3">
      <c r="A622" s="111" t="s">
        <v>2318</v>
      </c>
      <c r="B622" s="112" t="s">
        <v>2319</v>
      </c>
      <c r="C622" s="111" t="s">
        <v>2318</v>
      </c>
      <c r="D622" s="115"/>
      <c r="E622" s="115"/>
      <c r="F622" s="115"/>
      <c r="G622" s="116" t="s">
        <v>2274</v>
      </c>
      <c r="H622" s="110">
        <f>COUNTIF(A:A,A622)</f>
        <v>1</v>
      </c>
      <c r="K622" s="184" t="s">
        <v>2137</v>
      </c>
      <c r="L622" s="184">
        <f t="shared" si="16"/>
        <v>1</v>
      </c>
      <c r="M622" s="110"/>
    </row>
    <row r="623" spans="1:13" ht="12.75" customHeight="1" x14ac:dyDescent="0.3">
      <c r="A623" s="111" t="s">
        <v>2321</v>
      </c>
      <c r="B623" s="112" t="s">
        <v>2322</v>
      </c>
      <c r="C623" s="111" t="s">
        <v>2321</v>
      </c>
      <c r="D623" s="111"/>
      <c r="E623" s="111"/>
      <c r="F623" s="111"/>
      <c r="G623" s="111" t="s">
        <v>2274</v>
      </c>
      <c r="H623" s="110">
        <f>COUNTIF(A:A,A623)</f>
        <v>1</v>
      </c>
      <c r="K623" s="184" t="s">
        <v>2138</v>
      </c>
      <c r="L623" s="184">
        <f t="shared" si="16"/>
        <v>1</v>
      </c>
      <c r="M623" s="110"/>
    </row>
    <row r="624" spans="1:13" ht="12.75" customHeight="1" x14ac:dyDescent="0.3">
      <c r="A624" s="111" t="s">
        <v>2324</v>
      </c>
      <c r="B624" s="112" t="s">
        <v>2325</v>
      </c>
      <c r="C624" s="111" t="s">
        <v>2326</v>
      </c>
      <c r="D624" s="111"/>
      <c r="E624" s="111"/>
      <c r="F624" s="111"/>
      <c r="G624" s="116" t="s">
        <v>2274</v>
      </c>
      <c r="H624" s="110">
        <f>COUNTIF(A:A,A624)</f>
        <v>1</v>
      </c>
      <c r="K624" s="184" t="s">
        <v>2139</v>
      </c>
      <c r="L624" s="184">
        <f t="shared" si="16"/>
        <v>1</v>
      </c>
      <c r="M624" s="110"/>
    </row>
    <row r="625" spans="1:13" ht="12.75" customHeight="1" x14ac:dyDescent="0.3">
      <c r="A625" s="111" t="s">
        <v>2326</v>
      </c>
      <c r="B625" s="112" t="s">
        <v>2328</v>
      </c>
      <c r="C625" s="111" t="s">
        <v>2326</v>
      </c>
      <c r="D625" s="101"/>
      <c r="E625" s="101"/>
      <c r="F625" s="101"/>
      <c r="G625" s="116" t="s">
        <v>2274</v>
      </c>
      <c r="H625" s="110">
        <f>COUNTIF(A:A,A625)</f>
        <v>1</v>
      </c>
      <c r="K625" s="184" t="s">
        <v>2140</v>
      </c>
      <c r="L625" s="184">
        <f t="shared" si="16"/>
        <v>1</v>
      </c>
      <c r="M625" s="110"/>
    </row>
    <row r="626" spans="1:13" ht="12.75" customHeight="1" x14ac:dyDescent="0.3">
      <c r="A626" s="111" t="s">
        <v>2330</v>
      </c>
      <c r="B626" s="112" t="s">
        <v>2331</v>
      </c>
      <c r="C626" s="111" t="s">
        <v>2330</v>
      </c>
      <c r="D626" s="111"/>
      <c r="E626" s="111"/>
      <c r="F626" s="111"/>
      <c r="G626" s="111" t="s">
        <v>2274</v>
      </c>
      <c r="H626" s="110">
        <f>COUNTIF(A:A,A626)</f>
        <v>1</v>
      </c>
      <c r="K626" s="184" t="s">
        <v>2143</v>
      </c>
      <c r="L626" s="184">
        <f t="shared" si="16"/>
        <v>1</v>
      </c>
      <c r="M626" s="110"/>
    </row>
    <row r="627" spans="1:13" ht="12.75" customHeight="1" x14ac:dyDescent="0.3">
      <c r="A627" s="101" t="s">
        <v>5094</v>
      </c>
      <c r="B627" s="100" t="s">
        <v>5129</v>
      </c>
      <c r="C627" s="101" t="s">
        <v>5094</v>
      </c>
      <c r="D627" s="100"/>
      <c r="E627" s="100"/>
      <c r="F627" s="100"/>
      <c r="G627" s="116" t="s">
        <v>2274</v>
      </c>
      <c r="H627" s="110">
        <f>COUNTIF(A:A,A627)</f>
        <v>1</v>
      </c>
      <c r="K627" s="184" t="s">
        <v>2144</v>
      </c>
      <c r="L627" s="184">
        <f t="shared" si="16"/>
        <v>1</v>
      </c>
      <c r="M627" s="110"/>
    </row>
    <row r="628" spans="1:13" ht="12.75" customHeight="1" x14ac:dyDescent="0.3">
      <c r="A628" s="111" t="s">
        <v>2333</v>
      </c>
      <c r="B628" s="112" t="s">
        <v>2334</v>
      </c>
      <c r="C628" s="111" t="s">
        <v>2333</v>
      </c>
      <c r="D628" s="111"/>
      <c r="E628" s="111"/>
      <c r="F628" s="111"/>
      <c r="G628" s="111" t="s">
        <v>2274</v>
      </c>
      <c r="H628" s="110">
        <f>COUNTIF(A:A,A628)</f>
        <v>1</v>
      </c>
      <c r="K628" s="184" t="s">
        <v>5446</v>
      </c>
      <c r="L628" s="184">
        <f t="shared" si="16"/>
        <v>1</v>
      </c>
      <c r="M628" s="110"/>
    </row>
    <row r="629" spans="1:13" ht="12.75" customHeight="1" x14ac:dyDescent="0.3">
      <c r="A629" s="111" t="s">
        <v>2336</v>
      </c>
      <c r="B629" s="112" t="s">
        <v>2337</v>
      </c>
      <c r="C629" s="111" t="s">
        <v>2336</v>
      </c>
      <c r="D629" s="111"/>
      <c r="E629" s="111"/>
      <c r="F629" s="111"/>
      <c r="G629" s="111" t="s">
        <v>2274</v>
      </c>
      <c r="H629" s="110">
        <f>COUNTIF(A:A,A629)</f>
        <v>1</v>
      </c>
      <c r="K629" s="184" t="s">
        <v>5528</v>
      </c>
      <c r="L629" s="184">
        <f t="shared" si="16"/>
        <v>1</v>
      </c>
      <c r="M629" s="110"/>
    </row>
    <row r="630" spans="1:13" ht="12.75" customHeight="1" x14ac:dyDescent="0.3">
      <c r="A630" s="111" t="s">
        <v>2339</v>
      </c>
      <c r="B630" s="112" t="s">
        <v>2340</v>
      </c>
      <c r="C630" s="111" t="s">
        <v>2339</v>
      </c>
      <c r="D630" s="101"/>
      <c r="E630" s="101"/>
      <c r="F630" s="101"/>
      <c r="G630" s="116" t="s">
        <v>2274</v>
      </c>
      <c r="H630" s="110">
        <f>COUNTIF(A:A,A630)</f>
        <v>1</v>
      </c>
      <c r="K630" s="184" t="s">
        <v>2147</v>
      </c>
      <c r="L630" s="184">
        <f t="shared" si="16"/>
        <v>1</v>
      </c>
      <c r="M630" s="110"/>
    </row>
    <row r="631" spans="1:13" ht="12.75" customHeight="1" x14ac:dyDescent="0.3">
      <c r="A631" s="111" t="s">
        <v>2342</v>
      </c>
      <c r="B631" s="112" t="s">
        <v>2343</v>
      </c>
      <c r="C631" s="111" t="s">
        <v>2342</v>
      </c>
      <c r="D631" s="115"/>
      <c r="E631" s="115"/>
      <c r="F631" s="115"/>
      <c r="G631" s="116" t="s">
        <v>2274</v>
      </c>
      <c r="H631" s="110">
        <f>COUNTIF(A:A,A631)</f>
        <v>1</v>
      </c>
      <c r="K631" s="184" t="s">
        <v>2148</v>
      </c>
      <c r="L631" s="184">
        <f t="shared" si="16"/>
        <v>1</v>
      </c>
      <c r="M631" s="110"/>
    </row>
    <row r="632" spans="1:13" ht="12.75" customHeight="1" x14ac:dyDescent="0.3">
      <c r="A632" s="101" t="s">
        <v>5095</v>
      </c>
      <c r="B632" s="100" t="s">
        <v>5131</v>
      </c>
      <c r="C632" s="101" t="s">
        <v>5095</v>
      </c>
      <c r="D632" s="100"/>
      <c r="E632" s="100"/>
      <c r="F632" s="100"/>
      <c r="G632" s="116" t="s">
        <v>2274</v>
      </c>
      <c r="H632" s="110">
        <f>COUNTIF(A:A,A632)</f>
        <v>1</v>
      </c>
      <c r="K632" s="184" t="s">
        <v>2149</v>
      </c>
      <c r="L632" s="184">
        <f t="shared" si="16"/>
        <v>1</v>
      </c>
      <c r="M632" s="110"/>
    </row>
    <row r="633" spans="1:13" ht="12.75" customHeight="1" x14ac:dyDescent="0.3">
      <c r="A633" s="111" t="s">
        <v>2345</v>
      </c>
      <c r="B633" s="112" t="s">
        <v>2346</v>
      </c>
      <c r="C633" s="111" t="s">
        <v>2345</v>
      </c>
      <c r="D633" s="101"/>
      <c r="E633" s="101"/>
      <c r="F633" s="101"/>
      <c r="G633" s="116" t="s">
        <v>2274</v>
      </c>
      <c r="H633" s="110">
        <f>COUNTIF(A:A,A633)</f>
        <v>1</v>
      </c>
      <c r="K633" s="184" t="s">
        <v>2152</v>
      </c>
      <c r="L633" s="184">
        <f t="shared" si="16"/>
        <v>1</v>
      </c>
      <c r="M633" s="110"/>
    </row>
    <row r="634" spans="1:13" ht="12.75" customHeight="1" x14ac:dyDescent="0.3">
      <c r="A634" s="101" t="s">
        <v>5096</v>
      </c>
      <c r="B634" s="100" t="s">
        <v>5132</v>
      </c>
      <c r="C634" s="101" t="s">
        <v>5096</v>
      </c>
      <c r="D634" s="100"/>
      <c r="E634" s="100"/>
      <c r="F634" s="100"/>
      <c r="G634" s="116" t="s">
        <v>2274</v>
      </c>
      <c r="H634" s="110">
        <f>COUNTIF(A:A,A634)</f>
        <v>1</v>
      </c>
      <c r="K634" s="184" t="s">
        <v>2153</v>
      </c>
      <c r="L634" s="184">
        <f t="shared" si="16"/>
        <v>1</v>
      </c>
      <c r="M634" s="110"/>
    </row>
    <row r="635" spans="1:13" ht="12.75" customHeight="1" x14ac:dyDescent="0.3">
      <c r="A635" s="101" t="s">
        <v>5089</v>
      </c>
      <c r="B635" s="100" t="s">
        <v>5130</v>
      </c>
      <c r="C635" s="101" t="s">
        <v>5089</v>
      </c>
      <c r="D635" s="100"/>
      <c r="E635" s="100"/>
      <c r="F635" s="100"/>
      <c r="G635" s="116" t="s">
        <v>2274</v>
      </c>
      <c r="H635" s="110">
        <f>COUNTIF(A:A,A635)</f>
        <v>1</v>
      </c>
      <c r="K635" s="184" t="s">
        <v>2155</v>
      </c>
      <c r="L635" s="184">
        <f t="shared" si="16"/>
        <v>1</v>
      </c>
      <c r="M635" s="110"/>
    </row>
    <row r="636" spans="1:13" ht="12.75" customHeight="1" x14ac:dyDescent="0.3">
      <c r="A636" s="111" t="s">
        <v>2348</v>
      </c>
      <c r="B636" s="112" t="s">
        <v>2349</v>
      </c>
      <c r="C636" s="111" t="s">
        <v>2348</v>
      </c>
      <c r="D636" s="101"/>
      <c r="E636" s="101"/>
      <c r="F636" s="101"/>
      <c r="G636" s="116" t="s">
        <v>2274</v>
      </c>
      <c r="H636" s="110">
        <f>COUNTIF(A:A,A636)</f>
        <v>1</v>
      </c>
      <c r="K636" s="184" t="s">
        <v>5305</v>
      </c>
      <c r="L636" s="184">
        <f t="shared" si="16"/>
        <v>1</v>
      </c>
      <c r="M636" s="110"/>
    </row>
    <row r="637" spans="1:13" ht="12.75" customHeight="1" x14ac:dyDescent="0.3">
      <c r="A637" s="101" t="s">
        <v>5097</v>
      </c>
      <c r="B637" s="100" t="s">
        <v>5133</v>
      </c>
      <c r="C637" s="101" t="s">
        <v>5097</v>
      </c>
      <c r="D637" s="100"/>
      <c r="E637" s="100"/>
      <c r="F637" s="100"/>
      <c r="G637" s="116" t="s">
        <v>2274</v>
      </c>
      <c r="H637" s="110">
        <f>COUNTIF(A:A,A637)</f>
        <v>1</v>
      </c>
      <c r="K637" s="184" t="s">
        <v>2158</v>
      </c>
      <c r="L637" s="184">
        <f t="shared" si="16"/>
        <v>1</v>
      </c>
      <c r="M637" s="110"/>
    </row>
    <row r="638" spans="1:13" ht="12.75" customHeight="1" x14ac:dyDescent="0.3">
      <c r="A638" s="101" t="s">
        <v>5098</v>
      </c>
      <c r="B638" s="100" t="s">
        <v>5134</v>
      </c>
      <c r="C638" s="101" t="s">
        <v>5098</v>
      </c>
      <c r="D638" s="100"/>
      <c r="E638" s="100"/>
      <c r="F638" s="100"/>
      <c r="G638" s="116" t="s">
        <v>2274</v>
      </c>
      <c r="H638" s="110">
        <f>COUNTIF(A:A,A638)</f>
        <v>1</v>
      </c>
      <c r="K638" s="184" t="s">
        <v>2159</v>
      </c>
      <c r="L638" s="184">
        <f t="shared" si="16"/>
        <v>1</v>
      </c>
      <c r="M638" s="110"/>
    </row>
    <row r="639" spans="1:13" ht="12.75" customHeight="1" x14ac:dyDescent="0.3">
      <c r="A639" s="101" t="s">
        <v>5099</v>
      </c>
      <c r="B639" s="100" t="s">
        <v>5135</v>
      </c>
      <c r="C639" s="101" t="s">
        <v>5099</v>
      </c>
      <c r="D639" s="100"/>
      <c r="E639" s="100"/>
      <c r="F639" s="100"/>
      <c r="G639" s="116" t="s">
        <v>2274</v>
      </c>
      <c r="H639" s="110">
        <f>COUNTIF(A:A,A639)</f>
        <v>1</v>
      </c>
      <c r="K639" s="184" t="s">
        <v>2160</v>
      </c>
      <c r="L639" s="184">
        <f t="shared" si="16"/>
        <v>1</v>
      </c>
      <c r="M639" s="110"/>
    </row>
    <row r="640" spans="1:13" ht="12.75" customHeight="1" x14ac:dyDescent="0.3">
      <c r="A640" s="101" t="s">
        <v>5100</v>
      </c>
      <c r="B640" s="100" t="s">
        <v>5136</v>
      </c>
      <c r="C640" s="101" t="s">
        <v>5100</v>
      </c>
      <c r="D640" s="100"/>
      <c r="E640" s="100"/>
      <c r="F640" s="100"/>
      <c r="G640" s="116" t="s">
        <v>2274</v>
      </c>
      <c r="H640" s="110">
        <f>COUNTIF(A:A,A640)</f>
        <v>1</v>
      </c>
      <c r="K640" s="184" t="s">
        <v>2165</v>
      </c>
      <c r="L640" s="184">
        <f t="shared" si="16"/>
        <v>1</v>
      </c>
      <c r="M640" s="110"/>
    </row>
    <row r="641" spans="1:13" ht="12.75" customHeight="1" x14ac:dyDescent="0.3">
      <c r="A641" s="111" t="s">
        <v>2351</v>
      </c>
      <c r="B641" s="112" t="s">
        <v>2352</v>
      </c>
      <c r="C641" s="111" t="s">
        <v>2351</v>
      </c>
      <c r="D641" s="101"/>
      <c r="E641" s="101"/>
      <c r="F641" s="101"/>
      <c r="G641" s="116" t="s">
        <v>2274</v>
      </c>
      <c r="H641" s="110">
        <f>COUNTIF(A:A,A641)</f>
        <v>1</v>
      </c>
      <c r="K641" s="184" t="s">
        <v>5460</v>
      </c>
      <c r="L641" s="184">
        <f t="shared" si="16"/>
        <v>1</v>
      </c>
      <c r="M641" s="110"/>
    </row>
    <row r="642" spans="1:13" ht="12.75" customHeight="1" x14ac:dyDescent="0.3">
      <c r="A642" s="111" t="s">
        <v>2354</v>
      </c>
      <c r="B642" s="112" t="s">
        <v>2355</v>
      </c>
      <c r="C642" s="111" t="s">
        <v>2354</v>
      </c>
      <c r="D642" s="111"/>
      <c r="E642" s="111"/>
      <c r="F642" s="111"/>
      <c r="G642" s="111" t="s">
        <v>2274</v>
      </c>
      <c r="H642" s="110">
        <f>COUNTIF(A:A,A642)</f>
        <v>1</v>
      </c>
      <c r="K642" s="184" t="s">
        <v>5236</v>
      </c>
      <c r="L642" s="184">
        <f t="shared" ref="L642:L705" si="17">COUNTIF(K:K,K642)</f>
        <v>1</v>
      </c>
      <c r="M642" s="110"/>
    </row>
    <row r="643" spans="1:13" ht="12.75" customHeight="1" x14ac:dyDescent="0.3">
      <c r="A643" s="111" t="s">
        <v>2357</v>
      </c>
      <c r="B643" s="112" t="s">
        <v>2358</v>
      </c>
      <c r="C643" s="111" t="s">
        <v>2357</v>
      </c>
      <c r="D643" s="101"/>
      <c r="E643" s="101"/>
      <c r="F643" s="101"/>
      <c r="G643" s="116" t="s">
        <v>2274</v>
      </c>
      <c r="H643" s="110">
        <f>COUNTIF(A:A,A643)</f>
        <v>1</v>
      </c>
      <c r="K643" s="184" t="s">
        <v>2166</v>
      </c>
      <c r="L643" s="184">
        <f t="shared" si="17"/>
        <v>1</v>
      </c>
      <c r="M643" s="110"/>
    </row>
    <row r="644" spans="1:13" ht="12.75" customHeight="1" x14ac:dyDescent="0.3">
      <c r="A644" s="111" t="s">
        <v>2360</v>
      </c>
      <c r="B644" s="112" t="s">
        <v>2361</v>
      </c>
      <c r="C644" s="111" t="s">
        <v>2360</v>
      </c>
      <c r="D644" s="101"/>
      <c r="E644" s="101"/>
      <c r="F644" s="101"/>
      <c r="G644" s="116" t="s">
        <v>2274</v>
      </c>
      <c r="H644" s="110">
        <f>COUNTIF(A:A,A644)</f>
        <v>1</v>
      </c>
      <c r="K644" s="184" t="s">
        <v>2169</v>
      </c>
      <c r="L644" s="184">
        <f t="shared" si="17"/>
        <v>1</v>
      </c>
      <c r="M644" s="110"/>
    </row>
    <row r="645" spans="1:13" ht="12.75" customHeight="1" x14ac:dyDescent="0.3">
      <c r="A645" s="111" t="s">
        <v>2363</v>
      </c>
      <c r="B645" s="112" t="s">
        <v>2364</v>
      </c>
      <c r="C645" s="111" t="s">
        <v>2363</v>
      </c>
      <c r="D645" s="101"/>
      <c r="E645" s="101"/>
      <c r="F645" s="101"/>
      <c r="G645" s="116" t="s">
        <v>2274</v>
      </c>
      <c r="H645" s="110">
        <f>COUNTIF(A:A,A645)</f>
        <v>1</v>
      </c>
      <c r="K645" s="184" t="s">
        <v>2171</v>
      </c>
      <c r="L645" s="184">
        <f t="shared" si="17"/>
        <v>1</v>
      </c>
      <c r="M645" s="110"/>
    </row>
    <row r="646" spans="1:13" ht="12.75" customHeight="1" x14ac:dyDescent="0.3">
      <c r="A646" s="111" t="s">
        <v>2366</v>
      </c>
      <c r="B646" s="112" t="s">
        <v>2367</v>
      </c>
      <c r="C646" s="111" t="s">
        <v>2366</v>
      </c>
      <c r="D646" s="111"/>
      <c r="E646" s="111"/>
      <c r="F646" s="111"/>
      <c r="G646" s="111" t="s">
        <v>2274</v>
      </c>
      <c r="H646" s="110">
        <f>COUNTIF(A:A,A646)</f>
        <v>1</v>
      </c>
      <c r="K646" s="184" t="s">
        <v>2174</v>
      </c>
      <c r="L646" s="184">
        <f t="shared" si="17"/>
        <v>1</v>
      </c>
      <c r="M646" s="110"/>
    </row>
    <row r="647" spans="1:13" ht="12.75" customHeight="1" x14ac:dyDescent="0.3">
      <c r="A647" s="111" t="s">
        <v>2369</v>
      </c>
      <c r="B647" s="112" t="s">
        <v>2370</v>
      </c>
      <c r="C647" s="111" t="s">
        <v>2369</v>
      </c>
      <c r="D647" s="101"/>
      <c r="E647" s="101"/>
      <c r="F647" s="101"/>
      <c r="G647" s="116" t="s">
        <v>2274</v>
      </c>
      <c r="H647" s="110">
        <f>COUNTIF(A:A,A647)</f>
        <v>1</v>
      </c>
      <c r="K647" s="184" t="s">
        <v>2175</v>
      </c>
      <c r="L647" s="184">
        <f t="shared" si="17"/>
        <v>1</v>
      </c>
      <c r="M647" s="110"/>
    </row>
    <row r="648" spans="1:13" ht="12.75" customHeight="1" x14ac:dyDescent="0.3">
      <c r="A648" s="111" t="s">
        <v>2372</v>
      </c>
      <c r="B648" s="112" t="s">
        <v>2373</v>
      </c>
      <c r="C648" s="111" t="s">
        <v>2372</v>
      </c>
      <c r="D648" s="115"/>
      <c r="E648" s="115"/>
      <c r="F648" s="115"/>
      <c r="G648" s="116" t="s">
        <v>2274</v>
      </c>
      <c r="H648" s="110">
        <f>COUNTIF(A:A,A648)</f>
        <v>1</v>
      </c>
      <c r="K648" s="184" t="s">
        <v>5489</v>
      </c>
      <c r="L648" s="184">
        <f t="shared" si="17"/>
        <v>1</v>
      </c>
      <c r="M648" s="110"/>
    </row>
    <row r="649" spans="1:13" ht="12.75" customHeight="1" x14ac:dyDescent="0.3">
      <c r="A649" s="111" t="s">
        <v>2375</v>
      </c>
      <c r="B649" s="112" t="s">
        <v>2376</v>
      </c>
      <c r="C649" s="111" t="s">
        <v>2375</v>
      </c>
      <c r="D649" s="111"/>
      <c r="E649" s="111"/>
      <c r="F649" s="111"/>
      <c r="G649" s="111" t="s">
        <v>2274</v>
      </c>
      <c r="H649" s="110">
        <f>COUNTIF(A:A,A649)</f>
        <v>1</v>
      </c>
      <c r="K649" s="184" t="s">
        <v>5484</v>
      </c>
      <c r="L649" s="184">
        <f t="shared" si="17"/>
        <v>1</v>
      </c>
      <c r="M649" s="110"/>
    </row>
    <row r="650" spans="1:13" ht="12.75" customHeight="1" x14ac:dyDescent="0.3">
      <c r="A650" s="111" t="s">
        <v>2378</v>
      </c>
      <c r="B650" s="112" t="s">
        <v>2379</v>
      </c>
      <c r="C650" s="111" t="s">
        <v>2378</v>
      </c>
      <c r="D650" s="115"/>
      <c r="E650" s="115"/>
      <c r="F650" s="115"/>
      <c r="G650" s="116" t="s">
        <v>2274</v>
      </c>
      <c r="H650" s="110">
        <f>COUNTIF(A:A,A650)</f>
        <v>1</v>
      </c>
      <c r="K650" s="184" t="s">
        <v>5498</v>
      </c>
      <c r="L650" s="184">
        <f t="shared" si="17"/>
        <v>1</v>
      </c>
      <c r="M650" s="110"/>
    </row>
    <row r="651" spans="1:13" ht="12.75" customHeight="1" x14ac:dyDescent="0.3">
      <c r="A651" s="111" t="s">
        <v>2381</v>
      </c>
      <c r="B651" s="112" t="s">
        <v>2382</v>
      </c>
      <c r="C651" s="111" t="s">
        <v>2381</v>
      </c>
      <c r="D651" s="115"/>
      <c r="E651" s="115"/>
      <c r="F651" s="115"/>
      <c r="G651" s="116" t="s">
        <v>2274</v>
      </c>
      <c r="H651" s="110">
        <f>COUNTIF(A:A,A651)</f>
        <v>1</v>
      </c>
      <c r="K651" s="184" t="s">
        <v>5159</v>
      </c>
      <c r="L651" s="184">
        <f t="shared" si="17"/>
        <v>1</v>
      </c>
      <c r="M651" s="110"/>
    </row>
    <row r="652" spans="1:13" ht="12.75" customHeight="1" x14ac:dyDescent="0.3">
      <c r="A652" s="111" t="s">
        <v>5032</v>
      </c>
      <c r="B652" s="112" t="s">
        <v>2384</v>
      </c>
      <c r="C652" s="111" t="s">
        <v>1476</v>
      </c>
      <c r="D652" s="111"/>
      <c r="E652" s="111"/>
      <c r="F652" s="111"/>
      <c r="G652" s="111" t="s">
        <v>2274</v>
      </c>
      <c r="H652" s="110">
        <f>COUNTIF(A:A,A652)</f>
        <v>1</v>
      </c>
      <c r="K652" s="184" t="s">
        <v>2177</v>
      </c>
      <c r="L652" s="184">
        <f t="shared" si="17"/>
        <v>1</v>
      </c>
      <c r="M652" s="110"/>
    </row>
    <row r="653" spans="1:13" ht="12.75" customHeight="1" x14ac:dyDescent="0.3">
      <c r="A653" s="111" t="s">
        <v>2386</v>
      </c>
      <c r="B653" s="112" t="s">
        <v>2387</v>
      </c>
      <c r="C653" s="111" t="s">
        <v>2386</v>
      </c>
      <c r="D653" s="111"/>
      <c r="E653" s="111"/>
      <c r="F653" s="111"/>
      <c r="G653" s="111" t="s">
        <v>2274</v>
      </c>
      <c r="H653" s="110">
        <f>COUNTIF(A:A,A653)</f>
        <v>1</v>
      </c>
      <c r="K653" s="184" t="s">
        <v>2178</v>
      </c>
      <c r="L653" s="184">
        <f t="shared" si="17"/>
        <v>1</v>
      </c>
      <c r="M653" s="110"/>
    </row>
    <row r="654" spans="1:13" ht="12.75" customHeight="1" x14ac:dyDescent="0.3">
      <c r="A654" s="111" t="s">
        <v>2389</v>
      </c>
      <c r="B654" s="112" t="s">
        <v>2390</v>
      </c>
      <c r="C654" s="111" t="s">
        <v>2389</v>
      </c>
      <c r="D654" s="101"/>
      <c r="E654" s="101"/>
      <c r="F654" s="101"/>
      <c r="G654" s="116" t="s">
        <v>2274</v>
      </c>
      <c r="H654" s="110">
        <f>COUNTIF(A:A,A654)</f>
        <v>1</v>
      </c>
      <c r="K654" s="184" t="s">
        <v>2181</v>
      </c>
      <c r="L654" s="184">
        <f t="shared" si="17"/>
        <v>1</v>
      </c>
      <c r="M654" s="110"/>
    </row>
    <row r="655" spans="1:13" ht="12.75" customHeight="1" x14ac:dyDescent="0.3">
      <c r="A655" s="111" t="s">
        <v>2392</v>
      </c>
      <c r="B655" s="112" t="s">
        <v>2393</v>
      </c>
      <c r="C655" s="111" t="s">
        <v>2392</v>
      </c>
      <c r="D655" s="111"/>
      <c r="E655" s="111"/>
      <c r="F655" s="111"/>
      <c r="G655" s="111" t="s">
        <v>2274</v>
      </c>
      <c r="H655" s="110">
        <f>COUNTIF(A:A,A655)</f>
        <v>1</v>
      </c>
      <c r="K655" s="184" t="s">
        <v>2184</v>
      </c>
      <c r="L655" s="184">
        <f t="shared" si="17"/>
        <v>1</v>
      </c>
      <c r="M655" s="110"/>
    </row>
    <row r="656" spans="1:13" ht="12.75" customHeight="1" x14ac:dyDescent="0.3">
      <c r="A656" s="101" t="s">
        <v>5102</v>
      </c>
      <c r="B656" s="100" t="s">
        <v>5138</v>
      </c>
      <c r="C656" s="101" t="s">
        <v>5102</v>
      </c>
      <c r="D656" s="100"/>
      <c r="E656" s="100"/>
      <c r="F656" s="100"/>
      <c r="G656" s="116" t="s">
        <v>2274</v>
      </c>
      <c r="H656" s="110">
        <f>COUNTIF(A:A,A656)</f>
        <v>1</v>
      </c>
      <c r="K656" s="184" t="s">
        <v>2185</v>
      </c>
      <c r="L656" s="184">
        <f t="shared" si="17"/>
        <v>1</v>
      </c>
      <c r="M656" s="110"/>
    </row>
    <row r="657" spans="1:13" ht="12.75" customHeight="1" x14ac:dyDescent="0.3">
      <c r="A657" s="111" t="s">
        <v>2395</v>
      </c>
      <c r="B657" s="112" t="s">
        <v>2396</v>
      </c>
      <c r="C657" s="111" t="s">
        <v>2395</v>
      </c>
      <c r="D657" s="115"/>
      <c r="E657" s="115"/>
      <c r="F657" s="115"/>
      <c r="G657" s="116" t="s">
        <v>2274</v>
      </c>
      <c r="H657" s="110">
        <f>COUNTIF(A:A,A657)</f>
        <v>1</v>
      </c>
      <c r="K657" s="184" t="s">
        <v>2186</v>
      </c>
      <c r="L657" s="184">
        <f t="shared" si="17"/>
        <v>1</v>
      </c>
      <c r="M657" s="110"/>
    </row>
    <row r="658" spans="1:13" ht="12.75" customHeight="1" x14ac:dyDescent="0.3">
      <c r="A658" s="111" t="s">
        <v>2398</v>
      </c>
      <c r="B658" s="112" t="s">
        <v>2399</v>
      </c>
      <c r="C658" s="111" t="s">
        <v>2398</v>
      </c>
      <c r="D658" s="115"/>
      <c r="E658" s="115"/>
      <c r="F658" s="115"/>
      <c r="G658" s="116" t="s">
        <v>2274</v>
      </c>
      <c r="H658" s="110">
        <f>COUNTIF(A:A,A658)</f>
        <v>1</v>
      </c>
      <c r="K658" s="184" t="s">
        <v>2189</v>
      </c>
      <c r="L658" s="184">
        <f t="shared" si="17"/>
        <v>1</v>
      </c>
      <c r="M658" s="110"/>
    </row>
    <row r="659" spans="1:13" ht="12.75" customHeight="1" x14ac:dyDescent="0.3">
      <c r="A659" s="111" t="s">
        <v>2401</v>
      </c>
      <c r="B659" s="112" t="s">
        <v>2402</v>
      </c>
      <c r="C659" s="111" t="s">
        <v>2401</v>
      </c>
      <c r="D659" s="111"/>
      <c r="E659" s="111"/>
      <c r="F659" s="111"/>
      <c r="G659" s="111" t="s">
        <v>2274</v>
      </c>
      <c r="H659" s="110">
        <f>COUNTIF(A:A,A659)</f>
        <v>1</v>
      </c>
      <c r="K659" s="184" t="s">
        <v>5360</v>
      </c>
      <c r="L659" s="184">
        <f t="shared" si="17"/>
        <v>1</v>
      </c>
      <c r="M659" s="110"/>
    </row>
    <row r="660" spans="1:13" ht="12.75" customHeight="1" x14ac:dyDescent="0.3">
      <c r="A660" s="111" t="s">
        <v>2404</v>
      </c>
      <c r="B660" s="112" t="s">
        <v>2405</v>
      </c>
      <c r="C660" s="111" t="s">
        <v>2404</v>
      </c>
      <c r="D660" s="115"/>
      <c r="E660" s="115"/>
      <c r="F660" s="115"/>
      <c r="G660" s="116" t="s">
        <v>2274</v>
      </c>
      <c r="H660" s="110">
        <f>COUNTIF(A:A,A660)</f>
        <v>1</v>
      </c>
      <c r="K660" s="184" t="s">
        <v>2191</v>
      </c>
      <c r="L660" s="184">
        <f t="shared" si="17"/>
        <v>1</v>
      </c>
      <c r="M660" s="110"/>
    </row>
    <row r="661" spans="1:13" ht="12.75" customHeight="1" x14ac:dyDescent="0.3">
      <c r="A661" s="111" t="s">
        <v>2407</v>
      </c>
      <c r="B661" s="112" t="s">
        <v>2408</v>
      </c>
      <c r="C661" s="111" t="s">
        <v>2407</v>
      </c>
      <c r="D661" s="101"/>
      <c r="E661" s="101"/>
      <c r="F661" s="101"/>
      <c r="G661" s="116" t="s">
        <v>2274</v>
      </c>
      <c r="H661" s="110">
        <f>COUNTIF(A:A,A661)</f>
        <v>1</v>
      </c>
      <c r="K661" s="184" t="s">
        <v>5650</v>
      </c>
      <c r="L661" s="184">
        <f t="shared" si="17"/>
        <v>1</v>
      </c>
      <c r="M661" s="110"/>
    </row>
    <row r="662" spans="1:13" ht="12.75" customHeight="1" x14ac:dyDescent="0.3">
      <c r="A662" s="111" t="s">
        <v>2268</v>
      </c>
      <c r="B662" s="112" t="s">
        <v>67</v>
      </c>
      <c r="C662" s="111" t="s">
        <v>2268</v>
      </c>
      <c r="D662" s="115"/>
      <c r="E662" s="115"/>
      <c r="F662" s="115"/>
      <c r="G662" s="116" t="s">
        <v>2270</v>
      </c>
      <c r="H662" s="110">
        <f>COUNTIF(A:A,A662)</f>
        <v>11</v>
      </c>
      <c r="K662" s="184" t="s">
        <v>2197</v>
      </c>
      <c r="L662" s="184">
        <f t="shared" si="17"/>
        <v>1</v>
      </c>
      <c r="M662" s="110"/>
    </row>
    <row r="663" spans="1:13" ht="12.75" customHeight="1" x14ac:dyDescent="0.3">
      <c r="A663" s="128" t="s">
        <v>2411</v>
      </c>
      <c r="B663" s="129" t="s">
        <v>2412</v>
      </c>
      <c r="C663" s="128" t="s">
        <v>2411</v>
      </c>
      <c r="D663" s="128"/>
      <c r="E663" s="128"/>
      <c r="F663" s="128"/>
      <c r="G663" s="128" t="s">
        <v>1342</v>
      </c>
      <c r="H663" s="110">
        <f>COUNTIF(A:A,A663)</f>
        <v>1</v>
      </c>
      <c r="K663" s="184" t="s">
        <v>2198</v>
      </c>
      <c r="L663" s="184">
        <f t="shared" si="17"/>
        <v>1</v>
      </c>
      <c r="M663" s="110"/>
    </row>
    <row r="664" spans="1:13" ht="12.75" customHeight="1" x14ac:dyDescent="0.3">
      <c r="A664" s="111" t="s">
        <v>2414</v>
      </c>
      <c r="B664" s="112" t="s">
        <v>2415</v>
      </c>
      <c r="C664" s="111" t="s">
        <v>2414</v>
      </c>
      <c r="D664" s="111"/>
      <c r="E664" s="111"/>
      <c r="F664" s="111"/>
      <c r="G664" s="111" t="s">
        <v>1342</v>
      </c>
      <c r="H664" s="110">
        <f>COUNTIF(A:A,A664)</f>
        <v>1</v>
      </c>
      <c r="K664" s="184" t="s">
        <v>2201</v>
      </c>
      <c r="L664" s="184">
        <f t="shared" si="17"/>
        <v>1</v>
      </c>
      <c r="M664" s="110"/>
    </row>
    <row r="665" spans="1:13" ht="12.75" customHeight="1" x14ac:dyDescent="0.3">
      <c r="A665" s="111" t="s">
        <v>2417</v>
      </c>
      <c r="B665" s="112" t="s">
        <v>2418</v>
      </c>
      <c r="C665" s="111" t="s">
        <v>2417</v>
      </c>
      <c r="D665" s="115"/>
      <c r="E665" s="115"/>
      <c r="F665" s="115"/>
      <c r="G665" s="116" t="s">
        <v>1342</v>
      </c>
      <c r="H665" s="110">
        <f>COUNTIF(A:A,A665)</f>
        <v>1</v>
      </c>
      <c r="K665" s="184" t="s">
        <v>5607</v>
      </c>
      <c r="L665" s="184">
        <f t="shared" si="17"/>
        <v>1</v>
      </c>
      <c r="M665" s="110"/>
    </row>
    <row r="666" spans="1:13" ht="12.75" customHeight="1" x14ac:dyDescent="0.3">
      <c r="A666" s="111" t="s">
        <v>2420</v>
      </c>
      <c r="B666" s="112" t="s">
        <v>2421</v>
      </c>
      <c r="C666" s="111" t="s">
        <v>2420</v>
      </c>
      <c r="D666" s="115"/>
      <c r="E666" s="111"/>
      <c r="F666" s="111"/>
      <c r="G666" s="111" t="s">
        <v>1342</v>
      </c>
      <c r="H666" s="110">
        <f>COUNTIF(A:A,A666)</f>
        <v>1</v>
      </c>
      <c r="K666" s="184" t="s">
        <v>2204</v>
      </c>
      <c r="L666" s="184">
        <f t="shared" si="17"/>
        <v>1</v>
      </c>
      <c r="M666" s="110"/>
    </row>
    <row r="667" spans="1:13" ht="12.75" customHeight="1" x14ac:dyDescent="0.3">
      <c r="A667" s="111" t="s">
        <v>2423</v>
      </c>
      <c r="B667" s="112" t="s">
        <v>2424</v>
      </c>
      <c r="C667" s="111" t="s">
        <v>2423</v>
      </c>
      <c r="D667" s="111"/>
      <c r="E667" s="111"/>
      <c r="F667" s="111"/>
      <c r="G667" s="111" t="s">
        <v>1342</v>
      </c>
      <c r="H667" s="110">
        <f>COUNTIF(A:A,A667)</f>
        <v>1</v>
      </c>
      <c r="K667" s="184" t="s">
        <v>2207</v>
      </c>
      <c r="L667" s="184">
        <f t="shared" si="17"/>
        <v>1</v>
      </c>
      <c r="M667" s="110"/>
    </row>
    <row r="668" spans="1:13" ht="12.75" customHeight="1" x14ac:dyDescent="0.3">
      <c r="A668" s="111" t="s">
        <v>2426</v>
      </c>
      <c r="B668" s="124" t="s">
        <v>2427</v>
      </c>
      <c r="C668" s="111" t="s">
        <v>2426</v>
      </c>
      <c r="D668" s="115"/>
      <c r="E668" s="111"/>
      <c r="F668" s="111"/>
      <c r="G668" s="111" t="s">
        <v>1342</v>
      </c>
      <c r="H668" s="110">
        <f>COUNTIF(A:A,A668)</f>
        <v>1</v>
      </c>
      <c r="K668" s="184" t="s">
        <v>2208</v>
      </c>
      <c r="L668" s="184">
        <f t="shared" si="17"/>
        <v>1</v>
      </c>
      <c r="M668" s="110"/>
    </row>
    <row r="669" spans="1:13" ht="12.75" customHeight="1" x14ac:dyDescent="0.3">
      <c r="A669" s="133" t="s">
        <v>2429</v>
      </c>
      <c r="B669" s="134" t="s">
        <v>2430</v>
      </c>
      <c r="C669" s="111" t="s">
        <v>2429</v>
      </c>
      <c r="D669" s="115"/>
      <c r="E669" s="115"/>
      <c r="F669" s="115"/>
      <c r="G669" s="116" t="s">
        <v>1342</v>
      </c>
      <c r="H669" s="110">
        <f>COUNTIF(A:A,A669)</f>
        <v>1</v>
      </c>
      <c r="K669" s="184" t="s">
        <v>2209</v>
      </c>
      <c r="L669" s="184">
        <f t="shared" si="17"/>
        <v>1</v>
      </c>
      <c r="M669" s="110"/>
    </row>
    <row r="670" spans="1:13" ht="12.75" customHeight="1" x14ac:dyDescent="0.3">
      <c r="A670" s="111" t="s">
        <v>2432</v>
      </c>
      <c r="B670" s="112" t="s">
        <v>2433</v>
      </c>
      <c r="C670" s="111" t="s">
        <v>2432</v>
      </c>
      <c r="D670" s="111"/>
      <c r="E670" s="111"/>
      <c r="F670" s="111"/>
      <c r="G670" s="111" t="s">
        <v>1342</v>
      </c>
      <c r="H670" s="110">
        <f>COUNTIF(A:A,A670)</f>
        <v>1</v>
      </c>
      <c r="K670" s="184" t="s">
        <v>2211</v>
      </c>
      <c r="L670" s="184">
        <f t="shared" si="17"/>
        <v>1</v>
      </c>
      <c r="M670" s="110"/>
    </row>
    <row r="671" spans="1:13" ht="12.75" customHeight="1" x14ac:dyDescent="0.3">
      <c r="A671" s="111" t="s">
        <v>2435</v>
      </c>
      <c r="B671" s="112" t="s">
        <v>2436</v>
      </c>
      <c r="C671" s="111" t="s">
        <v>2435</v>
      </c>
      <c r="D671" s="115"/>
      <c r="E671" s="115"/>
      <c r="F671" s="115"/>
      <c r="G671" s="116" t="s">
        <v>1342</v>
      </c>
      <c r="H671" s="110">
        <f>COUNTIF(A:A,A671)</f>
        <v>1</v>
      </c>
      <c r="K671" s="184" t="s">
        <v>5579</v>
      </c>
      <c r="L671" s="184">
        <f t="shared" si="17"/>
        <v>1</v>
      </c>
      <c r="M671" s="110"/>
    </row>
    <row r="672" spans="1:13" ht="12.75" customHeight="1" x14ac:dyDescent="0.3">
      <c r="A672" s="111" t="s">
        <v>2438</v>
      </c>
      <c r="B672" s="112" t="s">
        <v>2439</v>
      </c>
      <c r="C672" s="111" t="s">
        <v>2438</v>
      </c>
      <c r="D672" s="115"/>
      <c r="E672" s="115"/>
      <c r="F672" s="115"/>
      <c r="G672" s="116" t="s">
        <v>1342</v>
      </c>
      <c r="H672" s="110">
        <f>COUNTIF(A:A,A672)</f>
        <v>1</v>
      </c>
      <c r="K672" s="184" t="s">
        <v>2214</v>
      </c>
      <c r="L672" s="184">
        <f t="shared" si="17"/>
        <v>1</v>
      </c>
      <c r="M672" s="110"/>
    </row>
    <row r="673" spans="1:13" ht="12.75" customHeight="1" x14ac:dyDescent="0.3">
      <c r="A673" s="111" t="s">
        <v>2441</v>
      </c>
      <c r="B673" s="112" t="s">
        <v>2442</v>
      </c>
      <c r="C673" s="111" t="s">
        <v>2441</v>
      </c>
      <c r="D673" s="111"/>
      <c r="E673" s="111"/>
      <c r="F673" s="111"/>
      <c r="G673" s="111" t="s">
        <v>1342</v>
      </c>
      <c r="H673" s="110">
        <f>COUNTIF(A:A,A673)</f>
        <v>1</v>
      </c>
      <c r="K673" s="184" t="s">
        <v>5366</v>
      </c>
      <c r="L673" s="184">
        <f t="shared" si="17"/>
        <v>1</v>
      </c>
      <c r="M673" s="110"/>
    </row>
    <row r="674" spans="1:13" ht="12.75" customHeight="1" x14ac:dyDescent="0.3">
      <c r="A674" s="111" t="s">
        <v>2444</v>
      </c>
      <c r="B674" s="112" t="s">
        <v>2445</v>
      </c>
      <c r="C674" s="111" t="s">
        <v>2444</v>
      </c>
      <c r="D674" s="115"/>
      <c r="E674" s="115"/>
      <c r="F674" s="115"/>
      <c r="G674" s="116" t="s">
        <v>1342</v>
      </c>
      <c r="H674" s="110">
        <f>COUNTIF(A:A,A674)</f>
        <v>1</v>
      </c>
      <c r="K674" s="184" t="s">
        <v>2216</v>
      </c>
      <c r="L674" s="184">
        <f t="shared" si="17"/>
        <v>1</v>
      </c>
      <c r="M674" s="110"/>
    </row>
    <row r="675" spans="1:13" ht="12.75" customHeight="1" x14ac:dyDescent="0.3">
      <c r="A675" s="111" t="s">
        <v>2447</v>
      </c>
      <c r="B675" s="112" t="s">
        <v>2448</v>
      </c>
      <c r="C675" s="111" t="s">
        <v>2447</v>
      </c>
      <c r="D675" s="115"/>
      <c r="E675" s="115"/>
      <c r="F675" s="115"/>
      <c r="G675" s="116" t="s">
        <v>1342</v>
      </c>
      <c r="H675" s="110">
        <f>COUNTIF(A:A,A675)</f>
        <v>1</v>
      </c>
      <c r="K675" s="184" t="s">
        <v>2219</v>
      </c>
      <c r="L675" s="184">
        <f t="shared" si="17"/>
        <v>1</v>
      </c>
      <c r="M675" s="110"/>
    </row>
    <row r="676" spans="1:13" ht="12.75" customHeight="1" x14ac:dyDescent="0.3">
      <c r="A676" s="111" t="s">
        <v>2450</v>
      </c>
      <c r="B676" s="112" t="s">
        <v>2451</v>
      </c>
      <c r="C676" s="111" t="s">
        <v>2450</v>
      </c>
      <c r="D676" s="111"/>
      <c r="E676" s="111"/>
      <c r="F676" s="111"/>
      <c r="G676" s="111" t="s">
        <v>1342</v>
      </c>
      <c r="H676" s="110">
        <f>COUNTIF(A:A,A676)</f>
        <v>1</v>
      </c>
      <c r="K676" s="184" t="s">
        <v>2220</v>
      </c>
      <c r="L676" s="184">
        <f t="shared" si="17"/>
        <v>1</v>
      </c>
      <c r="M676" s="110"/>
    </row>
    <row r="677" spans="1:13" ht="12.75" customHeight="1" x14ac:dyDescent="0.3">
      <c r="A677" s="111" t="s">
        <v>2453</v>
      </c>
      <c r="B677" s="112" t="s">
        <v>2454</v>
      </c>
      <c r="C677" s="111" t="s">
        <v>2453</v>
      </c>
      <c r="D677" s="115"/>
      <c r="E677" s="115"/>
      <c r="F677" s="115"/>
      <c r="G677" s="116" t="s">
        <v>1342</v>
      </c>
      <c r="H677" s="110">
        <f>COUNTIF(A:A,A677)</f>
        <v>1</v>
      </c>
      <c r="K677" s="184" t="s">
        <v>2221</v>
      </c>
      <c r="L677" s="184">
        <f t="shared" si="17"/>
        <v>1</v>
      </c>
      <c r="M677" s="110"/>
    </row>
    <row r="678" spans="1:13" ht="12.75" customHeight="1" x14ac:dyDescent="0.3">
      <c r="A678" s="111" t="s">
        <v>2456</v>
      </c>
      <c r="B678" s="112" t="s">
        <v>2457</v>
      </c>
      <c r="C678" s="111" t="s">
        <v>2456</v>
      </c>
      <c r="D678" s="115"/>
      <c r="E678" s="115"/>
      <c r="F678" s="115"/>
      <c r="G678" s="116" t="s">
        <v>1342</v>
      </c>
      <c r="H678" s="110">
        <f>COUNTIF(A:A,A678)</f>
        <v>1</v>
      </c>
      <c r="K678" s="184" t="s">
        <v>2224</v>
      </c>
      <c r="L678" s="184">
        <f t="shared" si="17"/>
        <v>1</v>
      </c>
      <c r="M678" s="110"/>
    </row>
    <row r="679" spans="1:13" ht="12.75" customHeight="1" x14ac:dyDescent="0.3">
      <c r="A679" s="111" t="s">
        <v>2459</v>
      </c>
      <c r="B679" s="112" t="s">
        <v>2460</v>
      </c>
      <c r="C679" s="111" t="s">
        <v>2459</v>
      </c>
      <c r="D679" s="111"/>
      <c r="E679" s="111"/>
      <c r="F679" s="111"/>
      <c r="G679" s="111" t="s">
        <v>1342</v>
      </c>
      <c r="H679" s="110">
        <f>COUNTIF(A:A,A679)</f>
        <v>1</v>
      </c>
      <c r="K679" s="184" t="s">
        <v>2225</v>
      </c>
      <c r="L679" s="184">
        <f t="shared" si="17"/>
        <v>1</v>
      </c>
      <c r="M679" s="110"/>
    </row>
    <row r="680" spans="1:13" ht="12.75" customHeight="1" x14ac:dyDescent="0.3">
      <c r="A680" s="111" t="s">
        <v>2462</v>
      </c>
      <c r="B680" s="112" t="s">
        <v>2463</v>
      </c>
      <c r="C680" s="111" t="s">
        <v>2462</v>
      </c>
      <c r="D680" s="115"/>
      <c r="E680" s="115"/>
      <c r="F680" s="115"/>
      <c r="G680" s="116" t="s">
        <v>1342</v>
      </c>
      <c r="H680" s="110">
        <f>COUNTIF(A:A,A680)</f>
        <v>1</v>
      </c>
      <c r="K680" s="184" t="s">
        <v>2228</v>
      </c>
      <c r="L680" s="184">
        <f t="shared" si="17"/>
        <v>1</v>
      </c>
      <c r="M680" s="110"/>
    </row>
    <row r="681" spans="1:13" ht="12.75" customHeight="1" x14ac:dyDescent="0.3">
      <c r="A681" s="111" t="s">
        <v>2465</v>
      </c>
      <c r="B681" s="112" t="s">
        <v>2466</v>
      </c>
      <c r="C681" s="111" t="s">
        <v>2465</v>
      </c>
      <c r="D681" s="111"/>
      <c r="E681" s="111"/>
      <c r="F681" s="111"/>
      <c r="G681" s="111" t="s">
        <v>1342</v>
      </c>
      <c r="H681" s="110">
        <f>COUNTIF(A:A,A681)</f>
        <v>1</v>
      </c>
      <c r="K681" s="184" t="s">
        <v>2229</v>
      </c>
      <c r="L681" s="184">
        <f t="shared" si="17"/>
        <v>1</v>
      </c>
      <c r="M681" s="110"/>
    </row>
    <row r="682" spans="1:13" ht="12.75" customHeight="1" x14ac:dyDescent="0.3">
      <c r="A682" s="111" t="s">
        <v>2468</v>
      </c>
      <c r="B682" s="112" t="s">
        <v>2469</v>
      </c>
      <c r="C682" s="111" t="s">
        <v>2468</v>
      </c>
      <c r="D682" s="115"/>
      <c r="E682" s="115"/>
      <c r="F682" s="115"/>
      <c r="G682" s="116" t="s">
        <v>1342</v>
      </c>
      <c r="H682" s="110">
        <f>COUNTIF(A:A,A682)</f>
        <v>1</v>
      </c>
      <c r="K682" s="184" t="s">
        <v>2232</v>
      </c>
      <c r="L682" s="184">
        <f t="shared" si="17"/>
        <v>1</v>
      </c>
      <c r="M682" s="110"/>
    </row>
    <row r="683" spans="1:13" ht="12.75" customHeight="1" x14ac:dyDescent="0.3">
      <c r="A683" s="111" t="s">
        <v>2471</v>
      </c>
      <c r="B683" s="112" t="s">
        <v>2472</v>
      </c>
      <c r="C683" s="111" t="s">
        <v>2471</v>
      </c>
      <c r="D683" s="115"/>
      <c r="E683" s="115"/>
      <c r="F683" s="115"/>
      <c r="G683" s="116" t="s">
        <v>1342</v>
      </c>
      <c r="H683" s="110">
        <f>COUNTIF(A:A,A683)</f>
        <v>1</v>
      </c>
      <c r="K683" s="184" t="s">
        <v>2235</v>
      </c>
      <c r="L683" s="184">
        <f t="shared" si="17"/>
        <v>1</v>
      </c>
      <c r="M683" s="110"/>
    </row>
    <row r="684" spans="1:13" ht="12.75" customHeight="1" x14ac:dyDescent="0.3">
      <c r="A684" s="111" t="s">
        <v>2474</v>
      </c>
      <c r="B684" s="112" t="s">
        <v>2475</v>
      </c>
      <c r="C684" s="111" t="s">
        <v>2474</v>
      </c>
      <c r="D684" s="115"/>
      <c r="E684" s="115"/>
      <c r="F684" s="115"/>
      <c r="G684" s="116" t="s">
        <v>1342</v>
      </c>
      <c r="H684" s="110">
        <f>COUNTIF(A:A,A684)</f>
        <v>1</v>
      </c>
      <c r="K684" s="184" t="s">
        <v>2236</v>
      </c>
      <c r="L684" s="184">
        <f t="shared" si="17"/>
        <v>1</v>
      </c>
      <c r="M684" s="110"/>
    </row>
    <row r="685" spans="1:13" ht="12.75" customHeight="1" x14ac:dyDescent="0.3">
      <c r="A685" s="111" t="s">
        <v>2477</v>
      </c>
      <c r="B685" s="112" t="s">
        <v>2478</v>
      </c>
      <c r="C685" s="111" t="s">
        <v>2477</v>
      </c>
      <c r="D685" s="115"/>
      <c r="E685" s="115"/>
      <c r="F685" s="115"/>
      <c r="G685" s="116" t="s">
        <v>1342</v>
      </c>
      <c r="H685" s="110">
        <f>COUNTIF(A:A,A685)</f>
        <v>1</v>
      </c>
      <c r="K685" s="184" t="s">
        <v>2237</v>
      </c>
      <c r="L685" s="184">
        <f t="shared" si="17"/>
        <v>1</v>
      </c>
      <c r="M685" s="110"/>
    </row>
    <row r="686" spans="1:13" ht="12.75" customHeight="1" x14ac:dyDescent="0.3">
      <c r="A686" s="111" t="s">
        <v>2480</v>
      </c>
      <c r="B686" s="112" t="s">
        <v>2481</v>
      </c>
      <c r="C686" s="111" t="s">
        <v>2480</v>
      </c>
      <c r="D686" s="115"/>
      <c r="E686" s="115"/>
      <c r="F686" s="115"/>
      <c r="G686" s="116" t="s">
        <v>1342</v>
      </c>
      <c r="H686" s="110">
        <f>COUNTIF(A:A,A686)</f>
        <v>1</v>
      </c>
      <c r="K686" s="184" t="s">
        <v>2240</v>
      </c>
      <c r="L686" s="184">
        <f t="shared" si="17"/>
        <v>1</v>
      </c>
      <c r="M686" s="110"/>
    </row>
    <row r="687" spans="1:13" ht="12.75" customHeight="1" x14ac:dyDescent="0.3">
      <c r="A687" s="111" t="s">
        <v>2483</v>
      </c>
      <c r="B687" s="112" t="s">
        <v>2484</v>
      </c>
      <c r="C687" s="111" t="s">
        <v>2483</v>
      </c>
      <c r="D687" s="115"/>
      <c r="E687" s="115"/>
      <c r="F687" s="115"/>
      <c r="G687" s="116" t="s">
        <v>1342</v>
      </c>
      <c r="H687" s="110">
        <f>COUNTIF(A:A,A687)</f>
        <v>1</v>
      </c>
      <c r="K687" s="184" t="s">
        <v>2241</v>
      </c>
      <c r="L687" s="184">
        <f t="shared" si="17"/>
        <v>1</v>
      </c>
      <c r="M687" s="110"/>
    </row>
    <row r="688" spans="1:13" ht="12.75" customHeight="1" x14ac:dyDescent="0.3">
      <c r="A688" s="111" t="s">
        <v>2486</v>
      </c>
      <c r="B688" s="112" t="s">
        <v>2487</v>
      </c>
      <c r="C688" s="111" t="s">
        <v>2486</v>
      </c>
      <c r="D688" s="115"/>
      <c r="E688" s="115"/>
      <c r="F688" s="115"/>
      <c r="G688" s="116" t="s">
        <v>1342</v>
      </c>
      <c r="H688" s="110">
        <f>COUNTIF(A:A,A688)</f>
        <v>1</v>
      </c>
      <c r="K688" s="184" t="s">
        <v>2244</v>
      </c>
      <c r="L688" s="184">
        <f t="shared" si="17"/>
        <v>1</v>
      </c>
      <c r="M688" s="110"/>
    </row>
    <row r="689" spans="1:13" ht="12.75" customHeight="1" x14ac:dyDescent="0.3">
      <c r="A689" s="111" t="s">
        <v>2489</v>
      </c>
      <c r="B689" s="112" t="s">
        <v>2490</v>
      </c>
      <c r="C689" s="111" t="s">
        <v>2489</v>
      </c>
      <c r="D689" s="115"/>
      <c r="E689" s="115"/>
      <c r="F689" s="115"/>
      <c r="G689" s="116" t="s">
        <v>1342</v>
      </c>
      <c r="H689" s="110">
        <f>COUNTIF(A:A,A689)</f>
        <v>1</v>
      </c>
      <c r="K689" s="184" t="s">
        <v>2247</v>
      </c>
      <c r="L689" s="184">
        <f t="shared" si="17"/>
        <v>1</v>
      </c>
      <c r="M689" s="110"/>
    </row>
    <row r="690" spans="1:13" ht="12.75" customHeight="1" x14ac:dyDescent="0.3">
      <c r="A690" s="111" t="s">
        <v>2492</v>
      </c>
      <c r="B690" s="112" t="s">
        <v>2493</v>
      </c>
      <c r="C690" s="111" t="s">
        <v>2492</v>
      </c>
      <c r="D690" s="115"/>
      <c r="E690" s="115"/>
      <c r="F690" s="115"/>
      <c r="G690" s="116" t="s">
        <v>1342</v>
      </c>
      <c r="H690" s="110">
        <f>COUNTIF(A:A,A690)</f>
        <v>1</v>
      </c>
      <c r="K690" s="184" t="s">
        <v>2248</v>
      </c>
      <c r="L690" s="184">
        <f t="shared" si="17"/>
        <v>1</v>
      </c>
      <c r="M690" s="110"/>
    </row>
    <row r="691" spans="1:13" ht="12.75" customHeight="1" x14ac:dyDescent="0.3">
      <c r="A691" s="111" t="s">
        <v>2495</v>
      </c>
      <c r="B691" s="112" t="s">
        <v>2496</v>
      </c>
      <c r="C691" s="111" t="s">
        <v>2495</v>
      </c>
      <c r="D691" s="115"/>
      <c r="E691" s="115"/>
      <c r="F691" s="115"/>
      <c r="G691" s="116" t="s">
        <v>1342</v>
      </c>
      <c r="H691" s="110">
        <f>COUNTIF(A:A,A691)</f>
        <v>1</v>
      </c>
      <c r="K691" s="184" t="s">
        <v>2251</v>
      </c>
      <c r="L691" s="184">
        <f t="shared" si="17"/>
        <v>1</v>
      </c>
      <c r="M691" s="110"/>
    </row>
    <row r="692" spans="1:13" ht="12.75" customHeight="1" x14ac:dyDescent="0.3">
      <c r="A692" s="111" t="s">
        <v>2498</v>
      </c>
      <c r="B692" s="112" t="s">
        <v>2499</v>
      </c>
      <c r="C692" s="111" t="s">
        <v>2498</v>
      </c>
      <c r="D692" s="115"/>
      <c r="E692" s="115"/>
      <c r="F692" s="115"/>
      <c r="G692" s="116" t="s">
        <v>1342</v>
      </c>
      <c r="H692" s="110">
        <f>COUNTIF(A:A,A692)</f>
        <v>1</v>
      </c>
      <c r="K692" s="184" t="s">
        <v>2254</v>
      </c>
      <c r="L692" s="184">
        <f t="shared" si="17"/>
        <v>1</v>
      </c>
      <c r="M692" s="110"/>
    </row>
    <row r="693" spans="1:13" ht="12.75" customHeight="1" x14ac:dyDescent="0.3">
      <c r="A693" s="111" t="s">
        <v>2268</v>
      </c>
      <c r="B693" s="112" t="s">
        <v>66</v>
      </c>
      <c r="C693" s="111" t="s">
        <v>2268</v>
      </c>
      <c r="D693" s="115"/>
      <c r="E693" s="115"/>
      <c r="F693" s="115"/>
      <c r="G693" s="116" t="s">
        <v>2270</v>
      </c>
      <c r="H693" s="110">
        <f>COUNTIF(A:A,A693)</f>
        <v>11</v>
      </c>
      <c r="K693" s="184" t="s">
        <v>2255</v>
      </c>
      <c r="L693" s="184">
        <f t="shared" si="17"/>
        <v>1</v>
      </c>
      <c r="M693" s="110"/>
    </row>
    <row r="694" spans="1:13" ht="12.75" customHeight="1" x14ac:dyDescent="0.3">
      <c r="A694" s="111" t="s">
        <v>2502</v>
      </c>
      <c r="B694" s="112" t="s">
        <v>2503</v>
      </c>
      <c r="C694" s="111" t="s">
        <v>2502</v>
      </c>
      <c r="D694" s="111"/>
      <c r="E694" s="111"/>
      <c r="F694" s="111"/>
      <c r="G694" s="111" t="s">
        <v>2504</v>
      </c>
      <c r="H694" s="110">
        <f>COUNTIF(A:A,A694)</f>
        <v>1</v>
      </c>
      <c r="K694" s="184" t="s">
        <v>5187</v>
      </c>
      <c r="L694" s="184">
        <f t="shared" si="17"/>
        <v>1</v>
      </c>
      <c r="M694" s="110"/>
    </row>
    <row r="695" spans="1:13" ht="12.75" customHeight="1" x14ac:dyDescent="0.3">
      <c r="A695" s="111" t="s">
        <v>2506</v>
      </c>
      <c r="B695" s="112" t="s">
        <v>2507</v>
      </c>
      <c r="C695" s="111" t="s">
        <v>2506</v>
      </c>
      <c r="D695" s="115"/>
      <c r="E695" s="115"/>
      <c r="F695" s="115"/>
      <c r="G695" s="116" t="s">
        <v>2504</v>
      </c>
      <c r="H695" s="110">
        <f>COUNTIF(A:A,A695)</f>
        <v>1</v>
      </c>
      <c r="K695" s="184" t="s">
        <v>5527</v>
      </c>
      <c r="L695" s="184">
        <f t="shared" si="17"/>
        <v>1</v>
      </c>
      <c r="M695" s="110"/>
    </row>
    <row r="696" spans="1:13" ht="12.75" customHeight="1" x14ac:dyDescent="0.3">
      <c r="A696" s="111" t="s">
        <v>2509</v>
      </c>
      <c r="B696" s="112" t="s">
        <v>2510</v>
      </c>
      <c r="C696" s="111" t="s">
        <v>2509</v>
      </c>
      <c r="D696" s="111"/>
      <c r="E696" s="111"/>
      <c r="F696" s="111"/>
      <c r="G696" s="111" t="s">
        <v>2504</v>
      </c>
      <c r="H696" s="110">
        <f>COUNTIF(A:A,A696)</f>
        <v>1</v>
      </c>
      <c r="K696" s="184" t="s">
        <v>2258</v>
      </c>
      <c r="L696" s="184">
        <f t="shared" si="17"/>
        <v>1</v>
      </c>
      <c r="M696" s="110"/>
    </row>
    <row r="697" spans="1:13" ht="12.75" customHeight="1" x14ac:dyDescent="0.3">
      <c r="A697" s="111" t="s">
        <v>2512</v>
      </c>
      <c r="B697" s="112" t="s">
        <v>2513</v>
      </c>
      <c r="C697" s="111" t="s">
        <v>2512</v>
      </c>
      <c r="D697" s="111"/>
      <c r="E697" s="111"/>
      <c r="F697" s="111"/>
      <c r="G697" s="111" t="s">
        <v>2504</v>
      </c>
      <c r="H697" s="110">
        <f>COUNTIF(A:A,A697)</f>
        <v>1</v>
      </c>
      <c r="K697" s="184" t="s">
        <v>2261</v>
      </c>
      <c r="L697" s="184">
        <f t="shared" si="17"/>
        <v>1</v>
      </c>
      <c r="M697" s="110"/>
    </row>
    <row r="698" spans="1:13" ht="12.75" customHeight="1" x14ac:dyDescent="0.3">
      <c r="A698" s="111" t="s">
        <v>2515</v>
      </c>
      <c r="B698" s="112" t="s">
        <v>2516</v>
      </c>
      <c r="C698" s="111" t="s">
        <v>2515</v>
      </c>
      <c r="D698" s="115"/>
      <c r="E698" s="115"/>
      <c r="F698" s="115"/>
      <c r="G698" s="116" t="s">
        <v>2504</v>
      </c>
      <c r="H698" s="110">
        <f>COUNTIF(A:A,A698)</f>
        <v>1</v>
      </c>
      <c r="K698" s="184" t="s">
        <v>2264</v>
      </c>
      <c r="L698" s="184">
        <f t="shared" si="17"/>
        <v>1</v>
      </c>
      <c r="M698" s="110"/>
    </row>
    <row r="699" spans="1:13" ht="12.75" customHeight="1" x14ac:dyDescent="0.3">
      <c r="A699" s="111" t="s">
        <v>137</v>
      </c>
      <c r="B699" s="112" t="s">
        <v>2518</v>
      </c>
      <c r="C699" s="111" t="s">
        <v>137</v>
      </c>
      <c r="D699" s="115"/>
      <c r="E699" s="115"/>
      <c r="F699" s="115"/>
      <c r="G699" s="116" t="s">
        <v>2504</v>
      </c>
      <c r="H699" s="110">
        <f>COUNTIF(A:A,A699)</f>
        <v>1</v>
      </c>
      <c r="K699" s="184" t="s">
        <v>2267</v>
      </c>
      <c r="L699" s="184">
        <f t="shared" si="17"/>
        <v>1</v>
      </c>
      <c r="M699" s="110"/>
    </row>
    <row r="700" spans="1:13" ht="12.75" customHeight="1" x14ac:dyDescent="0.3">
      <c r="A700" s="111" t="s">
        <v>2520</v>
      </c>
      <c r="B700" s="112" t="s">
        <v>2521</v>
      </c>
      <c r="C700" s="111" t="s">
        <v>2520</v>
      </c>
      <c r="D700" s="115"/>
      <c r="E700" s="115"/>
      <c r="F700" s="115"/>
      <c r="G700" s="116" t="s">
        <v>2504</v>
      </c>
      <c r="H700" s="110">
        <f>COUNTIF(A:A,A700)</f>
        <v>1</v>
      </c>
      <c r="K700" s="184" t="s">
        <v>2271</v>
      </c>
      <c r="L700" s="184">
        <f t="shared" si="17"/>
        <v>1</v>
      </c>
      <c r="M700" s="110"/>
    </row>
    <row r="701" spans="1:13" ht="12.75" customHeight="1" x14ac:dyDescent="0.3">
      <c r="A701" s="111" t="s">
        <v>2523</v>
      </c>
      <c r="B701" s="112" t="s">
        <v>2524</v>
      </c>
      <c r="C701" s="111" t="s">
        <v>2523</v>
      </c>
      <c r="D701" s="111"/>
      <c r="E701" s="111"/>
      <c r="F701" s="111"/>
      <c r="G701" s="111" t="s">
        <v>2504</v>
      </c>
      <c r="H701" s="110">
        <f>COUNTIF(A:A,A701)</f>
        <v>1</v>
      </c>
      <c r="K701" s="184" t="s">
        <v>2275</v>
      </c>
      <c r="L701" s="184">
        <f t="shared" si="17"/>
        <v>1</v>
      </c>
      <c r="M701" s="110"/>
    </row>
    <row r="702" spans="1:13" ht="12.75" customHeight="1" x14ac:dyDescent="0.3">
      <c r="A702" s="111" t="s">
        <v>2526</v>
      </c>
      <c r="B702" s="112" t="s">
        <v>2527</v>
      </c>
      <c r="C702" s="111" t="s">
        <v>2526</v>
      </c>
      <c r="D702" s="111"/>
      <c r="E702" s="111"/>
      <c r="F702" s="111"/>
      <c r="G702" s="111" t="s">
        <v>2504</v>
      </c>
      <c r="H702" s="110">
        <f>COUNTIF(A:A,A702)</f>
        <v>1</v>
      </c>
      <c r="K702" s="184" t="s">
        <v>2278</v>
      </c>
      <c r="L702" s="184">
        <f t="shared" si="17"/>
        <v>1</v>
      </c>
      <c r="M702" s="110"/>
    </row>
    <row r="703" spans="1:13" ht="12.75" customHeight="1" x14ac:dyDescent="0.3">
      <c r="A703" s="111" t="s">
        <v>2529</v>
      </c>
      <c r="B703" s="112" t="s">
        <v>2530</v>
      </c>
      <c r="C703" s="111" t="s">
        <v>2529</v>
      </c>
      <c r="D703" s="115"/>
      <c r="E703" s="115"/>
      <c r="F703" s="115"/>
      <c r="G703" s="116" t="s">
        <v>2504</v>
      </c>
      <c r="H703" s="110">
        <f>COUNTIF(A:A,A703)</f>
        <v>1</v>
      </c>
      <c r="K703" s="184" t="s">
        <v>2281</v>
      </c>
      <c r="L703" s="184">
        <f t="shared" si="17"/>
        <v>1</v>
      </c>
      <c r="M703" s="110"/>
    </row>
    <row r="704" spans="1:13" ht="12.75" customHeight="1" x14ac:dyDescent="0.3">
      <c r="A704" s="111" t="s">
        <v>2532</v>
      </c>
      <c r="B704" s="112" t="s">
        <v>2533</v>
      </c>
      <c r="C704" s="111" t="s">
        <v>2532</v>
      </c>
      <c r="D704" s="111"/>
      <c r="E704" s="111"/>
      <c r="F704" s="111"/>
      <c r="G704" s="111" t="s">
        <v>2504</v>
      </c>
      <c r="H704" s="110">
        <f>COUNTIF(A:A,A704)</f>
        <v>1</v>
      </c>
      <c r="K704" s="184" t="s">
        <v>2284</v>
      </c>
      <c r="L704" s="184">
        <f t="shared" si="17"/>
        <v>1</v>
      </c>
      <c r="M704" s="110"/>
    </row>
    <row r="705" spans="1:13" ht="12.75" customHeight="1" x14ac:dyDescent="0.3">
      <c r="A705" s="111" t="s">
        <v>2535</v>
      </c>
      <c r="B705" s="112" t="s">
        <v>2536</v>
      </c>
      <c r="C705" s="111" t="s">
        <v>2535</v>
      </c>
      <c r="D705" s="115"/>
      <c r="E705" s="115"/>
      <c r="F705" s="115"/>
      <c r="G705" s="116" t="s">
        <v>2504</v>
      </c>
      <c r="H705" s="110">
        <f>COUNTIF(A:A,A705)</f>
        <v>1</v>
      </c>
      <c r="K705" s="184" t="s">
        <v>5265</v>
      </c>
      <c r="L705" s="184">
        <f t="shared" si="17"/>
        <v>1</v>
      </c>
      <c r="M705" s="110"/>
    </row>
    <row r="706" spans="1:13" ht="12.75" customHeight="1" x14ac:dyDescent="0.3">
      <c r="A706" s="111" t="s">
        <v>2538</v>
      </c>
      <c r="B706" s="112" t="s">
        <v>2539</v>
      </c>
      <c r="C706" s="111" t="s">
        <v>2538</v>
      </c>
      <c r="D706" s="115"/>
      <c r="E706" s="115"/>
      <c r="F706" s="115"/>
      <c r="G706" s="116" t="s">
        <v>2504</v>
      </c>
      <c r="H706" s="110">
        <f>COUNTIF(A:A,A706)</f>
        <v>1</v>
      </c>
      <c r="K706" s="184" t="s">
        <v>5383</v>
      </c>
      <c r="L706" s="184">
        <f t="shared" ref="L706:L769" si="18">COUNTIF(K:K,K706)</f>
        <v>1</v>
      </c>
      <c r="M706" s="110"/>
    </row>
    <row r="707" spans="1:13" ht="12.75" customHeight="1" x14ac:dyDescent="0.3">
      <c r="A707" s="111" t="s">
        <v>2541</v>
      </c>
      <c r="B707" s="124" t="s">
        <v>2542</v>
      </c>
      <c r="C707" s="111" t="s">
        <v>2541</v>
      </c>
      <c r="D707" s="115"/>
      <c r="E707" s="111"/>
      <c r="F707" s="111"/>
      <c r="G707" s="111" t="s">
        <v>2504</v>
      </c>
      <c r="H707" s="110">
        <f>COUNTIF(A:A,A707)</f>
        <v>1</v>
      </c>
      <c r="K707" s="184" t="s">
        <v>2287</v>
      </c>
      <c r="L707" s="184">
        <f t="shared" si="18"/>
        <v>1</v>
      </c>
      <c r="M707" s="110"/>
    </row>
    <row r="708" spans="1:13" ht="12.75" customHeight="1" x14ac:dyDescent="0.3">
      <c r="A708" s="111" t="s">
        <v>2544</v>
      </c>
      <c r="B708" s="124" t="s">
        <v>2545</v>
      </c>
      <c r="C708" s="111" t="s">
        <v>2544</v>
      </c>
      <c r="D708" s="115"/>
      <c r="E708" s="111"/>
      <c r="F708" s="111"/>
      <c r="G708" s="111" t="s">
        <v>2504</v>
      </c>
      <c r="H708" s="110">
        <f>COUNTIF(A:A,A708)</f>
        <v>1</v>
      </c>
      <c r="K708" s="184" t="s">
        <v>2290</v>
      </c>
      <c r="L708" s="184">
        <f t="shared" si="18"/>
        <v>1</v>
      </c>
      <c r="M708" s="110"/>
    </row>
    <row r="709" spans="1:13" ht="12.75" customHeight="1" x14ac:dyDescent="0.3">
      <c r="A709" s="111" t="s">
        <v>2547</v>
      </c>
      <c r="B709" s="112" t="s">
        <v>2548</v>
      </c>
      <c r="C709" s="111" t="s">
        <v>2547</v>
      </c>
      <c r="D709" s="111"/>
      <c r="E709" s="111"/>
      <c r="F709" s="111"/>
      <c r="G709" s="111" t="s">
        <v>2504</v>
      </c>
      <c r="H709" s="110">
        <f>COUNTIF(A:A,A709)</f>
        <v>1</v>
      </c>
      <c r="K709" s="184" t="s">
        <v>5354</v>
      </c>
      <c r="L709" s="184">
        <f t="shared" si="18"/>
        <v>1</v>
      </c>
      <c r="M709" s="110"/>
    </row>
    <row r="710" spans="1:13" ht="12.75" customHeight="1" x14ac:dyDescent="0.3">
      <c r="A710" s="111" t="s">
        <v>2550</v>
      </c>
      <c r="B710" s="112" t="s">
        <v>2551</v>
      </c>
      <c r="C710" s="111" t="s">
        <v>2550</v>
      </c>
      <c r="D710" s="111"/>
      <c r="E710" s="111"/>
      <c r="F710" s="111"/>
      <c r="G710" s="111" t="s">
        <v>2504</v>
      </c>
      <c r="H710" s="110">
        <f>COUNTIF(A:A,A710)</f>
        <v>1</v>
      </c>
      <c r="K710" s="184" t="s">
        <v>2293</v>
      </c>
      <c r="L710" s="184">
        <f t="shared" si="18"/>
        <v>1</v>
      </c>
      <c r="M710" s="110"/>
    </row>
    <row r="711" spans="1:13" ht="12.75" customHeight="1" x14ac:dyDescent="0.3">
      <c r="A711" s="111" t="s">
        <v>2553</v>
      </c>
      <c r="B711" s="112" t="s">
        <v>2554</v>
      </c>
      <c r="C711" s="111" t="s">
        <v>2553</v>
      </c>
      <c r="D711" s="115"/>
      <c r="E711" s="115"/>
      <c r="F711" s="115"/>
      <c r="G711" s="116" t="s">
        <v>2504</v>
      </c>
      <c r="H711" s="110">
        <f>COUNTIF(A:A,A711)</f>
        <v>1</v>
      </c>
      <c r="K711" s="184" t="s">
        <v>2296</v>
      </c>
      <c r="L711" s="184">
        <f t="shared" si="18"/>
        <v>1</v>
      </c>
      <c r="M711" s="110"/>
    </row>
    <row r="712" spans="1:13" ht="12.75" customHeight="1" x14ac:dyDescent="0.3">
      <c r="A712" s="111" t="s">
        <v>2556</v>
      </c>
      <c r="B712" s="112" t="s">
        <v>2557</v>
      </c>
      <c r="C712" s="111" t="s">
        <v>2556</v>
      </c>
      <c r="D712" s="115"/>
      <c r="E712" s="115"/>
      <c r="F712" s="115"/>
      <c r="G712" s="116" t="s">
        <v>2504</v>
      </c>
      <c r="H712" s="110">
        <f>COUNTIF(A:A,A712)</f>
        <v>1</v>
      </c>
      <c r="K712" s="184" t="s">
        <v>2299</v>
      </c>
      <c r="L712" s="184">
        <f t="shared" si="18"/>
        <v>1</v>
      </c>
      <c r="M712" s="110"/>
    </row>
    <row r="713" spans="1:13" ht="12.75" customHeight="1" x14ac:dyDescent="0.3">
      <c r="A713" s="111" t="s">
        <v>2559</v>
      </c>
      <c r="B713" s="112" t="s">
        <v>2560</v>
      </c>
      <c r="C713" s="111" t="s">
        <v>2559</v>
      </c>
      <c r="D713" s="111"/>
      <c r="E713" s="111"/>
      <c r="F713" s="111"/>
      <c r="G713" s="111" t="s">
        <v>2504</v>
      </c>
      <c r="H713" s="110">
        <f>COUNTIF(A:A,A713)</f>
        <v>1</v>
      </c>
      <c r="K713" s="184" t="s">
        <v>5495</v>
      </c>
      <c r="L713" s="184">
        <f t="shared" si="18"/>
        <v>1</v>
      </c>
      <c r="M713" s="110"/>
    </row>
    <row r="714" spans="1:13" ht="12.75" customHeight="1" x14ac:dyDescent="0.3">
      <c r="A714" s="111" t="s">
        <v>2562</v>
      </c>
      <c r="B714" s="112" t="s">
        <v>2563</v>
      </c>
      <c r="C714" s="111" t="s">
        <v>2562</v>
      </c>
      <c r="D714" s="115"/>
      <c r="E714" s="115"/>
      <c r="F714" s="115"/>
      <c r="G714" s="116" t="s">
        <v>2504</v>
      </c>
      <c r="H714" s="110">
        <f>COUNTIF(A:A,A714)</f>
        <v>1</v>
      </c>
      <c r="K714" s="184" t="s">
        <v>2302</v>
      </c>
      <c r="L714" s="184">
        <f t="shared" si="18"/>
        <v>1</v>
      </c>
      <c r="M714" s="110"/>
    </row>
    <row r="715" spans="1:13" ht="12.75" customHeight="1" x14ac:dyDescent="0.3">
      <c r="A715" s="111" t="s">
        <v>2565</v>
      </c>
      <c r="B715" s="112" t="s">
        <v>2566</v>
      </c>
      <c r="C715" s="111" t="s">
        <v>2565</v>
      </c>
      <c r="D715" s="115"/>
      <c r="E715" s="115"/>
      <c r="F715" s="115"/>
      <c r="G715" s="116" t="s">
        <v>2504</v>
      </c>
      <c r="H715" s="110">
        <f>COUNTIF(A:A,A715)</f>
        <v>1</v>
      </c>
      <c r="K715" s="184" t="s">
        <v>5374</v>
      </c>
      <c r="L715" s="184">
        <f t="shared" si="18"/>
        <v>1</v>
      </c>
      <c r="M715" s="110"/>
    </row>
    <row r="716" spans="1:13" ht="12.75" customHeight="1" x14ac:dyDescent="0.3">
      <c r="A716" s="111" t="s">
        <v>2568</v>
      </c>
      <c r="B716" s="112" t="s">
        <v>2569</v>
      </c>
      <c r="C716" s="111" t="s">
        <v>2568</v>
      </c>
      <c r="D716" s="115"/>
      <c r="E716" s="115"/>
      <c r="F716" s="115"/>
      <c r="G716" s="116" t="s">
        <v>2504</v>
      </c>
      <c r="H716" s="110">
        <f>COUNTIF(A:A,A716)</f>
        <v>1</v>
      </c>
      <c r="K716" s="184" t="s">
        <v>2305</v>
      </c>
      <c r="L716" s="184">
        <f t="shared" si="18"/>
        <v>1</v>
      </c>
      <c r="M716" s="110"/>
    </row>
    <row r="717" spans="1:13" ht="12.75" customHeight="1" x14ac:dyDescent="0.3">
      <c r="A717" s="111" t="s">
        <v>2571</v>
      </c>
      <c r="B717" s="112" t="s">
        <v>2572</v>
      </c>
      <c r="C717" s="111" t="s">
        <v>2571</v>
      </c>
      <c r="D717" s="115"/>
      <c r="E717" s="115"/>
      <c r="F717" s="115"/>
      <c r="G717" s="116" t="s">
        <v>2504</v>
      </c>
      <c r="H717" s="110">
        <f>COUNTIF(A:A,A717)</f>
        <v>1</v>
      </c>
      <c r="K717" s="184" t="s">
        <v>2308</v>
      </c>
      <c r="L717" s="184">
        <f t="shared" si="18"/>
        <v>1</v>
      </c>
      <c r="M717" s="110"/>
    </row>
    <row r="718" spans="1:13" ht="12.75" customHeight="1" x14ac:dyDescent="0.3">
      <c r="A718" s="111" t="s">
        <v>2574</v>
      </c>
      <c r="B718" s="112" t="s">
        <v>2575</v>
      </c>
      <c r="C718" s="111" t="s">
        <v>2574</v>
      </c>
      <c r="D718" s="115"/>
      <c r="E718" s="115"/>
      <c r="F718" s="115"/>
      <c r="G718" s="116" t="s">
        <v>2504</v>
      </c>
      <c r="H718" s="110">
        <f>COUNTIF(A:A,A718)</f>
        <v>1</v>
      </c>
      <c r="K718" s="184" t="s">
        <v>2311</v>
      </c>
      <c r="L718" s="184">
        <f t="shared" si="18"/>
        <v>1</v>
      </c>
      <c r="M718" s="110"/>
    </row>
    <row r="719" spans="1:13" ht="12.75" customHeight="1" x14ac:dyDescent="0.3">
      <c r="A719" s="111" t="s">
        <v>2577</v>
      </c>
      <c r="B719" s="112" t="s">
        <v>2578</v>
      </c>
      <c r="C719" s="111" t="s">
        <v>2577</v>
      </c>
      <c r="D719" s="115"/>
      <c r="E719" s="115"/>
      <c r="F719" s="115"/>
      <c r="G719" s="116" t="s">
        <v>2504</v>
      </c>
      <c r="H719" s="110">
        <f>COUNTIF(A:A,A719)</f>
        <v>1</v>
      </c>
      <c r="K719" s="184" t="s">
        <v>2314</v>
      </c>
      <c r="L719" s="184">
        <f t="shared" si="18"/>
        <v>1</v>
      </c>
      <c r="M719" s="110"/>
    </row>
    <row r="720" spans="1:13" ht="12.75" customHeight="1" x14ac:dyDescent="0.3">
      <c r="A720" s="111" t="s">
        <v>2580</v>
      </c>
      <c r="B720" s="112" t="s">
        <v>2581</v>
      </c>
      <c r="C720" s="111" t="s">
        <v>2580</v>
      </c>
      <c r="D720" s="115"/>
      <c r="E720" s="115"/>
      <c r="F720" s="115"/>
      <c r="G720" s="116" t="s">
        <v>2504</v>
      </c>
      <c r="H720" s="110">
        <f>COUNTIF(A:A,A720)</f>
        <v>1</v>
      </c>
      <c r="K720" s="184" t="s">
        <v>5630</v>
      </c>
      <c r="L720" s="184">
        <f t="shared" si="18"/>
        <v>1</v>
      </c>
      <c r="M720" s="110"/>
    </row>
    <row r="721" spans="1:13" ht="12.75" customHeight="1" x14ac:dyDescent="0.3">
      <c r="A721" s="111" t="s">
        <v>1193</v>
      </c>
      <c r="B721" s="112" t="s">
        <v>2583</v>
      </c>
      <c r="C721" s="111" t="s">
        <v>1193</v>
      </c>
      <c r="D721" s="115"/>
      <c r="E721" s="115"/>
      <c r="F721" s="115"/>
      <c r="G721" s="116" t="s">
        <v>2504</v>
      </c>
      <c r="H721" s="110">
        <f>COUNTIF(A:A,A721)</f>
        <v>1</v>
      </c>
      <c r="K721" s="184" t="s">
        <v>2317</v>
      </c>
      <c r="L721" s="184">
        <f t="shared" si="18"/>
        <v>1</v>
      </c>
      <c r="M721" s="110"/>
    </row>
    <row r="722" spans="1:13" ht="12.75" customHeight="1" x14ac:dyDescent="0.3">
      <c r="A722" s="111" t="s">
        <v>2268</v>
      </c>
      <c r="B722" s="112" t="s">
        <v>65</v>
      </c>
      <c r="C722" s="111" t="s">
        <v>2268</v>
      </c>
      <c r="D722" s="115"/>
      <c r="E722" s="115"/>
      <c r="F722" s="115"/>
      <c r="G722" s="116" t="s">
        <v>2270</v>
      </c>
      <c r="H722" s="110">
        <f>COUNTIF(A:A,A722)</f>
        <v>11</v>
      </c>
      <c r="K722" s="184" t="s">
        <v>2320</v>
      </c>
      <c r="L722" s="184">
        <f t="shared" si="18"/>
        <v>1</v>
      </c>
      <c r="M722" s="110"/>
    </row>
    <row r="723" spans="1:13" ht="12.75" customHeight="1" x14ac:dyDescent="0.3">
      <c r="A723" s="111" t="s">
        <v>2586</v>
      </c>
      <c r="B723" s="112" t="s">
        <v>2587</v>
      </c>
      <c r="C723" s="111" t="s">
        <v>2586</v>
      </c>
      <c r="D723" s="115"/>
      <c r="E723" s="115"/>
      <c r="F723" s="115"/>
      <c r="G723" s="115" t="s">
        <v>2220</v>
      </c>
      <c r="H723" s="110">
        <f>COUNTIF(A:A,A723)</f>
        <v>1</v>
      </c>
      <c r="K723" s="184" t="s">
        <v>2323</v>
      </c>
      <c r="L723" s="184">
        <f t="shared" si="18"/>
        <v>1</v>
      </c>
      <c r="M723" s="110"/>
    </row>
    <row r="724" spans="1:13" ht="12.75" customHeight="1" x14ac:dyDescent="0.3">
      <c r="A724" s="111" t="s">
        <v>2589</v>
      </c>
      <c r="B724" s="112" t="s">
        <v>2590</v>
      </c>
      <c r="C724" s="111" t="s">
        <v>2589</v>
      </c>
      <c r="D724" s="115"/>
      <c r="E724" s="115"/>
      <c r="F724" s="115"/>
      <c r="G724" s="115" t="s">
        <v>2220</v>
      </c>
      <c r="H724" s="110">
        <f>COUNTIF(A:A,A724)</f>
        <v>1</v>
      </c>
      <c r="K724" s="184" t="s">
        <v>2327</v>
      </c>
      <c r="L724" s="184">
        <f t="shared" si="18"/>
        <v>1</v>
      </c>
      <c r="M724" s="110"/>
    </row>
    <row r="725" spans="1:13" ht="12.75" customHeight="1" x14ac:dyDescent="0.3">
      <c r="A725" s="111" t="s">
        <v>2592</v>
      </c>
      <c r="B725" s="112" t="s">
        <v>2593</v>
      </c>
      <c r="C725" s="111" t="s">
        <v>2592</v>
      </c>
      <c r="D725" s="115"/>
      <c r="E725" s="115"/>
      <c r="F725" s="115"/>
      <c r="G725" s="116" t="s">
        <v>2220</v>
      </c>
      <c r="H725" s="110">
        <f>COUNTIF(A:A,A725)</f>
        <v>1</v>
      </c>
      <c r="K725" s="184" t="s">
        <v>2329</v>
      </c>
      <c r="L725" s="184">
        <f t="shared" si="18"/>
        <v>1</v>
      </c>
      <c r="M725" s="110"/>
    </row>
    <row r="726" spans="1:13" ht="12.75" customHeight="1" x14ac:dyDescent="0.3">
      <c r="A726" s="111" t="s">
        <v>2595</v>
      </c>
      <c r="B726" s="112" t="s">
        <v>2596</v>
      </c>
      <c r="C726" s="111" t="s">
        <v>2595</v>
      </c>
      <c r="D726" s="111"/>
      <c r="E726" s="111"/>
      <c r="F726" s="111"/>
      <c r="G726" s="111" t="s">
        <v>2220</v>
      </c>
      <c r="H726" s="110">
        <f>COUNTIF(A:A,A726)</f>
        <v>1</v>
      </c>
      <c r="K726" s="184" t="s">
        <v>2332</v>
      </c>
      <c r="L726" s="184">
        <f t="shared" si="18"/>
        <v>1</v>
      </c>
      <c r="M726" s="110"/>
    </row>
    <row r="727" spans="1:13" ht="12.75" customHeight="1" x14ac:dyDescent="0.3">
      <c r="A727" s="111" t="s">
        <v>2598</v>
      </c>
      <c r="B727" s="112" t="s">
        <v>2599</v>
      </c>
      <c r="C727" s="111" t="s">
        <v>2598</v>
      </c>
      <c r="D727" s="111"/>
      <c r="E727" s="111"/>
      <c r="F727" s="111"/>
      <c r="G727" s="111" t="s">
        <v>2220</v>
      </c>
      <c r="H727" s="110">
        <f>COUNTIF(A:A,A727)</f>
        <v>1</v>
      </c>
      <c r="K727" s="184" t="s">
        <v>2335</v>
      </c>
      <c r="L727" s="184">
        <f t="shared" si="18"/>
        <v>1</v>
      </c>
      <c r="M727" s="110"/>
    </row>
    <row r="728" spans="1:13" ht="12.75" customHeight="1" x14ac:dyDescent="0.3">
      <c r="A728" s="111" t="s">
        <v>2601</v>
      </c>
      <c r="B728" s="112" t="s">
        <v>2602</v>
      </c>
      <c r="C728" s="111" t="s">
        <v>2601</v>
      </c>
      <c r="D728" s="111"/>
      <c r="E728" s="111"/>
      <c r="F728" s="111"/>
      <c r="G728" s="111" t="s">
        <v>2220</v>
      </c>
      <c r="H728" s="110">
        <f>COUNTIF(A:A,A728)</f>
        <v>1</v>
      </c>
      <c r="K728" s="184" t="s">
        <v>5184</v>
      </c>
      <c r="L728" s="184">
        <f t="shared" si="18"/>
        <v>1</v>
      </c>
      <c r="M728" s="110"/>
    </row>
    <row r="729" spans="1:13" ht="12.75" customHeight="1" x14ac:dyDescent="0.3">
      <c r="A729" s="111" t="s">
        <v>2604</v>
      </c>
      <c r="B729" s="112" t="s">
        <v>2605</v>
      </c>
      <c r="C729" s="111" t="s">
        <v>2604</v>
      </c>
      <c r="D729" s="115"/>
      <c r="E729" s="115"/>
      <c r="F729" s="115"/>
      <c r="G729" s="116" t="s">
        <v>2220</v>
      </c>
      <c r="H729" s="110">
        <f>COUNTIF(A:A,A729)</f>
        <v>1</v>
      </c>
      <c r="K729" s="184" t="s">
        <v>2338</v>
      </c>
      <c r="L729" s="184">
        <f t="shared" si="18"/>
        <v>1</v>
      </c>
      <c r="M729" s="110"/>
    </row>
    <row r="730" spans="1:13" ht="12.75" customHeight="1" x14ac:dyDescent="0.3">
      <c r="A730" s="111" t="s">
        <v>2607</v>
      </c>
      <c r="B730" s="112" t="s">
        <v>2608</v>
      </c>
      <c r="C730" s="111" t="s">
        <v>2607</v>
      </c>
      <c r="D730" s="115"/>
      <c r="E730" s="115"/>
      <c r="F730" s="115"/>
      <c r="G730" s="116" t="s">
        <v>2220</v>
      </c>
      <c r="H730" s="110">
        <f>COUNTIF(A:A,A730)</f>
        <v>1</v>
      </c>
      <c r="K730" s="184" t="s">
        <v>5482</v>
      </c>
      <c r="L730" s="184">
        <f t="shared" si="18"/>
        <v>1</v>
      </c>
      <c r="M730" s="110"/>
    </row>
    <row r="731" spans="1:13" ht="12.75" customHeight="1" x14ac:dyDescent="0.3">
      <c r="A731" s="111" t="s">
        <v>2610</v>
      </c>
      <c r="B731" s="112" t="s">
        <v>2611</v>
      </c>
      <c r="C731" s="111" t="s">
        <v>2610</v>
      </c>
      <c r="D731" s="115"/>
      <c r="E731" s="115"/>
      <c r="F731" s="115"/>
      <c r="G731" s="116" t="s">
        <v>2220</v>
      </c>
      <c r="H731" s="110">
        <f>COUNTIF(A:A,A731)</f>
        <v>1</v>
      </c>
      <c r="K731" s="184" t="s">
        <v>2341</v>
      </c>
      <c r="L731" s="184">
        <f t="shared" si="18"/>
        <v>1</v>
      </c>
      <c r="M731" s="110"/>
    </row>
    <row r="732" spans="1:13" ht="12.75" customHeight="1" x14ac:dyDescent="0.3">
      <c r="A732" s="111" t="s">
        <v>2613</v>
      </c>
      <c r="B732" s="112" t="s">
        <v>2614</v>
      </c>
      <c r="C732" s="111" t="s">
        <v>2613</v>
      </c>
      <c r="D732" s="115"/>
      <c r="E732" s="115"/>
      <c r="F732" s="115"/>
      <c r="G732" s="116" t="s">
        <v>2220</v>
      </c>
      <c r="H732" s="110">
        <f>COUNTIF(A:A,A732)</f>
        <v>1</v>
      </c>
      <c r="K732" s="184" t="s">
        <v>2344</v>
      </c>
      <c r="L732" s="184">
        <f t="shared" si="18"/>
        <v>1</v>
      </c>
      <c r="M732" s="110"/>
    </row>
    <row r="733" spans="1:13" ht="12.75" customHeight="1" x14ac:dyDescent="0.3">
      <c r="A733" s="111" t="s">
        <v>2616</v>
      </c>
      <c r="B733" s="112" t="s">
        <v>2617</v>
      </c>
      <c r="C733" s="111" t="s">
        <v>2616</v>
      </c>
      <c r="D733" s="111"/>
      <c r="E733" s="111"/>
      <c r="F733" s="111"/>
      <c r="G733" s="111" t="s">
        <v>2220</v>
      </c>
      <c r="H733" s="110">
        <f>COUNTIF(A:A,A733)</f>
        <v>1</v>
      </c>
      <c r="K733" s="184" t="s">
        <v>2347</v>
      </c>
      <c r="L733" s="184">
        <f t="shared" si="18"/>
        <v>1</v>
      </c>
      <c r="M733" s="110"/>
    </row>
    <row r="734" spans="1:13" ht="12.75" customHeight="1" x14ac:dyDescent="0.3">
      <c r="A734" s="111" t="s">
        <v>2619</v>
      </c>
      <c r="B734" s="112" t="s">
        <v>2620</v>
      </c>
      <c r="C734" s="111" t="s">
        <v>2619</v>
      </c>
      <c r="D734" s="115"/>
      <c r="E734" s="115"/>
      <c r="F734" s="115"/>
      <c r="G734" s="116" t="s">
        <v>2220</v>
      </c>
      <c r="H734" s="110">
        <f>COUNTIF(A:A,A734)</f>
        <v>1</v>
      </c>
      <c r="K734" s="184" t="s">
        <v>2350</v>
      </c>
      <c r="L734" s="184">
        <f t="shared" si="18"/>
        <v>1</v>
      </c>
      <c r="M734" s="110"/>
    </row>
    <row r="735" spans="1:13" ht="12.75" customHeight="1" x14ac:dyDescent="0.3">
      <c r="A735" s="111" t="s">
        <v>2622</v>
      </c>
      <c r="B735" s="112" t="s">
        <v>2623</v>
      </c>
      <c r="C735" s="111" t="s">
        <v>2622</v>
      </c>
      <c r="D735" s="111"/>
      <c r="E735" s="111"/>
      <c r="F735" s="111"/>
      <c r="G735" s="111" t="s">
        <v>2220</v>
      </c>
      <c r="H735" s="110">
        <f>COUNTIF(A:A,A735)</f>
        <v>1</v>
      </c>
      <c r="K735" s="184" t="s">
        <v>2353</v>
      </c>
      <c r="L735" s="184">
        <f t="shared" si="18"/>
        <v>1</v>
      </c>
      <c r="M735" s="110"/>
    </row>
    <row r="736" spans="1:13" ht="12.75" customHeight="1" x14ac:dyDescent="0.3">
      <c r="A736" s="111" t="s">
        <v>2625</v>
      </c>
      <c r="B736" s="112" t="s">
        <v>2626</v>
      </c>
      <c r="C736" s="111" t="s">
        <v>2625</v>
      </c>
      <c r="D736" s="115"/>
      <c r="E736" s="115"/>
      <c r="F736" s="115"/>
      <c r="G736" s="116" t="s">
        <v>2220</v>
      </c>
      <c r="H736" s="110">
        <f>COUNTIF(A:A,A736)</f>
        <v>1</v>
      </c>
      <c r="K736" s="184" t="s">
        <v>5209</v>
      </c>
      <c r="L736" s="184">
        <f t="shared" si="18"/>
        <v>1</v>
      </c>
      <c r="M736" s="110"/>
    </row>
    <row r="737" spans="1:13" ht="12.75" customHeight="1" x14ac:dyDescent="0.3">
      <c r="A737" s="111" t="s">
        <v>2628</v>
      </c>
      <c r="B737" s="112" t="s">
        <v>2629</v>
      </c>
      <c r="C737" s="111" t="s">
        <v>2628</v>
      </c>
      <c r="D737" s="115"/>
      <c r="E737" s="115"/>
      <c r="F737" s="115"/>
      <c r="G737" s="116" t="s">
        <v>2220</v>
      </c>
      <c r="H737" s="110">
        <f>COUNTIF(A:A,A737)</f>
        <v>1</v>
      </c>
      <c r="K737" s="184" t="s">
        <v>2356</v>
      </c>
      <c r="L737" s="184">
        <f t="shared" si="18"/>
        <v>1</v>
      </c>
      <c r="M737" s="110"/>
    </row>
    <row r="738" spans="1:13" ht="12.75" customHeight="1" x14ac:dyDescent="0.3">
      <c r="A738" s="111" t="s">
        <v>2631</v>
      </c>
      <c r="B738" s="112" t="s">
        <v>2632</v>
      </c>
      <c r="C738" s="111" t="s">
        <v>2631</v>
      </c>
      <c r="D738" s="111"/>
      <c r="E738" s="111"/>
      <c r="F738" s="111"/>
      <c r="G738" s="111" t="s">
        <v>2220</v>
      </c>
      <c r="H738" s="110">
        <f>COUNTIF(A:A,A738)</f>
        <v>1</v>
      </c>
      <c r="K738" s="184" t="s">
        <v>2359</v>
      </c>
      <c r="L738" s="184">
        <f t="shared" si="18"/>
        <v>1</v>
      </c>
      <c r="M738" s="110"/>
    </row>
    <row r="739" spans="1:13" ht="12.75" customHeight="1" x14ac:dyDescent="0.3">
      <c r="A739" s="111" t="s">
        <v>2634</v>
      </c>
      <c r="B739" s="112" t="s">
        <v>2635</v>
      </c>
      <c r="C739" s="111" t="s">
        <v>2634</v>
      </c>
      <c r="D739" s="111"/>
      <c r="E739" s="111"/>
      <c r="F739" s="111"/>
      <c r="G739" s="111" t="s">
        <v>2220</v>
      </c>
      <c r="H739" s="110">
        <f>COUNTIF(A:A,A739)</f>
        <v>1</v>
      </c>
      <c r="K739" s="184" t="s">
        <v>2362</v>
      </c>
      <c r="L739" s="184">
        <f t="shared" si="18"/>
        <v>1</v>
      </c>
      <c r="M739" s="110"/>
    </row>
    <row r="740" spans="1:13" ht="12.75" customHeight="1" x14ac:dyDescent="0.3">
      <c r="A740" s="111" t="s">
        <v>2637</v>
      </c>
      <c r="B740" s="112" t="s">
        <v>2638</v>
      </c>
      <c r="C740" s="111" t="s">
        <v>2637</v>
      </c>
      <c r="D740" s="115"/>
      <c r="E740" s="115"/>
      <c r="F740" s="115"/>
      <c r="G740" s="116" t="s">
        <v>2220</v>
      </c>
      <c r="H740" s="110">
        <f>COUNTIF(A:A,A740)</f>
        <v>1</v>
      </c>
      <c r="K740" s="184" t="s">
        <v>2365</v>
      </c>
      <c r="L740" s="184">
        <f t="shared" si="18"/>
        <v>1</v>
      </c>
      <c r="M740" s="110"/>
    </row>
    <row r="741" spans="1:13" ht="12.75" customHeight="1" x14ac:dyDescent="0.3">
      <c r="A741" s="111" t="s">
        <v>2640</v>
      </c>
      <c r="B741" s="112" t="s">
        <v>2641</v>
      </c>
      <c r="C741" s="111" t="s">
        <v>2640</v>
      </c>
      <c r="D741" s="115"/>
      <c r="E741" s="115"/>
      <c r="F741" s="115"/>
      <c r="G741" s="116" t="s">
        <v>2220</v>
      </c>
      <c r="H741" s="110">
        <f>COUNTIF(A:A,A741)</f>
        <v>1</v>
      </c>
      <c r="K741" s="184" t="s">
        <v>5505</v>
      </c>
      <c r="L741" s="184">
        <f t="shared" si="18"/>
        <v>1</v>
      </c>
      <c r="M741" s="110"/>
    </row>
    <row r="742" spans="1:13" ht="12.75" customHeight="1" x14ac:dyDescent="0.3">
      <c r="A742" s="111" t="s">
        <v>2643</v>
      </c>
      <c r="B742" s="112" t="s">
        <v>2644</v>
      </c>
      <c r="C742" s="111" t="s">
        <v>2643</v>
      </c>
      <c r="D742" s="115"/>
      <c r="E742" s="115"/>
      <c r="F742" s="115"/>
      <c r="G742" s="116" t="s">
        <v>2220</v>
      </c>
      <c r="H742" s="110">
        <f>COUNTIF(A:A,A742)</f>
        <v>1</v>
      </c>
      <c r="K742" s="184" t="s">
        <v>2368</v>
      </c>
      <c r="L742" s="184">
        <f t="shared" si="18"/>
        <v>1</v>
      </c>
      <c r="M742" s="110"/>
    </row>
    <row r="743" spans="1:13" ht="12.75" customHeight="1" x14ac:dyDescent="0.3">
      <c r="A743" s="111" t="s">
        <v>2646</v>
      </c>
      <c r="B743" s="112" t="s">
        <v>2647</v>
      </c>
      <c r="C743" s="111" t="s">
        <v>2646</v>
      </c>
      <c r="D743" s="115"/>
      <c r="E743" s="115"/>
      <c r="F743" s="115"/>
      <c r="G743" s="116" t="s">
        <v>2220</v>
      </c>
      <c r="H743" s="110">
        <f>COUNTIF(A:A,A743)</f>
        <v>1</v>
      </c>
      <c r="K743" s="184" t="s">
        <v>2371</v>
      </c>
      <c r="L743" s="184">
        <f t="shared" si="18"/>
        <v>1</v>
      </c>
      <c r="M743" s="110"/>
    </row>
    <row r="744" spans="1:13" ht="12.75" customHeight="1" x14ac:dyDescent="0.3">
      <c r="A744" s="111" t="s">
        <v>2649</v>
      </c>
      <c r="B744" s="112" t="s">
        <v>2650</v>
      </c>
      <c r="C744" s="111" t="s">
        <v>2649</v>
      </c>
      <c r="D744" s="111"/>
      <c r="E744" s="111"/>
      <c r="F744" s="111"/>
      <c r="G744" s="111" t="s">
        <v>2220</v>
      </c>
      <c r="H744" s="110">
        <f>COUNTIF(A:A,A744)</f>
        <v>1</v>
      </c>
      <c r="K744" s="184" t="s">
        <v>2374</v>
      </c>
      <c r="L744" s="184">
        <f t="shared" si="18"/>
        <v>1</v>
      </c>
      <c r="M744" s="110"/>
    </row>
    <row r="745" spans="1:13" ht="12.75" customHeight="1" x14ac:dyDescent="0.3">
      <c r="A745" s="111" t="s">
        <v>2652</v>
      </c>
      <c r="B745" s="112" t="s">
        <v>2653</v>
      </c>
      <c r="C745" s="111" t="s">
        <v>2652</v>
      </c>
      <c r="D745" s="111"/>
      <c r="E745" s="111"/>
      <c r="F745" s="111"/>
      <c r="G745" s="111" t="s">
        <v>2220</v>
      </c>
      <c r="H745" s="110">
        <f>COUNTIF(A:A,A745)</f>
        <v>1</v>
      </c>
      <c r="K745" s="184" t="s">
        <v>2377</v>
      </c>
      <c r="L745" s="184">
        <f t="shared" si="18"/>
        <v>1</v>
      </c>
      <c r="M745" s="110"/>
    </row>
    <row r="746" spans="1:13" ht="12.75" customHeight="1" x14ac:dyDescent="0.3">
      <c r="A746" s="111" t="s">
        <v>2655</v>
      </c>
      <c r="B746" s="124" t="s">
        <v>2656</v>
      </c>
      <c r="C746" s="111" t="s">
        <v>2655</v>
      </c>
      <c r="D746" s="115"/>
      <c r="E746" s="111"/>
      <c r="F746" s="111"/>
      <c r="G746" s="111" t="s">
        <v>2220</v>
      </c>
      <c r="H746" s="110">
        <f>COUNTIF(A:A,A746)</f>
        <v>1</v>
      </c>
      <c r="K746" s="184" t="s">
        <v>2380</v>
      </c>
      <c r="L746" s="184">
        <f t="shared" si="18"/>
        <v>1</v>
      </c>
      <c r="M746" s="110"/>
    </row>
    <row r="747" spans="1:13" ht="12.75" customHeight="1" x14ac:dyDescent="0.3">
      <c r="A747" s="111" t="s">
        <v>2658</v>
      </c>
      <c r="B747" s="112" t="s">
        <v>2659</v>
      </c>
      <c r="C747" s="111" t="s">
        <v>2658</v>
      </c>
      <c r="D747" s="111"/>
      <c r="E747" s="111"/>
      <c r="F747" s="111"/>
      <c r="G747" s="111" t="s">
        <v>2220</v>
      </c>
      <c r="H747" s="110">
        <f>COUNTIF(A:A,A747)</f>
        <v>1</v>
      </c>
      <c r="K747" s="184" t="s">
        <v>5393</v>
      </c>
      <c r="L747" s="184">
        <f t="shared" si="18"/>
        <v>1</v>
      </c>
      <c r="M747" s="110"/>
    </row>
    <row r="748" spans="1:13" ht="12.75" customHeight="1" x14ac:dyDescent="0.3">
      <c r="A748" s="111" t="s">
        <v>2661</v>
      </c>
      <c r="B748" s="112" t="s">
        <v>2662</v>
      </c>
      <c r="C748" s="111" t="s">
        <v>2661</v>
      </c>
      <c r="D748" s="115"/>
      <c r="E748" s="115"/>
      <c r="F748" s="115"/>
      <c r="G748" s="116" t="s">
        <v>2220</v>
      </c>
      <c r="H748" s="110">
        <f>COUNTIF(A:A,A748)</f>
        <v>1</v>
      </c>
      <c r="K748" s="184" t="s">
        <v>5308</v>
      </c>
      <c r="L748" s="184">
        <f t="shared" si="18"/>
        <v>1</v>
      </c>
      <c r="M748" s="110"/>
    </row>
    <row r="749" spans="1:13" ht="12.75" customHeight="1" x14ac:dyDescent="0.3">
      <c r="A749" s="111" t="s">
        <v>2664</v>
      </c>
      <c r="B749" s="112" t="s">
        <v>2665</v>
      </c>
      <c r="C749" s="111" t="s">
        <v>2664</v>
      </c>
      <c r="D749" s="115"/>
      <c r="E749" s="115"/>
      <c r="F749" s="115"/>
      <c r="G749" s="116" t="s">
        <v>2220</v>
      </c>
      <c r="H749" s="110">
        <f>COUNTIF(A:A,A749)</f>
        <v>1</v>
      </c>
      <c r="K749" s="184" t="s">
        <v>2383</v>
      </c>
      <c r="L749" s="184">
        <f t="shared" si="18"/>
        <v>1</v>
      </c>
      <c r="M749" s="110"/>
    </row>
    <row r="750" spans="1:13" ht="12.75" customHeight="1" x14ac:dyDescent="0.3">
      <c r="A750" s="111" t="s">
        <v>2667</v>
      </c>
      <c r="B750" s="112" t="s">
        <v>2668</v>
      </c>
      <c r="C750" s="111" t="s">
        <v>2667</v>
      </c>
      <c r="D750" s="115"/>
      <c r="E750" s="115"/>
      <c r="F750" s="115"/>
      <c r="G750" s="116" t="s">
        <v>2220</v>
      </c>
      <c r="H750" s="110">
        <f>COUNTIF(A:A,A750)</f>
        <v>1</v>
      </c>
      <c r="K750" s="184" t="s">
        <v>2385</v>
      </c>
      <c r="L750" s="184">
        <f t="shared" si="18"/>
        <v>1</v>
      </c>
      <c r="M750" s="110"/>
    </row>
    <row r="751" spans="1:13" ht="12.75" customHeight="1" x14ac:dyDescent="0.3">
      <c r="A751" s="111" t="s">
        <v>2670</v>
      </c>
      <c r="B751" s="112" t="s">
        <v>2671</v>
      </c>
      <c r="C751" s="111" t="s">
        <v>2670</v>
      </c>
      <c r="D751" s="115"/>
      <c r="E751" s="115"/>
      <c r="F751" s="115"/>
      <c r="G751" s="116" t="s">
        <v>2220</v>
      </c>
      <c r="H751" s="110">
        <f>COUNTIF(A:A,A751)</f>
        <v>1</v>
      </c>
      <c r="K751" s="184" t="s">
        <v>2388</v>
      </c>
      <c r="L751" s="184">
        <f t="shared" si="18"/>
        <v>1</v>
      </c>
      <c r="M751" s="110"/>
    </row>
    <row r="752" spans="1:13" ht="12.75" customHeight="1" x14ac:dyDescent="0.3">
      <c r="A752" s="111" t="s">
        <v>2673</v>
      </c>
      <c r="B752" s="112" t="s">
        <v>2674</v>
      </c>
      <c r="C752" s="111" t="s">
        <v>2673</v>
      </c>
      <c r="D752" s="115"/>
      <c r="E752" s="115"/>
      <c r="F752" s="115"/>
      <c r="G752" s="116" t="s">
        <v>2220</v>
      </c>
      <c r="H752" s="110">
        <f>COUNTIF(A:A,A752)</f>
        <v>1</v>
      </c>
      <c r="K752" s="184" t="s">
        <v>2391</v>
      </c>
      <c r="L752" s="184">
        <f t="shared" si="18"/>
        <v>1</v>
      </c>
      <c r="M752" s="110"/>
    </row>
    <row r="753" spans="1:13" ht="12.75" customHeight="1" x14ac:dyDescent="0.3">
      <c r="A753" s="111" t="s">
        <v>2676</v>
      </c>
      <c r="B753" s="112" t="s">
        <v>2677</v>
      </c>
      <c r="C753" s="111" t="s">
        <v>2676</v>
      </c>
      <c r="D753" s="115"/>
      <c r="E753" s="115"/>
      <c r="F753" s="115"/>
      <c r="G753" s="116" t="s">
        <v>2220</v>
      </c>
      <c r="H753" s="110">
        <f>COUNTIF(A:A,A753)</f>
        <v>1</v>
      </c>
      <c r="K753" s="184" t="s">
        <v>5663</v>
      </c>
      <c r="L753" s="184">
        <f t="shared" si="18"/>
        <v>1</v>
      </c>
      <c r="M753" s="110"/>
    </row>
    <row r="754" spans="1:13" ht="12.75" customHeight="1" x14ac:dyDescent="0.3">
      <c r="A754" s="111" t="s">
        <v>2679</v>
      </c>
      <c r="B754" s="112" t="s">
        <v>2680</v>
      </c>
      <c r="C754" s="111" t="s">
        <v>2679</v>
      </c>
      <c r="D754" s="115"/>
      <c r="E754" s="115"/>
      <c r="F754" s="115"/>
      <c r="G754" s="116" t="s">
        <v>2220</v>
      </c>
      <c r="H754" s="110">
        <f>COUNTIF(A:A,A754)</f>
        <v>1</v>
      </c>
      <c r="K754" s="184" t="s">
        <v>2394</v>
      </c>
      <c r="L754" s="184">
        <f t="shared" si="18"/>
        <v>1</v>
      </c>
      <c r="M754" s="110"/>
    </row>
    <row r="755" spans="1:13" ht="12.75" customHeight="1" x14ac:dyDescent="0.3">
      <c r="A755" s="111" t="s">
        <v>2682</v>
      </c>
      <c r="B755" s="112" t="s">
        <v>2683</v>
      </c>
      <c r="C755" s="111" t="s">
        <v>2682</v>
      </c>
      <c r="D755" s="115"/>
      <c r="E755" s="115"/>
      <c r="F755" s="115"/>
      <c r="G755" s="116" t="s">
        <v>2220</v>
      </c>
      <c r="H755" s="110">
        <f>COUNTIF(A:A,A755)</f>
        <v>1</v>
      </c>
      <c r="K755" s="184" t="s">
        <v>2397</v>
      </c>
      <c r="L755" s="184">
        <f t="shared" si="18"/>
        <v>1</v>
      </c>
      <c r="M755" s="110"/>
    </row>
    <row r="756" spans="1:13" ht="12.75" customHeight="1" x14ac:dyDescent="0.3">
      <c r="A756" s="111" t="s">
        <v>2268</v>
      </c>
      <c r="B756" s="112" t="s">
        <v>2685</v>
      </c>
      <c r="C756" s="111" t="s">
        <v>2268</v>
      </c>
      <c r="D756" s="115"/>
      <c r="E756" s="115"/>
      <c r="F756" s="115"/>
      <c r="G756" s="116" t="s">
        <v>2270</v>
      </c>
      <c r="H756" s="110">
        <f>COUNTIF(A:A,A756)</f>
        <v>11</v>
      </c>
      <c r="K756" s="184" t="s">
        <v>2400</v>
      </c>
      <c r="L756" s="184">
        <f t="shared" si="18"/>
        <v>1</v>
      </c>
      <c r="M756" s="110"/>
    </row>
    <row r="757" spans="1:13" ht="12.75" customHeight="1" x14ac:dyDescent="0.3">
      <c r="A757" s="111" t="s">
        <v>2687</v>
      </c>
      <c r="B757" s="112" t="s">
        <v>2688</v>
      </c>
      <c r="C757" s="111" t="s">
        <v>2687</v>
      </c>
      <c r="D757" s="115"/>
      <c r="E757" s="115"/>
      <c r="F757" s="115"/>
      <c r="G757" s="115" t="s">
        <v>2689</v>
      </c>
      <c r="H757" s="110">
        <f>COUNTIF(A:A,A757)</f>
        <v>1</v>
      </c>
      <c r="K757" s="184" t="s">
        <v>5251</v>
      </c>
      <c r="L757" s="184">
        <f t="shared" si="18"/>
        <v>1</v>
      </c>
      <c r="M757" s="110"/>
    </row>
    <row r="758" spans="1:13" ht="12.75" customHeight="1" x14ac:dyDescent="0.3">
      <c r="A758" s="111" t="s">
        <v>2691</v>
      </c>
      <c r="B758" s="112" t="s">
        <v>2692</v>
      </c>
      <c r="C758" s="111" t="s">
        <v>2691</v>
      </c>
      <c r="D758" s="111"/>
      <c r="E758" s="111"/>
      <c r="F758" s="111"/>
      <c r="G758" s="111" t="s">
        <v>2689</v>
      </c>
      <c r="H758" s="110">
        <f>COUNTIF(A:A,A758)</f>
        <v>1</v>
      </c>
      <c r="K758" s="184" t="s">
        <v>2403</v>
      </c>
      <c r="L758" s="184">
        <f t="shared" si="18"/>
        <v>1</v>
      </c>
      <c r="M758" s="110"/>
    </row>
    <row r="759" spans="1:13" ht="12.75" customHeight="1" x14ac:dyDescent="0.3">
      <c r="A759" s="111" t="s">
        <v>2694</v>
      </c>
      <c r="B759" s="112" t="s">
        <v>2695</v>
      </c>
      <c r="C759" s="111" t="s">
        <v>2694</v>
      </c>
      <c r="D759" s="111"/>
      <c r="E759" s="111"/>
      <c r="F759" s="111"/>
      <c r="G759" s="111" t="s">
        <v>2689</v>
      </c>
      <c r="H759" s="110">
        <f>COUNTIF(A:A,A759)</f>
        <v>1</v>
      </c>
      <c r="K759" s="184" t="s">
        <v>2406</v>
      </c>
      <c r="L759" s="184">
        <f t="shared" si="18"/>
        <v>1</v>
      </c>
      <c r="M759" s="110"/>
    </row>
    <row r="760" spans="1:13" ht="12.75" customHeight="1" x14ac:dyDescent="0.3">
      <c r="A760" s="111" t="s">
        <v>2697</v>
      </c>
      <c r="B760" s="124" t="s">
        <v>2698</v>
      </c>
      <c r="C760" s="111" t="s">
        <v>2697</v>
      </c>
      <c r="D760" s="115"/>
      <c r="E760" s="111"/>
      <c r="F760" s="111"/>
      <c r="G760" s="111" t="s">
        <v>2689</v>
      </c>
      <c r="H760" s="110">
        <f>COUNTIF(A:A,A760)</f>
        <v>1</v>
      </c>
      <c r="K760" s="184" t="s">
        <v>2409</v>
      </c>
      <c r="L760" s="184">
        <f t="shared" si="18"/>
        <v>1</v>
      </c>
      <c r="M760" s="110"/>
    </row>
    <row r="761" spans="1:13" ht="12.75" customHeight="1" x14ac:dyDescent="0.3">
      <c r="A761" s="111" t="s">
        <v>2700</v>
      </c>
      <c r="B761" s="112" t="s">
        <v>2701</v>
      </c>
      <c r="C761" s="111" t="s">
        <v>2700</v>
      </c>
      <c r="D761" s="115"/>
      <c r="E761" s="115"/>
      <c r="F761" s="115"/>
      <c r="G761" s="116" t="s">
        <v>2689</v>
      </c>
      <c r="H761" s="110">
        <f>COUNTIF(A:A,A761)</f>
        <v>1</v>
      </c>
      <c r="K761" s="184" t="s">
        <v>5292</v>
      </c>
      <c r="L761" s="184">
        <f t="shared" si="18"/>
        <v>1</v>
      </c>
      <c r="M761" s="110"/>
    </row>
    <row r="762" spans="1:13" ht="12.75" customHeight="1" x14ac:dyDescent="0.3">
      <c r="A762" s="111" t="s">
        <v>2702</v>
      </c>
      <c r="B762" s="112" t="s">
        <v>2703</v>
      </c>
      <c r="C762" s="111" t="s">
        <v>2702</v>
      </c>
      <c r="D762" s="115"/>
      <c r="E762" s="115"/>
      <c r="F762" s="115"/>
      <c r="G762" s="116" t="s">
        <v>2689</v>
      </c>
      <c r="H762" s="110">
        <f>COUNTIF(A:A,A762)</f>
        <v>1</v>
      </c>
      <c r="K762" s="184" t="s">
        <v>2410</v>
      </c>
      <c r="L762" s="184">
        <f t="shared" si="18"/>
        <v>1</v>
      </c>
      <c r="M762" s="110"/>
    </row>
    <row r="763" spans="1:13" ht="12.75" customHeight="1" x14ac:dyDescent="0.3">
      <c r="A763" s="111" t="s">
        <v>2705</v>
      </c>
      <c r="B763" s="112" t="s">
        <v>2706</v>
      </c>
      <c r="C763" s="111" t="s">
        <v>2705</v>
      </c>
      <c r="D763" s="111"/>
      <c r="E763" s="111"/>
      <c r="F763" s="111"/>
      <c r="G763" s="111" t="s">
        <v>2689</v>
      </c>
      <c r="H763" s="110">
        <f>COUNTIF(A:A,A763)</f>
        <v>1</v>
      </c>
      <c r="K763" s="184" t="s">
        <v>2413</v>
      </c>
      <c r="L763" s="184">
        <f t="shared" si="18"/>
        <v>1</v>
      </c>
      <c r="M763" s="110"/>
    </row>
    <row r="764" spans="1:13" ht="12.75" customHeight="1" x14ac:dyDescent="0.3">
      <c r="A764" s="111" t="s">
        <v>2708</v>
      </c>
      <c r="B764" s="112" t="s">
        <v>2709</v>
      </c>
      <c r="C764" s="111" t="s">
        <v>2708</v>
      </c>
      <c r="D764" s="111"/>
      <c r="E764" s="111"/>
      <c r="F764" s="111"/>
      <c r="G764" s="111" t="s">
        <v>2689</v>
      </c>
      <c r="H764" s="110">
        <f>COUNTIF(A:A,A764)</f>
        <v>1</v>
      </c>
      <c r="K764" s="184" t="s">
        <v>5504</v>
      </c>
      <c r="L764" s="184">
        <f t="shared" si="18"/>
        <v>1</v>
      </c>
      <c r="M764" s="110"/>
    </row>
    <row r="765" spans="1:13" ht="12.75" customHeight="1" x14ac:dyDescent="0.3">
      <c r="A765" s="111" t="s">
        <v>2711</v>
      </c>
      <c r="B765" s="112" t="s">
        <v>2712</v>
      </c>
      <c r="C765" s="111" t="s">
        <v>2711</v>
      </c>
      <c r="D765" s="111"/>
      <c r="E765" s="111"/>
      <c r="F765" s="111"/>
      <c r="G765" s="111" t="s">
        <v>2689</v>
      </c>
      <c r="H765" s="110">
        <f>COUNTIF(A:A,A765)</f>
        <v>1</v>
      </c>
      <c r="K765" s="184" t="s">
        <v>2416</v>
      </c>
      <c r="L765" s="184">
        <f t="shared" si="18"/>
        <v>1</v>
      </c>
      <c r="M765" s="110"/>
    </row>
    <row r="766" spans="1:13" ht="12.75" customHeight="1" x14ac:dyDescent="0.3">
      <c r="A766" s="111" t="s">
        <v>2714</v>
      </c>
      <c r="B766" s="112" t="s">
        <v>2715</v>
      </c>
      <c r="C766" s="111" t="s">
        <v>2714</v>
      </c>
      <c r="D766" s="111"/>
      <c r="E766" s="111"/>
      <c r="F766" s="111"/>
      <c r="G766" s="111" t="s">
        <v>2689</v>
      </c>
      <c r="H766" s="110">
        <f>COUNTIF(A:A,A766)</f>
        <v>1</v>
      </c>
      <c r="K766" s="184" t="s">
        <v>2419</v>
      </c>
      <c r="L766" s="184">
        <f t="shared" si="18"/>
        <v>1</v>
      </c>
      <c r="M766" s="110"/>
    </row>
    <row r="767" spans="1:13" ht="12.75" customHeight="1" x14ac:dyDescent="0.3">
      <c r="A767" s="111" t="s">
        <v>2717</v>
      </c>
      <c r="B767" s="112" t="s">
        <v>2718</v>
      </c>
      <c r="C767" s="111" t="s">
        <v>2717</v>
      </c>
      <c r="D767" s="111"/>
      <c r="E767" s="111"/>
      <c r="F767" s="111"/>
      <c r="G767" s="111" t="s">
        <v>2689</v>
      </c>
      <c r="H767" s="110">
        <f>COUNTIF(A:A,A767)</f>
        <v>1</v>
      </c>
      <c r="K767" s="184" t="s">
        <v>2422</v>
      </c>
      <c r="L767" s="184">
        <f t="shared" si="18"/>
        <v>1</v>
      </c>
      <c r="M767" s="110"/>
    </row>
    <row r="768" spans="1:13" ht="12.75" customHeight="1" x14ac:dyDescent="0.3">
      <c r="A768" s="111" t="s">
        <v>2720</v>
      </c>
      <c r="B768" s="112" t="s">
        <v>2721</v>
      </c>
      <c r="C768" s="111" t="s">
        <v>2720</v>
      </c>
      <c r="D768" s="111"/>
      <c r="E768" s="111"/>
      <c r="F768" s="111"/>
      <c r="G768" s="111" t="s">
        <v>2689</v>
      </c>
      <c r="H768" s="110">
        <f>COUNTIF(A:A,A768)</f>
        <v>1</v>
      </c>
      <c r="K768" s="184" t="s">
        <v>2425</v>
      </c>
      <c r="L768" s="184">
        <f t="shared" si="18"/>
        <v>1</v>
      </c>
      <c r="M768" s="110"/>
    </row>
    <row r="769" spans="1:20" ht="12.75" customHeight="1" x14ac:dyDescent="0.3">
      <c r="A769" s="111" t="s">
        <v>2723</v>
      </c>
      <c r="B769" s="112" t="s">
        <v>2724</v>
      </c>
      <c r="C769" s="111" t="s">
        <v>2723</v>
      </c>
      <c r="D769" s="115"/>
      <c r="E769" s="115"/>
      <c r="F769" s="115"/>
      <c r="G769" s="116" t="s">
        <v>2689</v>
      </c>
      <c r="H769" s="110">
        <f>COUNTIF(A:A,A769)</f>
        <v>1</v>
      </c>
      <c r="K769" s="184" t="s">
        <v>2428</v>
      </c>
      <c r="L769" s="184">
        <f t="shared" si="18"/>
        <v>1</v>
      </c>
      <c r="M769" s="110"/>
    </row>
    <row r="770" spans="1:20" ht="12.75" customHeight="1" x14ac:dyDescent="0.3">
      <c r="A770" s="111" t="s">
        <v>2726</v>
      </c>
      <c r="B770" s="112" t="s">
        <v>2727</v>
      </c>
      <c r="C770" s="111" t="s">
        <v>2726</v>
      </c>
      <c r="D770" s="111"/>
      <c r="E770" s="111"/>
      <c r="F770" s="111"/>
      <c r="G770" s="111" t="s">
        <v>2689</v>
      </c>
      <c r="H770" s="110">
        <f>COUNTIF(A:A,A770)</f>
        <v>1</v>
      </c>
      <c r="K770" s="184" t="s">
        <v>2431</v>
      </c>
      <c r="L770" s="184">
        <f t="shared" ref="L770:L833" si="19">COUNTIF(K:K,K770)</f>
        <v>1</v>
      </c>
      <c r="M770" s="110"/>
      <c r="P770" s="110"/>
      <c r="Q770" s="110"/>
      <c r="R770" s="110"/>
      <c r="S770" s="110"/>
      <c r="T770" s="110"/>
    </row>
    <row r="771" spans="1:20" ht="12.75" customHeight="1" x14ac:dyDescent="0.3">
      <c r="A771" s="111" t="s">
        <v>2729</v>
      </c>
      <c r="B771" s="112" t="s">
        <v>2730</v>
      </c>
      <c r="C771" s="111" t="s">
        <v>2729</v>
      </c>
      <c r="D771" s="111"/>
      <c r="E771" s="111"/>
      <c r="F771" s="111"/>
      <c r="G771" s="111" t="s">
        <v>2689</v>
      </c>
      <c r="H771" s="110">
        <f>COUNTIF(A:A,A771)</f>
        <v>1</v>
      </c>
      <c r="K771" s="184" t="s">
        <v>2434</v>
      </c>
      <c r="L771" s="184">
        <f t="shared" si="19"/>
        <v>1</v>
      </c>
      <c r="M771" s="110"/>
      <c r="P771" s="110"/>
      <c r="Q771" s="110"/>
      <c r="R771" s="110"/>
      <c r="S771" s="110"/>
      <c r="T771" s="110"/>
    </row>
    <row r="772" spans="1:20" ht="12.75" customHeight="1" x14ac:dyDescent="0.3">
      <c r="A772" s="111" t="s">
        <v>2732</v>
      </c>
      <c r="B772" s="112" t="s">
        <v>2733</v>
      </c>
      <c r="C772" s="111" t="s">
        <v>2732</v>
      </c>
      <c r="D772" s="111"/>
      <c r="E772" s="111"/>
      <c r="F772" s="111"/>
      <c r="G772" s="111" t="s">
        <v>2689</v>
      </c>
      <c r="H772" s="110">
        <f>COUNTIF(A:A,A772)</f>
        <v>1</v>
      </c>
      <c r="K772" s="184" t="s">
        <v>2437</v>
      </c>
      <c r="L772" s="184">
        <f t="shared" si="19"/>
        <v>1</v>
      </c>
      <c r="M772" s="110"/>
      <c r="P772" s="110"/>
      <c r="Q772" s="110"/>
      <c r="R772" s="110"/>
      <c r="S772" s="110"/>
      <c r="T772" s="110"/>
    </row>
    <row r="773" spans="1:20" ht="12.75" customHeight="1" x14ac:dyDescent="0.3">
      <c r="A773" s="111" t="s">
        <v>2735</v>
      </c>
      <c r="B773" s="112" t="s">
        <v>2736</v>
      </c>
      <c r="C773" s="111" t="s">
        <v>2735</v>
      </c>
      <c r="D773" s="115"/>
      <c r="E773" s="115"/>
      <c r="F773" s="115"/>
      <c r="G773" s="116" t="s">
        <v>2689</v>
      </c>
      <c r="H773" s="110">
        <f>COUNTIF(A:A,A773)</f>
        <v>1</v>
      </c>
      <c r="K773" s="184" t="s">
        <v>2440</v>
      </c>
      <c r="L773" s="184">
        <f t="shared" si="19"/>
        <v>1</v>
      </c>
      <c r="M773" s="110"/>
      <c r="P773" s="110"/>
      <c r="Q773" s="110"/>
      <c r="R773" s="110"/>
      <c r="S773" s="110"/>
      <c r="T773" s="110"/>
    </row>
    <row r="774" spans="1:20" ht="12.75" customHeight="1" x14ac:dyDescent="0.3">
      <c r="A774" s="111" t="s">
        <v>2738</v>
      </c>
      <c r="B774" s="112" t="s">
        <v>2739</v>
      </c>
      <c r="C774" s="111" t="s">
        <v>2738</v>
      </c>
      <c r="D774" s="115"/>
      <c r="E774" s="115"/>
      <c r="F774" s="115"/>
      <c r="G774" s="116" t="s">
        <v>2689</v>
      </c>
      <c r="H774" s="110">
        <f>COUNTIF(A:A,A774)</f>
        <v>1</v>
      </c>
      <c r="K774" s="184" t="s">
        <v>2443</v>
      </c>
      <c r="L774" s="184">
        <f t="shared" si="19"/>
        <v>1</v>
      </c>
      <c r="M774" s="110"/>
      <c r="P774" s="110"/>
      <c r="Q774" s="110"/>
      <c r="R774" s="110"/>
      <c r="S774" s="110"/>
      <c r="T774" s="110"/>
    </row>
    <row r="775" spans="1:20" ht="12.75" customHeight="1" x14ac:dyDescent="0.3">
      <c r="A775" s="111" t="s">
        <v>2741</v>
      </c>
      <c r="B775" s="112" t="s">
        <v>2742</v>
      </c>
      <c r="C775" s="111" t="s">
        <v>2741</v>
      </c>
      <c r="D775" s="115"/>
      <c r="E775" s="115"/>
      <c r="F775" s="115"/>
      <c r="G775" s="116" t="s">
        <v>2689</v>
      </c>
      <c r="H775" s="110">
        <f>COUNTIF(A:A,A775)</f>
        <v>1</v>
      </c>
      <c r="K775" s="184" t="s">
        <v>2446</v>
      </c>
      <c r="L775" s="184">
        <f t="shared" si="19"/>
        <v>1</v>
      </c>
      <c r="M775" s="110"/>
      <c r="P775" s="110"/>
      <c r="Q775" s="110"/>
      <c r="R775" s="110"/>
      <c r="S775" s="110"/>
      <c r="T775" s="110"/>
    </row>
    <row r="776" spans="1:20" ht="12.75" customHeight="1" x14ac:dyDescent="0.3">
      <c r="A776" s="111" t="s">
        <v>2744</v>
      </c>
      <c r="B776" s="112" t="s">
        <v>2745</v>
      </c>
      <c r="C776" s="111" t="s">
        <v>2744</v>
      </c>
      <c r="D776" s="111"/>
      <c r="E776" s="111"/>
      <c r="F776" s="111"/>
      <c r="G776" s="111" t="s">
        <v>2689</v>
      </c>
      <c r="H776" s="110">
        <f>COUNTIF(A:A,A776)</f>
        <v>1</v>
      </c>
      <c r="K776" s="184" t="s">
        <v>2449</v>
      </c>
      <c r="L776" s="184">
        <f t="shared" si="19"/>
        <v>1</v>
      </c>
      <c r="M776" s="110"/>
      <c r="P776" s="110"/>
      <c r="Q776" s="110"/>
      <c r="R776" s="110"/>
      <c r="S776" s="110"/>
      <c r="T776" s="110"/>
    </row>
    <row r="777" spans="1:20" ht="12.75" customHeight="1" x14ac:dyDescent="0.3">
      <c r="A777" s="111" t="s">
        <v>2747</v>
      </c>
      <c r="B777" s="112" t="s">
        <v>2748</v>
      </c>
      <c r="C777" s="111" t="s">
        <v>2747</v>
      </c>
      <c r="D777" s="115"/>
      <c r="E777" s="115"/>
      <c r="F777" s="115"/>
      <c r="G777" s="116" t="s">
        <v>2689</v>
      </c>
      <c r="H777" s="110">
        <f>COUNTIF(A:A,A777)</f>
        <v>1</v>
      </c>
      <c r="K777" s="184" t="s">
        <v>5411</v>
      </c>
      <c r="L777" s="184">
        <f t="shared" si="19"/>
        <v>1</v>
      </c>
      <c r="M777" s="110"/>
      <c r="P777" s="110"/>
      <c r="Q777" s="110"/>
      <c r="R777" s="110"/>
      <c r="S777" s="110"/>
      <c r="T777" s="110"/>
    </row>
    <row r="778" spans="1:20" ht="12.75" customHeight="1" x14ac:dyDescent="0.3">
      <c r="A778" s="111" t="s">
        <v>2750</v>
      </c>
      <c r="B778" s="112" t="s">
        <v>2751</v>
      </c>
      <c r="C778" s="111" t="s">
        <v>2750</v>
      </c>
      <c r="D778" s="115"/>
      <c r="E778" s="115"/>
      <c r="F778" s="115"/>
      <c r="G778" s="116" t="s">
        <v>2689</v>
      </c>
      <c r="H778" s="110">
        <f>COUNTIF(A:A,A778)</f>
        <v>1</v>
      </c>
      <c r="K778" s="184" t="s">
        <v>2452</v>
      </c>
      <c r="L778" s="184">
        <f t="shared" si="19"/>
        <v>1</v>
      </c>
      <c r="M778" s="110"/>
      <c r="P778" s="110"/>
      <c r="Q778" s="110"/>
      <c r="R778" s="110"/>
      <c r="S778" s="110"/>
      <c r="T778" s="110"/>
    </row>
    <row r="779" spans="1:20" ht="12.75" customHeight="1" x14ac:dyDescent="0.3">
      <c r="A779" s="111" t="s">
        <v>2753</v>
      </c>
      <c r="B779" s="112" t="s">
        <v>2754</v>
      </c>
      <c r="C779" s="111" t="s">
        <v>2753</v>
      </c>
      <c r="D779" s="115"/>
      <c r="E779" s="115"/>
      <c r="F779" s="115"/>
      <c r="G779" s="116" t="s">
        <v>2689</v>
      </c>
      <c r="H779" s="110">
        <f>COUNTIF(A:A,A779)</f>
        <v>1</v>
      </c>
      <c r="K779" s="184" t="s">
        <v>2455</v>
      </c>
      <c r="L779" s="184">
        <f t="shared" si="19"/>
        <v>1</v>
      </c>
      <c r="M779" s="110"/>
      <c r="P779" s="110"/>
      <c r="Q779" s="110"/>
      <c r="R779" s="110"/>
      <c r="S779" s="110"/>
      <c r="T779" s="110"/>
    </row>
    <row r="780" spans="1:20" ht="12.75" customHeight="1" x14ac:dyDescent="0.3">
      <c r="A780" s="111" t="s">
        <v>2756</v>
      </c>
      <c r="B780" s="112" t="s">
        <v>2757</v>
      </c>
      <c r="C780" s="111" t="s">
        <v>2756</v>
      </c>
      <c r="D780" s="115"/>
      <c r="E780" s="115"/>
      <c r="F780" s="115"/>
      <c r="G780" s="116" t="s">
        <v>2689</v>
      </c>
      <c r="H780" s="110">
        <f>COUNTIF(A:A,A780)</f>
        <v>1</v>
      </c>
      <c r="K780" s="184" t="s">
        <v>2458</v>
      </c>
      <c r="L780" s="184">
        <f t="shared" si="19"/>
        <v>1</v>
      </c>
      <c r="M780" s="110"/>
      <c r="P780" s="110"/>
      <c r="Q780" s="110"/>
      <c r="R780" s="110"/>
      <c r="S780" s="110"/>
      <c r="T780" s="110"/>
    </row>
    <row r="781" spans="1:20" ht="12.75" customHeight="1" x14ac:dyDescent="0.3">
      <c r="A781" s="111" t="s">
        <v>2759</v>
      </c>
      <c r="B781" s="112" t="s">
        <v>2760</v>
      </c>
      <c r="C781" s="111" t="s">
        <v>2759</v>
      </c>
      <c r="D781" s="115"/>
      <c r="E781" s="115"/>
      <c r="F781" s="115"/>
      <c r="G781" s="116" t="s">
        <v>2689</v>
      </c>
      <c r="H781" s="110">
        <f>COUNTIF(A:A,A781)</f>
        <v>1</v>
      </c>
      <c r="K781" s="184" t="s">
        <v>2461</v>
      </c>
      <c r="L781" s="184">
        <f t="shared" si="19"/>
        <v>1</v>
      </c>
      <c r="M781" s="110"/>
      <c r="P781" s="110"/>
      <c r="Q781" s="110"/>
      <c r="R781" s="110"/>
      <c r="S781" s="110"/>
      <c r="T781" s="110"/>
    </row>
    <row r="782" spans="1:20" ht="12.75" customHeight="1" x14ac:dyDescent="0.3">
      <c r="A782" s="111" t="s">
        <v>2762</v>
      </c>
      <c r="B782" s="112" t="s">
        <v>2763</v>
      </c>
      <c r="C782" s="111" t="s">
        <v>2762</v>
      </c>
      <c r="D782" s="115"/>
      <c r="E782" s="115"/>
      <c r="F782" s="115"/>
      <c r="G782" s="116" t="s">
        <v>2689</v>
      </c>
      <c r="H782" s="110">
        <f>COUNTIF(A:A,A782)</f>
        <v>1</v>
      </c>
      <c r="K782" s="184" t="s">
        <v>2464</v>
      </c>
      <c r="L782" s="184">
        <f t="shared" si="19"/>
        <v>1</v>
      </c>
      <c r="M782" s="110"/>
      <c r="P782" s="110"/>
      <c r="Q782" s="110"/>
      <c r="R782" s="110"/>
      <c r="S782" s="110"/>
      <c r="T782" s="110"/>
    </row>
    <row r="783" spans="1:20" ht="12.75" customHeight="1" x14ac:dyDescent="0.3">
      <c r="A783" s="111" t="s">
        <v>2765</v>
      </c>
      <c r="B783" s="112" t="s">
        <v>2766</v>
      </c>
      <c r="C783" s="111" t="s">
        <v>2765</v>
      </c>
      <c r="D783" s="115"/>
      <c r="E783" s="115"/>
      <c r="F783" s="115"/>
      <c r="G783" s="116" t="s">
        <v>2689</v>
      </c>
      <c r="H783" s="110">
        <f>COUNTIF(A:A,A783)</f>
        <v>1</v>
      </c>
      <c r="K783" s="184" t="s">
        <v>2467</v>
      </c>
      <c r="L783" s="184">
        <f t="shared" si="19"/>
        <v>1</v>
      </c>
      <c r="M783" s="110"/>
      <c r="N783" s="122"/>
      <c r="O783" s="110"/>
      <c r="P783" s="110"/>
      <c r="Q783" s="110"/>
      <c r="R783" s="110"/>
      <c r="S783" s="110"/>
      <c r="T783" s="110"/>
    </row>
    <row r="784" spans="1:20" ht="12.75" customHeight="1" x14ac:dyDescent="0.3">
      <c r="A784" s="111" t="s">
        <v>2768</v>
      </c>
      <c r="B784" s="112" t="s">
        <v>2769</v>
      </c>
      <c r="C784" s="111" t="s">
        <v>2768</v>
      </c>
      <c r="D784" s="115"/>
      <c r="E784" s="115"/>
      <c r="F784" s="115"/>
      <c r="G784" s="116" t="s">
        <v>2689</v>
      </c>
      <c r="H784" s="110">
        <f>COUNTIF(A:A,A784)</f>
        <v>1</v>
      </c>
      <c r="K784" s="184" t="s">
        <v>2470</v>
      </c>
      <c r="L784" s="184">
        <f t="shared" si="19"/>
        <v>1</v>
      </c>
      <c r="M784" s="110"/>
      <c r="N784" s="122"/>
      <c r="O784" s="110"/>
      <c r="P784" s="110"/>
      <c r="Q784" s="110"/>
      <c r="R784" s="110"/>
      <c r="S784" s="110"/>
      <c r="T784" s="110"/>
    </row>
    <row r="785" spans="1:20" ht="12.75" customHeight="1" x14ac:dyDescent="0.3">
      <c r="A785" s="111" t="s">
        <v>2771</v>
      </c>
      <c r="B785" s="112" t="s">
        <v>2772</v>
      </c>
      <c r="C785" s="111" t="s">
        <v>2771</v>
      </c>
      <c r="D785" s="115"/>
      <c r="E785" s="115"/>
      <c r="F785" s="115"/>
      <c r="G785" s="116" t="s">
        <v>2689</v>
      </c>
      <c r="H785" s="110">
        <f>COUNTIF(A:A,A785)</f>
        <v>1</v>
      </c>
      <c r="K785" s="184" t="s">
        <v>2473</v>
      </c>
      <c r="L785" s="184">
        <f t="shared" si="19"/>
        <v>1</v>
      </c>
      <c r="M785" s="110"/>
      <c r="N785" s="122"/>
      <c r="O785" s="110"/>
      <c r="P785" s="110"/>
      <c r="Q785" s="110"/>
      <c r="R785" s="110"/>
      <c r="S785" s="110"/>
      <c r="T785" s="110"/>
    </row>
    <row r="786" spans="1:20" ht="12.75" customHeight="1" x14ac:dyDescent="0.3">
      <c r="A786" s="111" t="s">
        <v>2774</v>
      </c>
      <c r="B786" s="112" t="s">
        <v>2775</v>
      </c>
      <c r="C786" s="111" t="s">
        <v>2774</v>
      </c>
      <c r="D786" s="115"/>
      <c r="E786" s="115"/>
      <c r="F786" s="115"/>
      <c r="G786" s="116" t="s">
        <v>2689</v>
      </c>
      <c r="H786" s="110">
        <f>COUNTIF(A:A,A786)</f>
        <v>1</v>
      </c>
      <c r="K786" s="184" t="s">
        <v>2476</v>
      </c>
      <c r="L786" s="184">
        <f t="shared" si="19"/>
        <v>1</v>
      </c>
      <c r="M786" s="110"/>
      <c r="N786" s="122"/>
      <c r="O786" s="110"/>
      <c r="P786" s="110"/>
      <c r="Q786" s="110"/>
      <c r="R786" s="110"/>
      <c r="S786" s="110"/>
      <c r="T786" s="110"/>
    </row>
    <row r="787" spans="1:20" ht="12.75" customHeight="1" x14ac:dyDescent="0.3">
      <c r="A787" s="125" t="s">
        <v>2776</v>
      </c>
      <c r="B787" s="126" t="s">
        <v>2777</v>
      </c>
      <c r="C787" s="125" t="s">
        <v>2776</v>
      </c>
      <c r="D787" s="127"/>
      <c r="E787" s="127"/>
      <c r="F787" s="127"/>
      <c r="G787" s="214" t="s">
        <v>2689</v>
      </c>
      <c r="H787" s="110">
        <f>COUNTIF(A:A,A787)</f>
        <v>1</v>
      </c>
      <c r="K787" s="184" t="s">
        <v>2479</v>
      </c>
      <c r="L787" s="184">
        <f t="shared" si="19"/>
        <v>1</v>
      </c>
      <c r="M787" s="110"/>
      <c r="N787" s="122"/>
      <c r="O787" s="110"/>
      <c r="P787" s="110"/>
      <c r="Q787" s="110"/>
      <c r="R787" s="110"/>
      <c r="S787" s="110"/>
      <c r="T787" s="110"/>
    </row>
    <row r="788" spans="1:20" ht="12.75" customHeight="1" x14ac:dyDescent="0.3">
      <c r="A788" s="186" t="s">
        <v>2779</v>
      </c>
      <c r="B788" s="188" t="s">
        <v>2780</v>
      </c>
      <c r="C788" s="186" t="s">
        <v>2779</v>
      </c>
      <c r="D788" s="189"/>
      <c r="E788" s="189"/>
      <c r="F788" s="189"/>
      <c r="G788" s="191" t="s">
        <v>2689</v>
      </c>
      <c r="H788" s="110">
        <f>COUNTIF(A:A,A788)</f>
        <v>1</v>
      </c>
      <c r="K788" s="184" t="s">
        <v>2482</v>
      </c>
      <c r="L788" s="184">
        <f t="shared" si="19"/>
        <v>1</v>
      </c>
      <c r="M788" s="110"/>
      <c r="N788" s="122"/>
      <c r="O788" s="110"/>
      <c r="P788" s="110"/>
      <c r="Q788" s="110"/>
      <c r="R788" s="110"/>
      <c r="S788" s="110"/>
      <c r="T788" s="110"/>
    </row>
    <row r="789" spans="1:20" ht="12.75" customHeight="1" x14ac:dyDescent="0.3">
      <c r="A789" s="186" t="s">
        <v>2268</v>
      </c>
      <c r="B789" s="188" t="s">
        <v>68</v>
      </c>
      <c r="C789" s="186" t="s">
        <v>2268</v>
      </c>
      <c r="D789" s="189"/>
      <c r="E789" s="189"/>
      <c r="F789" s="189"/>
      <c r="G789" s="191" t="s">
        <v>2270</v>
      </c>
      <c r="H789" s="110">
        <f>COUNTIF(A:A,A789)</f>
        <v>11</v>
      </c>
      <c r="K789" s="184" t="s">
        <v>2485</v>
      </c>
      <c r="L789" s="184">
        <f t="shared" si="19"/>
        <v>1</v>
      </c>
      <c r="M789" s="110"/>
      <c r="N789" s="122"/>
      <c r="O789" s="110"/>
      <c r="P789" s="110"/>
      <c r="Q789" s="110"/>
      <c r="R789" s="110"/>
      <c r="S789" s="110"/>
      <c r="T789" s="110"/>
    </row>
    <row r="790" spans="1:20" ht="12.75" customHeight="1" x14ac:dyDescent="0.3">
      <c r="A790" s="186" t="s">
        <v>2783</v>
      </c>
      <c r="B790" s="188" t="s">
        <v>2784</v>
      </c>
      <c r="C790" s="186" t="s">
        <v>2783</v>
      </c>
      <c r="D790" s="189"/>
      <c r="E790" s="189"/>
      <c r="F790" s="189"/>
      <c r="G790" s="191" t="s">
        <v>48</v>
      </c>
      <c r="H790" s="110">
        <f>COUNTIF(A:A,A790)</f>
        <v>1</v>
      </c>
      <c r="K790" s="184" t="s">
        <v>2488</v>
      </c>
      <c r="L790" s="184">
        <f t="shared" si="19"/>
        <v>1</v>
      </c>
      <c r="M790" s="110"/>
      <c r="N790" s="122"/>
      <c r="O790" s="110"/>
      <c r="P790" s="110"/>
      <c r="Q790" s="110"/>
      <c r="R790" s="110"/>
      <c r="S790" s="110"/>
      <c r="T790" s="110"/>
    </row>
    <row r="791" spans="1:20" ht="12.75" customHeight="1" x14ac:dyDescent="0.3">
      <c r="A791" s="183" t="s">
        <v>5081</v>
      </c>
      <c r="B791" s="184" t="s">
        <v>5082</v>
      </c>
      <c r="C791" s="183" t="s">
        <v>5081</v>
      </c>
      <c r="D791" s="184"/>
      <c r="E791" s="184"/>
      <c r="F791" s="184"/>
      <c r="G791" s="191" t="s">
        <v>48</v>
      </c>
      <c r="H791" s="110">
        <f>COUNTIF(A:A,A791)</f>
        <v>1</v>
      </c>
      <c r="K791" s="184" t="s">
        <v>2491</v>
      </c>
      <c r="L791" s="184">
        <f t="shared" si="19"/>
        <v>1</v>
      </c>
      <c r="M791" s="110"/>
      <c r="N791" s="122"/>
      <c r="O791" s="110"/>
      <c r="P791" s="110"/>
      <c r="Q791" s="110"/>
      <c r="R791" s="110"/>
      <c r="S791" s="110"/>
      <c r="T791" s="110"/>
    </row>
    <row r="792" spans="1:20" ht="12.75" customHeight="1" x14ac:dyDescent="0.3">
      <c r="A792" s="186" t="s">
        <v>2268</v>
      </c>
      <c r="B792" s="188" t="s">
        <v>5118</v>
      </c>
      <c r="C792" s="186" t="s">
        <v>2268</v>
      </c>
      <c r="D792" s="189"/>
      <c r="E792" s="189"/>
      <c r="F792" s="189"/>
      <c r="G792" s="191" t="s">
        <v>2270</v>
      </c>
      <c r="H792" s="110">
        <f>COUNTIF(A:A,A792)</f>
        <v>11</v>
      </c>
      <c r="K792" s="184" t="s">
        <v>2494</v>
      </c>
      <c r="L792" s="184">
        <f t="shared" si="19"/>
        <v>1</v>
      </c>
      <c r="M792" s="110"/>
      <c r="N792" s="122"/>
      <c r="O792" s="110"/>
      <c r="P792" s="110"/>
      <c r="Q792" s="110"/>
      <c r="R792" s="110"/>
      <c r="S792" s="110"/>
      <c r="T792" s="110"/>
    </row>
    <row r="793" spans="1:20" ht="12.75" customHeight="1" x14ac:dyDescent="0.3">
      <c r="A793" s="186" t="s">
        <v>5017</v>
      </c>
      <c r="B793" s="188" t="s">
        <v>5018</v>
      </c>
      <c r="C793" s="186" t="s">
        <v>5017</v>
      </c>
      <c r="D793" s="189"/>
      <c r="E793" s="189"/>
      <c r="F793" s="189"/>
      <c r="G793" s="191" t="s">
        <v>5019</v>
      </c>
      <c r="H793" s="110">
        <f>COUNTIF(A:A,A793)</f>
        <v>1</v>
      </c>
      <c r="K793" s="184" t="s">
        <v>2497</v>
      </c>
      <c r="L793" s="184">
        <f t="shared" si="19"/>
        <v>1</v>
      </c>
      <c r="M793" s="110"/>
      <c r="N793" s="122"/>
      <c r="O793" s="110"/>
      <c r="P793" s="110"/>
      <c r="Q793" s="110"/>
      <c r="R793" s="110"/>
      <c r="S793" s="110"/>
      <c r="T793" s="110"/>
    </row>
    <row r="794" spans="1:20" ht="12.75" customHeight="1" x14ac:dyDescent="0.3">
      <c r="A794" s="186" t="s">
        <v>5021</v>
      </c>
      <c r="B794" s="188" t="s">
        <v>5020</v>
      </c>
      <c r="C794" s="186" t="s">
        <v>5021</v>
      </c>
      <c r="D794" s="189"/>
      <c r="E794" s="189"/>
      <c r="F794" s="189"/>
      <c r="G794" s="191" t="s">
        <v>5019</v>
      </c>
      <c r="H794" s="110">
        <f>COUNTIF(A:A,A794)</f>
        <v>1</v>
      </c>
      <c r="K794" s="184" t="s">
        <v>2500</v>
      </c>
      <c r="L794" s="184">
        <f t="shared" si="19"/>
        <v>1</v>
      </c>
      <c r="M794" s="110"/>
      <c r="N794" s="122"/>
      <c r="O794" s="110"/>
      <c r="P794" s="110"/>
      <c r="Q794" s="110"/>
      <c r="R794" s="110"/>
      <c r="S794" s="110"/>
      <c r="T794" s="110"/>
    </row>
    <row r="795" spans="1:20" ht="12.75" customHeight="1" x14ac:dyDescent="0.3">
      <c r="A795" s="186" t="s">
        <v>5022</v>
      </c>
      <c r="B795" s="188" t="s">
        <v>5023</v>
      </c>
      <c r="C795" s="186" t="s">
        <v>5022</v>
      </c>
      <c r="D795" s="189"/>
      <c r="E795" s="189"/>
      <c r="F795" s="189"/>
      <c r="G795" s="191" t="s">
        <v>5019</v>
      </c>
      <c r="H795" s="110">
        <f>COUNTIF(A:A,A795)</f>
        <v>1</v>
      </c>
      <c r="K795" s="184" t="s">
        <v>2501</v>
      </c>
      <c r="L795" s="184">
        <f t="shared" si="19"/>
        <v>1</v>
      </c>
      <c r="M795" s="110"/>
      <c r="N795" s="122"/>
      <c r="O795" s="110"/>
      <c r="P795" s="110"/>
      <c r="Q795" s="110"/>
      <c r="R795" s="110"/>
      <c r="S795" s="110"/>
      <c r="T795" s="110"/>
    </row>
    <row r="796" spans="1:20" ht="12.75" customHeight="1" x14ac:dyDescent="0.3">
      <c r="A796" s="186" t="s">
        <v>2268</v>
      </c>
      <c r="B796" s="188" t="s">
        <v>2786</v>
      </c>
      <c r="C796" s="186" t="s">
        <v>2268</v>
      </c>
      <c r="D796" s="189"/>
      <c r="E796" s="189"/>
      <c r="F796" s="189"/>
      <c r="G796" s="191" t="s">
        <v>2270</v>
      </c>
      <c r="H796" s="110">
        <f>COUNTIF(A:A,A796)</f>
        <v>11</v>
      </c>
      <c r="K796" s="184" t="s">
        <v>2505</v>
      </c>
      <c r="L796" s="184">
        <f t="shared" si="19"/>
        <v>1</v>
      </c>
      <c r="M796" s="110"/>
      <c r="N796" s="122"/>
      <c r="O796" s="110"/>
      <c r="P796" s="110"/>
      <c r="Q796" s="110"/>
      <c r="R796" s="110"/>
      <c r="S796" s="110"/>
      <c r="T796" s="110"/>
    </row>
    <row r="797" spans="1:20" ht="12.75" customHeight="1" x14ac:dyDescent="0.3">
      <c r="A797" s="186" t="s">
        <v>2788</v>
      </c>
      <c r="B797" s="188" t="s">
        <v>2789</v>
      </c>
      <c r="C797" s="186" t="s">
        <v>2788</v>
      </c>
      <c r="D797" s="183"/>
      <c r="E797" s="183"/>
      <c r="F797" s="183"/>
      <c r="G797" s="183" t="s">
        <v>2790</v>
      </c>
      <c r="H797" s="110">
        <f>COUNTIF(A:A,A797)</f>
        <v>1</v>
      </c>
      <c r="K797" s="184" t="s">
        <v>2508</v>
      </c>
      <c r="L797" s="184">
        <f t="shared" si="19"/>
        <v>1</v>
      </c>
      <c r="M797" s="110"/>
      <c r="N797" s="122"/>
      <c r="O797" s="110"/>
      <c r="P797" s="110"/>
      <c r="Q797" s="110"/>
      <c r="R797" s="110"/>
      <c r="S797" s="110"/>
      <c r="T797" s="110"/>
    </row>
    <row r="798" spans="1:20" ht="12.75" customHeight="1" x14ac:dyDescent="0.3">
      <c r="A798" s="186" t="s">
        <v>2792</v>
      </c>
      <c r="B798" s="188" t="s">
        <v>2793</v>
      </c>
      <c r="C798" s="186" t="s">
        <v>2792</v>
      </c>
      <c r="D798" s="183"/>
      <c r="E798" s="183"/>
      <c r="F798" s="183"/>
      <c r="G798" s="183" t="s">
        <v>2790</v>
      </c>
      <c r="H798" s="110">
        <f>COUNTIF(A:A,A798)</f>
        <v>1</v>
      </c>
      <c r="K798" s="184" t="s">
        <v>2511</v>
      </c>
      <c r="L798" s="184">
        <f t="shared" si="19"/>
        <v>1</v>
      </c>
      <c r="M798" s="110"/>
      <c r="N798" s="122"/>
      <c r="O798" s="110"/>
      <c r="P798" s="110"/>
      <c r="Q798" s="110"/>
      <c r="R798" s="110"/>
      <c r="S798" s="110"/>
      <c r="T798" s="110"/>
    </row>
    <row r="799" spans="1:20" ht="12.75" customHeight="1" x14ac:dyDescent="0.3">
      <c r="A799" s="215" t="s">
        <v>2795</v>
      </c>
      <c r="B799" s="216" t="s">
        <v>2796</v>
      </c>
      <c r="C799" s="215" t="s">
        <v>2795</v>
      </c>
      <c r="D799" s="218"/>
      <c r="E799" s="218"/>
      <c r="F799" s="218"/>
      <c r="G799" s="218" t="s">
        <v>2790</v>
      </c>
      <c r="H799" s="110">
        <f>COUNTIF(A:A,A799)</f>
        <v>1</v>
      </c>
      <c r="K799" s="184" t="s">
        <v>2514</v>
      </c>
      <c r="L799" s="184">
        <f t="shared" si="19"/>
        <v>1</v>
      </c>
      <c r="M799" s="110"/>
      <c r="N799" s="122"/>
      <c r="O799" s="110"/>
      <c r="P799" s="110"/>
      <c r="Q799" s="110"/>
      <c r="R799" s="110"/>
      <c r="S799" s="110"/>
      <c r="T799" s="110"/>
    </row>
    <row r="800" spans="1:20" ht="12.75" customHeight="1" x14ac:dyDescent="0.3">
      <c r="A800" s="111" t="s">
        <v>2798</v>
      </c>
      <c r="B800" s="112" t="s">
        <v>2799</v>
      </c>
      <c r="C800" s="111" t="s">
        <v>2798</v>
      </c>
      <c r="D800" s="101"/>
      <c r="E800" s="101"/>
      <c r="F800" s="101"/>
      <c r="G800" s="101" t="s">
        <v>2790</v>
      </c>
      <c r="H800" s="110">
        <f>COUNTIF(A:A,A800)</f>
        <v>1</v>
      </c>
      <c r="K800" s="184" t="s">
        <v>2517</v>
      </c>
      <c r="L800" s="184">
        <f t="shared" si="19"/>
        <v>1</v>
      </c>
      <c r="M800" s="110"/>
      <c r="N800" s="122"/>
      <c r="O800" s="110"/>
      <c r="P800" s="110"/>
      <c r="Q800" s="110"/>
      <c r="R800" s="110"/>
      <c r="S800" s="110"/>
      <c r="T800" s="110"/>
    </row>
    <row r="801" spans="1:20" ht="12.75" customHeight="1" x14ac:dyDescent="0.3">
      <c r="A801" s="111" t="s">
        <v>2801</v>
      </c>
      <c r="B801" s="112" t="s">
        <v>2802</v>
      </c>
      <c r="C801" s="111" t="s">
        <v>2801</v>
      </c>
      <c r="D801" s="101"/>
      <c r="E801" s="101"/>
      <c r="F801" s="101"/>
      <c r="G801" s="101" t="s">
        <v>2790</v>
      </c>
      <c r="H801" s="110">
        <f>COUNTIF(A:A,A801)</f>
        <v>1</v>
      </c>
      <c r="K801" s="184" t="s">
        <v>2519</v>
      </c>
      <c r="L801" s="184">
        <f t="shared" si="19"/>
        <v>1</v>
      </c>
      <c r="M801" s="110"/>
      <c r="N801" s="122"/>
      <c r="O801" s="110"/>
      <c r="P801" s="110"/>
      <c r="Q801" s="110"/>
      <c r="R801" s="110"/>
      <c r="S801" s="110"/>
      <c r="T801" s="110"/>
    </row>
    <row r="802" spans="1:20" ht="12.75" customHeight="1" x14ac:dyDescent="0.3">
      <c r="A802" s="111" t="s">
        <v>2803</v>
      </c>
      <c r="B802" s="112" t="s">
        <v>2804</v>
      </c>
      <c r="C802" s="111" t="s">
        <v>2803</v>
      </c>
      <c r="D802" s="101"/>
      <c r="E802" s="101"/>
      <c r="F802" s="101"/>
      <c r="G802" s="101" t="s">
        <v>2790</v>
      </c>
      <c r="H802" s="110">
        <f>COUNTIF(A:A,A802)</f>
        <v>1</v>
      </c>
      <c r="K802" s="184" t="s">
        <v>5601</v>
      </c>
      <c r="L802" s="184">
        <f t="shared" si="19"/>
        <v>1</v>
      </c>
      <c r="M802" s="110"/>
      <c r="N802" s="122"/>
      <c r="O802" s="110"/>
      <c r="P802" s="110"/>
      <c r="Q802" s="110"/>
      <c r="R802" s="110"/>
      <c r="S802" s="110"/>
      <c r="T802" s="110"/>
    </row>
    <row r="803" spans="1:20" ht="12.75" customHeight="1" x14ac:dyDescent="0.3">
      <c r="A803" s="111" t="s">
        <v>2805</v>
      </c>
      <c r="B803" s="112" t="s">
        <v>2806</v>
      </c>
      <c r="C803" s="111" t="s">
        <v>2805</v>
      </c>
      <c r="D803" s="101"/>
      <c r="E803" s="101"/>
      <c r="F803" s="101"/>
      <c r="G803" s="101" t="s">
        <v>2790</v>
      </c>
      <c r="H803" s="110">
        <f>COUNTIF(A:A,A803)</f>
        <v>1</v>
      </c>
      <c r="K803" s="184" t="s">
        <v>2522</v>
      </c>
      <c r="L803" s="184">
        <f t="shared" si="19"/>
        <v>1</v>
      </c>
      <c r="M803" s="110"/>
      <c r="N803" s="122"/>
      <c r="O803" s="110"/>
      <c r="P803" s="110"/>
      <c r="Q803" s="110"/>
      <c r="R803" s="110"/>
      <c r="S803" s="110"/>
      <c r="T803" s="110"/>
    </row>
    <row r="804" spans="1:20" ht="12.75" customHeight="1" x14ac:dyDescent="0.3">
      <c r="A804" s="111" t="s">
        <v>2808</v>
      </c>
      <c r="B804" s="112" t="s">
        <v>2809</v>
      </c>
      <c r="C804" s="111" t="s">
        <v>2808</v>
      </c>
      <c r="D804" s="101"/>
      <c r="E804" s="101"/>
      <c r="F804" s="101"/>
      <c r="G804" s="101" t="s">
        <v>2790</v>
      </c>
      <c r="H804" s="110">
        <f>COUNTIF(A:A,A804)</f>
        <v>1</v>
      </c>
      <c r="K804" s="184" t="s">
        <v>5568</v>
      </c>
      <c r="L804" s="184">
        <f t="shared" si="19"/>
        <v>1</v>
      </c>
      <c r="M804" s="110"/>
      <c r="N804" s="122"/>
      <c r="O804" s="110"/>
      <c r="P804" s="110"/>
      <c r="Q804" s="110"/>
      <c r="R804" s="110"/>
      <c r="S804" s="110"/>
      <c r="T804" s="110"/>
    </row>
    <row r="805" spans="1:20" ht="12.75" customHeight="1" x14ac:dyDescent="0.3">
      <c r="A805" s="111" t="s">
        <v>2811</v>
      </c>
      <c r="B805" s="112" t="s">
        <v>2812</v>
      </c>
      <c r="C805" s="111" t="s">
        <v>2811</v>
      </c>
      <c r="D805" s="101"/>
      <c r="E805" s="101"/>
      <c r="F805" s="101"/>
      <c r="G805" s="101" t="s">
        <v>2790</v>
      </c>
      <c r="H805" s="110">
        <f>COUNTIF(A:A,A805)</f>
        <v>1</v>
      </c>
      <c r="K805" s="184" t="s">
        <v>2525</v>
      </c>
      <c r="L805" s="184">
        <f t="shared" si="19"/>
        <v>1</v>
      </c>
      <c r="M805" s="110"/>
      <c r="N805" s="122"/>
      <c r="O805" s="110"/>
      <c r="P805" s="110"/>
      <c r="Q805" s="110"/>
      <c r="R805" s="110"/>
      <c r="S805" s="110"/>
      <c r="T805" s="110"/>
    </row>
    <row r="806" spans="1:20" ht="12.75" customHeight="1" x14ac:dyDescent="0.3">
      <c r="A806" s="111" t="s">
        <v>2814</v>
      </c>
      <c r="B806" s="112" t="s">
        <v>2815</v>
      </c>
      <c r="C806" s="111" t="s">
        <v>2814</v>
      </c>
      <c r="D806" s="101"/>
      <c r="E806" s="101"/>
      <c r="F806" s="101"/>
      <c r="G806" s="101" t="s">
        <v>2790</v>
      </c>
      <c r="H806" s="110">
        <f>COUNTIF(A:A,A806)</f>
        <v>1</v>
      </c>
      <c r="K806" s="184" t="s">
        <v>2528</v>
      </c>
      <c r="L806" s="184">
        <f t="shared" si="19"/>
        <v>1</v>
      </c>
      <c r="M806" s="110"/>
      <c r="N806" s="122"/>
      <c r="O806" s="110"/>
      <c r="P806" s="110"/>
      <c r="Q806" s="110"/>
      <c r="R806" s="110"/>
      <c r="S806" s="110"/>
      <c r="T806" s="110"/>
    </row>
    <row r="807" spans="1:20" ht="12.75" customHeight="1" x14ac:dyDescent="0.3">
      <c r="A807" s="111" t="s">
        <v>2817</v>
      </c>
      <c r="B807" s="112" t="s">
        <v>2818</v>
      </c>
      <c r="C807" s="111" t="s">
        <v>2817</v>
      </c>
      <c r="D807" s="101"/>
      <c r="E807" s="101"/>
      <c r="F807" s="101"/>
      <c r="G807" s="101" t="s">
        <v>2790</v>
      </c>
      <c r="H807" s="110">
        <f>COUNTIF(A:A,A807)</f>
        <v>1</v>
      </c>
      <c r="K807" s="184" t="s">
        <v>5628</v>
      </c>
      <c r="L807" s="184">
        <f t="shared" si="19"/>
        <v>1</v>
      </c>
      <c r="M807" s="110"/>
      <c r="N807" s="122"/>
      <c r="O807" s="110"/>
      <c r="P807" s="110"/>
      <c r="Q807" s="110"/>
      <c r="R807" s="110"/>
      <c r="S807" s="110"/>
      <c r="T807" s="110"/>
    </row>
    <row r="808" spans="1:20" ht="12.75" customHeight="1" x14ac:dyDescent="0.3">
      <c r="A808" s="111" t="s">
        <v>2820</v>
      </c>
      <c r="B808" s="112" t="s">
        <v>2821</v>
      </c>
      <c r="C808" s="111" t="s">
        <v>2820</v>
      </c>
      <c r="D808" s="101"/>
      <c r="E808" s="101"/>
      <c r="F808" s="101"/>
      <c r="G808" s="101" t="s">
        <v>2790</v>
      </c>
      <c r="H808" s="110">
        <f>COUNTIF(A:A,A808)</f>
        <v>1</v>
      </c>
      <c r="K808" s="184" t="s">
        <v>5235</v>
      </c>
      <c r="L808" s="184">
        <f t="shared" si="19"/>
        <v>1</v>
      </c>
      <c r="M808" s="110"/>
      <c r="N808" s="122"/>
      <c r="O808" s="110"/>
      <c r="P808" s="110"/>
      <c r="Q808" s="110"/>
      <c r="R808" s="110"/>
      <c r="S808" s="110"/>
      <c r="T808" s="110"/>
    </row>
    <row r="809" spans="1:20" ht="12.75" customHeight="1" x14ac:dyDescent="0.3">
      <c r="A809" s="111" t="s">
        <v>2823</v>
      </c>
      <c r="B809" s="112" t="s">
        <v>2824</v>
      </c>
      <c r="C809" s="111" t="s">
        <v>2823</v>
      </c>
      <c r="D809" s="101"/>
      <c r="E809" s="101"/>
      <c r="F809" s="101"/>
      <c r="G809" s="101" t="s">
        <v>2790</v>
      </c>
      <c r="H809" s="110">
        <f>COUNTIF(A:A,A809)</f>
        <v>1</v>
      </c>
      <c r="K809" s="184" t="s">
        <v>2531</v>
      </c>
      <c r="L809" s="184">
        <f t="shared" si="19"/>
        <v>1</v>
      </c>
      <c r="M809" s="110"/>
      <c r="N809" s="122"/>
      <c r="O809" s="110"/>
      <c r="P809" s="110"/>
      <c r="Q809" s="110"/>
      <c r="R809" s="110"/>
      <c r="S809" s="110"/>
      <c r="T809" s="110"/>
    </row>
    <row r="810" spans="1:20" ht="12.75" customHeight="1" x14ac:dyDescent="0.3">
      <c r="A810" s="111" t="s">
        <v>2826</v>
      </c>
      <c r="B810" s="112" t="s">
        <v>2827</v>
      </c>
      <c r="C810" s="111" t="s">
        <v>2826</v>
      </c>
      <c r="D810" s="101"/>
      <c r="E810" s="101"/>
      <c r="F810" s="101"/>
      <c r="G810" s="101" t="s">
        <v>2790</v>
      </c>
      <c r="H810" s="110">
        <f>COUNTIF(A:A,A810)</f>
        <v>1</v>
      </c>
      <c r="K810" s="184" t="s">
        <v>2534</v>
      </c>
      <c r="L810" s="184">
        <f t="shared" si="19"/>
        <v>1</v>
      </c>
      <c r="M810" s="110"/>
      <c r="N810" s="122"/>
      <c r="O810" s="110"/>
      <c r="P810" s="110"/>
      <c r="Q810" s="110"/>
      <c r="R810" s="110"/>
      <c r="S810" s="110"/>
      <c r="T810" s="110"/>
    </row>
    <row r="811" spans="1:20" ht="12.75" customHeight="1" x14ac:dyDescent="0.3">
      <c r="A811" s="111" t="s">
        <v>2829</v>
      </c>
      <c r="B811" s="112" t="s">
        <v>2830</v>
      </c>
      <c r="C811" s="111" t="s">
        <v>2829</v>
      </c>
      <c r="D811" s="101"/>
      <c r="E811" s="101"/>
      <c r="F811" s="101"/>
      <c r="G811" s="101" t="s">
        <v>2790</v>
      </c>
      <c r="H811" s="110">
        <f>COUNTIF(A:A,A811)</f>
        <v>1</v>
      </c>
      <c r="K811" s="184" t="s">
        <v>2537</v>
      </c>
      <c r="L811" s="184">
        <f t="shared" si="19"/>
        <v>1</v>
      </c>
      <c r="M811" s="110"/>
      <c r="N811" s="122"/>
      <c r="O811" s="110"/>
      <c r="P811" s="110"/>
      <c r="Q811" s="110"/>
      <c r="R811" s="110"/>
      <c r="S811" s="110"/>
      <c r="T811" s="110"/>
    </row>
    <row r="812" spans="1:20" ht="12.75" customHeight="1" x14ac:dyDescent="0.3">
      <c r="A812" s="111" t="s">
        <v>2832</v>
      </c>
      <c r="B812" s="112" t="s">
        <v>2833</v>
      </c>
      <c r="C812" s="111" t="s">
        <v>2832</v>
      </c>
      <c r="D812" s="101"/>
      <c r="E812" s="101"/>
      <c r="F812" s="101"/>
      <c r="G812" s="101" t="s">
        <v>2790</v>
      </c>
      <c r="H812" s="110">
        <f>COUNTIF(A:A,A812)</f>
        <v>1</v>
      </c>
      <c r="K812" s="184" t="s">
        <v>5148</v>
      </c>
      <c r="L812" s="184">
        <f t="shared" si="19"/>
        <v>1</v>
      </c>
      <c r="M812" s="110"/>
      <c r="N812" s="122"/>
      <c r="O812" s="110"/>
      <c r="P812" s="110"/>
      <c r="Q812" s="110"/>
      <c r="R812" s="110"/>
      <c r="S812" s="110"/>
      <c r="T812" s="110"/>
    </row>
    <row r="813" spans="1:20" ht="12.75" customHeight="1" x14ac:dyDescent="0.3">
      <c r="A813" s="111" t="s">
        <v>2835</v>
      </c>
      <c r="B813" s="112" t="s">
        <v>2836</v>
      </c>
      <c r="C813" s="111" t="s">
        <v>2835</v>
      </c>
      <c r="D813" s="101"/>
      <c r="E813" s="101"/>
      <c r="F813" s="101"/>
      <c r="G813" s="101" t="s">
        <v>2790</v>
      </c>
      <c r="H813" s="110">
        <f>COUNTIF(A:A,A813)</f>
        <v>1</v>
      </c>
      <c r="K813" s="184" t="s">
        <v>2540</v>
      </c>
      <c r="L813" s="184">
        <f t="shared" si="19"/>
        <v>1</v>
      </c>
      <c r="M813" s="110"/>
      <c r="N813" s="122"/>
      <c r="O813" s="110"/>
      <c r="P813" s="110"/>
      <c r="Q813" s="110"/>
      <c r="R813" s="110"/>
      <c r="S813" s="110"/>
      <c r="T813" s="110"/>
    </row>
    <row r="814" spans="1:20" ht="12.75" customHeight="1" x14ac:dyDescent="0.3">
      <c r="A814" s="111" t="s">
        <v>2838</v>
      </c>
      <c r="B814" s="112" t="s">
        <v>2839</v>
      </c>
      <c r="C814" s="111" t="s">
        <v>2838</v>
      </c>
      <c r="D814" s="101"/>
      <c r="E814" s="101"/>
      <c r="F814" s="101"/>
      <c r="G814" s="101" t="s">
        <v>2790</v>
      </c>
      <c r="H814" s="110">
        <f>COUNTIF(A:A,A814)</f>
        <v>1</v>
      </c>
      <c r="K814" s="184" t="s">
        <v>2543</v>
      </c>
      <c r="L814" s="184">
        <f t="shared" si="19"/>
        <v>1</v>
      </c>
      <c r="M814" s="110"/>
      <c r="N814" s="122"/>
      <c r="O814" s="110"/>
      <c r="P814" s="110"/>
      <c r="Q814" s="110"/>
      <c r="R814" s="110"/>
      <c r="S814" s="110"/>
      <c r="T814" s="110"/>
    </row>
    <row r="815" spans="1:20" ht="12.75" customHeight="1" x14ac:dyDescent="0.3">
      <c r="A815" s="111" t="s">
        <v>2841</v>
      </c>
      <c r="B815" s="112" t="s">
        <v>2842</v>
      </c>
      <c r="C815" s="111" t="s">
        <v>2841</v>
      </c>
      <c r="D815" s="101"/>
      <c r="E815" s="101"/>
      <c r="F815" s="101"/>
      <c r="G815" s="101" t="s">
        <v>2790</v>
      </c>
      <c r="H815" s="110">
        <f>COUNTIF(A:A,A815)</f>
        <v>1</v>
      </c>
      <c r="K815" s="184" t="s">
        <v>2546</v>
      </c>
      <c r="L815" s="184">
        <f t="shared" si="19"/>
        <v>1</v>
      </c>
      <c r="M815" s="110"/>
      <c r="N815" s="122"/>
      <c r="O815" s="110"/>
      <c r="P815" s="110"/>
      <c r="Q815" s="110"/>
      <c r="R815" s="110"/>
      <c r="S815" s="110"/>
      <c r="T815" s="110"/>
    </row>
    <row r="816" spans="1:20" ht="12.75" customHeight="1" x14ac:dyDescent="0.3">
      <c r="A816" s="111" t="s">
        <v>2844</v>
      </c>
      <c r="B816" s="112" t="s">
        <v>2845</v>
      </c>
      <c r="C816" s="111" t="s">
        <v>2844</v>
      </c>
      <c r="D816" s="101"/>
      <c r="E816" s="101"/>
      <c r="F816" s="101"/>
      <c r="G816" s="101" t="s">
        <v>2790</v>
      </c>
      <c r="H816" s="110">
        <f>COUNTIF(A:A,A816)</f>
        <v>1</v>
      </c>
      <c r="K816" s="184" t="s">
        <v>2549</v>
      </c>
      <c r="L816" s="184">
        <f t="shared" si="19"/>
        <v>1</v>
      </c>
      <c r="M816" s="110"/>
      <c r="N816" s="122"/>
      <c r="O816" s="110"/>
      <c r="P816" s="110"/>
      <c r="Q816" s="110"/>
      <c r="R816" s="110"/>
      <c r="S816" s="110"/>
      <c r="T816" s="110"/>
    </row>
    <row r="817" spans="1:20" ht="12.75" customHeight="1" x14ac:dyDescent="0.3">
      <c r="A817" s="125" t="s">
        <v>2847</v>
      </c>
      <c r="B817" s="126" t="s">
        <v>2848</v>
      </c>
      <c r="C817" s="125" t="s">
        <v>2847</v>
      </c>
      <c r="D817" s="212"/>
      <c r="E817" s="212"/>
      <c r="F817" s="212"/>
      <c r="G817" s="212" t="s">
        <v>2790</v>
      </c>
      <c r="H817" s="110">
        <f>COUNTIF(A:A,A817)</f>
        <v>1</v>
      </c>
      <c r="K817" s="184" t="s">
        <v>2552</v>
      </c>
      <c r="L817" s="184">
        <f t="shared" si="19"/>
        <v>1</v>
      </c>
      <c r="M817" s="110"/>
      <c r="N817" s="122"/>
      <c r="O817" s="110"/>
      <c r="P817" s="110"/>
      <c r="Q817" s="110"/>
      <c r="R817" s="110"/>
      <c r="S817" s="110"/>
      <c r="T817" s="110"/>
    </row>
    <row r="818" spans="1:20" ht="12.75" customHeight="1" x14ac:dyDescent="0.3">
      <c r="A818" s="186" t="s">
        <v>2268</v>
      </c>
      <c r="B818" s="188" t="s">
        <v>63</v>
      </c>
      <c r="C818" s="186" t="s">
        <v>2268</v>
      </c>
      <c r="D818" s="189"/>
      <c r="E818" s="189"/>
      <c r="F818" s="189"/>
      <c r="G818" s="191" t="s">
        <v>2270</v>
      </c>
      <c r="H818" s="110">
        <f>COUNTIF(A:A,A818)</f>
        <v>11</v>
      </c>
      <c r="K818" s="184" t="s">
        <v>2555</v>
      </c>
      <c r="L818" s="184">
        <f t="shared" si="19"/>
        <v>1</v>
      </c>
      <c r="M818" s="110"/>
      <c r="N818" s="122"/>
      <c r="O818" s="110"/>
      <c r="P818" s="110"/>
      <c r="Q818" s="110"/>
      <c r="R818" s="110"/>
      <c r="S818" s="110"/>
      <c r="T818" s="110"/>
    </row>
    <row r="819" spans="1:20" ht="12.75" customHeight="1" x14ac:dyDescent="0.3">
      <c r="A819" s="186" t="s">
        <v>2851</v>
      </c>
      <c r="B819" s="184" t="s">
        <v>2852</v>
      </c>
      <c r="C819" s="186" t="s">
        <v>2851</v>
      </c>
      <c r="D819" s="184"/>
      <c r="E819" s="184"/>
      <c r="F819" s="184"/>
      <c r="G819" s="191" t="s">
        <v>2853</v>
      </c>
      <c r="H819" s="110">
        <f>COUNTIF(A:A,A819)</f>
        <v>1</v>
      </c>
      <c r="K819" s="184" t="s">
        <v>2558</v>
      </c>
      <c r="L819" s="184">
        <f t="shared" si="19"/>
        <v>1</v>
      </c>
      <c r="M819" s="110"/>
      <c r="N819" s="122"/>
      <c r="O819" s="110"/>
      <c r="P819" s="110"/>
      <c r="Q819" s="110"/>
      <c r="R819" s="110"/>
      <c r="S819" s="110"/>
      <c r="T819" s="110"/>
    </row>
    <row r="820" spans="1:20" ht="12.75" customHeight="1" x14ac:dyDescent="0.3">
      <c r="A820" s="183" t="s">
        <v>3271</v>
      </c>
      <c r="B820" s="184" t="s">
        <v>3272</v>
      </c>
      <c r="C820" s="183" t="s">
        <v>3271</v>
      </c>
      <c r="D820" s="189"/>
      <c r="E820" s="189"/>
      <c r="F820" s="189"/>
      <c r="G820" s="191" t="s">
        <v>2853</v>
      </c>
      <c r="H820" s="110">
        <f>COUNTIF(A:A,A820)</f>
        <v>1</v>
      </c>
      <c r="K820" s="184" t="s">
        <v>2561</v>
      </c>
      <c r="L820" s="184">
        <f t="shared" si="19"/>
        <v>1</v>
      </c>
      <c r="M820" s="110"/>
      <c r="N820" s="122"/>
      <c r="O820" s="110"/>
      <c r="P820" s="110"/>
      <c r="Q820" s="110"/>
      <c r="R820" s="110"/>
      <c r="S820" s="110"/>
      <c r="T820" s="110"/>
    </row>
    <row r="821" spans="1:20" ht="12.75" customHeight="1" x14ac:dyDescent="0.3">
      <c r="A821" s="186" t="s">
        <v>2915</v>
      </c>
      <c r="B821" s="188" t="s">
        <v>2916</v>
      </c>
      <c r="C821" s="186" t="s">
        <v>2915</v>
      </c>
      <c r="D821" s="186"/>
      <c r="E821" s="186"/>
      <c r="F821" s="186"/>
      <c r="G821" s="186" t="s">
        <v>2853</v>
      </c>
      <c r="H821" s="110">
        <f>COUNTIF(A:A,A821)</f>
        <v>1</v>
      </c>
      <c r="K821" s="184" t="s">
        <v>2564</v>
      </c>
      <c r="L821" s="184">
        <f t="shared" si="19"/>
        <v>1</v>
      </c>
      <c r="M821" s="110"/>
      <c r="N821" s="122"/>
      <c r="O821" s="110"/>
      <c r="P821" s="110"/>
      <c r="Q821" s="110"/>
      <c r="R821" s="110"/>
      <c r="S821" s="110"/>
      <c r="T821" s="110"/>
    </row>
    <row r="822" spans="1:20" ht="12.75" customHeight="1" x14ac:dyDescent="0.3">
      <c r="A822" s="186" t="s">
        <v>2971</v>
      </c>
      <c r="B822" s="187" t="s">
        <v>2972</v>
      </c>
      <c r="C822" s="186" t="s">
        <v>2971</v>
      </c>
      <c r="D822" s="186"/>
      <c r="E822" s="186"/>
      <c r="F822" s="186"/>
      <c r="G822" s="191" t="s">
        <v>2853</v>
      </c>
      <c r="H822" s="110">
        <f>COUNTIF(A:A,A822)</f>
        <v>1</v>
      </c>
      <c r="K822" s="184" t="s">
        <v>5521</v>
      </c>
      <c r="L822" s="184">
        <f t="shared" si="19"/>
        <v>1</v>
      </c>
      <c r="M822" s="110"/>
      <c r="N822" s="122"/>
      <c r="O822" s="110"/>
      <c r="P822" s="110"/>
      <c r="Q822" s="110"/>
      <c r="R822" s="110"/>
      <c r="S822" s="110"/>
      <c r="T822" s="110"/>
    </row>
    <row r="823" spans="1:20" ht="12.75" customHeight="1" x14ac:dyDescent="0.3">
      <c r="A823" s="183" t="s">
        <v>3276</v>
      </c>
      <c r="B823" s="184" t="s">
        <v>3278</v>
      </c>
      <c r="C823" s="183" t="s">
        <v>3276</v>
      </c>
      <c r="D823" s="189"/>
      <c r="E823" s="189"/>
      <c r="F823" s="189"/>
      <c r="G823" s="191" t="s">
        <v>2853</v>
      </c>
      <c r="H823" s="110">
        <f>COUNTIF(A:A,A823)</f>
        <v>1</v>
      </c>
      <c r="K823" s="184" t="s">
        <v>5524</v>
      </c>
      <c r="L823" s="184">
        <f t="shared" si="19"/>
        <v>1</v>
      </c>
      <c r="M823" s="110"/>
      <c r="N823" s="122"/>
      <c r="O823" s="110"/>
      <c r="P823" s="110"/>
      <c r="Q823" s="110"/>
      <c r="R823" s="110"/>
      <c r="S823" s="110"/>
      <c r="T823" s="110"/>
    </row>
    <row r="824" spans="1:20" ht="12.75" customHeight="1" x14ac:dyDescent="0.3">
      <c r="A824" s="186" t="s">
        <v>3024</v>
      </c>
      <c r="B824" s="188" t="s">
        <v>3025</v>
      </c>
      <c r="C824" s="186" t="s">
        <v>3024</v>
      </c>
      <c r="D824" s="189"/>
      <c r="E824" s="189"/>
      <c r="F824" s="189"/>
      <c r="G824" s="191" t="s">
        <v>2853</v>
      </c>
      <c r="H824" s="110">
        <f>COUNTIF(A:A,A824)</f>
        <v>1</v>
      </c>
      <c r="K824" s="184" t="s">
        <v>2567</v>
      </c>
      <c r="L824" s="184">
        <f t="shared" si="19"/>
        <v>1</v>
      </c>
      <c r="M824" s="110"/>
      <c r="N824" s="122"/>
      <c r="O824" s="110"/>
      <c r="P824" s="110"/>
      <c r="Q824" s="110"/>
      <c r="R824" s="110"/>
      <c r="S824" s="110"/>
      <c r="T824" s="110"/>
    </row>
    <row r="825" spans="1:20" ht="12.75" customHeight="1" x14ac:dyDescent="0.3">
      <c r="A825" s="186" t="s">
        <v>3075</v>
      </c>
      <c r="B825" s="188" t="s">
        <v>3076</v>
      </c>
      <c r="C825" s="186" t="s">
        <v>3075</v>
      </c>
      <c r="D825" s="186"/>
      <c r="E825" s="186"/>
      <c r="F825" s="186"/>
      <c r="G825" s="186" t="s">
        <v>2853</v>
      </c>
      <c r="H825" s="110">
        <f>COUNTIF(A:A,A825)</f>
        <v>1</v>
      </c>
      <c r="K825" s="184" t="s">
        <v>2570</v>
      </c>
      <c r="L825" s="184">
        <f t="shared" si="19"/>
        <v>1</v>
      </c>
      <c r="M825" s="110"/>
      <c r="N825" s="122"/>
      <c r="O825" s="110"/>
      <c r="P825" s="110"/>
      <c r="Q825" s="110"/>
      <c r="R825" s="110"/>
      <c r="S825" s="110"/>
      <c r="T825" s="110"/>
    </row>
    <row r="826" spans="1:20" ht="12.75" customHeight="1" x14ac:dyDescent="0.3">
      <c r="A826" s="186" t="s">
        <v>3122</v>
      </c>
      <c r="B826" s="188" t="s">
        <v>3123</v>
      </c>
      <c r="C826" s="186" t="s">
        <v>3122</v>
      </c>
      <c r="D826" s="189"/>
      <c r="E826" s="189"/>
      <c r="F826" s="189"/>
      <c r="G826" s="191" t="s">
        <v>2853</v>
      </c>
      <c r="H826" s="110">
        <f>COUNTIF(A:A,A826)</f>
        <v>1</v>
      </c>
      <c r="K826" s="184" t="s">
        <v>2573</v>
      </c>
      <c r="L826" s="184">
        <f t="shared" si="19"/>
        <v>1</v>
      </c>
      <c r="M826" s="110"/>
      <c r="N826" s="122"/>
      <c r="O826" s="110"/>
      <c r="P826" s="110"/>
      <c r="Q826" s="110"/>
      <c r="R826" s="110"/>
      <c r="S826" s="110"/>
      <c r="T826" s="110"/>
    </row>
    <row r="827" spans="1:20" ht="12.75" customHeight="1" x14ac:dyDescent="0.3">
      <c r="A827" s="186" t="s">
        <v>3165</v>
      </c>
      <c r="B827" s="188" t="s">
        <v>3166</v>
      </c>
      <c r="C827" s="186" t="s">
        <v>3165</v>
      </c>
      <c r="D827" s="186"/>
      <c r="E827" s="186"/>
      <c r="F827" s="186"/>
      <c r="G827" s="186" t="s">
        <v>2853</v>
      </c>
      <c r="H827" s="110">
        <f>COUNTIF(A:A,A827)</f>
        <v>1</v>
      </c>
      <c r="K827" s="184" t="s">
        <v>5369</v>
      </c>
      <c r="L827" s="184">
        <f t="shared" si="19"/>
        <v>1</v>
      </c>
      <c r="M827" s="110"/>
      <c r="N827" s="122"/>
      <c r="O827" s="110"/>
      <c r="P827" s="110"/>
      <c r="Q827" s="110"/>
      <c r="R827" s="110"/>
      <c r="S827" s="110"/>
      <c r="T827" s="110"/>
    </row>
    <row r="828" spans="1:20" ht="12.75" customHeight="1" x14ac:dyDescent="0.3">
      <c r="A828" s="186" t="s">
        <v>3207</v>
      </c>
      <c r="B828" s="188" t="s">
        <v>3208</v>
      </c>
      <c r="C828" s="186" t="s">
        <v>3207</v>
      </c>
      <c r="D828" s="189"/>
      <c r="E828" s="189"/>
      <c r="F828" s="189"/>
      <c r="G828" s="191" t="s">
        <v>2853</v>
      </c>
      <c r="H828" s="110">
        <f>COUNTIF(A:A,A828)</f>
        <v>1</v>
      </c>
      <c r="K828" s="184" t="s">
        <v>5450</v>
      </c>
      <c r="L828" s="184">
        <f t="shared" si="19"/>
        <v>1</v>
      </c>
      <c r="M828" s="110"/>
      <c r="N828" s="122"/>
      <c r="O828" s="110"/>
      <c r="P828" s="110"/>
      <c r="Q828" s="110"/>
      <c r="R828" s="110"/>
      <c r="S828" s="110"/>
      <c r="T828" s="110"/>
    </row>
    <row r="829" spans="1:20" ht="12.75" customHeight="1" x14ac:dyDescent="0.3">
      <c r="A829" s="186" t="s">
        <v>3243</v>
      </c>
      <c r="B829" s="217" t="s">
        <v>3244</v>
      </c>
      <c r="C829" s="186" t="s">
        <v>3243</v>
      </c>
      <c r="D829" s="189"/>
      <c r="E829" s="186"/>
      <c r="F829" s="186"/>
      <c r="G829" s="186" t="s">
        <v>2853</v>
      </c>
      <c r="H829" s="110">
        <f>COUNTIF(A:A,A829)</f>
        <v>1</v>
      </c>
      <c r="K829" s="184" t="s">
        <v>2576</v>
      </c>
      <c r="L829" s="184">
        <f t="shared" si="19"/>
        <v>1</v>
      </c>
      <c r="M829" s="110"/>
      <c r="N829" s="122"/>
      <c r="O829" s="110"/>
      <c r="P829" s="110"/>
      <c r="Q829" s="110"/>
      <c r="R829" s="110"/>
      <c r="S829" s="110"/>
      <c r="T829" s="110"/>
    </row>
    <row r="830" spans="1:20" ht="12.75" customHeight="1" x14ac:dyDescent="0.3">
      <c r="A830" s="186" t="s">
        <v>3265</v>
      </c>
      <c r="B830" s="188" t="s">
        <v>3267</v>
      </c>
      <c r="C830" s="186" t="s">
        <v>3265</v>
      </c>
      <c r="D830" s="189"/>
      <c r="E830" s="189"/>
      <c r="F830" s="189"/>
      <c r="G830" s="191" t="s">
        <v>2853</v>
      </c>
      <c r="H830" s="110">
        <f>COUNTIF(A:A,A830)</f>
        <v>1</v>
      </c>
      <c r="K830" s="184" t="s">
        <v>2579</v>
      </c>
      <c r="L830" s="184">
        <f t="shared" si="19"/>
        <v>1</v>
      </c>
      <c r="M830" s="110"/>
      <c r="N830" s="122"/>
      <c r="O830" s="110"/>
      <c r="P830" s="110"/>
      <c r="Q830" s="110"/>
      <c r="R830" s="110"/>
      <c r="S830" s="110"/>
      <c r="T830" s="110"/>
    </row>
    <row r="831" spans="1:20" ht="12.75" customHeight="1" x14ac:dyDescent="0.3">
      <c r="A831" s="186" t="s">
        <v>2855</v>
      </c>
      <c r="B831" s="188" t="s">
        <v>2856</v>
      </c>
      <c r="C831" s="186" t="s">
        <v>2855</v>
      </c>
      <c r="D831" s="189"/>
      <c r="E831" s="189"/>
      <c r="F831" s="189"/>
      <c r="G831" s="191" t="s">
        <v>2853</v>
      </c>
      <c r="H831" s="110">
        <f>COUNTIF(A:A,A831)</f>
        <v>1</v>
      </c>
      <c r="K831" s="184" t="s">
        <v>2582</v>
      </c>
      <c r="L831" s="184">
        <f t="shared" si="19"/>
        <v>1</v>
      </c>
      <c r="M831" s="110"/>
      <c r="N831" s="122"/>
      <c r="O831" s="110"/>
      <c r="P831" s="110"/>
      <c r="Q831" s="110"/>
      <c r="R831" s="110"/>
      <c r="S831" s="110"/>
      <c r="T831" s="110"/>
    </row>
    <row r="832" spans="1:20" ht="12.75" customHeight="1" x14ac:dyDescent="0.3">
      <c r="A832" s="186" t="s">
        <v>2917</v>
      </c>
      <c r="B832" s="187" t="s">
        <v>2918</v>
      </c>
      <c r="C832" s="186" t="s">
        <v>2917</v>
      </c>
      <c r="D832" s="186"/>
      <c r="E832" s="186"/>
      <c r="F832" s="186"/>
      <c r="G832" s="191" t="s">
        <v>2853</v>
      </c>
      <c r="H832" s="110">
        <f>COUNTIF(A:A,A832)</f>
        <v>1</v>
      </c>
      <c r="K832" s="184" t="s">
        <v>2584</v>
      </c>
      <c r="L832" s="184">
        <f t="shared" si="19"/>
        <v>1</v>
      </c>
      <c r="M832" s="110"/>
      <c r="N832" s="122"/>
      <c r="O832" s="110"/>
      <c r="P832" s="110"/>
      <c r="Q832" s="110"/>
      <c r="R832" s="110"/>
      <c r="S832" s="110"/>
      <c r="T832" s="110"/>
    </row>
    <row r="833" spans="1:20" ht="12.75" customHeight="1" x14ac:dyDescent="0.3">
      <c r="A833" s="186" t="s">
        <v>3329</v>
      </c>
      <c r="B833" s="188" t="s">
        <v>3331</v>
      </c>
      <c r="C833" s="186" t="s">
        <v>3329</v>
      </c>
      <c r="D833" s="189"/>
      <c r="E833" s="189"/>
      <c r="F833" s="189"/>
      <c r="G833" s="191" t="s">
        <v>2853</v>
      </c>
      <c r="H833" s="110">
        <f>COUNTIF(A:A,A833)</f>
        <v>1</v>
      </c>
      <c r="K833" s="184" t="s">
        <v>5445</v>
      </c>
      <c r="L833" s="184">
        <f t="shared" si="19"/>
        <v>1</v>
      </c>
      <c r="M833" s="110"/>
      <c r="N833" s="122"/>
      <c r="O833" s="110"/>
      <c r="P833" s="110"/>
      <c r="Q833" s="110"/>
      <c r="R833" s="110"/>
      <c r="S833" s="110"/>
      <c r="T833" s="110"/>
    </row>
    <row r="834" spans="1:20" ht="12.75" customHeight="1" x14ac:dyDescent="0.3">
      <c r="A834" s="186" t="s">
        <v>3433</v>
      </c>
      <c r="B834" s="188" t="s">
        <v>3434</v>
      </c>
      <c r="C834" s="186" t="s">
        <v>3433</v>
      </c>
      <c r="D834" s="189"/>
      <c r="E834" s="189"/>
      <c r="F834" s="189"/>
      <c r="G834" s="191" t="s">
        <v>2853</v>
      </c>
      <c r="H834" s="110">
        <f>COUNTIF(A:A,A834)</f>
        <v>1</v>
      </c>
      <c r="K834" s="184" t="s">
        <v>2585</v>
      </c>
      <c r="L834" s="184">
        <f t="shared" ref="L834:L897" si="20">COUNTIF(K:K,K834)</f>
        <v>1</v>
      </c>
      <c r="M834" s="110"/>
      <c r="N834" s="122"/>
      <c r="O834" s="110"/>
      <c r="P834" s="110"/>
      <c r="Q834" s="110"/>
      <c r="R834" s="110"/>
      <c r="S834" s="110"/>
      <c r="T834" s="110"/>
    </row>
    <row r="835" spans="1:20" ht="12.75" customHeight="1" x14ac:dyDescent="0.3">
      <c r="A835" s="215" t="s">
        <v>2974</v>
      </c>
      <c r="B835" s="216" t="s">
        <v>2975</v>
      </c>
      <c r="C835" s="215" t="s">
        <v>2974</v>
      </c>
      <c r="D835" s="215"/>
      <c r="E835" s="215"/>
      <c r="F835" s="215"/>
      <c r="G835" s="215" t="s">
        <v>2853</v>
      </c>
      <c r="H835" s="110">
        <f>COUNTIF(A:A,A835)</f>
        <v>1</v>
      </c>
      <c r="K835" s="184" t="s">
        <v>2588</v>
      </c>
      <c r="L835" s="184">
        <f t="shared" si="20"/>
        <v>1</v>
      </c>
      <c r="M835" s="110"/>
      <c r="N835" s="122"/>
      <c r="O835" s="110"/>
      <c r="P835" s="110"/>
      <c r="Q835" s="110"/>
      <c r="R835" s="110"/>
      <c r="S835" s="110"/>
      <c r="T835" s="110"/>
    </row>
    <row r="836" spans="1:20" ht="12.75" customHeight="1" x14ac:dyDescent="0.3">
      <c r="A836" s="111" t="s">
        <v>3414</v>
      </c>
      <c r="B836" s="112" t="s">
        <v>3415</v>
      </c>
      <c r="C836" s="111" t="s">
        <v>3414</v>
      </c>
      <c r="D836" s="115"/>
      <c r="E836" s="115"/>
      <c r="F836" s="115"/>
      <c r="G836" s="116" t="s">
        <v>2853</v>
      </c>
      <c r="H836" s="110">
        <f>COUNTIF(A:A,A836)</f>
        <v>1</v>
      </c>
      <c r="K836" s="184" t="s">
        <v>2591</v>
      </c>
      <c r="L836" s="184">
        <f t="shared" si="20"/>
        <v>1</v>
      </c>
      <c r="M836" s="110"/>
      <c r="N836" s="122"/>
      <c r="O836" s="110"/>
      <c r="P836" s="110"/>
      <c r="Q836" s="110"/>
      <c r="R836" s="110"/>
      <c r="S836" s="110"/>
      <c r="T836" s="110"/>
    </row>
    <row r="837" spans="1:20" ht="12.75" customHeight="1" x14ac:dyDescent="0.3">
      <c r="A837" s="111" t="s">
        <v>3027</v>
      </c>
      <c r="B837" s="112" t="s">
        <v>3028</v>
      </c>
      <c r="C837" s="111" t="s">
        <v>3027</v>
      </c>
      <c r="D837" s="111"/>
      <c r="E837" s="111"/>
      <c r="F837" s="111"/>
      <c r="G837" s="111" t="s">
        <v>2853</v>
      </c>
      <c r="H837" s="110">
        <f>COUNTIF(A:A,A837)</f>
        <v>1</v>
      </c>
      <c r="K837" s="184" t="s">
        <v>2594</v>
      </c>
      <c r="L837" s="184">
        <f t="shared" si="20"/>
        <v>1</v>
      </c>
      <c r="M837" s="110"/>
      <c r="N837" s="122"/>
      <c r="O837" s="110"/>
      <c r="P837" s="110"/>
      <c r="Q837" s="110"/>
      <c r="R837" s="110"/>
      <c r="S837" s="110"/>
      <c r="T837" s="110"/>
    </row>
    <row r="838" spans="1:20" ht="12.75" customHeight="1" x14ac:dyDescent="0.3">
      <c r="A838" s="111" t="s">
        <v>3078</v>
      </c>
      <c r="B838" s="100" t="s">
        <v>3079</v>
      </c>
      <c r="C838" s="111" t="s">
        <v>3078</v>
      </c>
      <c r="D838" s="100"/>
      <c r="E838" s="100"/>
      <c r="F838" s="100"/>
      <c r="G838" s="116" t="s">
        <v>2853</v>
      </c>
      <c r="H838" s="110">
        <f>COUNTIF(A:A,A838)</f>
        <v>1</v>
      </c>
      <c r="K838" s="184" t="s">
        <v>2597</v>
      </c>
      <c r="L838" s="184">
        <f t="shared" si="20"/>
        <v>1</v>
      </c>
      <c r="M838" s="110"/>
      <c r="N838" s="122"/>
      <c r="O838" s="110"/>
      <c r="P838" s="110"/>
      <c r="Q838" s="110"/>
      <c r="R838" s="110"/>
      <c r="S838" s="110"/>
      <c r="T838" s="110"/>
    </row>
    <row r="839" spans="1:20" ht="12.75" customHeight="1" x14ac:dyDescent="0.3">
      <c r="A839" s="111" t="s">
        <v>3125</v>
      </c>
      <c r="B839" s="112" t="s">
        <v>3126</v>
      </c>
      <c r="C839" s="111" t="s">
        <v>3125</v>
      </c>
      <c r="D839" s="111"/>
      <c r="E839" s="111"/>
      <c r="F839" s="111"/>
      <c r="G839" s="111" t="s">
        <v>2853</v>
      </c>
      <c r="H839" s="110">
        <f>COUNTIF(A:A,A839)</f>
        <v>1</v>
      </c>
      <c r="K839" s="184" t="s">
        <v>2600</v>
      </c>
      <c r="L839" s="184">
        <f t="shared" si="20"/>
        <v>1</v>
      </c>
      <c r="M839" s="110"/>
      <c r="N839" s="122"/>
      <c r="O839" s="110"/>
      <c r="P839" s="110"/>
      <c r="Q839" s="110"/>
      <c r="R839" s="110"/>
      <c r="S839" s="110"/>
      <c r="T839" s="110"/>
    </row>
    <row r="840" spans="1:20" ht="12.75" customHeight="1" x14ac:dyDescent="0.3">
      <c r="A840" s="111" t="s">
        <v>3168</v>
      </c>
      <c r="B840" s="112" t="s">
        <v>3169</v>
      </c>
      <c r="C840" s="111" t="s">
        <v>3168</v>
      </c>
      <c r="D840" s="111"/>
      <c r="E840" s="111"/>
      <c r="F840" s="111"/>
      <c r="G840" s="111" t="s">
        <v>2853</v>
      </c>
      <c r="H840" s="110">
        <f>COUNTIF(A:A,A840)</f>
        <v>1</v>
      </c>
      <c r="K840" s="184" t="s">
        <v>2603</v>
      </c>
      <c r="L840" s="184">
        <f t="shared" si="20"/>
        <v>1</v>
      </c>
      <c r="M840" s="110"/>
      <c r="N840" s="122"/>
      <c r="O840" s="110"/>
      <c r="P840" s="110"/>
      <c r="Q840" s="110"/>
      <c r="R840" s="110"/>
      <c r="S840" s="110"/>
      <c r="T840" s="110"/>
    </row>
    <row r="841" spans="1:20" ht="12.75" customHeight="1" x14ac:dyDescent="0.3">
      <c r="A841" s="111" t="s">
        <v>3210</v>
      </c>
      <c r="B841" s="112" t="s">
        <v>3211</v>
      </c>
      <c r="C841" s="111" t="s">
        <v>3210</v>
      </c>
      <c r="D841" s="115"/>
      <c r="E841" s="115"/>
      <c r="F841" s="115"/>
      <c r="G841" s="116" t="s">
        <v>2853</v>
      </c>
      <c r="H841" s="110">
        <f>COUNTIF(A:A,A841)</f>
        <v>1</v>
      </c>
      <c r="K841" s="184" t="s">
        <v>5476</v>
      </c>
      <c r="L841" s="184">
        <f t="shared" si="20"/>
        <v>1</v>
      </c>
      <c r="M841" s="110"/>
      <c r="N841" s="122"/>
      <c r="O841" s="110"/>
      <c r="P841" s="110"/>
      <c r="Q841" s="110"/>
      <c r="R841" s="110"/>
      <c r="S841" s="110"/>
      <c r="T841" s="110"/>
    </row>
    <row r="842" spans="1:20" ht="12.75" customHeight="1" x14ac:dyDescent="0.3">
      <c r="A842" s="111" t="s">
        <v>3246</v>
      </c>
      <c r="B842" s="112" t="s">
        <v>3247</v>
      </c>
      <c r="C842" s="111" t="s">
        <v>3246</v>
      </c>
      <c r="D842" s="111"/>
      <c r="E842" s="111"/>
      <c r="F842" s="111"/>
      <c r="G842" s="111" t="s">
        <v>2853</v>
      </c>
      <c r="H842" s="110">
        <f>COUNTIF(A:A,A842)</f>
        <v>1</v>
      </c>
      <c r="K842" s="184" t="s">
        <v>2606</v>
      </c>
      <c r="L842" s="184">
        <f t="shared" si="20"/>
        <v>1</v>
      </c>
      <c r="M842" s="110"/>
      <c r="N842" s="122"/>
      <c r="O842" s="110"/>
      <c r="P842" s="110"/>
      <c r="Q842" s="110"/>
      <c r="R842" s="110"/>
      <c r="S842" s="110"/>
      <c r="T842" s="110"/>
    </row>
    <row r="843" spans="1:20" ht="12.75" customHeight="1" x14ac:dyDescent="0.3">
      <c r="A843" s="111" t="s">
        <v>3289</v>
      </c>
      <c r="B843" s="112" t="s">
        <v>3290</v>
      </c>
      <c r="C843" s="111" t="s">
        <v>3289</v>
      </c>
      <c r="D843" s="111"/>
      <c r="E843" s="111"/>
      <c r="F843" s="111"/>
      <c r="G843" s="111" t="s">
        <v>2853</v>
      </c>
      <c r="H843" s="110">
        <f>COUNTIF(A:A,A843)</f>
        <v>1</v>
      </c>
      <c r="K843" s="184" t="s">
        <v>2609</v>
      </c>
      <c r="L843" s="184">
        <f t="shared" si="20"/>
        <v>1</v>
      </c>
      <c r="M843" s="110"/>
      <c r="N843" s="122"/>
      <c r="O843" s="110"/>
      <c r="P843" s="110"/>
      <c r="Q843" s="110"/>
      <c r="R843" s="110"/>
      <c r="S843" s="110"/>
      <c r="T843" s="110"/>
    </row>
    <row r="844" spans="1:20" ht="12.75" customHeight="1" x14ac:dyDescent="0.3">
      <c r="A844" s="111" t="s">
        <v>3319</v>
      </c>
      <c r="B844" s="112" t="s">
        <v>3321</v>
      </c>
      <c r="C844" s="111" t="s">
        <v>3319</v>
      </c>
      <c r="D844" s="115"/>
      <c r="E844" s="115"/>
      <c r="F844" s="115"/>
      <c r="G844" s="116" t="s">
        <v>2853</v>
      </c>
      <c r="H844" s="110">
        <f>COUNTIF(A:A,A844)</f>
        <v>1</v>
      </c>
      <c r="K844" s="184" t="s">
        <v>2612</v>
      </c>
      <c r="L844" s="184">
        <f t="shared" si="20"/>
        <v>1</v>
      </c>
      <c r="M844" s="110"/>
      <c r="N844" s="122"/>
      <c r="O844" s="110"/>
      <c r="P844" s="110"/>
      <c r="Q844" s="110"/>
      <c r="R844" s="110"/>
      <c r="S844" s="110"/>
      <c r="T844" s="110"/>
    </row>
    <row r="845" spans="1:20" ht="12.75" customHeight="1" x14ac:dyDescent="0.3">
      <c r="A845" s="111" t="s">
        <v>3325</v>
      </c>
      <c r="B845" s="114" t="s">
        <v>3327</v>
      </c>
      <c r="C845" s="111" t="s">
        <v>3325</v>
      </c>
      <c r="D845" s="111"/>
      <c r="E845" s="111"/>
      <c r="F845" s="111"/>
      <c r="G845" s="116" t="s">
        <v>2853</v>
      </c>
      <c r="H845" s="110">
        <f>COUNTIF(A:A,A845)</f>
        <v>1</v>
      </c>
      <c r="K845" s="184" t="s">
        <v>2615</v>
      </c>
      <c r="L845" s="184">
        <f t="shared" si="20"/>
        <v>1</v>
      </c>
      <c r="M845" s="110"/>
      <c r="N845" s="122"/>
      <c r="O845" s="110"/>
      <c r="P845" s="110"/>
      <c r="Q845" s="110"/>
      <c r="R845" s="110"/>
      <c r="S845" s="110"/>
      <c r="T845" s="110"/>
    </row>
    <row r="846" spans="1:20" ht="12.75" customHeight="1" x14ac:dyDescent="0.3">
      <c r="A846" s="101" t="s">
        <v>5103</v>
      </c>
      <c r="B846" s="100" t="s">
        <v>5104</v>
      </c>
      <c r="C846" s="101" t="s">
        <v>5103</v>
      </c>
      <c r="D846" s="100"/>
      <c r="E846" s="100"/>
      <c r="F846" s="100"/>
      <c r="G846" s="116" t="s">
        <v>2853</v>
      </c>
      <c r="H846" s="110">
        <f>COUNTIF(A:A,A846)</f>
        <v>1</v>
      </c>
      <c r="K846" s="184" t="s">
        <v>2618</v>
      </c>
      <c r="L846" s="184">
        <f t="shared" si="20"/>
        <v>1</v>
      </c>
      <c r="M846" s="110"/>
      <c r="N846" s="122"/>
      <c r="O846" s="110"/>
      <c r="P846" s="110"/>
      <c r="Q846" s="110"/>
      <c r="R846" s="110"/>
      <c r="S846" s="110"/>
      <c r="T846" s="110"/>
    </row>
    <row r="847" spans="1:20" ht="12.75" customHeight="1" x14ac:dyDescent="0.3">
      <c r="A847" s="101" t="s">
        <v>5678</v>
      </c>
      <c r="B847" s="100" t="s">
        <v>5679</v>
      </c>
      <c r="C847" s="101" t="s">
        <v>5678</v>
      </c>
      <c r="D847" s="100"/>
      <c r="E847" s="100"/>
      <c r="F847" s="100"/>
      <c r="G847" s="116" t="s">
        <v>2853</v>
      </c>
      <c r="H847" s="110">
        <f>COUNTIF(A:A,A847)</f>
        <v>1</v>
      </c>
      <c r="K847" s="184" t="s">
        <v>2621</v>
      </c>
      <c r="L847" s="184">
        <f t="shared" si="20"/>
        <v>1</v>
      </c>
      <c r="M847" s="110"/>
      <c r="N847" s="122"/>
      <c r="O847" s="110"/>
      <c r="P847" s="110"/>
      <c r="Q847" s="110"/>
      <c r="R847" s="110"/>
      <c r="S847" s="110"/>
      <c r="T847" s="110"/>
    </row>
    <row r="848" spans="1:20" ht="12.75" customHeight="1" x14ac:dyDescent="0.3">
      <c r="A848" s="111" t="s">
        <v>2858</v>
      </c>
      <c r="B848" s="100" t="s">
        <v>2859</v>
      </c>
      <c r="C848" s="111" t="s">
        <v>2858</v>
      </c>
      <c r="D848" s="100"/>
      <c r="E848" s="100"/>
      <c r="F848" s="100"/>
      <c r="G848" s="116" t="s">
        <v>2853</v>
      </c>
      <c r="H848" s="110">
        <f>COUNTIF(A:A,A848)</f>
        <v>1</v>
      </c>
      <c r="K848" s="184" t="s">
        <v>2624</v>
      </c>
      <c r="L848" s="184">
        <f t="shared" si="20"/>
        <v>1</v>
      </c>
      <c r="M848" s="110"/>
      <c r="N848" s="122"/>
      <c r="O848" s="110"/>
      <c r="P848" s="110"/>
      <c r="Q848" s="110"/>
      <c r="R848" s="110"/>
      <c r="S848" s="110"/>
      <c r="T848" s="110"/>
    </row>
    <row r="849" spans="1:21" ht="12.75" customHeight="1" x14ac:dyDescent="0.3">
      <c r="A849" s="111" t="s">
        <v>2920</v>
      </c>
      <c r="B849" s="100" t="s">
        <v>2921</v>
      </c>
      <c r="C849" s="111" t="s">
        <v>2920</v>
      </c>
      <c r="D849" s="100"/>
      <c r="E849" s="100"/>
      <c r="F849" s="100"/>
      <c r="G849" s="116" t="s">
        <v>2853</v>
      </c>
      <c r="H849" s="110">
        <f>COUNTIF(A:A,A849)</f>
        <v>1</v>
      </c>
      <c r="K849" s="184" t="s">
        <v>2627</v>
      </c>
      <c r="L849" s="184">
        <f t="shared" si="20"/>
        <v>1</v>
      </c>
      <c r="M849" s="110"/>
      <c r="N849" s="122"/>
      <c r="O849" s="110"/>
      <c r="P849" s="110"/>
      <c r="Q849" s="110"/>
      <c r="R849" s="110"/>
      <c r="S849" s="110"/>
      <c r="T849" s="110"/>
    </row>
    <row r="850" spans="1:21" ht="12.75" customHeight="1" x14ac:dyDescent="0.3">
      <c r="A850" s="111" t="s">
        <v>2977</v>
      </c>
      <c r="B850" s="114" t="s">
        <v>2978</v>
      </c>
      <c r="C850" s="111" t="s">
        <v>2977</v>
      </c>
      <c r="D850" s="111"/>
      <c r="E850" s="111"/>
      <c r="F850" s="111"/>
      <c r="G850" s="116" t="s">
        <v>2853</v>
      </c>
      <c r="H850" s="110">
        <f>COUNTIF(A:A,A850)</f>
        <v>1</v>
      </c>
      <c r="K850" s="184" t="s">
        <v>5418</v>
      </c>
      <c r="L850" s="184">
        <f t="shared" si="20"/>
        <v>1</v>
      </c>
      <c r="M850" s="110"/>
      <c r="N850" s="122"/>
      <c r="O850" s="110"/>
      <c r="P850" s="110"/>
      <c r="Q850" s="110"/>
      <c r="R850" s="110"/>
      <c r="S850" s="110"/>
      <c r="T850" s="110"/>
    </row>
    <row r="851" spans="1:21" ht="12.75" customHeight="1" x14ac:dyDescent="0.3">
      <c r="A851" s="101" t="s">
        <v>5107</v>
      </c>
      <c r="B851" s="100" t="s">
        <v>5119</v>
      </c>
      <c r="C851" s="101" t="s">
        <v>5107</v>
      </c>
      <c r="D851" s="100"/>
      <c r="E851" s="100"/>
      <c r="F851" s="100"/>
      <c r="G851" s="116" t="s">
        <v>2853</v>
      </c>
      <c r="H851" s="110">
        <f>COUNTIF(A:A,A851)</f>
        <v>1</v>
      </c>
      <c r="K851" s="184" t="s">
        <v>2630</v>
      </c>
      <c r="L851" s="184">
        <f t="shared" si="20"/>
        <v>1</v>
      </c>
      <c r="M851" s="110"/>
      <c r="N851" s="122"/>
      <c r="O851" s="110"/>
      <c r="P851" s="110"/>
      <c r="Q851" s="110"/>
      <c r="R851" s="110"/>
      <c r="S851" s="110"/>
      <c r="T851" s="110"/>
    </row>
    <row r="852" spans="1:21" ht="12.75" customHeight="1" x14ac:dyDescent="0.3">
      <c r="A852" s="111" t="s">
        <v>3030</v>
      </c>
      <c r="B852" s="100" t="s">
        <v>3031</v>
      </c>
      <c r="C852" s="111" t="s">
        <v>3030</v>
      </c>
      <c r="D852" s="100"/>
      <c r="E852" s="100"/>
      <c r="F852" s="100"/>
      <c r="G852" s="116" t="s">
        <v>2853</v>
      </c>
      <c r="H852" s="110">
        <f>COUNTIF(A:A,A852)</f>
        <v>1</v>
      </c>
      <c r="K852" s="184" t="s">
        <v>2633</v>
      </c>
      <c r="L852" s="184">
        <f t="shared" si="20"/>
        <v>1</v>
      </c>
      <c r="M852" s="110"/>
      <c r="N852" s="122"/>
      <c r="O852" s="110"/>
      <c r="P852" s="110"/>
      <c r="Q852" s="110"/>
      <c r="R852" s="110"/>
      <c r="S852" s="110"/>
      <c r="T852" s="110"/>
    </row>
    <row r="853" spans="1:21" ht="12.75" customHeight="1" x14ac:dyDescent="0.3">
      <c r="A853" s="111" t="s">
        <v>3477</v>
      </c>
      <c r="B853" s="112" t="s">
        <v>3478</v>
      </c>
      <c r="C853" s="111" t="s">
        <v>3477</v>
      </c>
      <c r="D853" s="115"/>
      <c r="E853" s="115"/>
      <c r="F853" s="115"/>
      <c r="G853" s="116" t="s">
        <v>2853</v>
      </c>
      <c r="H853" s="110">
        <f>COUNTIF(A:A,A853)</f>
        <v>1</v>
      </c>
      <c r="K853" s="184" t="s">
        <v>2636</v>
      </c>
      <c r="L853" s="184">
        <f t="shared" si="20"/>
        <v>1</v>
      </c>
      <c r="M853" s="110"/>
      <c r="N853" s="122"/>
      <c r="O853" s="110"/>
      <c r="P853" s="110"/>
      <c r="Q853" s="110"/>
      <c r="R853" s="110"/>
      <c r="S853" s="110"/>
      <c r="T853" s="110"/>
    </row>
    <row r="854" spans="1:21" ht="12.75" customHeight="1" x14ac:dyDescent="0.3">
      <c r="A854" s="101" t="s">
        <v>3426</v>
      </c>
      <c r="B854" s="100" t="s">
        <v>3428</v>
      </c>
      <c r="C854" s="101" t="s">
        <v>3426</v>
      </c>
      <c r="D854" s="115"/>
      <c r="E854" s="115"/>
      <c r="F854" s="115"/>
      <c r="G854" s="116" t="s">
        <v>2853</v>
      </c>
      <c r="H854" s="110">
        <f>COUNTIF(A:A,A854)</f>
        <v>1</v>
      </c>
      <c r="K854" s="184" t="s">
        <v>5653</v>
      </c>
      <c r="L854" s="184">
        <f t="shared" si="20"/>
        <v>1</v>
      </c>
      <c r="M854" s="110"/>
      <c r="N854" s="122"/>
      <c r="O854" s="110"/>
      <c r="P854" s="110"/>
      <c r="Q854" s="110"/>
      <c r="R854" s="110"/>
      <c r="S854" s="110"/>
      <c r="T854" s="110"/>
    </row>
    <row r="855" spans="1:21" ht="12.75" customHeight="1" x14ac:dyDescent="0.3">
      <c r="A855" s="111" t="s">
        <v>3081</v>
      </c>
      <c r="B855" s="114" t="s">
        <v>3082</v>
      </c>
      <c r="C855" s="111" t="s">
        <v>3081</v>
      </c>
      <c r="D855" s="111"/>
      <c r="E855" s="111"/>
      <c r="F855" s="111"/>
      <c r="G855" s="116" t="s">
        <v>2853</v>
      </c>
      <c r="H855" s="110">
        <f>COUNTIF(A:A,A855)</f>
        <v>1</v>
      </c>
      <c r="K855" s="184" t="s">
        <v>2639</v>
      </c>
      <c r="L855" s="184">
        <f t="shared" si="20"/>
        <v>1</v>
      </c>
      <c r="M855" s="110"/>
      <c r="N855" s="122"/>
      <c r="O855" s="110"/>
      <c r="P855" s="110"/>
      <c r="Q855" s="110"/>
      <c r="R855" s="110"/>
      <c r="S855" s="110"/>
      <c r="T855" s="110"/>
    </row>
    <row r="856" spans="1:21" ht="12.75" customHeight="1" x14ac:dyDescent="0.3">
      <c r="A856" s="111" t="s">
        <v>3411</v>
      </c>
      <c r="B856" s="112" t="s">
        <v>3413</v>
      </c>
      <c r="C856" s="111" t="s">
        <v>3411</v>
      </c>
      <c r="D856" s="115"/>
      <c r="E856" s="115"/>
      <c r="F856" s="115"/>
      <c r="G856" s="116" t="s">
        <v>2853</v>
      </c>
      <c r="H856" s="110">
        <f>COUNTIF(A:A,A856)</f>
        <v>1</v>
      </c>
      <c r="K856" s="184" t="s">
        <v>2642</v>
      </c>
      <c r="L856" s="184">
        <f t="shared" si="20"/>
        <v>1</v>
      </c>
      <c r="M856" s="110"/>
      <c r="N856" s="122"/>
      <c r="O856" s="110"/>
      <c r="P856" s="110"/>
      <c r="Q856" s="110"/>
      <c r="R856" s="110"/>
      <c r="S856" s="110"/>
      <c r="T856" s="110"/>
    </row>
    <row r="857" spans="1:21" ht="12.75" customHeight="1" x14ac:dyDescent="0.3">
      <c r="A857" s="111" t="s">
        <v>3128</v>
      </c>
      <c r="B857" s="112" t="s">
        <v>3129</v>
      </c>
      <c r="C857" s="111" t="s">
        <v>3128</v>
      </c>
      <c r="D857" s="111"/>
      <c r="E857" s="111"/>
      <c r="F857" s="111"/>
      <c r="G857" s="111" t="s">
        <v>2853</v>
      </c>
      <c r="H857" s="110">
        <f>COUNTIF(A:A,A857)</f>
        <v>1</v>
      </c>
      <c r="K857" s="184" t="s">
        <v>2645</v>
      </c>
      <c r="L857" s="184">
        <f t="shared" si="20"/>
        <v>1</v>
      </c>
      <c r="M857" s="110"/>
      <c r="N857" s="122"/>
      <c r="O857" s="110"/>
      <c r="P857" s="110"/>
      <c r="Q857" s="110"/>
      <c r="R857" s="110"/>
      <c r="S857" s="110"/>
      <c r="T857" s="110"/>
    </row>
    <row r="858" spans="1:21" ht="12.75" customHeight="1" x14ac:dyDescent="0.3">
      <c r="A858" s="111" t="s">
        <v>3171</v>
      </c>
      <c r="B858" s="112" t="s">
        <v>3172</v>
      </c>
      <c r="C858" s="111" t="s">
        <v>3171</v>
      </c>
      <c r="D858" s="115"/>
      <c r="E858" s="115"/>
      <c r="F858" s="115"/>
      <c r="G858" s="116" t="s">
        <v>2853</v>
      </c>
      <c r="H858" s="110">
        <f>COUNTIF(A:A,A858)</f>
        <v>1</v>
      </c>
      <c r="K858" s="184" t="s">
        <v>5246</v>
      </c>
      <c r="L858" s="184">
        <f t="shared" si="20"/>
        <v>1</v>
      </c>
      <c r="M858" s="110"/>
      <c r="N858" s="122"/>
      <c r="O858" s="110"/>
      <c r="P858" s="110"/>
      <c r="Q858" s="110"/>
      <c r="R858" s="110"/>
      <c r="S858" s="110"/>
      <c r="T858" s="110"/>
    </row>
    <row r="859" spans="1:21" ht="12.75" customHeight="1" x14ac:dyDescent="0.3">
      <c r="A859" s="111" t="s">
        <v>3213</v>
      </c>
      <c r="B859" s="100" t="s">
        <v>3214</v>
      </c>
      <c r="C859" s="111" t="s">
        <v>3213</v>
      </c>
      <c r="D859" s="100"/>
      <c r="E859" s="100"/>
      <c r="F859" s="100"/>
      <c r="G859" s="116" t="s">
        <v>2853</v>
      </c>
      <c r="H859" s="110">
        <f>COUNTIF(A:A,A859)</f>
        <v>1</v>
      </c>
      <c r="K859" s="184" t="s">
        <v>2648</v>
      </c>
      <c r="L859" s="184">
        <f t="shared" si="20"/>
        <v>1</v>
      </c>
      <c r="M859" s="110"/>
      <c r="N859" s="122"/>
      <c r="O859" s="110"/>
      <c r="P859" s="110"/>
      <c r="Q859" s="110"/>
      <c r="R859" s="110"/>
      <c r="S859" s="110"/>
      <c r="T859" s="110"/>
    </row>
    <row r="860" spans="1:21" ht="12.75" customHeight="1" x14ac:dyDescent="0.3">
      <c r="A860" s="111" t="s">
        <v>3250</v>
      </c>
      <c r="B860" s="100" t="s">
        <v>3251</v>
      </c>
      <c r="C860" s="111" t="s">
        <v>3250</v>
      </c>
      <c r="D860" s="100"/>
      <c r="E860" s="100"/>
      <c r="F860" s="100"/>
      <c r="G860" s="116" t="s">
        <v>2853</v>
      </c>
      <c r="H860" s="110">
        <f>COUNTIF(A:A,A860)</f>
        <v>1</v>
      </c>
      <c r="K860" s="184" t="s">
        <v>5452</v>
      </c>
      <c r="L860" s="184">
        <f t="shared" si="20"/>
        <v>1</v>
      </c>
      <c r="M860" s="110"/>
      <c r="N860" s="122"/>
      <c r="O860" s="110"/>
      <c r="P860" s="110"/>
      <c r="Q860" s="110"/>
      <c r="R860" s="110"/>
      <c r="S860" s="110"/>
      <c r="T860" s="110"/>
    </row>
    <row r="861" spans="1:21" ht="12.75" customHeight="1" x14ac:dyDescent="0.3">
      <c r="A861" s="111" t="s">
        <v>3293</v>
      </c>
      <c r="B861" s="112" t="s">
        <v>3294</v>
      </c>
      <c r="C861" s="111" t="s">
        <v>3293</v>
      </c>
      <c r="D861" s="115"/>
      <c r="E861" s="115"/>
      <c r="F861" s="115"/>
      <c r="G861" s="116" t="s">
        <v>2853</v>
      </c>
      <c r="H861" s="110">
        <f>COUNTIF(A:A,A861)</f>
        <v>1</v>
      </c>
      <c r="K861" s="184" t="s">
        <v>5273</v>
      </c>
      <c r="L861" s="184">
        <f t="shared" si="20"/>
        <v>1</v>
      </c>
      <c r="M861" s="110"/>
      <c r="N861" s="122"/>
      <c r="O861" s="110"/>
      <c r="P861" s="110"/>
      <c r="Q861" s="110"/>
      <c r="R861" s="110"/>
      <c r="S861" s="110"/>
      <c r="T861" s="110"/>
      <c r="U861" s="42"/>
    </row>
    <row r="862" spans="1:21" ht="12.75" customHeight="1" x14ac:dyDescent="0.3">
      <c r="A862" s="111" t="s">
        <v>3334</v>
      </c>
      <c r="B862" s="112" t="s">
        <v>3335</v>
      </c>
      <c r="C862" s="111" t="s">
        <v>3334</v>
      </c>
      <c r="D862" s="115"/>
      <c r="E862" s="115"/>
      <c r="F862" s="115"/>
      <c r="G862" s="116" t="s">
        <v>2853</v>
      </c>
      <c r="H862" s="110">
        <f>COUNTIF(A:A,A862)</f>
        <v>1</v>
      </c>
      <c r="K862" s="184" t="s">
        <v>5422</v>
      </c>
      <c r="L862" s="184">
        <f t="shared" si="20"/>
        <v>1</v>
      </c>
      <c r="M862" s="110"/>
      <c r="N862" s="122"/>
      <c r="O862" s="110"/>
      <c r="P862" s="110"/>
      <c r="Q862" s="110"/>
      <c r="R862" s="110"/>
      <c r="S862" s="110"/>
      <c r="T862" s="110"/>
    </row>
    <row r="863" spans="1:21" ht="12.75" customHeight="1" x14ac:dyDescent="0.3">
      <c r="A863" s="111" t="s">
        <v>3363</v>
      </c>
      <c r="B863" s="114" t="s">
        <v>3364</v>
      </c>
      <c r="C863" s="111" t="s">
        <v>3363</v>
      </c>
      <c r="D863" s="111"/>
      <c r="E863" s="111"/>
      <c r="F863" s="111"/>
      <c r="G863" s="116" t="s">
        <v>2853</v>
      </c>
      <c r="H863" s="110">
        <f>COUNTIF(A:A,A863)</f>
        <v>1</v>
      </c>
      <c r="K863" s="184" t="s">
        <v>2651</v>
      </c>
      <c r="L863" s="184">
        <f t="shared" si="20"/>
        <v>1</v>
      </c>
      <c r="M863" s="110"/>
      <c r="N863" s="122"/>
      <c r="O863" s="110"/>
      <c r="P863" s="110"/>
      <c r="Q863" s="110"/>
      <c r="R863" s="110"/>
      <c r="S863" s="110"/>
      <c r="T863" s="110"/>
    </row>
    <row r="864" spans="1:21" ht="12.75" customHeight="1" x14ac:dyDescent="0.3">
      <c r="A864" s="101" t="s">
        <v>5105</v>
      </c>
      <c r="B864" s="100" t="s">
        <v>5106</v>
      </c>
      <c r="C864" s="101" t="s">
        <v>5105</v>
      </c>
      <c r="D864" s="100"/>
      <c r="E864" s="100"/>
      <c r="F864" s="100"/>
      <c r="G864" s="116" t="s">
        <v>2853</v>
      </c>
      <c r="H864" s="110">
        <f>COUNTIF(A:A,A864)</f>
        <v>1</v>
      </c>
      <c r="K864" s="184" t="s">
        <v>2654</v>
      </c>
      <c r="L864" s="184">
        <f t="shared" si="20"/>
        <v>1</v>
      </c>
      <c r="M864" s="110"/>
      <c r="N864" s="122"/>
      <c r="O864" s="110"/>
      <c r="P864" s="110"/>
      <c r="Q864" s="110"/>
      <c r="R864" s="110"/>
      <c r="S864" s="110"/>
      <c r="T864" s="110"/>
    </row>
    <row r="865" spans="1:20" ht="12.75" customHeight="1" x14ac:dyDescent="0.3">
      <c r="A865" s="111" t="s">
        <v>3371</v>
      </c>
      <c r="B865" s="112" t="s">
        <v>3372</v>
      </c>
      <c r="C865" s="111" t="s">
        <v>3371</v>
      </c>
      <c r="D865" s="115"/>
      <c r="E865" s="115"/>
      <c r="F865" s="115"/>
      <c r="G865" s="116" t="s">
        <v>2853</v>
      </c>
      <c r="H865" s="110">
        <f>COUNTIF(A:A,A865)</f>
        <v>1</v>
      </c>
      <c r="K865" s="184" t="s">
        <v>2657</v>
      </c>
      <c r="L865" s="184">
        <f t="shared" si="20"/>
        <v>1</v>
      </c>
      <c r="M865" s="110"/>
      <c r="N865" s="122"/>
      <c r="O865" s="110"/>
      <c r="P865" s="110"/>
      <c r="Q865" s="110"/>
      <c r="R865" s="110"/>
      <c r="S865" s="110"/>
      <c r="T865" s="110"/>
    </row>
    <row r="866" spans="1:20" ht="12.75" customHeight="1" x14ac:dyDescent="0.3">
      <c r="A866" s="111" t="s">
        <v>3376</v>
      </c>
      <c r="B866" s="112" t="s">
        <v>3378</v>
      </c>
      <c r="C866" s="111" t="s">
        <v>3376</v>
      </c>
      <c r="D866" s="115"/>
      <c r="E866" s="115"/>
      <c r="F866" s="115"/>
      <c r="G866" s="116" t="s">
        <v>2853</v>
      </c>
      <c r="H866" s="110">
        <f>COUNTIF(A:A,A866)</f>
        <v>1</v>
      </c>
      <c r="K866" s="184" t="s">
        <v>2660</v>
      </c>
      <c r="L866" s="184">
        <f t="shared" si="20"/>
        <v>1</v>
      </c>
      <c r="M866" s="110"/>
      <c r="N866" s="122"/>
      <c r="O866" s="110"/>
      <c r="P866" s="110"/>
      <c r="Q866" s="110"/>
      <c r="R866" s="110"/>
      <c r="S866" s="110"/>
      <c r="T866" s="110"/>
    </row>
    <row r="867" spans="1:20" ht="12.75" customHeight="1" x14ac:dyDescent="0.3">
      <c r="A867" s="111" t="s">
        <v>3382</v>
      </c>
      <c r="B867" s="112" t="s">
        <v>3384</v>
      </c>
      <c r="C867" s="111" t="s">
        <v>3382</v>
      </c>
      <c r="D867" s="111"/>
      <c r="E867" s="111"/>
      <c r="F867" s="111"/>
      <c r="G867" s="111" t="s">
        <v>2853</v>
      </c>
      <c r="H867" s="110">
        <f>COUNTIF(A:A,A867)</f>
        <v>1</v>
      </c>
      <c r="K867" s="184" t="s">
        <v>2663</v>
      </c>
      <c r="L867" s="184">
        <f t="shared" si="20"/>
        <v>1</v>
      </c>
      <c r="M867" s="110"/>
      <c r="N867" s="122"/>
      <c r="O867" s="110"/>
      <c r="P867" s="110"/>
      <c r="Q867" s="110"/>
      <c r="R867" s="110"/>
      <c r="S867" s="110"/>
      <c r="T867" s="110"/>
    </row>
    <row r="868" spans="1:20" ht="12.75" customHeight="1" x14ac:dyDescent="0.3">
      <c r="A868" s="111" t="s">
        <v>3386</v>
      </c>
      <c r="B868" s="112" t="s">
        <v>3388</v>
      </c>
      <c r="C868" s="111" t="s">
        <v>3386</v>
      </c>
      <c r="D868" s="115"/>
      <c r="E868" s="115"/>
      <c r="F868" s="115"/>
      <c r="G868" s="116" t="s">
        <v>2853</v>
      </c>
      <c r="H868" s="110">
        <f>COUNTIF(A:A,A868)</f>
        <v>1</v>
      </c>
      <c r="K868" s="184" t="s">
        <v>5545</v>
      </c>
      <c r="L868" s="184">
        <f t="shared" si="20"/>
        <v>1</v>
      </c>
      <c r="M868" s="110"/>
      <c r="N868" s="122"/>
      <c r="O868" s="110"/>
      <c r="P868" s="110"/>
      <c r="Q868" s="110"/>
      <c r="R868" s="110"/>
      <c r="S868" s="110"/>
      <c r="T868" s="110"/>
    </row>
    <row r="869" spans="1:20" ht="12.75" customHeight="1" x14ac:dyDescent="0.3">
      <c r="A869" s="125" t="s">
        <v>3389</v>
      </c>
      <c r="B869" s="126" t="s">
        <v>3391</v>
      </c>
      <c r="C869" s="125" t="s">
        <v>3389</v>
      </c>
      <c r="D869" s="125"/>
      <c r="E869" s="125"/>
      <c r="F869" s="125"/>
      <c r="G869" s="125" t="s">
        <v>2853</v>
      </c>
      <c r="H869" s="110">
        <f>COUNTIF(A:A,A869)</f>
        <v>1</v>
      </c>
      <c r="K869" s="184" t="s">
        <v>2666</v>
      </c>
      <c r="L869" s="184">
        <f t="shared" si="20"/>
        <v>1</v>
      </c>
      <c r="M869" s="110"/>
      <c r="N869" s="122"/>
      <c r="O869" s="110"/>
      <c r="P869" s="110"/>
      <c r="Q869" s="110"/>
      <c r="R869" s="110"/>
      <c r="S869" s="110"/>
      <c r="T869" s="110"/>
    </row>
    <row r="870" spans="1:20" ht="12.75" customHeight="1" x14ac:dyDescent="0.3">
      <c r="A870" s="111" t="s">
        <v>3395</v>
      </c>
      <c r="B870" s="112" t="s">
        <v>3396</v>
      </c>
      <c r="C870" s="111" t="s">
        <v>3395</v>
      </c>
      <c r="D870" s="115"/>
      <c r="E870" s="115"/>
      <c r="F870" s="115"/>
      <c r="G870" s="116" t="s">
        <v>2853</v>
      </c>
      <c r="H870" s="110">
        <f>COUNTIF(A:A,A870)</f>
        <v>1</v>
      </c>
      <c r="K870" s="184" t="s">
        <v>2669</v>
      </c>
      <c r="L870" s="184">
        <f t="shared" si="20"/>
        <v>1</v>
      </c>
      <c r="M870" s="110"/>
      <c r="N870" s="122"/>
      <c r="O870" s="110"/>
      <c r="P870" s="110"/>
      <c r="Q870" s="110"/>
      <c r="R870" s="110"/>
      <c r="S870" s="110"/>
      <c r="T870" s="110"/>
    </row>
    <row r="871" spans="1:20" ht="12.75" customHeight="1" x14ac:dyDescent="0.3">
      <c r="A871" s="101" t="s">
        <v>3421</v>
      </c>
      <c r="B871" s="100" t="s">
        <v>3423</v>
      </c>
      <c r="C871" s="101" t="s">
        <v>3421</v>
      </c>
      <c r="D871" s="115"/>
      <c r="E871" s="115"/>
      <c r="F871" s="115"/>
      <c r="G871" s="116" t="s">
        <v>2853</v>
      </c>
      <c r="H871" s="110">
        <f>COUNTIF(A:A,A871)</f>
        <v>1</v>
      </c>
      <c r="K871" s="184" t="s">
        <v>2623</v>
      </c>
      <c r="L871" s="184">
        <f t="shared" si="20"/>
        <v>1</v>
      </c>
      <c r="M871" s="110"/>
      <c r="N871" s="122"/>
      <c r="O871" s="110"/>
      <c r="P871" s="110"/>
      <c r="Q871" s="110"/>
      <c r="R871" s="110"/>
      <c r="S871" s="110"/>
      <c r="T871" s="110"/>
    </row>
    <row r="872" spans="1:20" ht="12.75" customHeight="1" x14ac:dyDescent="0.3">
      <c r="A872" s="111" t="s">
        <v>3400</v>
      </c>
      <c r="B872" s="112" t="s">
        <v>3402</v>
      </c>
      <c r="C872" s="111" t="s">
        <v>3400</v>
      </c>
      <c r="D872" s="111"/>
      <c r="E872" s="111"/>
      <c r="F872" s="111"/>
      <c r="G872" s="111" t="s">
        <v>2853</v>
      </c>
      <c r="H872" s="110">
        <f>COUNTIF(A:A,A872)</f>
        <v>1</v>
      </c>
      <c r="K872" s="184" t="s">
        <v>2672</v>
      </c>
      <c r="L872" s="184">
        <f t="shared" si="20"/>
        <v>1</v>
      </c>
      <c r="M872" s="110"/>
      <c r="N872" s="122"/>
      <c r="O872" s="110"/>
      <c r="P872" s="110"/>
      <c r="Q872" s="110"/>
      <c r="R872" s="110"/>
      <c r="S872" s="110"/>
      <c r="T872" s="110"/>
    </row>
    <row r="873" spans="1:20" ht="12.75" customHeight="1" x14ac:dyDescent="0.3">
      <c r="A873" s="101" t="s">
        <v>3417</v>
      </c>
      <c r="B873" s="100" t="s">
        <v>3419</v>
      </c>
      <c r="C873" s="101" t="s">
        <v>3417</v>
      </c>
      <c r="D873" s="115"/>
      <c r="E873" s="115"/>
      <c r="F873" s="115"/>
      <c r="G873" s="116" t="s">
        <v>2853</v>
      </c>
      <c r="H873" s="110">
        <f>COUNTIF(A:A,A873)</f>
        <v>1</v>
      </c>
      <c r="K873" s="184" t="s">
        <v>5549</v>
      </c>
      <c r="L873" s="184">
        <f t="shared" si="20"/>
        <v>1</v>
      </c>
      <c r="M873" s="110"/>
      <c r="N873" s="122"/>
      <c r="O873" s="110"/>
      <c r="P873" s="110"/>
      <c r="Q873" s="110"/>
      <c r="R873" s="110"/>
      <c r="S873" s="110"/>
      <c r="T873" s="110"/>
    </row>
    <row r="874" spans="1:20" ht="12.75" customHeight="1" x14ac:dyDescent="0.3">
      <c r="A874" s="111" t="s">
        <v>3405</v>
      </c>
      <c r="B874" s="100" t="s">
        <v>3407</v>
      </c>
      <c r="C874" s="111" t="s">
        <v>3405</v>
      </c>
      <c r="D874" s="100"/>
      <c r="E874" s="100"/>
      <c r="F874" s="100"/>
      <c r="G874" s="116" t="s">
        <v>2853</v>
      </c>
      <c r="H874" s="110">
        <f>COUNTIF(A:A,A874)</f>
        <v>1</v>
      </c>
      <c r="K874" s="184" t="s">
        <v>2675</v>
      </c>
      <c r="L874" s="184">
        <f t="shared" si="20"/>
        <v>1</v>
      </c>
      <c r="M874" s="110"/>
      <c r="N874" s="122"/>
      <c r="O874" s="110"/>
      <c r="P874" s="110"/>
      <c r="Q874" s="110"/>
      <c r="R874" s="110"/>
      <c r="S874" s="110"/>
      <c r="T874" s="110"/>
    </row>
    <row r="875" spans="1:20" ht="12.75" customHeight="1" x14ac:dyDescent="0.3">
      <c r="A875" s="111" t="s">
        <v>2861</v>
      </c>
      <c r="B875" s="112" t="s">
        <v>2862</v>
      </c>
      <c r="C875" s="111" t="s">
        <v>2861</v>
      </c>
      <c r="D875" s="115"/>
      <c r="E875" s="115"/>
      <c r="F875" s="115"/>
      <c r="G875" s="116" t="s">
        <v>2853</v>
      </c>
      <c r="H875" s="110">
        <f>COUNTIF(A:A,A875)</f>
        <v>1</v>
      </c>
      <c r="K875" s="184" t="s">
        <v>2678</v>
      </c>
      <c r="L875" s="184">
        <f t="shared" si="20"/>
        <v>1</v>
      </c>
      <c r="M875" s="110"/>
      <c r="N875" s="122"/>
      <c r="O875" s="110"/>
      <c r="P875" s="110"/>
      <c r="Q875" s="110"/>
      <c r="R875" s="110"/>
      <c r="S875" s="110"/>
      <c r="T875" s="110"/>
    </row>
    <row r="876" spans="1:20" ht="12.75" customHeight="1" x14ac:dyDescent="0.3">
      <c r="A876" s="111" t="s">
        <v>2923</v>
      </c>
      <c r="B876" s="114" t="s">
        <v>2924</v>
      </c>
      <c r="C876" s="111" t="s">
        <v>2923</v>
      </c>
      <c r="D876" s="111"/>
      <c r="E876" s="111"/>
      <c r="F876" s="111"/>
      <c r="G876" s="116" t="s">
        <v>2853</v>
      </c>
      <c r="H876" s="110">
        <f>COUNTIF(A:A,A876)</f>
        <v>1</v>
      </c>
      <c r="K876" s="184" t="s">
        <v>5573</v>
      </c>
      <c r="L876" s="184">
        <f t="shared" si="20"/>
        <v>1</v>
      </c>
      <c r="M876" s="110"/>
      <c r="N876" s="122"/>
      <c r="O876" s="110"/>
      <c r="P876" s="110"/>
      <c r="Q876" s="110"/>
      <c r="R876" s="110"/>
      <c r="S876" s="110"/>
      <c r="T876" s="110"/>
    </row>
    <row r="877" spans="1:20" ht="12.75" customHeight="1" x14ac:dyDescent="0.3">
      <c r="A877" s="111" t="s">
        <v>2980</v>
      </c>
      <c r="B877" s="112" t="s">
        <v>2981</v>
      </c>
      <c r="C877" s="111" t="s">
        <v>2980</v>
      </c>
      <c r="D877" s="111"/>
      <c r="E877" s="111"/>
      <c r="F877" s="111"/>
      <c r="G877" s="111" t="s">
        <v>2853</v>
      </c>
      <c r="H877" s="110">
        <f>COUNTIF(A:A,A877)</f>
        <v>1</v>
      </c>
      <c r="K877" s="184" t="s">
        <v>2681</v>
      </c>
      <c r="L877" s="184">
        <f t="shared" si="20"/>
        <v>1</v>
      </c>
      <c r="M877" s="110"/>
      <c r="N877" s="122"/>
      <c r="O877" s="110"/>
      <c r="P877" s="110"/>
      <c r="Q877" s="110"/>
      <c r="R877" s="110"/>
      <c r="S877" s="110"/>
      <c r="T877" s="110"/>
    </row>
    <row r="878" spans="1:20" ht="12.75" customHeight="1" x14ac:dyDescent="0.3">
      <c r="A878" s="111" t="s">
        <v>3033</v>
      </c>
      <c r="B878" s="100" t="s">
        <v>3034</v>
      </c>
      <c r="C878" s="111" t="s">
        <v>3033</v>
      </c>
      <c r="D878" s="100"/>
      <c r="E878" s="100"/>
      <c r="F878" s="100"/>
      <c r="G878" s="116" t="s">
        <v>2853</v>
      </c>
      <c r="H878" s="110">
        <f>COUNTIF(A:A,A878)</f>
        <v>1</v>
      </c>
      <c r="K878" s="184" t="s">
        <v>2684</v>
      </c>
      <c r="L878" s="184">
        <f t="shared" si="20"/>
        <v>1</v>
      </c>
      <c r="M878" s="110"/>
      <c r="N878" s="122"/>
      <c r="O878" s="110"/>
      <c r="P878" s="110"/>
      <c r="Q878" s="110"/>
      <c r="R878" s="110"/>
      <c r="S878" s="110"/>
      <c r="T878" s="110"/>
    </row>
    <row r="879" spans="1:20" ht="12.75" customHeight="1" x14ac:dyDescent="0.3">
      <c r="A879" s="111" t="s">
        <v>3084</v>
      </c>
      <c r="B879" s="112" t="s">
        <v>3085</v>
      </c>
      <c r="C879" s="111" t="s">
        <v>3084</v>
      </c>
      <c r="D879" s="115"/>
      <c r="E879" s="115"/>
      <c r="F879" s="115"/>
      <c r="G879" s="116" t="s">
        <v>2853</v>
      </c>
      <c r="H879" s="110">
        <f>COUNTIF(A:A,A879)</f>
        <v>1</v>
      </c>
      <c r="K879" s="184" t="s">
        <v>2686</v>
      </c>
      <c r="L879" s="184">
        <f t="shared" si="20"/>
        <v>1</v>
      </c>
      <c r="M879" s="110"/>
      <c r="N879" s="122"/>
      <c r="O879" s="110"/>
      <c r="P879" s="110"/>
      <c r="Q879" s="110"/>
      <c r="R879" s="110"/>
      <c r="S879" s="110"/>
      <c r="T879" s="110"/>
    </row>
    <row r="880" spans="1:20" ht="12.75" customHeight="1" x14ac:dyDescent="0.3">
      <c r="A880" s="128" t="s">
        <v>3131</v>
      </c>
      <c r="B880" s="129" t="s">
        <v>3132</v>
      </c>
      <c r="C880" s="128" t="s">
        <v>3131</v>
      </c>
      <c r="D880" s="131"/>
      <c r="E880" s="131"/>
      <c r="F880" s="131"/>
      <c r="G880" s="132" t="s">
        <v>2853</v>
      </c>
      <c r="H880" s="110">
        <f>COUNTIF(A:A,A880)</f>
        <v>1</v>
      </c>
      <c r="K880" s="184" t="s">
        <v>2690</v>
      </c>
      <c r="L880" s="184">
        <f t="shared" si="20"/>
        <v>1</v>
      </c>
      <c r="M880" s="110"/>
      <c r="N880" s="122"/>
      <c r="O880" s="110"/>
      <c r="P880" s="110"/>
      <c r="Q880" s="110"/>
      <c r="R880" s="110"/>
      <c r="S880" s="110"/>
      <c r="T880" s="110"/>
    </row>
    <row r="881" spans="1:20" ht="12.75" customHeight="1" x14ac:dyDescent="0.3">
      <c r="A881" s="111" t="s">
        <v>3174</v>
      </c>
      <c r="B881" s="112" t="s">
        <v>3175</v>
      </c>
      <c r="C881" s="111" t="s">
        <v>3174</v>
      </c>
      <c r="D881" s="111"/>
      <c r="E881" s="111"/>
      <c r="F881" s="111"/>
      <c r="G881" s="111" t="s">
        <v>2853</v>
      </c>
      <c r="H881" s="110">
        <f>COUNTIF(A:A,A881)</f>
        <v>1</v>
      </c>
      <c r="K881" s="184" t="s">
        <v>2693</v>
      </c>
      <c r="L881" s="184">
        <f t="shared" si="20"/>
        <v>1</v>
      </c>
      <c r="M881" s="110"/>
      <c r="N881" s="122"/>
      <c r="O881" s="110"/>
      <c r="P881" s="110"/>
      <c r="Q881" s="110"/>
      <c r="R881" s="110"/>
      <c r="S881" s="110"/>
      <c r="T881" s="110"/>
    </row>
    <row r="882" spans="1:20" ht="12.75" customHeight="1" x14ac:dyDescent="0.3">
      <c r="A882" s="111" t="s">
        <v>3216</v>
      </c>
      <c r="B882" s="112" t="s">
        <v>3217</v>
      </c>
      <c r="C882" s="111" t="s">
        <v>3216</v>
      </c>
      <c r="D882" s="111"/>
      <c r="E882" s="111"/>
      <c r="F882" s="111"/>
      <c r="G882" s="111" t="s">
        <v>2853</v>
      </c>
      <c r="H882" s="110">
        <f>COUNTIF(A:A,A882)</f>
        <v>1</v>
      </c>
      <c r="K882" s="184" t="s">
        <v>2696</v>
      </c>
      <c r="L882" s="184">
        <f t="shared" si="20"/>
        <v>1</v>
      </c>
      <c r="M882" s="110"/>
      <c r="N882" s="122"/>
      <c r="O882" s="110"/>
      <c r="P882" s="110"/>
      <c r="Q882" s="110"/>
      <c r="R882" s="110"/>
      <c r="S882" s="110"/>
      <c r="T882" s="110"/>
    </row>
    <row r="883" spans="1:20" ht="12.75" customHeight="1" x14ac:dyDescent="0.3">
      <c r="A883" s="101" t="s">
        <v>5108</v>
      </c>
      <c r="B883" s="100" t="s">
        <v>5109</v>
      </c>
      <c r="C883" s="101" t="s">
        <v>5108</v>
      </c>
      <c r="D883" s="100"/>
      <c r="E883" s="100"/>
      <c r="F883" s="100"/>
      <c r="G883" s="116" t="s">
        <v>2853</v>
      </c>
      <c r="H883" s="110">
        <f>COUNTIF(A:A,A883)</f>
        <v>1</v>
      </c>
      <c r="K883" s="184" t="s">
        <v>2699</v>
      </c>
      <c r="L883" s="184">
        <f t="shared" si="20"/>
        <v>1</v>
      </c>
      <c r="M883" s="110"/>
      <c r="N883" s="122"/>
      <c r="O883" s="110"/>
      <c r="P883" s="110"/>
      <c r="Q883" s="110"/>
      <c r="R883" s="110"/>
      <c r="S883" s="110"/>
      <c r="T883" s="110"/>
    </row>
    <row r="884" spans="1:20" ht="12.75" customHeight="1" x14ac:dyDescent="0.3">
      <c r="A884" s="111" t="s">
        <v>2864</v>
      </c>
      <c r="B884" s="100" t="s">
        <v>2865</v>
      </c>
      <c r="C884" s="111" t="s">
        <v>2864</v>
      </c>
      <c r="D884" s="100"/>
      <c r="E884" s="100"/>
      <c r="F884" s="100"/>
      <c r="G884" s="116" t="s">
        <v>2853</v>
      </c>
      <c r="H884" s="110">
        <f>COUNTIF(A:A,A884)</f>
        <v>1</v>
      </c>
      <c r="K884" s="184" t="s">
        <v>2689</v>
      </c>
      <c r="L884" s="184">
        <f t="shared" si="20"/>
        <v>1</v>
      </c>
      <c r="M884" s="110"/>
      <c r="N884" s="122"/>
      <c r="O884" s="110"/>
      <c r="P884" s="110"/>
      <c r="Q884" s="110"/>
      <c r="R884" s="110"/>
      <c r="S884" s="110"/>
      <c r="T884" s="110"/>
    </row>
    <row r="885" spans="1:20" ht="12.75" customHeight="1" x14ac:dyDescent="0.3">
      <c r="A885" s="101" t="s">
        <v>2983</v>
      </c>
      <c r="B885" s="100" t="s">
        <v>2984</v>
      </c>
      <c r="C885" s="101" t="s">
        <v>2983</v>
      </c>
      <c r="D885" s="115"/>
      <c r="E885" s="115"/>
      <c r="F885" s="115"/>
      <c r="G885" s="116" t="s">
        <v>2853</v>
      </c>
      <c r="H885" s="110">
        <f>COUNTIF(A:A,A885)</f>
        <v>1</v>
      </c>
      <c r="K885" s="184" t="s">
        <v>2704</v>
      </c>
      <c r="L885" s="184">
        <f t="shared" si="20"/>
        <v>1</v>
      </c>
      <c r="M885" s="110"/>
      <c r="N885" s="122"/>
      <c r="O885" s="110"/>
      <c r="P885" s="110"/>
      <c r="Q885" s="110"/>
      <c r="R885" s="110"/>
      <c r="S885" s="110"/>
      <c r="T885" s="110"/>
    </row>
    <row r="886" spans="1:20" ht="12.75" customHeight="1" x14ac:dyDescent="0.3">
      <c r="A886" s="101" t="s">
        <v>3036</v>
      </c>
      <c r="B886" s="100" t="s">
        <v>3037</v>
      </c>
      <c r="C886" s="101" t="s">
        <v>3036</v>
      </c>
      <c r="D886" s="115"/>
      <c r="E886" s="115"/>
      <c r="F886" s="115"/>
      <c r="G886" s="116" t="s">
        <v>2853</v>
      </c>
      <c r="H886" s="110">
        <f>COUNTIF(A:A,A886)</f>
        <v>1</v>
      </c>
      <c r="K886" s="184" t="s">
        <v>2707</v>
      </c>
      <c r="L886" s="184">
        <f t="shared" si="20"/>
        <v>1</v>
      </c>
      <c r="M886" s="110"/>
      <c r="N886" s="122"/>
      <c r="O886" s="110"/>
      <c r="P886" s="110"/>
      <c r="Q886" s="110"/>
      <c r="R886" s="110"/>
      <c r="S886" s="110"/>
      <c r="T886" s="110"/>
    </row>
    <row r="887" spans="1:20" ht="12.75" customHeight="1" x14ac:dyDescent="0.3">
      <c r="A887" s="111" t="s">
        <v>2926</v>
      </c>
      <c r="B887" s="112" t="s">
        <v>2927</v>
      </c>
      <c r="C887" s="111" t="s">
        <v>2926</v>
      </c>
      <c r="D887" s="111"/>
      <c r="E887" s="111"/>
      <c r="F887" s="111"/>
      <c r="G887" s="111" t="s">
        <v>2853</v>
      </c>
      <c r="H887" s="110">
        <f>COUNTIF(A:A,A887)</f>
        <v>1</v>
      </c>
      <c r="K887" s="184" t="s">
        <v>2710</v>
      </c>
      <c r="L887" s="184">
        <f t="shared" si="20"/>
        <v>1</v>
      </c>
      <c r="M887" s="110"/>
      <c r="N887" s="122"/>
      <c r="O887" s="110"/>
      <c r="P887" s="110"/>
      <c r="Q887" s="110"/>
      <c r="R887" s="110"/>
      <c r="S887" s="110"/>
      <c r="T887" s="110"/>
    </row>
    <row r="888" spans="1:20" ht="12.75" customHeight="1" x14ac:dyDescent="0.3">
      <c r="A888" s="111" t="s">
        <v>2867</v>
      </c>
      <c r="B888" s="100" t="s">
        <v>2868</v>
      </c>
      <c r="C888" s="111" t="s">
        <v>2867</v>
      </c>
      <c r="D888" s="100"/>
      <c r="E888" s="100"/>
      <c r="F888" s="100"/>
      <c r="G888" s="116" t="s">
        <v>2853</v>
      </c>
      <c r="H888" s="110">
        <f>COUNTIF(A:A,A888)</f>
        <v>1</v>
      </c>
      <c r="K888" s="184" t="s">
        <v>5177</v>
      </c>
      <c r="L888" s="184">
        <f t="shared" si="20"/>
        <v>1</v>
      </c>
      <c r="M888" s="110"/>
      <c r="N888" s="122"/>
      <c r="O888" s="110"/>
      <c r="P888" s="110"/>
      <c r="Q888" s="110"/>
      <c r="R888" s="110"/>
      <c r="S888" s="110"/>
      <c r="T888" s="110"/>
    </row>
    <row r="889" spans="1:20" ht="12.75" customHeight="1" x14ac:dyDescent="0.3">
      <c r="A889" s="111" t="s">
        <v>3177</v>
      </c>
      <c r="B889" s="112" t="s">
        <v>3178</v>
      </c>
      <c r="C889" s="111" t="s">
        <v>3177</v>
      </c>
      <c r="D889" s="115"/>
      <c r="E889" s="115"/>
      <c r="F889" s="115"/>
      <c r="G889" s="116" t="s">
        <v>2853</v>
      </c>
      <c r="H889" s="110">
        <f>COUNTIF(A:A,A889)</f>
        <v>1</v>
      </c>
      <c r="K889" s="184" t="s">
        <v>2713</v>
      </c>
      <c r="L889" s="184">
        <f t="shared" si="20"/>
        <v>1</v>
      </c>
      <c r="M889" s="110"/>
      <c r="N889" s="122"/>
      <c r="O889" s="110"/>
      <c r="P889" s="110"/>
      <c r="Q889" s="110"/>
      <c r="R889" s="110"/>
      <c r="S889" s="110"/>
      <c r="T889" s="110"/>
    </row>
    <row r="890" spans="1:20" ht="12.75" customHeight="1" x14ac:dyDescent="0.3">
      <c r="A890" s="111" t="s">
        <v>2929</v>
      </c>
      <c r="B890" s="112" t="s">
        <v>2930</v>
      </c>
      <c r="C890" s="111" t="s">
        <v>2929</v>
      </c>
      <c r="D890" s="111"/>
      <c r="E890" s="111"/>
      <c r="F890" s="111"/>
      <c r="G890" s="111" t="s">
        <v>2853</v>
      </c>
      <c r="H890" s="110">
        <f>COUNTIF(A:A,A890)</f>
        <v>1</v>
      </c>
      <c r="K890" s="184" t="s">
        <v>5304</v>
      </c>
      <c r="L890" s="184">
        <f t="shared" si="20"/>
        <v>1</v>
      </c>
      <c r="M890" s="110"/>
      <c r="N890" s="122"/>
      <c r="O890" s="110"/>
      <c r="P890" s="110"/>
      <c r="Q890" s="110"/>
      <c r="R890" s="110"/>
      <c r="S890" s="110"/>
      <c r="T890" s="110"/>
    </row>
    <row r="891" spans="1:20" ht="12.75" customHeight="1" x14ac:dyDescent="0.3">
      <c r="A891" s="111" t="s">
        <v>2986</v>
      </c>
      <c r="B891" s="112" t="s">
        <v>2987</v>
      </c>
      <c r="C891" s="111" t="s">
        <v>2986</v>
      </c>
      <c r="D891" s="115"/>
      <c r="E891" s="115"/>
      <c r="F891" s="115"/>
      <c r="G891" s="116" t="s">
        <v>2853</v>
      </c>
      <c r="H891" s="110">
        <f>COUNTIF(A:A,A891)</f>
        <v>1</v>
      </c>
      <c r="K891" s="184" t="s">
        <v>2716</v>
      </c>
      <c r="L891" s="184">
        <f t="shared" si="20"/>
        <v>1</v>
      </c>
      <c r="M891" s="110"/>
      <c r="N891" s="122"/>
      <c r="O891" s="110"/>
      <c r="P891" s="110"/>
      <c r="Q891" s="110"/>
      <c r="R891" s="110"/>
      <c r="S891" s="110"/>
      <c r="T891" s="110"/>
    </row>
    <row r="892" spans="1:20" ht="12.75" customHeight="1" x14ac:dyDescent="0.3">
      <c r="A892" s="111" t="s">
        <v>3039</v>
      </c>
      <c r="B892" s="112" t="s">
        <v>3040</v>
      </c>
      <c r="C892" s="111" t="s">
        <v>3039</v>
      </c>
      <c r="D892" s="111"/>
      <c r="E892" s="111"/>
      <c r="F892" s="111"/>
      <c r="G892" s="111" t="s">
        <v>2853</v>
      </c>
      <c r="H892" s="110">
        <f>COUNTIF(A:A,A892)</f>
        <v>1</v>
      </c>
      <c r="K892" s="184" t="s">
        <v>5597</v>
      </c>
      <c r="L892" s="184">
        <f t="shared" si="20"/>
        <v>1</v>
      </c>
      <c r="M892" s="110"/>
      <c r="N892" s="122"/>
      <c r="O892" s="110"/>
      <c r="P892" s="110"/>
      <c r="Q892" s="110"/>
      <c r="R892" s="110"/>
      <c r="S892" s="110"/>
      <c r="T892" s="110"/>
    </row>
    <row r="893" spans="1:20" ht="12.75" customHeight="1" x14ac:dyDescent="0.3">
      <c r="A893" s="111" t="s">
        <v>3087</v>
      </c>
      <c r="B893" s="112" t="s">
        <v>3088</v>
      </c>
      <c r="C893" s="111" t="s">
        <v>3087</v>
      </c>
      <c r="D893" s="111"/>
      <c r="E893" s="111"/>
      <c r="F893" s="111"/>
      <c r="G893" s="111" t="s">
        <v>2853</v>
      </c>
      <c r="H893" s="110">
        <f>COUNTIF(A:A,A893)</f>
        <v>1</v>
      </c>
      <c r="K893" s="184" t="s">
        <v>2719</v>
      </c>
      <c r="L893" s="184">
        <f t="shared" si="20"/>
        <v>1</v>
      </c>
      <c r="M893" s="110"/>
      <c r="N893" s="122"/>
      <c r="O893" s="110"/>
      <c r="P893" s="110"/>
      <c r="Q893" s="110"/>
      <c r="R893" s="110"/>
      <c r="S893" s="110"/>
      <c r="T893" s="110"/>
    </row>
    <row r="894" spans="1:20" ht="12.75" customHeight="1" x14ac:dyDescent="0.3">
      <c r="A894" s="111" t="s">
        <v>3134</v>
      </c>
      <c r="B894" s="100" t="s">
        <v>3135</v>
      </c>
      <c r="C894" s="111" t="s">
        <v>3134</v>
      </c>
      <c r="D894" s="100"/>
      <c r="E894" s="100"/>
      <c r="F894" s="100"/>
      <c r="G894" s="116" t="s">
        <v>2853</v>
      </c>
      <c r="H894" s="110">
        <f>COUNTIF(A:A,A894)</f>
        <v>1</v>
      </c>
      <c r="K894" s="184" t="s">
        <v>2722</v>
      </c>
      <c r="L894" s="184">
        <f t="shared" si="20"/>
        <v>1</v>
      </c>
      <c r="M894" s="110"/>
      <c r="N894" s="122"/>
      <c r="O894" s="110"/>
      <c r="P894" s="110"/>
      <c r="Q894" s="110"/>
      <c r="R894" s="110"/>
      <c r="S894" s="110"/>
      <c r="T894" s="110"/>
    </row>
    <row r="895" spans="1:20" ht="12.75" customHeight="1" x14ac:dyDescent="0.3">
      <c r="A895" s="111" t="s">
        <v>2870</v>
      </c>
      <c r="B895" s="112" t="s">
        <v>2871</v>
      </c>
      <c r="C895" s="111" t="s">
        <v>2870</v>
      </c>
      <c r="D895" s="111"/>
      <c r="E895" s="111"/>
      <c r="F895" s="111"/>
      <c r="G895" s="111" t="s">
        <v>2853</v>
      </c>
      <c r="H895" s="110">
        <f>COUNTIF(A:A,A895)</f>
        <v>1</v>
      </c>
      <c r="K895" s="184" t="s">
        <v>2725</v>
      </c>
      <c r="L895" s="184">
        <f t="shared" si="20"/>
        <v>1</v>
      </c>
      <c r="M895" s="110"/>
      <c r="N895" s="122"/>
      <c r="O895" s="110"/>
      <c r="P895" s="110"/>
      <c r="Q895" s="110"/>
      <c r="R895" s="110"/>
      <c r="S895" s="110"/>
      <c r="T895" s="110"/>
    </row>
    <row r="896" spans="1:20" ht="12.75" customHeight="1" x14ac:dyDescent="0.3">
      <c r="A896" s="111" t="s">
        <v>2932</v>
      </c>
      <c r="B896" s="114" t="s">
        <v>2933</v>
      </c>
      <c r="C896" s="111" t="s">
        <v>2932</v>
      </c>
      <c r="D896" s="111"/>
      <c r="E896" s="111"/>
      <c r="F896" s="111"/>
      <c r="G896" s="116" t="s">
        <v>2853</v>
      </c>
      <c r="H896" s="110">
        <f>COUNTIF(A:A,A896)</f>
        <v>1</v>
      </c>
      <c r="K896" s="184" t="s">
        <v>2728</v>
      </c>
      <c r="L896" s="184">
        <f t="shared" si="20"/>
        <v>1</v>
      </c>
      <c r="M896" s="110"/>
      <c r="N896" s="122"/>
      <c r="O896" s="110"/>
      <c r="P896" s="110"/>
      <c r="Q896" s="110"/>
      <c r="R896" s="110"/>
      <c r="S896" s="110"/>
      <c r="T896" s="110"/>
    </row>
    <row r="897" spans="1:20" ht="12.75" customHeight="1" x14ac:dyDescent="0.3">
      <c r="A897" s="111" t="s">
        <v>2989</v>
      </c>
      <c r="B897" s="112" t="s">
        <v>2990</v>
      </c>
      <c r="C897" s="111" t="s">
        <v>2989</v>
      </c>
      <c r="D897" s="115"/>
      <c r="E897" s="115"/>
      <c r="F897" s="115"/>
      <c r="G897" s="116" t="s">
        <v>2853</v>
      </c>
      <c r="H897" s="110">
        <f>COUNTIF(A:A,A897)</f>
        <v>1</v>
      </c>
      <c r="K897" s="184" t="s">
        <v>2731</v>
      </c>
      <c r="L897" s="184">
        <f t="shared" si="20"/>
        <v>1</v>
      </c>
      <c r="M897" s="110"/>
      <c r="N897" s="122"/>
      <c r="O897" s="110"/>
      <c r="P897" s="110"/>
      <c r="Q897" s="110"/>
      <c r="R897" s="110"/>
      <c r="S897" s="110"/>
      <c r="T897" s="110"/>
    </row>
    <row r="898" spans="1:20" ht="12.75" customHeight="1" x14ac:dyDescent="0.3">
      <c r="A898" s="111" t="s">
        <v>3042</v>
      </c>
      <c r="B898" s="112" t="s">
        <v>3043</v>
      </c>
      <c r="C898" s="111" t="s">
        <v>3042</v>
      </c>
      <c r="D898" s="111"/>
      <c r="E898" s="111"/>
      <c r="F898" s="111"/>
      <c r="G898" s="111" t="s">
        <v>2853</v>
      </c>
      <c r="H898" s="110">
        <f>COUNTIF(A:A,A898)</f>
        <v>1</v>
      </c>
      <c r="K898" s="184" t="s">
        <v>5619</v>
      </c>
      <c r="L898" s="184">
        <f t="shared" ref="L898:L961" si="21">COUNTIF(K:K,K898)</f>
        <v>1</v>
      </c>
      <c r="M898" s="110"/>
      <c r="N898" s="122"/>
      <c r="O898" s="110"/>
      <c r="P898" s="110"/>
      <c r="Q898" s="110"/>
      <c r="R898" s="110"/>
      <c r="S898" s="110"/>
      <c r="T898" s="110"/>
    </row>
    <row r="899" spans="1:20" ht="12.75" customHeight="1" x14ac:dyDescent="0.3">
      <c r="A899" s="111" t="s">
        <v>3090</v>
      </c>
      <c r="B899" s="124" t="s">
        <v>3091</v>
      </c>
      <c r="C899" s="111" t="s">
        <v>3090</v>
      </c>
      <c r="D899" s="115"/>
      <c r="E899" s="111"/>
      <c r="F899" s="111"/>
      <c r="G899" s="111" t="s">
        <v>2853</v>
      </c>
      <c r="H899" s="110">
        <f>COUNTIF(A:A,A899)</f>
        <v>1</v>
      </c>
      <c r="K899" s="184" t="s">
        <v>5242</v>
      </c>
      <c r="L899" s="184">
        <f t="shared" si="21"/>
        <v>1</v>
      </c>
      <c r="M899" s="110"/>
      <c r="N899" s="122"/>
      <c r="O899" s="110"/>
      <c r="P899" s="110"/>
      <c r="Q899" s="110"/>
      <c r="R899" s="110"/>
      <c r="S899" s="110"/>
      <c r="T899" s="110"/>
    </row>
    <row r="900" spans="1:20" ht="12.75" customHeight="1" x14ac:dyDescent="0.3">
      <c r="A900" s="111" t="s">
        <v>3180</v>
      </c>
      <c r="B900" s="112" t="s">
        <v>3181</v>
      </c>
      <c r="C900" s="111" t="s">
        <v>3180</v>
      </c>
      <c r="D900" s="111"/>
      <c r="E900" s="111"/>
      <c r="F900" s="111"/>
      <c r="G900" s="111" t="s">
        <v>2853</v>
      </c>
      <c r="H900" s="110">
        <f>COUNTIF(A:A,A900)</f>
        <v>1</v>
      </c>
      <c r="K900" s="184" t="s">
        <v>2734</v>
      </c>
      <c r="L900" s="184">
        <f t="shared" si="21"/>
        <v>1</v>
      </c>
      <c r="M900" s="110"/>
      <c r="N900" s="122"/>
      <c r="O900" s="110"/>
      <c r="P900" s="110"/>
      <c r="Q900" s="110"/>
      <c r="R900" s="110"/>
      <c r="S900" s="110"/>
      <c r="T900" s="110"/>
    </row>
    <row r="901" spans="1:20" ht="12.75" customHeight="1" x14ac:dyDescent="0.3">
      <c r="A901" s="111" t="s">
        <v>3137</v>
      </c>
      <c r="B901" s="112" t="s">
        <v>3138</v>
      </c>
      <c r="C901" s="111" t="s">
        <v>3137</v>
      </c>
      <c r="D901" s="115"/>
      <c r="E901" s="115"/>
      <c r="F901" s="115"/>
      <c r="G901" s="116" t="s">
        <v>2853</v>
      </c>
      <c r="H901" s="110">
        <f>COUNTIF(A:A,A901)</f>
        <v>1</v>
      </c>
      <c r="K901" s="184" t="s">
        <v>2737</v>
      </c>
      <c r="L901" s="184">
        <f t="shared" si="21"/>
        <v>1</v>
      </c>
      <c r="M901" s="110"/>
      <c r="N901" s="122"/>
      <c r="O901" s="110"/>
      <c r="P901" s="110"/>
      <c r="Q901" s="110"/>
      <c r="R901" s="110"/>
      <c r="S901" s="110"/>
      <c r="T901" s="110"/>
    </row>
    <row r="902" spans="1:20" ht="12.75" customHeight="1" x14ac:dyDescent="0.3">
      <c r="A902" s="111" t="s">
        <v>2873</v>
      </c>
      <c r="B902" s="100" t="s">
        <v>2874</v>
      </c>
      <c r="C902" s="111" t="s">
        <v>2873</v>
      </c>
      <c r="D902" s="100"/>
      <c r="E902" s="100"/>
      <c r="F902" s="100"/>
      <c r="G902" s="116" t="s">
        <v>2853</v>
      </c>
      <c r="H902" s="110">
        <f>COUNTIF(A:A,A902)</f>
        <v>1</v>
      </c>
      <c r="K902" s="184" t="s">
        <v>2740</v>
      </c>
      <c r="L902" s="184">
        <f t="shared" si="21"/>
        <v>1</v>
      </c>
      <c r="M902" s="110"/>
      <c r="N902" s="122"/>
      <c r="O902" s="110"/>
      <c r="P902" s="110"/>
      <c r="Q902" s="110"/>
      <c r="R902" s="110"/>
      <c r="S902" s="110"/>
      <c r="T902" s="110"/>
    </row>
    <row r="903" spans="1:20" ht="12.75" customHeight="1" x14ac:dyDescent="0.3">
      <c r="A903" s="111" t="s">
        <v>2935</v>
      </c>
      <c r="B903" s="114" t="s">
        <v>2936</v>
      </c>
      <c r="C903" s="111" t="s">
        <v>2935</v>
      </c>
      <c r="D903" s="111"/>
      <c r="E903" s="111"/>
      <c r="F903" s="111"/>
      <c r="G903" s="116" t="s">
        <v>2853</v>
      </c>
      <c r="H903" s="110">
        <f>COUNTIF(A:A,A903)</f>
        <v>1</v>
      </c>
      <c r="K903" s="184" t="s">
        <v>5655</v>
      </c>
      <c r="L903" s="184">
        <f t="shared" si="21"/>
        <v>1</v>
      </c>
      <c r="M903" s="110"/>
      <c r="N903" s="122"/>
      <c r="O903" s="110"/>
      <c r="P903" s="110"/>
      <c r="Q903" s="110"/>
      <c r="R903" s="110"/>
      <c r="S903" s="110"/>
      <c r="T903" s="110"/>
    </row>
    <row r="904" spans="1:20" ht="12.75" customHeight="1" x14ac:dyDescent="0.3">
      <c r="A904" s="111" t="s">
        <v>2992</v>
      </c>
      <c r="B904" s="100" t="s">
        <v>2993</v>
      </c>
      <c r="C904" s="111" t="s">
        <v>2992</v>
      </c>
      <c r="D904" s="100"/>
      <c r="E904" s="100"/>
      <c r="F904" s="100"/>
      <c r="G904" s="116" t="s">
        <v>2853</v>
      </c>
      <c r="H904" s="110">
        <f>COUNTIF(A:A,A904)</f>
        <v>1</v>
      </c>
      <c r="K904" s="184" t="s">
        <v>2743</v>
      </c>
      <c r="L904" s="184">
        <f t="shared" si="21"/>
        <v>1</v>
      </c>
      <c r="M904" s="110"/>
      <c r="N904" s="122"/>
      <c r="O904" s="110"/>
      <c r="P904" s="110"/>
      <c r="Q904" s="110"/>
      <c r="R904" s="110"/>
      <c r="S904" s="110"/>
      <c r="T904" s="110"/>
    </row>
    <row r="905" spans="1:20" ht="12.75" customHeight="1" x14ac:dyDescent="0.3">
      <c r="A905" s="111" t="s">
        <v>3045</v>
      </c>
      <c r="B905" s="112" t="s">
        <v>3046</v>
      </c>
      <c r="C905" s="111" t="s">
        <v>3045</v>
      </c>
      <c r="D905" s="111"/>
      <c r="E905" s="111"/>
      <c r="F905" s="111"/>
      <c r="G905" s="111" t="s">
        <v>2853</v>
      </c>
      <c r="H905" s="110">
        <f>COUNTIF(A:A,A905)</f>
        <v>1</v>
      </c>
      <c r="K905" s="184" t="s">
        <v>2746</v>
      </c>
      <c r="L905" s="184">
        <f t="shared" si="21"/>
        <v>1</v>
      </c>
      <c r="M905" s="110"/>
      <c r="N905" s="122"/>
      <c r="O905" s="110"/>
      <c r="P905" s="110"/>
      <c r="Q905" s="110"/>
      <c r="R905" s="110"/>
      <c r="S905" s="110"/>
      <c r="T905" s="110"/>
    </row>
    <row r="906" spans="1:20" ht="12.75" customHeight="1" x14ac:dyDescent="0.3">
      <c r="A906" s="101" t="s">
        <v>3337</v>
      </c>
      <c r="B906" s="100" t="s">
        <v>3338</v>
      </c>
      <c r="C906" s="101" t="s">
        <v>3337</v>
      </c>
      <c r="D906" s="115"/>
      <c r="E906" s="115"/>
      <c r="F906" s="115"/>
      <c r="G906" s="116" t="s">
        <v>2853</v>
      </c>
      <c r="H906" s="110">
        <f>COUNTIF(A:A,A906)</f>
        <v>1</v>
      </c>
      <c r="K906" s="184" t="s">
        <v>2749</v>
      </c>
      <c r="L906" s="184">
        <f t="shared" si="21"/>
        <v>1</v>
      </c>
      <c r="M906" s="110"/>
      <c r="N906" s="122"/>
      <c r="O906" s="110"/>
      <c r="P906" s="110"/>
      <c r="Q906" s="110"/>
      <c r="R906" s="110"/>
      <c r="S906" s="110"/>
      <c r="T906" s="110"/>
    </row>
    <row r="907" spans="1:20" ht="12.75" customHeight="1" x14ac:dyDescent="0.3">
      <c r="A907" s="111" t="s">
        <v>3093</v>
      </c>
      <c r="B907" s="114" t="s">
        <v>3094</v>
      </c>
      <c r="C907" s="111" t="s">
        <v>3093</v>
      </c>
      <c r="D907" s="111"/>
      <c r="E907" s="111"/>
      <c r="F907" s="111"/>
      <c r="G907" s="116" t="s">
        <v>2853</v>
      </c>
      <c r="H907" s="110">
        <f>COUNTIF(A:A,A907)</f>
        <v>1</v>
      </c>
      <c r="K907" s="184" t="s">
        <v>2752</v>
      </c>
      <c r="L907" s="184">
        <f t="shared" si="21"/>
        <v>1</v>
      </c>
      <c r="M907" s="110"/>
      <c r="N907" s="122"/>
      <c r="O907" s="110"/>
      <c r="P907" s="110"/>
      <c r="Q907" s="110"/>
      <c r="R907" s="110"/>
      <c r="S907" s="110"/>
      <c r="T907" s="110"/>
    </row>
    <row r="908" spans="1:20" ht="12.75" customHeight="1" x14ac:dyDescent="0.3">
      <c r="A908" s="111" t="s">
        <v>3140</v>
      </c>
      <c r="B908" s="112" t="s">
        <v>3141</v>
      </c>
      <c r="C908" s="111" t="s">
        <v>3140</v>
      </c>
      <c r="D908" s="111"/>
      <c r="E908" s="111"/>
      <c r="F908" s="111"/>
      <c r="G908" s="111" t="s">
        <v>2853</v>
      </c>
      <c r="H908" s="110">
        <f>COUNTIF(A:A,A908)</f>
        <v>1</v>
      </c>
      <c r="K908" s="184" t="s">
        <v>5600</v>
      </c>
      <c r="L908" s="184">
        <f t="shared" si="21"/>
        <v>1</v>
      </c>
      <c r="M908" s="110"/>
      <c r="N908" s="122"/>
      <c r="O908" s="110"/>
      <c r="P908" s="110" t="s">
        <v>2851</v>
      </c>
      <c r="Q908" s="110" t="s">
        <v>3231</v>
      </c>
      <c r="R908" s="110" t="s">
        <v>2851</v>
      </c>
      <c r="S908" s="110" t="s">
        <v>2852</v>
      </c>
      <c r="T908" s="110" t="s">
        <v>2851</v>
      </c>
    </row>
    <row r="909" spans="1:20" ht="12.75" customHeight="1" x14ac:dyDescent="0.3">
      <c r="A909" s="111" t="s">
        <v>3183</v>
      </c>
      <c r="B909" s="124" t="s">
        <v>3184</v>
      </c>
      <c r="C909" s="111" t="s">
        <v>3183</v>
      </c>
      <c r="D909" s="115"/>
      <c r="E909" s="111"/>
      <c r="F909" s="111"/>
      <c r="G909" s="111" t="s">
        <v>2853</v>
      </c>
      <c r="H909" s="110">
        <f>COUNTIF(A:A,A909)</f>
        <v>1</v>
      </c>
      <c r="K909" s="184" t="s">
        <v>5632</v>
      </c>
      <c r="L909" s="184">
        <f t="shared" si="21"/>
        <v>1</v>
      </c>
      <c r="M909" s="110"/>
      <c r="N909" s="122"/>
      <c r="O909" s="110"/>
      <c r="P909" s="110" t="s">
        <v>2915</v>
      </c>
      <c r="Q909" s="110" t="s">
        <v>3234</v>
      </c>
      <c r="R909" s="110" t="s">
        <v>2915</v>
      </c>
      <c r="S909" s="110" t="s">
        <v>2916</v>
      </c>
      <c r="T909" s="110" t="s">
        <v>2915</v>
      </c>
    </row>
    <row r="910" spans="1:20" ht="12.75" customHeight="1" x14ac:dyDescent="0.3">
      <c r="A910" s="111" t="s">
        <v>3219</v>
      </c>
      <c r="B910" s="112" t="s">
        <v>3220</v>
      </c>
      <c r="C910" s="111" t="s">
        <v>3219</v>
      </c>
      <c r="D910" s="111"/>
      <c r="E910" s="111"/>
      <c r="F910" s="111"/>
      <c r="G910" s="111" t="s">
        <v>2853</v>
      </c>
      <c r="H910" s="110">
        <f>COUNTIF(A:A,A910)</f>
        <v>1</v>
      </c>
      <c r="K910" s="184" t="s">
        <v>5405</v>
      </c>
      <c r="L910" s="184">
        <f t="shared" si="21"/>
        <v>1</v>
      </c>
      <c r="M910" s="110"/>
      <c r="N910" s="122"/>
      <c r="O910" s="110"/>
      <c r="P910" s="110" t="s">
        <v>2971</v>
      </c>
      <c r="Q910" s="110" t="s">
        <v>3238</v>
      </c>
      <c r="R910" s="110" t="s">
        <v>2971</v>
      </c>
      <c r="S910" s="110" t="s">
        <v>3239</v>
      </c>
      <c r="T910" s="110" t="s">
        <v>2971</v>
      </c>
    </row>
    <row r="911" spans="1:20" ht="12.75" customHeight="1" x14ac:dyDescent="0.3">
      <c r="A911" s="111" t="s">
        <v>3254</v>
      </c>
      <c r="B911" s="112" t="s">
        <v>3255</v>
      </c>
      <c r="C911" s="111" t="s">
        <v>3254</v>
      </c>
      <c r="D911" s="111"/>
      <c r="E911" s="111"/>
      <c r="F911" s="111"/>
      <c r="G911" s="111" t="s">
        <v>2853</v>
      </c>
      <c r="H911" s="110">
        <f>COUNTIF(A:A,A911)</f>
        <v>1</v>
      </c>
      <c r="K911" s="184" t="s">
        <v>2755</v>
      </c>
      <c r="L911" s="184">
        <f t="shared" si="21"/>
        <v>1</v>
      </c>
      <c r="M911" s="110"/>
      <c r="N911" s="122"/>
      <c r="O911" s="110"/>
      <c r="P911" s="110" t="s">
        <v>3024</v>
      </c>
      <c r="Q911" s="110" t="s">
        <v>3242</v>
      </c>
      <c r="R911" s="110" t="s">
        <v>3024</v>
      </c>
      <c r="S911" s="110" t="s">
        <v>3025</v>
      </c>
      <c r="T911" s="110" t="s">
        <v>3024</v>
      </c>
    </row>
    <row r="912" spans="1:20" ht="12.75" customHeight="1" x14ac:dyDescent="0.3">
      <c r="A912" s="111" t="s">
        <v>3297</v>
      </c>
      <c r="B912" s="100" t="s">
        <v>3298</v>
      </c>
      <c r="C912" s="111" t="s">
        <v>3297</v>
      </c>
      <c r="D912" s="100"/>
      <c r="E912" s="100"/>
      <c r="F912" s="100"/>
      <c r="G912" s="116" t="s">
        <v>2853</v>
      </c>
      <c r="H912" s="110">
        <f>COUNTIF(A:A,A912)</f>
        <v>1</v>
      </c>
      <c r="K912" s="184" t="s">
        <v>2758</v>
      </c>
      <c r="L912" s="184">
        <f t="shared" si="21"/>
        <v>1</v>
      </c>
      <c r="M912" s="110"/>
      <c r="N912" s="122"/>
      <c r="O912" s="110"/>
      <c r="P912" s="110" t="s">
        <v>3075</v>
      </c>
      <c r="Q912" s="110" t="s">
        <v>3242</v>
      </c>
      <c r="R912" s="110" t="s">
        <v>3075</v>
      </c>
      <c r="S912" s="110" t="s">
        <v>3076</v>
      </c>
      <c r="T912" s="110" t="s">
        <v>3075</v>
      </c>
    </row>
    <row r="913" spans="1:20" ht="12.75" customHeight="1" x14ac:dyDescent="0.3">
      <c r="A913" s="111" t="s">
        <v>2876</v>
      </c>
      <c r="B913" s="112" t="s">
        <v>2877</v>
      </c>
      <c r="C913" s="111" t="s">
        <v>2876</v>
      </c>
      <c r="D913" s="115"/>
      <c r="E913" s="115"/>
      <c r="F913" s="115"/>
      <c r="G913" s="116" t="s">
        <v>2853</v>
      </c>
      <c r="H913" s="110">
        <f>COUNTIF(A:A,A913)</f>
        <v>1</v>
      </c>
      <c r="K913" s="184" t="s">
        <v>2761</v>
      </c>
      <c r="L913" s="184">
        <f t="shared" si="21"/>
        <v>1</v>
      </c>
      <c r="M913" s="110"/>
      <c r="N913" s="122"/>
      <c r="O913" s="110"/>
      <c r="P913" s="110" t="s">
        <v>3122</v>
      </c>
      <c r="Q913" s="110" t="s">
        <v>3249</v>
      </c>
      <c r="R913" s="110" t="s">
        <v>3122</v>
      </c>
      <c r="S913" s="110" t="s">
        <v>3123</v>
      </c>
      <c r="T913" s="110" t="s">
        <v>3122</v>
      </c>
    </row>
    <row r="914" spans="1:20" ht="12.75" customHeight="1" x14ac:dyDescent="0.3">
      <c r="A914" s="111" t="s">
        <v>2879</v>
      </c>
      <c r="B914" s="112" t="s">
        <v>2880</v>
      </c>
      <c r="C914" s="111" t="s">
        <v>2879</v>
      </c>
      <c r="D914" s="111"/>
      <c r="E914" s="111"/>
      <c r="F914" s="111"/>
      <c r="G914" s="111" t="s">
        <v>2853</v>
      </c>
      <c r="H914" s="110">
        <f>COUNTIF(A:A,A914)</f>
        <v>1</v>
      </c>
      <c r="K914" s="184" t="s">
        <v>5288</v>
      </c>
      <c r="L914" s="184">
        <f t="shared" si="21"/>
        <v>1</v>
      </c>
      <c r="M914" s="110"/>
      <c r="N914" s="122"/>
      <c r="O914" s="110"/>
      <c r="P914" s="110" t="s">
        <v>3165</v>
      </c>
      <c r="Q914" s="110" t="s">
        <v>3253</v>
      </c>
      <c r="R914" s="110" t="s">
        <v>3165</v>
      </c>
      <c r="S914" s="110" t="s">
        <v>3166</v>
      </c>
      <c r="T914" s="110" t="s">
        <v>3165</v>
      </c>
    </row>
    <row r="915" spans="1:20" ht="12.75" customHeight="1" x14ac:dyDescent="0.3">
      <c r="A915" s="111" t="s">
        <v>2882</v>
      </c>
      <c r="B915" s="124" t="s">
        <v>2883</v>
      </c>
      <c r="C915" s="111" t="s">
        <v>2882</v>
      </c>
      <c r="D915" s="115"/>
      <c r="E915" s="111"/>
      <c r="F915" s="111"/>
      <c r="G915" s="111" t="s">
        <v>2853</v>
      </c>
      <c r="H915" s="110">
        <f>COUNTIF(A:A,A915)</f>
        <v>1</v>
      </c>
      <c r="K915" s="184" t="s">
        <v>2764</v>
      </c>
      <c r="L915" s="184">
        <f t="shared" si="21"/>
        <v>1</v>
      </c>
      <c r="M915" s="110"/>
      <c r="N915" s="122"/>
      <c r="O915" s="110"/>
      <c r="P915" s="110" t="s">
        <v>3207</v>
      </c>
      <c r="Q915" s="110" t="s">
        <v>3257</v>
      </c>
      <c r="R915" s="110" t="s">
        <v>3207</v>
      </c>
      <c r="S915" s="110" t="s">
        <v>3208</v>
      </c>
      <c r="T915" s="110" t="s">
        <v>3207</v>
      </c>
    </row>
    <row r="916" spans="1:20" ht="12.75" customHeight="1" x14ac:dyDescent="0.3">
      <c r="A916" s="111" t="s">
        <v>2995</v>
      </c>
      <c r="B916" s="112" t="s">
        <v>2996</v>
      </c>
      <c r="C916" s="111" t="s">
        <v>2995</v>
      </c>
      <c r="D916" s="115"/>
      <c r="E916" s="115"/>
      <c r="F916" s="115"/>
      <c r="G916" s="116" t="s">
        <v>2853</v>
      </c>
      <c r="H916" s="110">
        <f>COUNTIF(A:A,A916)</f>
        <v>1</v>
      </c>
      <c r="K916" s="184" t="s">
        <v>5171</v>
      </c>
      <c r="L916" s="184">
        <f t="shared" si="21"/>
        <v>1</v>
      </c>
      <c r="M916" s="110"/>
      <c r="N916" s="122"/>
      <c r="O916" s="110"/>
      <c r="P916" s="110" t="s">
        <v>3243</v>
      </c>
      <c r="Q916" s="110" t="s">
        <v>3261</v>
      </c>
      <c r="R916" s="110" t="s">
        <v>3243</v>
      </c>
      <c r="S916" s="110" t="s">
        <v>3244</v>
      </c>
      <c r="T916" s="110" t="s">
        <v>3243</v>
      </c>
    </row>
    <row r="917" spans="1:20" ht="12.75" customHeight="1" x14ac:dyDescent="0.3">
      <c r="A917" s="111" t="s">
        <v>2938</v>
      </c>
      <c r="B917" s="112" t="s">
        <v>2939</v>
      </c>
      <c r="C917" s="111" t="s">
        <v>2938</v>
      </c>
      <c r="D917" s="115"/>
      <c r="E917" s="115"/>
      <c r="F917" s="115"/>
      <c r="G917" s="116" t="s">
        <v>2853</v>
      </c>
      <c r="H917" s="110">
        <f>COUNTIF(A:A,A917)</f>
        <v>1</v>
      </c>
      <c r="K917" s="184" t="s">
        <v>5163</v>
      </c>
      <c r="L917" s="184">
        <f t="shared" si="21"/>
        <v>1</v>
      </c>
      <c r="M917" s="110"/>
      <c r="N917" s="122"/>
      <c r="O917" s="110"/>
      <c r="P917" s="110" t="s">
        <v>3265</v>
      </c>
      <c r="Q917" s="110" t="s">
        <v>3266</v>
      </c>
      <c r="R917" s="110" t="s">
        <v>3265</v>
      </c>
      <c r="S917" s="110" t="s">
        <v>3267</v>
      </c>
      <c r="T917" s="110" t="s">
        <v>3265</v>
      </c>
    </row>
    <row r="918" spans="1:20" ht="12.75" customHeight="1" x14ac:dyDescent="0.3">
      <c r="A918" s="111" t="s">
        <v>3048</v>
      </c>
      <c r="B918" s="100" t="s">
        <v>3049</v>
      </c>
      <c r="C918" s="111" t="s">
        <v>3048</v>
      </c>
      <c r="D918" s="100"/>
      <c r="E918" s="100"/>
      <c r="F918" s="100"/>
      <c r="G918" s="116" t="s">
        <v>2853</v>
      </c>
      <c r="H918" s="110">
        <f>COUNTIF(A:A,A918)</f>
        <v>1</v>
      </c>
      <c r="K918" s="184" t="s">
        <v>2767</v>
      </c>
      <c r="L918" s="184">
        <f t="shared" si="21"/>
        <v>1</v>
      </c>
      <c r="M918" s="110"/>
      <c r="N918" s="122"/>
      <c r="O918" s="110"/>
      <c r="P918" s="110" t="s">
        <v>3271</v>
      </c>
      <c r="Q918" s="110" t="s">
        <v>903</v>
      </c>
      <c r="R918" s="110" t="s">
        <v>3271</v>
      </c>
      <c r="S918" s="110" t="s">
        <v>3272</v>
      </c>
      <c r="T918" s="110" t="s">
        <v>3271</v>
      </c>
    </row>
    <row r="919" spans="1:20" ht="12.75" customHeight="1" x14ac:dyDescent="0.3">
      <c r="A919" s="111" t="s">
        <v>3096</v>
      </c>
      <c r="B919" s="112" t="s">
        <v>3097</v>
      </c>
      <c r="C919" s="111" t="s">
        <v>3096</v>
      </c>
      <c r="D919" s="111"/>
      <c r="E919" s="111"/>
      <c r="F919" s="111"/>
      <c r="G919" s="111" t="s">
        <v>2853</v>
      </c>
      <c r="H919" s="110">
        <f>COUNTIF(A:A,A919)</f>
        <v>1</v>
      </c>
      <c r="K919" s="184" t="s">
        <v>2770</v>
      </c>
      <c r="L919" s="184">
        <f t="shared" si="21"/>
        <v>1</v>
      </c>
      <c r="M919" s="110"/>
      <c r="N919" s="122"/>
      <c r="O919" s="110"/>
      <c r="P919" s="110" t="s">
        <v>3276</v>
      </c>
      <c r="Q919" s="110" t="s">
        <v>3277</v>
      </c>
      <c r="R919" s="110" t="s">
        <v>3276</v>
      </c>
      <c r="S919" s="110" t="s">
        <v>3278</v>
      </c>
      <c r="T919" s="110" t="s">
        <v>3276</v>
      </c>
    </row>
    <row r="920" spans="1:20" ht="12.75" customHeight="1" x14ac:dyDescent="0.3">
      <c r="A920" s="111" t="s">
        <v>3143</v>
      </c>
      <c r="B920" s="114" t="s">
        <v>3144</v>
      </c>
      <c r="C920" s="111" t="s">
        <v>3143</v>
      </c>
      <c r="D920" s="111"/>
      <c r="E920" s="111"/>
      <c r="F920" s="111"/>
      <c r="G920" s="116" t="s">
        <v>2853</v>
      </c>
      <c r="H920" s="110">
        <f>COUNTIF(A:A,A920)</f>
        <v>1</v>
      </c>
      <c r="K920" s="184" t="s">
        <v>2773</v>
      </c>
      <c r="L920" s="184">
        <f t="shared" si="21"/>
        <v>1</v>
      </c>
      <c r="M920" s="110"/>
      <c r="N920" s="122"/>
      <c r="O920" s="110"/>
      <c r="P920" s="110" t="s">
        <v>2855</v>
      </c>
      <c r="Q920" s="110" t="s">
        <v>3282</v>
      </c>
      <c r="R920" s="110" t="s">
        <v>2855</v>
      </c>
      <c r="S920" s="110" t="s">
        <v>2856</v>
      </c>
      <c r="T920" s="110" t="s">
        <v>2855</v>
      </c>
    </row>
    <row r="921" spans="1:20" ht="12.75" customHeight="1" x14ac:dyDescent="0.3">
      <c r="A921" s="111" t="s">
        <v>3186</v>
      </c>
      <c r="B921" s="112" t="s">
        <v>3187</v>
      </c>
      <c r="C921" s="111" t="s">
        <v>3186</v>
      </c>
      <c r="D921" s="111"/>
      <c r="E921" s="111"/>
      <c r="F921" s="111"/>
      <c r="G921" s="111" t="s">
        <v>2853</v>
      </c>
      <c r="H921" s="110">
        <f>COUNTIF(A:A,A921)</f>
        <v>1</v>
      </c>
      <c r="K921" s="184" t="s">
        <v>2778</v>
      </c>
      <c r="L921" s="184">
        <f t="shared" si="21"/>
        <v>1</v>
      </c>
      <c r="M921" s="110"/>
      <c r="N921" s="122"/>
      <c r="O921" s="110"/>
      <c r="P921" s="110" t="s">
        <v>2917</v>
      </c>
      <c r="Q921" s="110" t="s">
        <v>3286</v>
      </c>
      <c r="R921" s="110" t="s">
        <v>2917</v>
      </c>
      <c r="S921" s="110" t="s">
        <v>2918</v>
      </c>
      <c r="T921" s="110" t="s">
        <v>2917</v>
      </c>
    </row>
    <row r="922" spans="1:20" ht="12.75" customHeight="1" x14ac:dyDescent="0.3">
      <c r="A922" s="111" t="s">
        <v>5110</v>
      </c>
      <c r="B922" s="112" t="s">
        <v>5111</v>
      </c>
      <c r="C922" s="111" t="s">
        <v>5110</v>
      </c>
      <c r="D922" s="111"/>
      <c r="E922" s="111"/>
      <c r="F922" s="111"/>
      <c r="G922" s="111" t="s">
        <v>2853</v>
      </c>
      <c r="H922" s="110">
        <f>COUNTIF(A:A,A922)</f>
        <v>1</v>
      </c>
      <c r="K922" s="184" t="s">
        <v>2781</v>
      </c>
      <c r="L922" s="184">
        <f t="shared" si="21"/>
        <v>1</v>
      </c>
      <c r="M922" s="110"/>
      <c r="N922" s="122"/>
      <c r="O922" s="110"/>
      <c r="P922" s="110" t="s">
        <v>2974</v>
      </c>
      <c r="Q922" s="110" t="s">
        <v>3288</v>
      </c>
      <c r="R922" s="110" t="s">
        <v>2974</v>
      </c>
      <c r="S922" s="110" t="s">
        <v>2975</v>
      </c>
      <c r="T922" s="110" t="s">
        <v>2974</v>
      </c>
    </row>
    <row r="923" spans="1:20" ht="12.75" customHeight="1" x14ac:dyDescent="0.3">
      <c r="A923" s="111" t="s">
        <v>5682</v>
      </c>
      <c r="B923" s="112" t="s">
        <v>5683</v>
      </c>
      <c r="C923" s="111" t="s">
        <v>5682</v>
      </c>
      <c r="D923" s="111"/>
      <c r="E923" s="111"/>
      <c r="F923" s="111"/>
      <c r="G923" s="111" t="s">
        <v>2853</v>
      </c>
      <c r="H923" s="110">
        <f>COUNTIF(A:A,A923)</f>
        <v>1</v>
      </c>
      <c r="K923" s="184" t="s">
        <v>5271</v>
      </c>
      <c r="L923" s="184">
        <f t="shared" si="21"/>
        <v>1</v>
      </c>
      <c r="M923" s="110"/>
      <c r="N923" s="122"/>
      <c r="O923" s="110"/>
      <c r="P923" s="110" t="s">
        <v>3027</v>
      </c>
      <c r="Q923" s="110" t="s">
        <v>3292</v>
      </c>
      <c r="R923" s="110" t="s">
        <v>3027</v>
      </c>
      <c r="S923" s="110" t="s">
        <v>3028</v>
      </c>
      <c r="T923" s="110" t="s">
        <v>3027</v>
      </c>
    </row>
    <row r="924" spans="1:20" ht="12.75" customHeight="1" x14ac:dyDescent="0.3">
      <c r="A924" s="111" t="s">
        <v>3392</v>
      </c>
      <c r="B924" s="124" t="s">
        <v>3393</v>
      </c>
      <c r="C924" s="111" t="s">
        <v>3392</v>
      </c>
      <c r="D924" s="115"/>
      <c r="E924" s="111"/>
      <c r="F924" s="111"/>
      <c r="G924" s="116" t="s">
        <v>2853</v>
      </c>
      <c r="H924" s="110">
        <f>COUNTIF(A:A,A924)</f>
        <v>1</v>
      </c>
      <c r="K924" s="184" t="s">
        <v>2782</v>
      </c>
      <c r="L924" s="184">
        <f t="shared" si="21"/>
        <v>1</v>
      </c>
      <c r="M924" s="110"/>
      <c r="N924" s="122"/>
      <c r="O924" s="110"/>
      <c r="P924" s="110" t="s">
        <v>3078</v>
      </c>
      <c r="Q924" s="110" t="s">
        <v>3296</v>
      </c>
      <c r="R924" s="110" t="s">
        <v>3078</v>
      </c>
      <c r="S924" s="110" t="s">
        <v>3079</v>
      </c>
      <c r="T924" s="110" t="s">
        <v>3078</v>
      </c>
    </row>
    <row r="925" spans="1:20" ht="12.75" customHeight="1" x14ac:dyDescent="0.3">
      <c r="A925" s="111" t="s">
        <v>3366</v>
      </c>
      <c r="B925" s="124" t="s">
        <v>3367</v>
      </c>
      <c r="C925" s="111" t="s">
        <v>3366</v>
      </c>
      <c r="D925" s="115"/>
      <c r="E925" s="111"/>
      <c r="F925" s="111"/>
      <c r="G925" s="116" t="s">
        <v>2853</v>
      </c>
      <c r="H925" s="110">
        <f>COUNTIF(A:A,A925)</f>
        <v>1</v>
      </c>
      <c r="K925" s="184" t="s">
        <v>2785</v>
      </c>
      <c r="L925" s="184">
        <f t="shared" si="21"/>
        <v>1</v>
      </c>
      <c r="M925" s="110"/>
      <c r="N925" s="122"/>
      <c r="O925" s="110"/>
      <c r="P925" s="110" t="s">
        <v>3125</v>
      </c>
      <c r="Q925" s="110" t="s">
        <v>3300</v>
      </c>
      <c r="R925" s="110" t="s">
        <v>3125</v>
      </c>
      <c r="S925" s="110" t="s">
        <v>3126</v>
      </c>
      <c r="T925" s="110" t="s">
        <v>3125</v>
      </c>
    </row>
    <row r="926" spans="1:20" ht="12.75" customHeight="1" x14ac:dyDescent="0.3">
      <c r="A926" s="101" t="s">
        <v>5112</v>
      </c>
      <c r="B926" s="100" t="s">
        <v>5113</v>
      </c>
      <c r="C926" s="101" t="s">
        <v>5112</v>
      </c>
      <c r="D926" s="100"/>
      <c r="E926" s="100"/>
      <c r="F926" s="100"/>
      <c r="G926" s="116" t="s">
        <v>2853</v>
      </c>
      <c r="H926" s="110">
        <f>COUNTIF(A:A,A926)</f>
        <v>1</v>
      </c>
      <c r="K926" s="184" t="s">
        <v>2787</v>
      </c>
      <c r="L926" s="184">
        <f t="shared" si="21"/>
        <v>1</v>
      </c>
      <c r="M926" s="110"/>
      <c r="N926" s="122"/>
      <c r="O926" s="110"/>
      <c r="P926" s="110" t="s">
        <v>3168</v>
      </c>
      <c r="Q926" s="110" t="s">
        <v>3304</v>
      </c>
      <c r="R926" s="110" t="s">
        <v>3168</v>
      </c>
      <c r="S926" s="110" t="s">
        <v>3169</v>
      </c>
      <c r="T926" s="110" t="s">
        <v>3168</v>
      </c>
    </row>
    <row r="927" spans="1:20" ht="12.75" customHeight="1" x14ac:dyDescent="0.3">
      <c r="A927" s="101" t="s">
        <v>5680</v>
      </c>
      <c r="B927" s="100" t="s">
        <v>5681</v>
      </c>
      <c r="C927" s="101" t="s">
        <v>5680</v>
      </c>
      <c r="D927" s="100"/>
      <c r="E927" s="100"/>
      <c r="F927" s="100"/>
      <c r="G927" s="116" t="s">
        <v>2853</v>
      </c>
      <c r="H927" s="110">
        <f>COUNTIF(A:A,A927)</f>
        <v>1</v>
      </c>
      <c r="K927" s="184" t="s">
        <v>2791</v>
      </c>
      <c r="L927" s="184">
        <f t="shared" si="21"/>
        <v>1</v>
      </c>
      <c r="M927" s="110"/>
      <c r="N927" s="122"/>
      <c r="O927" s="110"/>
      <c r="P927" s="110" t="s">
        <v>3210</v>
      </c>
      <c r="Q927" s="110" t="s">
        <v>1067</v>
      </c>
      <c r="R927" s="110" t="s">
        <v>3210</v>
      </c>
      <c r="S927" s="110" t="s">
        <v>3211</v>
      </c>
      <c r="T927" s="110" t="s">
        <v>3210</v>
      </c>
    </row>
    <row r="928" spans="1:20" ht="12.75" customHeight="1" x14ac:dyDescent="0.3">
      <c r="A928" s="111" t="s">
        <v>2885</v>
      </c>
      <c r="B928" s="112" t="s">
        <v>2886</v>
      </c>
      <c r="C928" s="111" t="s">
        <v>2885</v>
      </c>
      <c r="D928" s="111"/>
      <c r="E928" s="111"/>
      <c r="F928" s="111"/>
      <c r="G928" s="111" t="s">
        <v>2853</v>
      </c>
      <c r="H928" s="110">
        <f>COUNTIF(A:A,A928)</f>
        <v>1</v>
      </c>
      <c r="K928" s="184" t="s">
        <v>2794</v>
      </c>
      <c r="L928" s="184">
        <f t="shared" si="21"/>
        <v>1</v>
      </c>
      <c r="M928" s="110"/>
      <c r="N928" s="122"/>
      <c r="O928" s="110"/>
      <c r="P928" s="110" t="s">
        <v>3246</v>
      </c>
      <c r="Q928" s="110" t="s">
        <v>3311</v>
      </c>
      <c r="R928" s="110" t="s">
        <v>3246</v>
      </c>
      <c r="S928" s="110" t="s">
        <v>3247</v>
      </c>
      <c r="T928" s="110" t="s">
        <v>3246</v>
      </c>
    </row>
    <row r="929" spans="1:20" ht="12.75" customHeight="1" x14ac:dyDescent="0.3">
      <c r="A929" s="111" t="s">
        <v>2941</v>
      </c>
      <c r="B929" s="112" t="s">
        <v>2942</v>
      </c>
      <c r="C929" s="111" t="s">
        <v>2941</v>
      </c>
      <c r="D929" s="115"/>
      <c r="E929" s="115"/>
      <c r="F929" s="115"/>
      <c r="G929" s="116" t="s">
        <v>2853</v>
      </c>
      <c r="H929" s="110">
        <f>COUNTIF(A:A,A929)</f>
        <v>1</v>
      </c>
      <c r="K929" s="184" t="s">
        <v>2797</v>
      </c>
      <c r="L929" s="184">
        <f t="shared" si="21"/>
        <v>1</v>
      </c>
      <c r="M929" s="110"/>
      <c r="N929" s="122"/>
      <c r="O929" s="110"/>
      <c r="P929" s="110" t="s">
        <v>3289</v>
      </c>
      <c r="Q929" s="110" t="s">
        <v>3315</v>
      </c>
      <c r="R929" s="110" t="s">
        <v>3289</v>
      </c>
      <c r="S929" s="110" t="s">
        <v>3290</v>
      </c>
      <c r="T929" s="110" t="s">
        <v>3289</v>
      </c>
    </row>
    <row r="930" spans="1:20" ht="12.75" customHeight="1" x14ac:dyDescent="0.3">
      <c r="A930" s="111" t="s">
        <v>2998</v>
      </c>
      <c r="B930" s="100" t="s">
        <v>2999</v>
      </c>
      <c r="C930" s="111" t="s">
        <v>2998</v>
      </c>
      <c r="D930" s="100"/>
      <c r="E930" s="100"/>
      <c r="F930" s="100"/>
      <c r="G930" s="116" t="s">
        <v>2853</v>
      </c>
      <c r="H930" s="110">
        <f>COUNTIF(A:A,A930)</f>
        <v>1</v>
      </c>
      <c r="K930" s="184" t="s">
        <v>2800</v>
      </c>
      <c r="L930" s="184">
        <f t="shared" si="21"/>
        <v>1</v>
      </c>
      <c r="M930" s="110"/>
      <c r="N930" s="122"/>
      <c r="O930" s="110"/>
      <c r="P930" s="110" t="s">
        <v>3319</v>
      </c>
      <c r="Q930" s="110" t="s">
        <v>3320</v>
      </c>
      <c r="R930" s="110" t="s">
        <v>3319</v>
      </c>
      <c r="S930" s="110" t="s">
        <v>3321</v>
      </c>
      <c r="T930" s="110" t="s">
        <v>3319</v>
      </c>
    </row>
    <row r="931" spans="1:20" ht="12.75" customHeight="1" x14ac:dyDescent="0.3">
      <c r="A931" s="111" t="s">
        <v>3051</v>
      </c>
      <c r="B931" s="112" t="s">
        <v>3052</v>
      </c>
      <c r="C931" s="111" t="s">
        <v>3051</v>
      </c>
      <c r="D931" s="111"/>
      <c r="E931" s="111"/>
      <c r="F931" s="111"/>
      <c r="G931" s="111" t="s">
        <v>2853</v>
      </c>
      <c r="H931" s="110">
        <f>COUNTIF(A:A,A931)</f>
        <v>1</v>
      </c>
      <c r="K931" s="184" t="s">
        <v>2807</v>
      </c>
      <c r="L931" s="184">
        <f t="shared" si="21"/>
        <v>1</v>
      </c>
      <c r="M931" s="110"/>
      <c r="N931" s="122"/>
      <c r="O931" s="110"/>
      <c r="P931" s="110" t="s">
        <v>3325</v>
      </c>
      <c r="Q931" s="110" t="s">
        <v>3326</v>
      </c>
      <c r="R931" s="110" t="s">
        <v>3325</v>
      </c>
      <c r="S931" s="110" t="s">
        <v>3327</v>
      </c>
      <c r="T931" s="110" t="s">
        <v>3325</v>
      </c>
    </row>
    <row r="932" spans="1:20" ht="12.75" customHeight="1" x14ac:dyDescent="0.3">
      <c r="A932" s="111" t="s">
        <v>3099</v>
      </c>
      <c r="B932" s="112" t="s">
        <v>3100</v>
      </c>
      <c r="C932" s="111" t="s">
        <v>3099</v>
      </c>
      <c r="D932" s="111"/>
      <c r="E932" s="111"/>
      <c r="F932" s="111"/>
      <c r="G932" s="111" t="s">
        <v>2853</v>
      </c>
      <c r="H932" s="110">
        <f>COUNTIF(A:A,A932)</f>
        <v>1</v>
      </c>
      <c r="K932" s="184" t="s">
        <v>2810</v>
      </c>
      <c r="L932" s="184">
        <f t="shared" si="21"/>
        <v>1</v>
      </c>
      <c r="M932" s="110"/>
      <c r="N932" s="122"/>
      <c r="O932" s="110"/>
      <c r="P932" s="110" t="s">
        <v>3329</v>
      </c>
      <c r="Q932" s="110" t="s">
        <v>3330</v>
      </c>
      <c r="R932" s="110" t="s">
        <v>3329</v>
      </c>
      <c r="S932" s="110" t="s">
        <v>3331</v>
      </c>
      <c r="T932" s="110" t="s">
        <v>3329</v>
      </c>
    </row>
    <row r="933" spans="1:20" ht="12.75" customHeight="1" x14ac:dyDescent="0.3">
      <c r="A933" s="111" t="s">
        <v>3145</v>
      </c>
      <c r="B933" s="112" t="s">
        <v>3146</v>
      </c>
      <c r="C933" s="111" t="s">
        <v>3145</v>
      </c>
      <c r="D933" s="115"/>
      <c r="E933" s="115"/>
      <c r="F933" s="115"/>
      <c r="G933" s="116" t="s">
        <v>2853</v>
      </c>
      <c r="H933" s="110">
        <f>COUNTIF(A:A,A933)</f>
        <v>1</v>
      </c>
      <c r="K933" s="184" t="s">
        <v>2813</v>
      </c>
      <c r="L933" s="184">
        <f t="shared" si="21"/>
        <v>1</v>
      </c>
      <c r="M933" s="110"/>
      <c r="N933" s="122"/>
      <c r="O933" s="110"/>
      <c r="P933" s="110" t="s">
        <v>2858</v>
      </c>
      <c r="Q933" s="110" t="s">
        <v>3333</v>
      </c>
      <c r="R933" s="110" t="s">
        <v>2858</v>
      </c>
      <c r="S933" s="110" t="s">
        <v>2859</v>
      </c>
      <c r="T933" s="110" t="s">
        <v>2858</v>
      </c>
    </row>
    <row r="934" spans="1:20" ht="12.75" customHeight="1" x14ac:dyDescent="0.3">
      <c r="A934" s="111" t="s">
        <v>3189</v>
      </c>
      <c r="B934" s="114" t="s">
        <v>3190</v>
      </c>
      <c r="C934" s="111" t="s">
        <v>3189</v>
      </c>
      <c r="D934" s="111"/>
      <c r="E934" s="111"/>
      <c r="F934" s="111"/>
      <c r="G934" s="116" t="s">
        <v>2853</v>
      </c>
      <c r="H934" s="110">
        <f>COUNTIF(A:A,A934)</f>
        <v>1</v>
      </c>
      <c r="K934" s="184" t="s">
        <v>5404</v>
      </c>
      <c r="L934" s="184">
        <f t="shared" si="21"/>
        <v>1</v>
      </c>
      <c r="M934" s="110"/>
      <c r="N934" s="122"/>
      <c r="O934" s="110"/>
      <c r="P934" s="110" t="s">
        <v>2920</v>
      </c>
      <c r="Q934" s="110" t="s">
        <v>3336</v>
      </c>
      <c r="R934" s="110" t="s">
        <v>2920</v>
      </c>
      <c r="S934" s="110" t="s">
        <v>2921</v>
      </c>
      <c r="T934" s="110" t="s">
        <v>2920</v>
      </c>
    </row>
    <row r="935" spans="1:20" ht="12.75" customHeight="1" x14ac:dyDescent="0.3">
      <c r="A935" s="111" t="s">
        <v>3222</v>
      </c>
      <c r="B935" s="112" t="s">
        <v>3223</v>
      </c>
      <c r="C935" s="111" t="s">
        <v>3222</v>
      </c>
      <c r="D935" s="111"/>
      <c r="E935" s="111"/>
      <c r="F935" s="111"/>
      <c r="G935" s="111" t="s">
        <v>2853</v>
      </c>
      <c r="H935" s="110">
        <f>COUNTIF(A:A,A935)</f>
        <v>1</v>
      </c>
      <c r="K935" s="184" t="s">
        <v>2816</v>
      </c>
      <c r="L935" s="184">
        <f t="shared" si="21"/>
        <v>1</v>
      </c>
      <c r="M935" s="110"/>
      <c r="N935" s="122"/>
      <c r="O935" s="110"/>
      <c r="P935" s="110" t="s">
        <v>2977</v>
      </c>
      <c r="Q935" s="110" t="s">
        <v>3340</v>
      </c>
      <c r="R935" s="110" t="s">
        <v>2977</v>
      </c>
      <c r="S935" s="110" t="s">
        <v>2978</v>
      </c>
      <c r="T935" s="110" t="s">
        <v>2977</v>
      </c>
    </row>
    <row r="936" spans="1:20" ht="12.75" customHeight="1" x14ac:dyDescent="0.3">
      <c r="A936" s="111" t="s">
        <v>3258</v>
      </c>
      <c r="B936" s="112" t="s">
        <v>3259</v>
      </c>
      <c r="C936" s="111" t="s">
        <v>3258</v>
      </c>
      <c r="D936" s="115"/>
      <c r="E936" s="115"/>
      <c r="F936" s="115"/>
      <c r="G936" s="116" t="s">
        <v>2853</v>
      </c>
      <c r="H936" s="110">
        <f>COUNTIF(A:A,A936)</f>
        <v>1</v>
      </c>
      <c r="K936" s="184" t="s">
        <v>2819</v>
      </c>
      <c r="L936" s="184">
        <f t="shared" si="21"/>
        <v>1</v>
      </c>
      <c r="M936" s="110"/>
      <c r="N936" s="122"/>
      <c r="O936" s="110"/>
      <c r="P936" s="110" t="s">
        <v>3030</v>
      </c>
      <c r="Q936" s="110" t="s">
        <v>3344</v>
      </c>
      <c r="R936" s="110" t="s">
        <v>3030</v>
      </c>
      <c r="S936" s="110" t="s">
        <v>3031</v>
      </c>
      <c r="T936" s="110" t="s">
        <v>3030</v>
      </c>
    </row>
    <row r="937" spans="1:20" ht="12.75" customHeight="1" x14ac:dyDescent="0.3">
      <c r="A937" s="111" t="s">
        <v>3301</v>
      </c>
      <c r="B937" s="124" t="s">
        <v>3302</v>
      </c>
      <c r="C937" s="111" t="s">
        <v>3301</v>
      </c>
      <c r="D937" s="115"/>
      <c r="E937" s="111"/>
      <c r="F937" s="111"/>
      <c r="G937" s="111" t="s">
        <v>2853</v>
      </c>
      <c r="H937" s="110">
        <f>COUNTIF(A:A,A937)</f>
        <v>1</v>
      </c>
      <c r="K937" s="184" t="s">
        <v>2822</v>
      </c>
      <c r="L937" s="184">
        <f t="shared" si="21"/>
        <v>1</v>
      </c>
      <c r="M937" s="110"/>
      <c r="N937" s="122"/>
      <c r="O937" s="110"/>
      <c r="P937" s="110" t="s">
        <v>3081</v>
      </c>
      <c r="Q937" s="110" t="s">
        <v>3348</v>
      </c>
      <c r="R937" s="110" t="s">
        <v>3081</v>
      </c>
      <c r="S937" s="110" t="s">
        <v>3082</v>
      </c>
      <c r="T937" s="110" t="s">
        <v>3081</v>
      </c>
    </row>
    <row r="938" spans="1:20" ht="12.75" customHeight="1" x14ac:dyDescent="0.3">
      <c r="A938" s="111" t="s">
        <v>3341</v>
      </c>
      <c r="B938" s="124" t="s">
        <v>3342</v>
      </c>
      <c r="C938" s="111" t="s">
        <v>3341</v>
      </c>
      <c r="D938" s="115"/>
      <c r="E938" s="111"/>
      <c r="F938" s="111"/>
      <c r="G938" s="111" t="s">
        <v>2853</v>
      </c>
      <c r="H938" s="110">
        <f>COUNTIF(A:A,A938)</f>
        <v>1</v>
      </c>
      <c r="K938" s="184" t="s">
        <v>2825</v>
      </c>
      <c r="L938" s="184">
        <f t="shared" si="21"/>
        <v>1</v>
      </c>
      <c r="M938" s="110"/>
      <c r="N938" s="122"/>
      <c r="O938" s="110"/>
      <c r="P938" s="110" t="s">
        <v>3128</v>
      </c>
      <c r="Q938" s="110" t="s">
        <v>234</v>
      </c>
      <c r="R938" s="110" t="s">
        <v>3128</v>
      </c>
      <c r="S938" s="110" t="s">
        <v>3129</v>
      </c>
      <c r="T938" s="110" t="s">
        <v>3128</v>
      </c>
    </row>
    <row r="939" spans="1:20" ht="12.75" customHeight="1" x14ac:dyDescent="0.3">
      <c r="A939" s="101" t="s">
        <v>3424</v>
      </c>
      <c r="B939" s="100" t="s">
        <v>3425</v>
      </c>
      <c r="C939" s="101" t="s">
        <v>3424</v>
      </c>
      <c r="D939" s="115"/>
      <c r="E939" s="115"/>
      <c r="F939" s="115"/>
      <c r="G939" s="116" t="s">
        <v>2853</v>
      </c>
      <c r="H939" s="110">
        <f>COUNTIF(A:A,A939)</f>
        <v>1</v>
      </c>
      <c r="K939" s="184" t="s">
        <v>2828</v>
      </c>
      <c r="L939" s="184">
        <f t="shared" si="21"/>
        <v>1</v>
      </c>
      <c r="M939" s="110"/>
      <c r="N939" s="122"/>
      <c r="O939" s="110"/>
      <c r="P939" s="110" t="s">
        <v>3171</v>
      </c>
      <c r="Q939" s="110" t="s">
        <v>3355</v>
      </c>
      <c r="R939" s="110" t="s">
        <v>3171</v>
      </c>
      <c r="S939" s="110" t="s">
        <v>3172</v>
      </c>
      <c r="T939" s="110" t="s">
        <v>3171</v>
      </c>
    </row>
    <row r="940" spans="1:20" ht="12.75" customHeight="1" x14ac:dyDescent="0.3">
      <c r="A940" s="111" t="s">
        <v>2888</v>
      </c>
      <c r="B940" s="114" t="s">
        <v>2889</v>
      </c>
      <c r="C940" s="111" t="s">
        <v>2888</v>
      </c>
      <c r="D940" s="111"/>
      <c r="E940" s="111"/>
      <c r="F940" s="111"/>
      <c r="G940" s="116" t="s">
        <v>2853</v>
      </c>
      <c r="H940" s="110">
        <f>COUNTIF(A:A,A940)</f>
        <v>1</v>
      </c>
      <c r="K940" s="184" t="s">
        <v>2831</v>
      </c>
      <c r="L940" s="184">
        <f t="shared" si="21"/>
        <v>1</v>
      </c>
      <c r="M940" s="110"/>
      <c r="N940" s="122"/>
      <c r="O940" s="110"/>
      <c r="P940" s="110" t="s">
        <v>3213</v>
      </c>
      <c r="Q940" s="110" t="s">
        <v>3359</v>
      </c>
      <c r="R940" s="110" t="s">
        <v>3213</v>
      </c>
      <c r="S940" s="110" t="s">
        <v>3214</v>
      </c>
      <c r="T940" s="110" t="s">
        <v>3213</v>
      </c>
    </row>
    <row r="941" spans="1:20" ht="12.75" customHeight="1" x14ac:dyDescent="0.3">
      <c r="A941" s="111" t="s">
        <v>2944</v>
      </c>
      <c r="B941" s="112" t="s">
        <v>2945</v>
      </c>
      <c r="C941" s="111" t="s">
        <v>2944</v>
      </c>
      <c r="D941" s="115"/>
      <c r="E941" s="115"/>
      <c r="F941" s="115"/>
      <c r="G941" s="116" t="s">
        <v>2853</v>
      </c>
      <c r="H941" s="110">
        <f>COUNTIF(A:A,A941)</f>
        <v>1</v>
      </c>
      <c r="K941" s="184" t="s">
        <v>2834</v>
      </c>
      <c r="L941" s="184">
        <f t="shared" si="21"/>
        <v>1</v>
      </c>
      <c r="M941" s="110"/>
      <c r="N941" s="122"/>
      <c r="O941" s="110"/>
      <c r="P941" s="110" t="s">
        <v>3250</v>
      </c>
      <c r="Q941" s="110" t="s">
        <v>3361</v>
      </c>
      <c r="R941" s="110" t="s">
        <v>3250</v>
      </c>
      <c r="S941" s="110" t="s">
        <v>3251</v>
      </c>
      <c r="T941" s="110" t="s">
        <v>3250</v>
      </c>
    </row>
    <row r="942" spans="1:20" ht="12.75" customHeight="1" x14ac:dyDescent="0.3">
      <c r="A942" s="111" t="s">
        <v>3001</v>
      </c>
      <c r="B942" s="100" t="s">
        <v>3002</v>
      </c>
      <c r="C942" s="111" t="s">
        <v>3001</v>
      </c>
      <c r="D942" s="100"/>
      <c r="E942" s="100"/>
      <c r="F942" s="100"/>
      <c r="G942" s="116" t="s">
        <v>2853</v>
      </c>
      <c r="H942" s="110">
        <f>COUNTIF(A:A,A942)</f>
        <v>1</v>
      </c>
      <c r="K942" s="184" t="s">
        <v>2837</v>
      </c>
      <c r="L942" s="184">
        <f t="shared" si="21"/>
        <v>1</v>
      </c>
      <c r="M942" s="110"/>
      <c r="N942" s="122"/>
      <c r="O942" s="110"/>
      <c r="P942" s="110" t="s">
        <v>3293</v>
      </c>
      <c r="Q942" s="110" t="s">
        <v>1217</v>
      </c>
      <c r="R942" s="110" t="s">
        <v>3293</v>
      </c>
      <c r="S942" s="110" t="s">
        <v>3294</v>
      </c>
      <c r="T942" s="110" t="s">
        <v>3293</v>
      </c>
    </row>
    <row r="943" spans="1:20" ht="12.75" customHeight="1" x14ac:dyDescent="0.3">
      <c r="A943" s="111" t="s">
        <v>3054</v>
      </c>
      <c r="B943" s="114" t="s">
        <v>3055</v>
      </c>
      <c r="C943" s="111" t="s">
        <v>3054</v>
      </c>
      <c r="D943" s="111"/>
      <c r="E943" s="111"/>
      <c r="F943" s="111"/>
      <c r="G943" s="116" t="s">
        <v>2853</v>
      </c>
      <c r="H943" s="110">
        <f>COUNTIF(A:A,A943)</f>
        <v>1</v>
      </c>
      <c r="K943" s="184" t="s">
        <v>2840</v>
      </c>
      <c r="L943" s="184">
        <f t="shared" si="21"/>
        <v>1</v>
      </c>
      <c r="M943" s="110"/>
      <c r="N943" s="122"/>
      <c r="O943" s="110"/>
      <c r="P943" s="110" t="s">
        <v>3334</v>
      </c>
      <c r="Q943" s="110" t="s">
        <v>1221</v>
      </c>
      <c r="R943" s="110" t="s">
        <v>3334</v>
      </c>
      <c r="S943" s="110" t="s">
        <v>3335</v>
      </c>
      <c r="T943" s="110" t="s">
        <v>3334</v>
      </c>
    </row>
    <row r="944" spans="1:20" ht="12.75" customHeight="1" x14ac:dyDescent="0.3">
      <c r="A944" s="111" t="s">
        <v>3102</v>
      </c>
      <c r="B944" s="112" t="s">
        <v>3103</v>
      </c>
      <c r="C944" s="111" t="s">
        <v>3102</v>
      </c>
      <c r="D944" s="111"/>
      <c r="E944" s="111"/>
      <c r="F944" s="111"/>
      <c r="G944" s="111" t="s">
        <v>2853</v>
      </c>
      <c r="H944" s="110">
        <f>COUNTIF(A:A,A944)</f>
        <v>1</v>
      </c>
      <c r="K944" s="184" t="s">
        <v>2843</v>
      </c>
      <c r="L944" s="184">
        <f t="shared" si="21"/>
        <v>1</v>
      </c>
      <c r="M944" s="110"/>
      <c r="N944" s="122"/>
      <c r="O944" s="110"/>
      <c r="P944" s="110" t="s">
        <v>3363</v>
      </c>
      <c r="Q944" s="110" t="s">
        <v>240</v>
      </c>
      <c r="R944" s="110" t="s">
        <v>3363</v>
      </c>
      <c r="S944" s="110" t="s">
        <v>3364</v>
      </c>
      <c r="T944" s="110" t="s">
        <v>3363</v>
      </c>
    </row>
    <row r="945" spans="1:20" ht="12.75" customHeight="1" x14ac:dyDescent="0.3">
      <c r="A945" s="111" t="s">
        <v>3148</v>
      </c>
      <c r="B945" s="112" t="s">
        <v>3149</v>
      </c>
      <c r="C945" s="111" t="s">
        <v>3148</v>
      </c>
      <c r="D945" s="115"/>
      <c r="E945" s="115"/>
      <c r="F945" s="115"/>
      <c r="G945" s="116" t="s">
        <v>2853</v>
      </c>
      <c r="H945" s="110">
        <f>COUNTIF(A:A,A945)</f>
        <v>1</v>
      </c>
      <c r="K945" s="184" t="s">
        <v>2846</v>
      </c>
      <c r="L945" s="184">
        <f t="shared" si="21"/>
        <v>1</v>
      </c>
      <c r="M945" s="110"/>
      <c r="N945" s="122"/>
      <c r="O945" s="110"/>
      <c r="P945" s="110" t="s">
        <v>3371</v>
      </c>
      <c r="Q945" s="110" t="s">
        <v>246</v>
      </c>
      <c r="R945" s="110" t="s">
        <v>3371</v>
      </c>
      <c r="S945" s="110" t="s">
        <v>3372</v>
      </c>
      <c r="T945" s="110" t="s">
        <v>3371</v>
      </c>
    </row>
    <row r="946" spans="1:20" ht="12.75" customHeight="1" x14ac:dyDescent="0.3">
      <c r="A946" s="111" t="s">
        <v>3191</v>
      </c>
      <c r="B946" s="112" t="s">
        <v>3192</v>
      </c>
      <c r="C946" s="111" t="s">
        <v>3191</v>
      </c>
      <c r="D946" s="111"/>
      <c r="E946" s="111"/>
      <c r="F946" s="111"/>
      <c r="G946" s="111" t="s">
        <v>2853</v>
      </c>
      <c r="H946" s="110">
        <f>COUNTIF(A:A,A946)</f>
        <v>1</v>
      </c>
      <c r="K946" s="184" t="s">
        <v>2849</v>
      </c>
      <c r="L946" s="184">
        <f t="shared" si="21"/>
        <v>1</v>
      </c>
      <c r="M946" s="110"/>
      <c r="N946" s="122"/>
      <c r="O946" s="110"/>
      <c r="P946" s="110" t="s">
        <v>3376</v>
      </c>
      <c r="Q946" s="110" t="s">
        <v>3377</v>
      </c>
      <c r="R946" s="110" t="s">
        <v>3376</v>
      </c>
      <c r="S946" s="110" t="s">
        <v>3378</v>
      </c>
      <c r="T946" s="110" t="s">
        <v>3376</v>
      </c>
    </row>
    <row r="947" spans="1:20" ht="12.75" customHeight="1" x14ac:dyDescent="0.3">
      <c r="A947" s="111" t="s">
        <v>3369</v>
      </c>
      <c r="B947" s="112" t="s">
        <v>3370</v>
      </c>
      <c r="C947" s="111" t="s">
        <v>3369</v>
      </c>
      <c r="D947" s="115"/>
      <c r="E947" s="115"/>
      <c r="F947" s="115"/>
      <c r="G947" s="116" t="s">
        <v>2853</v>
      </c>
      <c r="H947" s="110">
        <f>COUNTIF(A:A,A947)</f>
        <v>1</v>
      </c>
      <c r="K947" s="184" t="s">
        <v>2850</v>
      </c>
      <c r="L947" s="184">
        <f t="shared" si="21"/>
        <v>1</v>
      </c>
      <c r="M947" s="110"/>
      <c r="N947" s="122"/>
      <c r="O947" s="110"/>
      <c r="P947" s="110" t="s">
        <v>3382</v>
      </c>
      <c r="Q947" s="110" t="s">
        <v>3383</v>
      </c>
      <c r="R947" s="110" t="s">
        <v>3382</v>
      </c>
      <c r="S947" s="110" t="s">
        <v>3384</v>
      </c>
      <c r="T947" s="110" t="s">
        <v>3382</v>
      </c>
    </row>
    <row r="948" spans="1:20" ht="12.75" customHeight="1" x14ac:dyDescent="0.3">
      <c r="A948" s="101" t="s">
        <v>5114</v>
      </c>
      <c r="B948" s="100" t="s">
        <v>5115</v>
      </c>
      <c r="C948" s="101" t="s">
        <v>5114</v>
      </c>
      <c r="D948" s="100"/>
      <c r="E948" s="100"/>
      <c r="F948" s="100"/>
      <c r="G948" s="116" t="s">
        <v>2853</v>
      </c>
      <c r="H948" s="110">
        <f>COUNTIF(A:A,A948)</f>
        <v>1</v>
      </c>
      <c r="K948" s="184" t="s">
        <v>5335</v>
      </c>
      <c r="L948" s="184">
        <f t="shared" si="21"/>
        <v>1</v>
      </c>
      <c r="M948" s="110"/>
      <c r="N948" s="122"/>
      <c r="O948" s="110"/>
      <c r="P948" s="110" t="s">
        <v>3386</v>
      </c>
      <c r="Q948" s="110" t="s">
        <v>3387</v>
      </c>
      <c r="R948" s="110" t="s">
        <v>3386</v>
      </c>
      <c r="S948" s="110" t="s">
        <v>3388</v>
      </c>
      <c r="T948" s="110" t="s">
        <v>3386</v>
      </c>
    </row>
    <row r="949" spans="1:20" ht="12.75" customHeight="1" x14ac:dyDescent="0.3">
      <c r="A949" s="111" t="s">
        <v>3225</v>
      </c>
      <c r="B949" s="100" t="s">
        <v>3226</v>
      </c>
      <c r="C949" s="111" t="s">
        <v>3225</v>
      </c>
      <c r="D949" s="100"/>
      <c r="E949" s="100"/>
      <c r="F949" s="100"/>
      <c r="G949" s="116" t="s">
        <v>2853</v>
      </c>
      <c r="H949" s="110">
        <f>COUNTIF(A:A,A949)</f>
        <v>1</v>
      </c>
      <c r="K949" s="184" t="s">
        <v>2854</v>
      </c>
      <c r="L949" s="184">
        <f t="shared" si="21"/>
        <v>1</v>
      </c>
      <c r="M949" s="110"/>
      <c r="N949" s="122"/>
      <c r="O949" s="110"/>
      <c r="P949" s="110" t="s">
        <v>3389</v>
      </c>
      <c r="Q949" s="110" t="s">
        <v>3390</v>
      </c>
      <c r="R949" s="110" t="s">
        <v>3389</v>
      </c>
      <c r="S949" s="110" t="s">
        <v>3391</v>
      </c>
      <c r="T949" s="110" t="s">
        <v>3389</v>
      </c>
    </row>
    <row r="950" spans="1:20" ht="12.75" customHeight="1" x14ac:dyDescent="0.3">
      <c r="A950" s="111" t="s">
        <v>3262</v>
      </c>
      <c r="B950" s="100" t="s">
        <v>3263</v>
      </c>
      <c r="C950" s="111" t="s">
        <v>3262</v>
      </c>
      <c r="D950" s="100"/>
      <c r="E950" s="100"/>
      <c r="F950" s="100"/>
      <c r="G950" s="116" t="s">
        <v>2853</v>
      </c>
      <c r="H950" s="110">
        <f>COUNTIF(A:A,A950)</f>
        <v>1</v>
      </c>
      <c r="K950" s="184" t="s">
        <v>2857</v>
      </c>
      <c r="L950" s="184">
        <f t="shared" si="21"/>
        <v>1</v>
      </c>
      <c r="M950" s="110"/>
      <c r="N950" s="122"/>
      <c r="O950" s="110"/>
      <c r="P950" s="110" t="s">
        <v>3395</v>
      </c>
      <c r="Q950" s="110" t="s">
        <v>1287</v>
      </c>
      <c r="R950" s="110" t="s">
        <v>3395</v>
      </c>
      <c r="S950" s="110" t="s">
        <v>3396</v>
      </c>
      <c r="T950" s="110" t="s">
        <v>3395</v>
      </c>
    </row>
    <row r="951" spans="1:20" ht="12.75" customHeight="1" x14ac:dyDescent="0.3">
      <c r="A951" s="111" t="s">
        <v>3305</v>
      </c>
      <c r="B951" s="124" t="s">
        <v>3306</v>
      </c>
      <c r="C951" s="111" t="s">
        <v>3305</v>
      </c>
      <c r="D951" s="115"/>
      <c r="E951" s="111"/>
      <c r="F951" s="111"/>
      <c r="G951" s="111" t="s">
        <v>2853</v>
      </c>
      <c r="H951" s="110">
        <f>COUNTIF(A:A,A951)</f>
        <v>1</v>
      </c>
      <c r="K951" s="184" t="s">
        <v>2860</v>
      </c>
      <c r="L951" s="184">
        <f t="shared" si="21"/>
        <v>1</v>
      </c>
      <c r="M951" s="110"/>
      <c r="N951" s="122"/>
      <c r="O951" s="110"/>
      <c r="P951" s="110" t="s">
        <v>3400</v>
      </c>
      <c r="Q951" s="110" t="s">
        <v>3401</v>
      </c>
      <c r="R951" s="110" t="s">
        <v>3400</v>
      </c>
      <c r="S951" s="110" t="s">
        <v>3402</v>
      </c>
      <c r="T951" s="110" t="s">
        <v>3400</v>
      </c>
    </row>
    <row r="952" spans="1:20" ht="12.75" customHeight="1" x14ac:dyDescent="0.3">
      <c r="A952" s="111" t="s">
        <v>3397</v>
      </c>
      <c r="B952" s="112" t="s">
        <v>3398</v>
      </c>
      <c r="C952" s="111" t="s">
        <v>3397</v>
      </c>
      <c r="D952" s="111"/>
      <c r="E952" s="111"/>
      <c r="F952" s="111"/>
      <c r="G952" s="111" t="s">
        <v>2853</v>
      </c>
      <c r="H952" s="110">
        <f>COUNTIF(A:A,A952)</f>
        <v>1</v>
      </c>
      <c r="K952" s="184" t="s">
        <v>2863</v>
      </c>
      <c r="L952" s="184">
        <f t="shared" si="21"/>
        <v>1</v>
      </c>
      <c r="M952" s="110"/>
      <c r="N952" s="122"/>
      <c r="O952" s="110"/>
      <c r="P952" s="110" t="s">
        <v>3405</v>
      </c>
      <c r="Q952" s="110" t="s">
        <v>3406</v>
      </c>
      <c r="R952" s="110" t="s">
        <v>3405</v>
      </c>
      <c r="S952" s="110" t="s">
        <v>3407</v>
      </c>
      <c r="T952" s="110" t="s">
        <v>3405</v>
      </c>
    </row>
    <row r="953" spans="1:20" ht="12.75" customHeight="1" x14ac:dyDescent="0.3">
      <c r="A953" s="111" t="s">
        <v>3345</v>
      </c>
      <c r="B953" s="112" t="s">
        <v>3346</v>
      </c>
      <c r="C953" s="111" t="s">
        <v>3345</v>
      </c>
      <c r="D953" s="111"/>
      <c r="E953" s="111"/>
      <c r="F953" s="111"/>
      <c r="G953" s="111" t="s">
        <v>2853</v>
      </c>
      <c r="H953" s="110">
        <f>COUNTIF(A:A,A953)</f>
        <v>1</v>
      </c>
      <c r="K953" s="184" t="s">
        <v>2866</v>
      </c>
      <c r="L953" s="184">
        <f t="shared" si="21"/>
        <v>1</v>
      </c>
      <c r="M953" s="110"/>
      <c r="N953" s="122"/>
      <c r="O953" s="110"/>
      <c r="P953" s="110" t="s">
        <v>3411</v>
      </c>
      <c r="Q953" s="110" t="s">
        <v>3412</v>
      </c>
      <c r="R953" s="110" t="s">
        <v>3411</v>
      </c>
      <c r="S953" s="110" t="s">
        <v>3413</v>
      </c>
      <c r="T953" s="110" t="s">
        <v>3411</v>
      </c>
    </row>
    <row r="954" spans="1:20" ht="12.75" customHeight="1" x14ac:dyDescent="0.3">
      <c r="A954" s="111" t="s">
        <v>2891</v>
      </c>
      <c r="B954" s="114" t="s">
        <v>2892</v>
      </c>
      <c r="C954" s="111" t="s">
        <v>2891</v>
      </c>
      <c r="D954" s="111"/>
      <c r="E954" s="111"/>
      <c r="F954" s="111"/>
      <c r="G954" s="116" t="s">
        <v>2853</v>
      </c>
      <c r="H954" s="110">
        <f>COUNTIF(A:A,A954)</f>
        <v>1</v>
      </c>
      <c r="K954" s="184" t="s">
        <v>2869</v>
      </c>
      <c r="L954" s="184">
        <f t="shared" si="21"/>
        <v>1</v>
      </c>
      <c r="M954" s="110"/>
      <c r="N954" s="122"/>
      <c r="O954" s="110"/>
      <c r="P954" s="110" t="s">
        <v>3417</v>
      </c>
      <c r="Q954" s="110" t="s">
        <v>3418</v>
      </c>
      <c r="R954" s="110" t="s">
        <v>3417</v>
      </c>
      <c r="S954" s="110" t="s">
        <v>3419</v>
      </c>
      <c r="T954" s="110" t="s">
        <v>3417</v>
      </c>
    </row>
    <row r="955" spans="1:20" ht="12.75" customHeight="1" x14ac:dyDescent="0.3">
      <c r="A955" s="111" t="s">
        <v>2947</v>
      </c>
      <c r="B955" s="114" t="s">
        <v>2948</v>
      </c>
      <c r="C955" s="111" t="s">
        <v>2947</v>
      </c>
      <c r="D955" s="111"/>
      <c r="E955" s="111"/>
      <c r="F955" s="111"/>
      <c r="G955" s="116" t="s">
        <v>2853</v>
      </c>
      <c r="H955" s="110">
        <f>COUNTIF(A:A,A955)</f>
        <v>1</v>
      </c>
      <c r="K955" s="184" t="s">
        <v>2872</v>
      </c>
      <c r="L955" s="184">
        <f t="shared" si="21"/>
        <v>1</v>
      </c>
      <c r="M955" s="110"/>
      <c r="N955" s="122"/>
      <c r="O955" s="110"/>
      <c r="P955" s="110" t="s">
        <v>3421</v>
      </c>
      <c r="Q955" s="110" t="s">
        <v>3422</v>
      </c>
      <c r="R955" s="110" t="s">
        <v>3421</v>
      </c>
      <c r="S955" s="110" t="s">
        <v>3423</v>
      </c>
      <c r="T955" s="110" t="s">
        <v>3421</v>
      </c>
    </row>
    <row r="956" spans="1:20" ht="12.75" customHeight="1" x14ac:dyDescent="0.3">
      <c r="A956" s="111" t="s">
        <v>3004</v>
      </c>
      <c r="B956" s="112" t="s">
        <v>3005</v>
      </c>
      <c r="C956" s="111" t="s">
        <v>3004</v>
      </c>
      <c r="D956" s="115"/>
      <c r="E956" s="115"/>
      <c r="F956" s="115"/>
      <c r="G956" s="115" t="s">
        <v>2853</v>
      </c>
      <c r="H956" s="110">
        <f>COUNTIF(A:A,A956)</f>
        <v>1</v>
      </c>
      <c r="K956" s="184" t="s">
        <v>5316</v>
      </c>
      <c r="L956" s="184">
        <f t="shared" si="21"/>
        <v>1</v>
      </c>
      <c r="M956" s="110"/>
      <c r="N956" s="122"/>
      <c r="O956" s="110"/>
      <c r="P956" s="110" t="s">
        <v>3426</v>
      </c>
      <c r="Q956" s="110" t="s">
        <v>3427</v>
      </c>
      <c r="R956" s="110" t="s">
        <v>3426</v>
      </c>
      <c r="S956" s="110" t="s">
        <v>3428</v>
      </c>
      <c r="T956" s="110" t="s">
        <v>3426</v>
      </c>
    </row>
    <row r="957" spans="1:20" ht="12.75" customHeight="1" x14ac:dyDescent="0.3">
      <c r="A957" s="111" t="s">
        <v>3349</v>
      </c>
      <c r="B957" s="112" t="s">
        <v>3350</v>
      </c>
      <c r="C957" s="111" t="s">
        <v>3349</v>
      </c>
      <c r="D957" s="115"/>
      <c r="E957" s="115"/>
      <c r="F957" s="115"/>
      <c r="G957" s="116" t="s">
        <v>2853</v>
      </c>
      <c r="H957" s="110">
        <f>COUNTIF(A:A,A957)</f>
        <v>1</v>
      </c>
      <c r="K957" s="184" t="s">
        <v>2875</v>
      </c>
      <c r="L957" s="184">
        <f t="shared" si="21"/>
        <v>1</v>
      </c>
      <c r="M957" s="110"/>
      <c r="N957" s="122"/>
      <c r="O957" s="110"/>
      <c r="P957" s="110" t="s">
        <v>2861</v>
      </c>
      <c r="Q957" s="110" t="s">
        <v>3432</v>
      </c>
      <c r="R957" s="110" t="s">
        <v>2861</v>
      </c>
      <c r="S957" s="110" t="s">
        <v>2862</v>
      </c>
      <c r="T957" s="110" t="s">
        <v>2861</v>
      </c>
    </row>
    <row r="958" spans="1:20" ht="12.75" customHeight="1" x14ac:dyDescent="0.3">
      <c r="A958" s="111" t="s">
        <v>3057</v>
      </c>
      <c r="B958" s="112" t="s">
        <v>3058</v>
      </c>
      <c r="C958" s="111" t="s">
        <v>3057</v>
      </c>
      <c r="D958" s="111"/>
      <c r="E958" s="111"/>
      <c r="F958" s="111"/>
      <c r="G958" s="111" t="s">
        <v>2853</v>
      </c>
      <c r="H958" s="110">
        <f>COUNTIF(A:A,A958)</f>
        <v>1</v>
      </c>
      <c r="K958" s="184" t="s">
        <v>2878</v>
      </c>
      <c r="L958" s="184">
        <f t="shared" si="21"/>
        <v>1</v>
      </c>
      <c r="M958" s="110"/>
      <c r="N958" s="122"/>
      <c r="O958" s="110"/>
      <c r="P958" s="110" t="s">
        <v>2923</v>
      </c>
      <c r="Q958" s="110" t="s">
        <v>268</v>
      </c>
      <c r="R958" s="110" t="s">
        <v>2923</v>
      </c>
      <c r="S958" s="110" t="s">
        <v>2924</v>
      </c>
      <c r="T958" s="110" t="s">
        <v>2923</v>
      </c>
    </row>
    <row r="959" spans="1:20" ht="12.75" customHeight="1" x14ac:dyDescent="0.3">
      <c r="A959" s="111" t="s">
        <v>3105</v>
      </c>
      <c r="B959" s="112" t="s">
        <v>3106</v>
      </c>
      <c r="C959" s="111" t="s">
        <v>3105</v>
      </c>
      <c r="D959" s="111"/>
      <c r="E959" s="111"/>
      <c r="F959" s="111"/>
      <c r="G959" s="111" t="s">
        <v>2853</v>
      </c>
      <c r="H959" s="110">
        <f>COUNTIF(A:A,A959)</f>
        <v>1</v>
      </c>
      <c r="K959" s="184" t="s">
        <v>2881</v>
      </c>
      <c r="L959" s="184">
        <f t="shared" si="21"/>
        <v>1</v>
      </c>
      <c r="M959" s="110"/>
      <c r="N959" s="122"/>
      <c r="O959" s="110"/>
      <c r="P959" s="110" t="s">
        <v>2980</v>
      </c>
      <c r="Q959" s="110" t="s">
        <v>3436</v>
      </c>
      <c r="R959" s="110" t="s">
        <v>2980</v>
      </c>
      <c r="S959" s="110" t="s">
        <v>2981</v>
      </c>
      <c r="T959" s="110" t="s">
        <v>2980</v>
      </c>
    </row>
    <row r="960" spans="1:20" ht="12.75" customHeight="1" x14ac:dyDescent="0.3">
      <c r="A960" s="111" t="s">
        <v>3151</v>
      </c>
      <c r="B960" s="112" t="s">
        <v>3152</v>
      </c>
      <c r="C960" s="111" t="s">
        <v>3151</v>
      </c>
      <c r="D960" s="115"/>
      <c r="E960" s="115"/>
      <c r="F960" s="115"/>
      <c r="G960" s="116" t="s">
        <v>2853</v>
      </c>
      <c r="H960" s="110">
        <f>COUNTIF(A:A,A960)</f>
        <v>1</v>
      </c>
      <c r="K960" s="184" t="s">
        <v>2884</v>
      </c>
      <c r="L960" s="184">
        <f t="shared" si="21"/>
        <v>1</v>
      </c>
      <c r="M960" s="110"/>
      <c r="N960" s="122"/>
      <c r="O960" s="110"/>
      <c r="P960" s="110" t="s">
        <v>3033</v>
      </c>
      <c r="Q960" s="110" t="s">
        <v>3440</v>
      </c>
      <c r="R960" s="110" t="s">
        <v>3033</v>
      </c>
      <c r="S960" s="110" t="s">
        <v>3034</v>
      </c>
      <c r="T960" s="110" t="s">
        <v>3033</v>
      </c>
    </row>
    <row r="961" spans="1:20" ht="12.75" customHeight="1" x14ac:dyDescent="0.3">
      <c r="A961" s="111" t="s">
        <v>3193</v>
      </c>
      <c r="B961" s="100" t="s">
        <v>3194</v>
      </c>
      <c r="C961" s="111" t="s">
        <v>3193</v>
      </c>
      <c r="D961" s="100"/>
      <c r="E961" s="100"/>
      <c r="F961" s="100"/>
      <c r="G961" s="116" t="s">
        <v>2853</v>
      </c>
      <c r="H961" s="110">
        <f>COUNTIF(A:A,A961)</f>
        <v>1</v>
      </c>
      <c r="K961" s="184" t="s">
        <v>5254</v>
      </c>
      <c r="L961" s="184">
        <f t="shared" si="21"/>
        <v>1</v>
      </c>
      <c r="M961" s="110"/>
      <c r="N961" s="122"/>
      <c r="O961" s="110"/>
      <c r="P961" s="110" t="s">
        <v>3084</v>
      </c>
      <c r="Q961" s="110" t="s">
        <v>3442</v>
      </c>
      <c r="R961" s="110" t="s">
        <v>3084</v>
      </c>
      <c r="S961" s="110" t="s">
        <v>3085</v>
      </c>
      <c r="T961" s="110" t="s">
        <v>3084</v>
      </c>
    </row>
    <row r="962" spans="1:20" ht="12.75" customHeight="1" x14ac:dyDescent="0.3">
      <c r="A962" s="111" t="s">
        <v>3228</v>
      </c>
      <c r="B962" s="100" t="s">
        <v>3229</v>
      </c>
      <c r="C962" s="111" t="s">
        <v>3228</v>
      </c>
      <c r="D962" s="100"/>
      <c r="E962" s="100"/>
      <c r="F962" s="100"/>
      <c r="G962" s="116" t="s">
        <v>2853</v>
      </c>
      <c r="H962" s="110">
        <f>COUNTIF(A:A,A962)</f>
        <v>1</v>
      </c>
      <c r="K962" s="184" t="s">
        <v>2887</v>
      </c>
      <c r="L962" s="184">
        <f t="shared" ref="L962:L1025" si="22">COUNTIF(K:K,K962)</f>
        <v>1</v>
      </c>
      <c r="M962" s="110"/>
      <c r="N962" s="122"/>
      <c r="O962" s="110"/>
      <c r="P962" s="110" t="s">
        <v>3131</v>
      </c>
      <c r="Q962" s="110" t="s">
        <v>1327</v>
      </c>
      <c r="R962" s="110" t="s">
        <v>3131</v>
      </c>
      <c r="S962" s="110" t="s">
        <v>3132</v>
      </c>
      <c r="T962" s="110" t="s">
        <v>3131</v>
      </c>
    </row>
    <row r="963" spans="1:20" ht="12.75" customHeight="1" x14ac:dyDescent="0.3">
      <c r="A963" s="111" t="s">
        <v>3268</v>
      </c>
      <c r="B963" s="112" t="s">
        <v>3269</v>
      </c>
      <c r="C963" s="111" t="s">
        <v>3268</v>
      </c>
      <c r="D963" s="115"/>
      <c r="E963" s="115"/>
      <c r="F963" s="115"/>
      <c r="G963" s="116" t="s">
        <v>2853</v>
      </c>
      <c r="H963" s="110">
        <f>COUNTIF(A:A,A963)</f>
        <v>1</v>
      </c>
      <c r="K963" s="184" t="s">
        <v>2890</v>
      </c>
      <c r="L963" s="184">
        <f t="shared" si="22"/>
        <v>1</v>
      </c>
      <c r="M963" s="110"/>
      <c r="N963" s="122"/>
      <c r="O963" s="110"/>
      <c r="P963" s="110" t="s">
        <v>3174</v>
      </c>
      <c r="Q963" s="110" t="s">
        <v>3447</v>
      </c>
      <c r="R963" s="110" t="s">
        <v>3174</v>
      </c>
      <c r="S963" s="110" t="s">
        <v>3175</v>
      </c>
      <c r="T963" s="110" t="s">
        <v>3174</v>
      </c>
    </row>
    <row r="964" spans="1:20" ht="12.75" customHeight="1" x14ac:dyDescent="0.3">
      <c r="A964" s="111" t="s">
        <v>3308</v>
      </c>
      <c r="B964" s="112" t="s">
        <v>3309</v>
      </c>
      <c r="C964" s="111" t="s">
        <v>3308</v>
      </c>
      <c r="D964" s="115"/>
      <c r="E964" s="115"/>
      <c r="F964" s="115"/>
      <c r="G964" s="116" t="s">
        <v>2853</v>
      </c>
      <c r="H964" s="110">
        <f>COUNTIF(A:A,A964)</f>
        <v>1</v>
      </c>
      <c r="K964" s="184" t="s">
        <v>2893</v>
      </c>
      <c r="L964" s="184">
        <f t="shared" si="22"/>
        <v>1</v>
      </c>
      <c r="M964" s="110"/>
      <c r="N964" s="122"/>
      <c r="O964" s="110"/>
      <c r="P964" s="110" t="s">
        <v>3216</v>
      </c>
      <c r="Q964" s="110" t="s">
        <v>3451</v>
      </c>
      <c r="R964" s="110" t="s">
        <v>3216</v>
      </c>
      <c r="S964" s="110" t="s">
        <v>3217</v>
      </c>
      <c r="T964" s="110" t="s">
        <v>3216</v>
      </c>
    </row>
    <row r="965" spans="1:20" ht="12.75" customHeight="1" x14ac:dyDescent="0.3">
      <c r="A965" s="111" t="s">
        <v>2894</v>
      </c>
      <c r="B965" s="112" t="s">
        <v>2895</v>
      </c>
      <c r="C965" s="111" t="s">
        <v>2894</v>
      </c>
      <c r="D965" s="115"/>
      <c r="E965" s="115"/>
      <c r="F965" s="115"/>
      <c r="G965" s="116" t="s">
        <v>2853</v>
      </c>
      <c r="H965" s="110">
        <f>COUNTIF(A:A,A965)</f>
        <v>1</v>
      </c>
      <c r="K965" s="184" t="s">
        <v>2896</v>
      </c>
      <c r="L965" s="184">
        <f t="shared" si="22"/>
        <v>1</v>
      </c>
      <c r="M965" s="110"/>
      <c r="N965" s="122"/>
      <c r="O965" s="110"/>
      <c r="P965" s="110" t="s">
        <v>2864</v>
      </c>
      <c r="Q965" s="110" t="s">
        <v>3453</v>
      </c>
      <c r="R965" s="110" t="s">
        <v>2864</v>
      </c>
      <c r="S965" s="110" t="s">
        <v>2865</v>
      </c>
      <c r="T965" s="110" t="s">
        <v>2864</v>
      </c>
    </row>
    <row r="966" spans="1:20" ht="12.75" customHeight="1" x14ac:dyDescent="0.3">
      <c r="A966" s="111" t="s">
        <v>2950</v>
      </c>
      <c r="B966" s="114" t="s">
        <v>2951</v>
      </c>
      <c r="C966" s="111" t="s">
        <v>2950</v>
      </c>
      <c r="D966" s="111"/>
      <c r="E966" s="111"/>
      <c r="F966" s="111"/>
      <c r="G966" s="116" t="s">
        <v>2853</v>
      </c>
      <c r="H966" s="110">
        <f>COUNTIF(A:A,A966)</f>
        <v>1</v>
      </c>
      <c r="K966" s="184" t="s">
        <v>5534</v>
      </c>
      <c r="L966" s="184">
        <f t="shared" si="22"/>
        <v>1</v>
      </c>
      <c r="M966" s="110"/>
      <c r="N966" s="122"/>
      <c r="O966" s="110"/>
      <c r="P966" s="110" t="s">
        <v>2926</v>
      </c>
      <c r="Q966" s="110" t="s">
        <v>3457</v>
      </c>
      <c r="R966" s="110" t="s">
        <v>2926</v>
      </c>
      <c r="S966" s="110" t="s">
        <v>2927</v>
      </c>
      <c r="T966" s="110" t="s">
        <v>2926</v>
      </c>
    </row>
    <row r="967" spans="1:20" ht="12.75" customHeight="1" x14ac:dyDescent="0.3">
      <c r="A967" s="111" t="s">
        <v>3007</v>
      </c>
      <c r="B967" s="100" t="s">
        <v>3008</v>
      </c>
      <c r="C967" s="111" t="s">
        <v>3007</v>
      </c>
      <c r="D967" s="100"/>
      <c r="E967" s="100"/>
      <c r="F967" s="100"/>
      <c r="G967" s="116" t="s">
        <v>2853</v>
      </c>
      <c r="H967" s="110">
        <f>COUNTIF(A:A,A967)</f>
        <v>1</v>
      </c>
      <c r="K967" s="184" t="s">
        <v>2899</v>
      </c>
      <c r="L967" s="184">
        <f t="shared" si="22"/>
        <v>1</v>
      </c>
      <c r="M967" s="110"/>
      <c r="N967" s="122"/>
      <c r="O967" s="110"/>
      <c r="P967" s="110" t="s">
        <v>2983</v>
      </c>
      <c r="Q967" s="110" t="s">
        <v>3459</v>
      </c>
      <c r="R967" s="110" t="s">
        <v>2983</v>
      </c>
      <c r="S967" s="110" t="s">
        <v>2984</v>
      </c>
      <c r="T967" s="110" t="s">
        <v>2983</v>
      </c>
    </row>
    <row r="968" spans="1:20" ht="12.75" customHeight="1" x14ac:dyDescent="0.3">
      <c r="A968" s="111" t="s">
        <v>3060</v>
      </c>
      <c r="B968" s="112" t="s">
        <v>3061</v>
      </c>
      <c r="C968" s="111" t="s">
        <v>3060</v>
      </c>
      <c r="D968" s="115"/>
      <c r="E968" s="115"/>
      <c r="F968" s="115"/>
      <c r="G968" s="116" t="s">
        <v>2853</v>
      </c>
      <c r="H968" s="110">
        <f>COUNTIF(A:A,A968)</f>
        <v>1</v>
      </c>
      <c r="K968" s="184" t="s">
        <v>2902</v>
      </c>
      <c r="L968" s="184">
        <f t="shared" si="22"/>
        <v>1</v>
      </c>
      <c r="M968" s="110"/>
      <c r="N968" s="122"/>
      <c r="O968" s="110"/>
      <c r="P968" s="110" t="s">
        <v>3036</v>
      </c>
      <c r="Q968" s="110" t="s">
        <v>3463</v>
      </c>
      <c r="R968" s="110" t="s">
        <v>3036</v>
      </c>
      <c r="S968" s="110" t="s">
        <v>3037</v>
      </c>
      <c r="T968" s="110" t="s">
        <v>3036</v>
      </c>
    </row>
    <row r="969" spans="1:20" ht="12.75" customHeight="1" x14ac:dyDescent="0.3">
      <c r="A969" s="111" t="s">
        <v>3196</v>
      </c>
      <c r="B969" s="112" t="s">
        <v>3197</v>
      </c>
      <c r="C969" s="111" t="s">
        <v>3196</v>
      </c>
      <c r="D969" s="115"/>
      <c r="E969" s="115"/>
      <c r="F969" s="115"/>
      <c r="G969" s="116" t="s">
        <v>2853</v>
      </c>
      <c r="H969" s="110">
        <f>COUNTIF(A:A,A969)</f>
        <v>1</v>
      </c>
      <c r="K969" s="184" t="s">
        <v>2905</v>
      </c>
      <c r="L969" s="184">
        <f t="shared" si="22"/>
        <v>1</v>
      </c>
      <c r="M969" s="110"/>
      <c r="N969" s="122"/>
      <c r="O969" s="110"/>
      <c r="P969" s="110" t="s">
        <v>2867</v>
      </c>
      <c r="Q969" s="110" t="s">
        <v>3465</v>
      </c>
      <c r="R969" s="110" t="s">
        <v>2867</v>
      </c>
      <c r="S969" s="110" t="s">
        <v>2868</v>
      </c>
      <c r="T969" s="110" t="s">
        <v>2867</v>
      </c>
    </row>
    <row r="970" spans="1:20" ht="12.75" customHeight="1" x14ac:dyDescent="0.3">
      <c r="A970" s="111" t="s">
        <v>3108</v>
      </c>
      <c r="B970" s="114" t="s">
        <v>3109</v>
      </c>
      <c r="C970" s="111" t="s">
        <v>3108</v>
      </c>
      <c r="D970" s="111"/>
      <c r="E970" s="111"/>
      <c r="F970" s="111"/>
      <c r="G970" s="116" t="s">
        <v>2853</v>
      </c>
      <c r="H970" s="110">
        <f>COUNTIF(A:A,A970)</f>
        <v>1</v>
      </c>
      <c r="K970" s="184" t="s">
        <v>2908</v>
      </c>
      <c r="L970" s="184">
        <f t="shared" si="22"/>
        <v>1</v>
      </c>
      <c r="M970" s="110"/>
      <c r="N970" s="122"/>
      <c r="O970" s="110"/>
      <c r="P970" s="110" t="s">
        <v>2929</v>
      </c>
      <c r="Q970" s="110" t="s">
        <v>3469</v>
      </c>
      <c r="R970" s="110" t="s">
        <v>2929</v>
      </c>
      <c r="S970" s="110" t="s">
        <v>2930</v>
      </c>
      <c r="T970" s="110" t="s">
        <v>2929</v>
      </c>
    </row>
    <row r="971" spans="1:20" ht="12.75" customHeight="1" x14ac:dyDescent="0.3">
      <c r="A971" s="111" t="s">
        <v>3154</v>
      </c>
      <c r="B971" s="112" t="s">
        <v>3155</v>
      </c>
      <c r="C971" s="111" t="s">
        <v>3154</v>
      </c>
      <c r="D971" s="115"/>
      <c r="E971" s="115"/>
      <c r="F971" s="115"/>
      <c r="G971" s="116" t="s">
        <v>2853</v>
      </c>
      <c r="H971" s="110">
        <f>COUNTIF(A:A,A971)</f>
        <v>1</v>
      </c>
      <c r="K971" s="184" t="s">
        <v>2911</v>
      </c>
      <c r="L971" s="184">
        <f t="shared" si="22"/>
        <v>1</v>
      </c>
      <c r="M971" s="110"/>
      <c r="N971" s="122"/>
      <c r="O971" s="110"/>
      <c r="P971" s="110" t="s">
        <v>2986</v>
      </c>
      <c r="Q971" s="110" t="s">
        <v>3470</v>
      </c>
      <c r="R971" s="110" t="s">
        <v>2986</v>
      </c>
      <c r="S971" s="110" t="s">
        <v>2987</v>
      </c>
      <c r="T971" s="110" t="s">
        <v>2986</v>
      </c>
    </row>
    <row r="972" spans="1:20" ht="12.75" customHeight="1" x14ac:dyDescent="0.3">
      <c r="A972" s="111" t="s">
        <v>2897</v>
      </c>
      <c r="B972" s="112" t="s">
        <v>2898</v>
      </c>
      <c r="C972" s="111" t="s">
        <v>2897</v>
      </c>
      <c r="D972" s="115"/>
      <c r="E972" s="115"/>
      <c r="F972" s="115"/>
      <c r="G972" s="116" t="s">
        <v>2853</v>
      </c>
      <c r="H972" s="110">
        <f>COUNTIF(A:A,A972)</f>
        <v>1</v>
      </c>
      <c r="K972" s="184" t="s">
        <v>2914</v>
      </c>
      <c r="L972" s="184">
        <f t="shared" si="22"/>
        <v>1</v>
      </c>
      <c r="M972" s="110"/>
      <c r="N972" s="122"/>
      <c r="O972" s="110"/>
      <c r="P972" s="110" t="s">
        <v>3039</v>
      </c>
      <c r="Q972" s="110" t="s">
        <v>3472</v>
      </c>
      <c r="R972" s="110" t="s">
        <v>3039</v>
      </c>
      <c r="S972" s="110" t="s">
        <v>3040</v>
      </c>
      <c r="T972" s="110" t="s">
        <v>3039</v>
      </c>
    </row>
    <row r="973" spans="1:20" ht="12.75" customHeight="1" x14ac:dyDescent="0.3">
      <c r="A973" s="101" t="s">
        <v>3403</v>
      </c>
      <c r="B973" s="100" t="s">
        <v>3404</v>
      </c>
      <c r="C973" s="101" t="s">
        <v>3403</v>
      </c>
      <c r="D973" s="115"/>
      <c r="E973" s="115"/>
      <c r="F973" s="115"/>
      <c r="G973" s="116" t="s">
        <v>2853</v>
      </c>
      <c r="H973" s="110">
        <f>COUNTIF(A:A,A973)</f>
        <v>1</v>
      </c>
      <c r="K973" s="184" t="s">
        <v>1494</v>
      </c>
      <c r="L973" s="184">
        <f t="shared" si="22"/>
        <v>1</v>
      </c>
      <c r="M973" s="110"/>
      <c r="N973" s="122"/>
      <c r="O973" s="110"/>
      <c r="P973" s="110" t="s">
        <v>3087</v>
      </c>
      <c r="Q973" s="110" t="s">
        <v>3474</v>
      </c>
      <c r="R973" s="110" t="s">
        <v>3087</v>
      </c>
      <c r="S973" s="110" t="s">
        <v>3088</v>
      </c>
      <c r="T973" s="110" t="s">
        <v>3087</v>
      </c>
    </row>
    <row r="974" spans="1:20" ht="12.75" customHeight="1" x14ac:dyDescent="0.3">
      <c r="A974" s="111" t="s">
        <v>3010</v>
      </c>
      <c r="B974" s="112" t="s">
        <v>3011</v>
      </c>
      <c r="C974" s="111" t="s">
        <v>3010</v>
      </c>
      <c r="D974" s="115"/>
      <c r="E974" s="115"/>
      <c r="F974" s="115"/>
      <c r="G974" s="116" t="s">
        <v>2853</v>
      </c>
      <c r="H974" s="110">
        <f>COUNTIF(A:A,A974)</f>
        <v>1</v>
      </c>
      <c r="K974" s="184" t="s">
        <v>5152</v>
      </c>
      <c r="L974" s="184">
        <f t="shared" si="22"/>
        <v>1</v>
      </c>
      <c r="M974" s="110"/>
      <c r="N974" s="122"/>
      <c r="O974" s="110"/>
      <c r="P974" s="110" t="s">
        <v>3134</v>
      </c>
      <c r="Q974" s="110" t="s">
        <v>3476</v>
      </c>
      <c r="R974" s="110" t="s">
        <v>3134</v>
      </c>
      <c r="S974" s="110" t="s">
        <v>3135</v>
      </c>
      <c r="T974" s="110" t="s">
        <v>3134</v>
      </c>
    </row>
    <row r="975" spans="1:20" ht="12.75" customHeight="1" x14ac:dyDescent="0.3">
      <c r="A975" s="111" t="s">
        <v>2953</v>
      </c>
      <c r="B975" s="112" t="s">
        <v>2954</v>
      </c>
      <c r="C975" s="111" t="s">
        <v>2953</v>
      </c>
      <c r="D975" s="115"/>
      <c r="E975" s="115"/>
      <c r="F975" s="115"/>
      <c r="G975" s="116" t="s">
        <v>2853</v>
      </c>
      <c r="H975" s="110">
        <f>COUNTIF(A:A,A975)</f>
        <v>1</v>
      </c>
      <c r="K975" s="184" t="s">
        <v>2919</v>
      </c>
      <c r="L975" s="184">
        <f t="shared" si="22"/>
        <v>1</v>
      </c>
      <c r="M975" s="110"/>
      <c r="N975" s="122"/>
      <c r="O975" s="110"/>
      <c r="P975" s="110" t="s">
        <v>3177</v>
      </c>
      <c r="Q975" s="110" t="s">
        <v>3480</v>
      </c>
      <c r="R975" s="110" t="s">
        <v>3177</v>
      </c>
      <c r="S975" s="110" t="s">
        <v>3178</v>
      </c>
      <c r="T975" s="110" t="s">
        <v>3177</v>
      </c>
    </row>
    <row r="976" spans="1:20" ht="12.75" customHeight="1" x14ac:dyDescent="0.3">
      <c r="A976" s="111" t="s">
        <v>3063</v>
      </c>
      <c r="B976" s="100" t="s">
        <v>3064</v>
      </c>
      <c r="C976" s="111" t="s">
        <v>3063</v>
      </c>
      <c r="D976" s="100"/>
      <c r="E976" s="100"/>
      <c r="F976" s="100"/>
      <c r="G976" s="116" t="s">
        <v>2853</v>
      </c>
      <c r="H976" s="110">
        <f>COUNTIF(A:A,A976)</f>
        <v>1</v>
      </c>
      <c r="K976" s="184" t="s">
        <v>2922</v>
      </c>
      <c r="L976" s="184">
        <f t="shared" si="22"/>
        <v>1</v>
      </c>
      <c r="M976" s="110"/>
      <c r="N976" s="122"/>
      <c r="O976" s="110"/>
      <c r="P976" s="110" t="s">
        <v>2870</v>
      </c>
      <c r="Q976" s="110" t="s">
        <v>3481</v>
      </c>
      <c r="R976" s="110" t="s">
        <v>2870</v>
      </c>
      <c r="S976" s="110" t="s">
        <v>2871</v>
      </c>
      <c r="T976" s="110" t="s">
        <v>2870</v>
      </c>
    </row>
    <row r="977" spans="1:20" ht="12.75" customHeight="1" x14ac:dyDescent="0.3">
      <c r="A977" s="111" t="s">
        <v>3111</v>
      </c>
      <c r="B977" s="112" t="s">
        <v>3112</v>
      </c>
      <c r="C977" s="111" t="s">
        <v>3111</v>
      </c>
      <c r="D977" s="115"/>
      <c r="E977" s="115"/>
      <c r="F977" s="115"/>
      <c r="G977" s="116" t="s">
        <v>2853</v>
      </c>
      <c r="H977" s="110">
        <f>COUNTIF(A:A,A977)</f>
        <v>1</v>
      </c>
      <c r="K977" s="184" t="s">
        <v>2925</v>
      </c>
      <c r="L977" s="184">
        <f t="shared" si="22"/>
        <v>1</v>
      </c>
      <c r="M977" s="110"/>
      <c r="N977" s="122"/>
      <c r="O977" s="110"/>
      <c r="P977" s="110" t="s">
        <v>2932</v>
      </c>
      <c r="Q977" s="110" t="s">
        <v>3486</v>
      </c>
      <c r="R977" s="110" t="s">
        <v>2932</v>
      </c>
      <c r="S977" s="110" t="s">
        <v>2933</v>
      </c>
      <c r="T977" s="110" t="s">
        <v>2932</v>
      </c>
    </row>
    <row r="978" spans="1:20" ht="12.75" customHeight="1" x14ac:dyDescent="0.3">
      <c r="A978" s="111" t="s">
        <v>3157</v>
      </c>
      <c r="B978" s="112" t="s">
        <v>3158</v>
      </c>
      <c r="C978" s="111" t="s">
        <v>3157</v>
      </c>
      <c r="D978" s="115"/>
      <c r="E978" s="115"/>
      <c r="F978" s="115"/>
      <c r="G978" s="116" t="s">
        <v>2853</v>
      </c>
      <c r="H978" s="110">
        <f>COUNTIF(A:A,A978)</f>
        <v>1</v>
      </c>
      <c r="K978" s="184" t="s">
        <v>5552</v>
      </c>
      <c r="L978" s="184">
        <f t="shared" si="22"/>
        <v>1</v>
      </c>
      <c r="M978" s="110"/>
      <c r="N978" s="122"/>
      <c r="O978" s="110"/>
      <c r="P978" s="110" t="s">
        <v>2989</v>
      </c>
      <c r="Q978" s="110" t="s">
        <v>3490</v>
      </c>
      <c r="R978" s="110" t="s">
        <v>2989</v>
      </c>
      <c r="S978" s="110" t="s">
        <v>2990</v>
      </c>
      <c r="T978" s="110" t="s">
        <v>2989</v>
      </c>
    </row>
    <row r="979" spans="1:20" ht="12.75" customHeight="1" x14ac:dyDescent="0.3">
      <c r="A979" s="111" t="s">
        <v>3199</v>
      </c>
      <c r="B979" s="112" t="s">
        <v>3200</v>
      </c>
      <c r="C979" s="111" t="s">
        <v>3199</v>
      </c>
      <c r="D979" s="115"/>
      <c r="E979" s="115"/>
      <c r="F979" s="115"/>
      <c r="G979" s="116" t="s">
        <v>2853</v>
      </c>
      <c r="H979" s="110">
        <f>COUNTIF(A:A,A979)</f>
        <v>1</v>
      </c>
      <c r="K979" s="184" t="s">
        <v>2928</v>
      </c>
      <c r="L979" s="184">
        <f t="shared" si="22"/>
        <v>1</v>
      </c>
      <c r="M979" s="110"/>
      <c r="N979" s="122"/>
      <c r="O979" s="110"/>
      <c r="P979" s="110" t="s">
        <v>3042</v>
      </c>
      <c r="Q979" s="110" t="s">
        <v>3494</v>
      </c>
      <c r="R979" s="110" t="s">
        <v>3042</v>
      </c>
      <c r="S979" s="110" t="s">
        <v>3043</v>
      </c>
      <c r="T979" s="110" t="s">
        <v>3042</v>
      </c>
    </row>
    <row r="980" spans="1:20" ht="12.75" customHeight="1" x14ac:dyDescent="0.3">
      <c r="A980" s="111" t="s">
        <v>3232</v>
      </c>
      <c r="B980" s="112" t="s">
        <v>3233</v>
      </c>
      <c r="C980" s="111" t="s">
        <v>3232</v>
      </c>
      <c r="D980" s="115"/>
      <c r="E980" s="115"/>
      <c r="F980" s="115"/>
      <c r="G980" s="116" t="s">
        <v>2853</v>
      </c>
      <c r="H980" s="110">
        <f>COUNTIF(A:A,A980)</f>
        <v>1</v>
      </c>
      <c r="K980" s="184" t="s">
        <v>2931</v>
      </c>
      <c r="L980" s="184">
        <f t="shared" si="22"/>
        <v>1</v>
      </c>
      <c r="M980" s="110"/>
      <c r="N980" s="122"/>
      <c r="O980" s="110"/>
      <c r="P980" s="110" t="s">
        <v>3090</v>
      </c>
      <c r="Q980" s="110" t="s">
        <v>1470</v>
      </c>
      <c r="R980" s="110" t="s">
        <v>3090</v>
      </c>
      <c r="S980" s="110" t="s">
        <v>3091</v>
      </c>
      <c r="T980" s="110" t="s">
        <v>3090</v>
      </c>
    </row>
    <row r="981" spans="1:20" ht="12.75" customHeight="1" x14ac:dyDescent="0.3">
      <c r="A981" s="111" t="s">
        <v>3373</v>
      </c>
      <c r="B981" s="112" t="s">
        <v>3374</v>
      </c>
      <c r="C981" s="111" t="s">
        <v>3373</v>
      </c>
      <c r="D981" s="115"/>
      <c r="E981" s="115"/>
      <c r="F981" s="115"/>
      <c r="G981" s="116" t="s">
        <v>2853</v>
      </c>
      <c r="H981" s="110">
        <f>COUNTIF(A:A,A981)</f>
        <v>1</v>
      </c>
      <c r="K981" s="184" t="s">
        <v>2934</v>
      </c>
      <c r="L981" s="184">
        <f t="shared" si="22"/>
        <v>1</v>
      </c>
      <c r="M981" s="110"/>
      <c r="N981" s="122"/>
      <c r="O981" s="110"/>
      <c r="P981" s="110" t="s">
        <v>3137</v>
      </c>
      <c r="Q981" s="110" t="s">
        <v>3501</v>
      </c>
      <c r="R981" s="110" t="s">
        <v>3137</v>
      </c>
      <c r="S981" s="110" t="s">
        <v>3138</v>
      </c>
      <c r="T981" s="110" t="s">
        <v>3137</v>
      </c>
    </row>
    <row r="982" spans="1:20" ht="12.75" customHeight="1" x14ac:dyDescent="0.3">
      <c r="A982" s="111" t="s">
        <v>3273</v>
      </c>
      <c r="B982" s="112" t="s">
        <v>3274</v>
      </c>
      <c r="C982" s="111" t="s">
        <v>3273</v>
      </c>
      <c r="D982" s="115"/>
      <c r="E982" s="115"/>
      <c r="F982" s="115"/>
      <c r="G982" s="116" t="s">
        <v>2853</v>
      </c>
      <c r="H982" s="110">
        <f>COUNTIF(A:A,A982)</f>
        <v>1</v>
      </c>
      <c r="K982" s="184" t="s">
        <v>5461</v>
      </c>
      <c r="L982" s="184">
        <f t="shared" si="22"/>
        <v>1</v>
      </c>
      <c r="M982" s="110"/>
      <c r="N982" s="122"/>
      <c r="O982" s="110"/>
      <c r="P982" s="110" t="s">
        <v>3180</v>
      </c>
      <c r="Q982" s="110" t="s">
        <v>3501</v>
      </c>
      <c r="R982" s="110" t="s">
        <v>3180</v>
      </c>
      <c r="S982" s="110" t="s">
        <v>3181</v>
      </c>
      <c r="T982" s="110" t="s">
        <v>3180</v>
      </c>
    </row>
    <row r="983" spans="1:20" ht="12.75" customHeight="1" x14ac:dyDescent="0.3">
      <c r="A983" s="111" t="s">
        <v>3312</v>
      </c>
      <c r="B983" s="112" t="s">
        <v>3313</v>
      </c>
      <c r="C983" s="111" t="s">
        <v>3312</v>
      </c>
      <c r="D983" s="115"/>
      <c r="E983" s="115"/>
      <c r="F983" s="115"/>
      <c r="G983" s="116" t="s">
        <v>2853</v>
      </c>
      <c r="H983" s="110">
        <f>COUNTIF(A:A,A983)</f>
        <v>1</v>
      </c>
      <c r="K983" s="184" t="s">
        <v>2937</v>
      </c>
      <c r="L983" s="184">
        <f t="shared" si="22"/>
        <v>1</v>
      </c>
      <c r="M983" s="110"/>
      <c r="N983" s="122"/>
      <c r="O983" s="110"/>
      <c r="P983" s="110" t="s">
        <v>2873</v>
      </c>
      <c r="Q983" s="110" t="s">
        <v>3507</v>
      </c>
      <c r="R983" s="110" t="s">
        <v>2873</v>
      </c>
      <c r="S983" s="110" t="s">
        <v>2874</v>
      </c>
      <c r="T983" s="110" t="s">
        <v>2873</v>
      </c>
    </row>
    <row r="984" spans="1:20" ht="12.75" customHeight="1" x14ac:dyDescent="0.3">
      <c r="A984" s="111" t="s">
        <v>3352</v>
      </c>
      <c r="B984" s="100" t="s">
        <v>3353</v>
      </c>
      <c r="C984" s="111" t="s">
        <v>3352</v>
      </c>
      <c r="D984" s="100"/>
      <c r="E984" s="100"/>
      <c r="F984" s="100"/>
      <c r="G984" s="116" t="s">
        <v>2853</v>
      </c>
      <c r="H984" s="110">
        <f>COUNTIF(A:A,A984)</f>
        <v>1</v>
      </c>
      <c r="K984" s="184" t="s">
        <v>5387</v>
      </c>
      <c r="L984" s="184">
        <f t="shared" si="22"/>
        <v>1</v>
      </c>
      <c r="M984" s="110"/>
      <c r="N984" s="122"/>
      <c r="O984" s="110"/>
      <c r="P984" s="110" t="s">
        <v>2935</v>
      </c>
      <c r="Q984" s="110" t="s">
        <v>3511</v>
      </c>
      <c r="R984" s="110" t="s">
        <v>2935</v>
      </c>
      <c r="S984" s="110" t="s">
        <v>2936</v>
      </c>
      <c r="T984" s="110" t="s">
        <v>2935</v>
      </c>
    </row>
    <row r="985" spans="1:20" ht="12.75" customHeight="1" x14ac:dyDescent="0.3">
      <c r="A985" s="111" t="s">
        <v>2900</v>
      </c>
      <c r="B985" s="112" t="s">
        <v>2901</v>
      </c>
      <c r="C985" s="111" t="s">
        <v>2900</v>
      </c>
      <c r="D985" s="115"/>
      <c r="E985" s="115"/>
      <c r="F985" s="115"/>
      <c r="G985" s="116" t="s">
        <v>2853</v>
      </c>
      <c r="H985" s="110">
        <f>COUNTIF(A:A,A985)</f>
        <v>1</v>
      </c>
      <c r="K985" s="184" t="s">
        <v>2940</v>
      </c>
      <c r="L985" s="184">
        <f t="shared" si="22"/>
        <v>1</v>
      </c>
      <c r="M985" s="110"/>
      <c r="N985" s="122"/>
      <c r="O985" s="110"/>
      <c r="P985" s="110" t="s">
        <v>2992</v>
      </c>
      <c r="Q985" s="110" t="s">
        <v>3515</v>
      </c>
      <c r="R985" s="110" t="s">
        <v>2992</v>
      </c>
      <c r="S985" s="110" t="s">
        <v>2993</v>
      </c>
      <c r="T985" s="110" t="s">
        <v>2992</v>
      </c>
    </row>
    <row r="986" spans="1:20" ht="12.75" customHeight="1" x14ac:dyDescent="0.3">
      <c r="A986" s="111" t="s">
        <v>2956</v>
      </c>
      <c r="B986" s="112" t="s">
        <v>2957</v>
      </c>
      <c r="C986" s="111" t="s">
        <v>2956</v>
      </c>
      <c r="D986" s="115"/>
      <c r="E986" s="115"/>
      <c r="F986" s="115"/>
      <c r="G986" s="116" t="s">
        <v>2853</v>
      </c>
      <c r="H986" s="110">
        <f>COUNTIF(A:A,A986)</f>
        <v>1</v>
      </c>
      <c r="K986" s="184" t="s">
        <v>2943</v>
      </c>
      <c r="L986" s="184">
        <f t="shared" si="22"/>
        <v>1</v>
      </c>
      <c r="M986" s="110"/>
      <c r="N986" s="122"/>
      <c r="O986" s="110"/>
      <c r="P986" s="110" t="s">
        <v>3045</v>
      </c>
      <c r="Q986" s="110" t="s">
        <v>3519</v>
      </c>
      <c r="R986" s="110" t="s">
        <v>3045</v>
      </c>
      <c r="S986" s="110" t="s">
        <v>3046</v>
      </c>
      <c r="T986" s="110" t="s">
        <v>3045</v>
      </c>
    </row>
    <row r="987" spans="1:20" ht="12.75" customHeight="1" x14ac:dyDescent="0.3">
      <c r="A987" s="101" t="s">
        <v>3114</v>
      </c>
      <c r="B987" s="100" t="s">
        <v>3115</v>
      </c>
      <c r="C987" s="101" t="s">
        <v>3114</v>
      </c>
      <c r="D987" s="115"/>
      <c r="E987" s="115"/>
      <c r="F987" s="115"/>
      <c r="G987" s="116" t="s">
        <v>2853</v>
      </c>
      <c r="H987" s="110">
        <f>COUNTIF(A:A,A987)</f>
        <v>1</v>
      </c>
      <c r="K987" s="184" t="s">
        <v>2946</v>
      </c>
      <c r="L987" s="184">
        <f t="shared" si="22"/>
        <v>1</v>
      </c>
      <c r="M987" s="110"/>
      <c r="N987" s="122"/>
      <c r="O987" s="110"/>
      <c r="P987" s="110" t="s">
        <v>3093</v>
      </c>
      <c r="Q987" s="110" t="s">
        <v>3523</v>
      </c>
      <c r="R987" s="110" t="s">
        <v>3093</v>
      </c>
      <c r="S987" s="110" t="s">
        <v>3094</v>
      </c>
      <c r="T987" s="110" t="s">
        <v>3093</v>
      </c>
    </row>
    <row r="988" spans="1:20" ht="12.75" customHeight="1" x14ac:dyDescent="0.3">
      <c r="A988" s="111" t="s">
        <v>3066</v>
      </c>
      <c r="B988" s="112" t="s">
        <v>3067</v>
      </c>
      <c r="C988" s="111" t="s">
        <v>3066</v>
      </c>
      <c r="D988" s="115"/>
      <c r="E988" s="115"/>
      <c r="F988" s="115"/>
      <c r="G988" s="116" t="s">
        <v>2853</v>
      </c>
      <c r="H988" s="110">
        <f>COUNTIF(A:A,A988)</f>
        <v>1</v>
      </c>
      <c r="K988" s="184" t="s">
        <v>2949</v>
      </c>
      <c r="L988" s="184">
        <f t="shared" si="22"/>
        <v>1</v>
      </c>
      <c r="M988" s="110"/>
      <c r="N988" s="122"/>
      <c r="O988" s="110"/>
      <c r="P988" s="110" t="s">
        <v>3140</v>
      </c>
      <c r="Q988" s="110" t="s">
        <v>3527</v>
      </c>
      <c r="R988" s="110" t="s">
        <v>3140</v>
      </c>
      <c r="S988" s="110" t="s">
        <v>3141</v>
      </c>
      <c r="T988" s="110" t="s">
        <v>3140</v>
      </c>
    </row>
    <row r="989" spans="1:20" ht="12.75" customHeight="1" x14ac:dyDescent="0.3">
      <c r="A989" s="111" t="s">
        <v>3013</v>
      </c>
      <c r="B989" s="112" t="s">
        <v>3014</v>
      </c>
      <c r="C989" s="111" t="s">
        <v>3013</v>
      </c>
      <c r="D989" s="115"/>
      <c r="E989" s="115"/>
      <c r="F989" s="115"/>
      <c r="G989" s="116" t="s">
        <v>2853</v>
      </c>
      <c r="H989" s="110">
        <f>COUNTIF(A:A,A989)</f>
        <v>1</v>
      </c>
      <c r="K989" s="184" t="s">
        <v>2952</v>
      </c>
      <c r="L989" s="184">
        <f t="shared" si="22"/>
        <v>1</v>
      </c>
      <c r="M989" s="110"/>
      <c r="N989" s="122"/>
      <c r="O989" s="110"/>
      <c r="P989" s="110" t="s">
        <v>3183</v>
      </c>
      <c r="Q989" s="110" t="s">
        <v>3531</v>
      </c>
      <c r="R989" s="110" t="s">
        <v>3183</v>
      </c>
      <c r="S989" s="110" t="s">
        <v>3184</v>
      </c>
      <c r="T989" s="110" t="s">
        <v>3183</v>
      </c>
    </row>
    <row r="990" spans="1:20" ht="12.75" customHeight="1" x14ac:dyDescent="0.3">
      <c r="A990" s="111" t="s">
        <v>2903</v>
      </c>
      <c r="B990" s="112" t="s">
        <v>2904</v>
      </c>
      <c r="C990" s="111" t="s">
        <v>2903</v>
      </c>
      <c r="D990" s="115"/>
      <c r="E990" s="115"/>
      <c r="F990" s="115"/>
      <c r="G990" s="116" t="s">
        <v>2853</v>
      </c>
      <c r="H990" s="110">
        <f>COUNTIF(A:A,A990)</f>
        <v>1</v>
      </c>
      <c r="K990" s="184" t="s">
        <v>2955</v>
      </c>
      <c r="L990" s="184">
        <f t="shared" si="22"/>
        <v>1</v>
      </c>
      <c r="M990" s="110"/>
      <c r="N990" s="122"/>
      <c r="O990" s="110"/>
      <c r="P990" s="110" t="s">
        <v>3219</v>
      </c>
      <c r="Q990" s="110" t="s">
        <v>323</v>
      </c>
      <c r="R990" s="110" t="s">
        <v>3219</v>
      </c>
      <c r="S990" s="110" t="s">
        <v>3220</v>
      </c>
      <c r="T990" s="110" t="s">
        <v>3219</v>
      </c>
    </row>
    <row r="991" spans="1:20" ht="12.75" customHeight="1" x14ac:dyDescent="0.3">
      <c r="A991" s="111" t="s">
        <v>2959</v>
      </c>
      <c r="B991" s="112" t="s">
        <v>2960</v>
      </c>
      <c r="C991" s="111" t="s">
        <v>2959</v>
      </c>
      <c r="D991" s="115"/>
      <c r="E991" s="115"/>
      <c r="F991" s="115"/>
      <c r="G991" s="116" t="s">
        <v>2853</v>
      </c>
      <c r="H991" s="110">
        <f>COUNTIF(A:A,A991)</f>
        <v>1</v>
      </c>
      <c r="K991" s="184" t="s">
        <v>5433</v>
      </c>
      <c r="L991" s="184">
        <f t="shared" si="22"/>
        <v>1</v>
      </c>
      <c r="M991" s="110"/>
      <c r="N991" s="122"/>
      <c r="O991" s="110"/>
      <c r="P991" s="110" t="s">
        <v>3254</v>
      </c>
      <c r="Q991" s="110" t="s">
        <v>3538</v>
      </c>
      <c r="R991" s="110" t="s">
        <v>3254</v>
      </c>
      <c r="S991" s="110" t="s">
        <v>3255</v>
      </c>
      <c r="T991" s="110" t="s">
        <v>3254</v>
      </c>
    </row>
    <row r="992" spans="1:20" ht="12.75" customHeight="1" x14ac:dyDescent="0.3">
      <c r="A992" s="111" t="s">
        <v>3016</v>
      </c>
      <c r="B992" s="112" t="s">
        <v>3017</v>
      </c>
      <c r="C992" s="111" t="s">
        <v>3016</v>
      </c>
      <c r="D992" s="115"/>
      <c r="E992" s="115"/>
      <c r="F992" s="115"/>
      <c r="G992" s="116" t="s">
        <v>2853</v>
      </c>
      <c r="H992" s="110">
        <f>COUNTIF(A:A,A992)</f>
        <v>1</v>
      </c>
      <c r="K992" s="184" t="s">
        <v>2958</v>
      </c>
      <c r="L992" s="184">
        <f t="shared" si="22"/>
        <v>1</v>
      </c>
      <c r="M992" s="110"/>
      <c r="N992" s="122"/>
      <c r="O992" s="110"/>
      <c r="P992" s="110" t="s">
        <v>3297</v>
      </c>
      <c r="Q992" s="110" t="s">
        <v>3542</v>
      </c>
      <c r="R992" s="110" t="s">
        <v>3297</v>
      </c>
      <c r="S992" s="110" t="s">
        <v>3298</v>
      </c>
      <c r="T992" s="110" t="s">
        <v>3297</v>
      </c>
    </row>
    <row r="993" spans="1:20" ht="12.75" customHeight="1" x14ac:dyDescent="0.3">
      <c r="A993" s="111" t="s">
        <v>3069</v>
      </c>
      <c r="B993" s="112" t="s">
        <v>3070</v>
      </c>
      <c r="C993" s="111" t="s">
        <v>3069</v>
      </c>
      <c r="D993" s="115"/>
      <c r="E993" s="115"/>
      <c r="F993" s="115"/>
      <c r="G993" s="116" t="s">
        <v>2853</v>
      </c>
      <c r="H993" s="110">
        <f>COUNTIF(A:A,A993)</f>
        <v>1</v>
      </c>
      <c r="K993" s="184" t="s">
        <v>2961</v>
      </c>
      <c r="L993" s="184">
        <f t="shared" si="22"/>
        <v>1</v>
      </c>
      <c r="M993" s="110"/>
      <c r="N993" s="122"/>
      <c r="O993" s="110"/>
      <c r="P993" s="110" t="s">
        <v>3337</v>
      </c>
      <c r="Q993" s="110" t="s">
        <v>3546</v>
      </c>
      <c r="R993" s="110" t="s">
        <v>3337</v>
      </c>
      <c r="S993" s="110" t="s">
        <v>3338</v>
      </c>
      <c r="T993" s="110" t="s">
        <v>3337</v>
      </c>
    </row>
    <row r="994" spans="1:20" ht="12.75" customHeight="1" x14ac:dyDescent="0.3">
      <c r="A994" s="111" t="s">
        <v>3116</v>
      </c>
      <c r="B994" s="100" t="s">
        <v>3117</v>
      </c>
      <c r="C994" s="111" t="s">
        <v>3116</v>
      </c>
      <c r="D994" s="100"/>
      <c r="E994" s="100"/>
      <c r="F994" s="100"/>
      <c r="G994" s="116" t="s">
        <v>2853</v>
      </c>
      <c r="H994" s="110">
        <f>COUNTIF(A:A,A994)</f>
        <v>1</v>
      </c>
      <c r="K994" s="184" t="s">
        <v>2964</v>
      </c>
      <c r="L994" s="184">
        <f t="shared" si="22"/>
        <v>1</v>
      </c>
      <c r="M994" s="110"/>
      <c r="N994" s="122"/>
      <c r="O994" s="110"/>
      <c r="P994" s="110" t="s">
        <v>2876</v>
      </c>
      <c r="Q994" s="110" t="s">
        <v>3550</v>
      </c>
      <c r="R994" s="110" t="s">
        <v>2876</v>
      </c>
      <c r="S994" s="110" t="s">
        <v>2877</v>
      </c>
      <c r="T994" s="110" t="s">
        <v>2876</v>
      </c>
    </row>
    <row r="995" spans="1:20" ht="12.75" customHeight="1" x14ac:dyDescent="0.3">
      <c r="A995" s="111" t="s">
        <v>3160</v>
      </c>
      <c r="B995" s="112" t="s">
        <v>3161</v>
      </c>
      <c r="C995" s="111" t="s">
        <v>3160</v>
      </c>
      <c r="D995" s="115"/>
      <c r="E995" s="115"/>
      <c r="F995" s="115"/>
      <c r="G995" s="116" t="s">
        <v>2853</v>
      </c>
      <c r="H995" s="110">
        <f>COUNTIF(A:A,A995)</f>
        <v>1</v>
      </c>
      <c r="K995" s="184" t="s">
        <v>2967</v>
      </c>
      <c r="L995" s="184">
        <f t="shared" si="22"/>
        <v>1</v>
      </c>
      <c r="M995" s="110"/>
      <c r="N995" s="122"/>
      <c r="O995" s="110"/>
      <c r="P995" s="110" t="s">
        <v>2879</v>
      </c>
      <c r="Q995" s="110" t="s">
        <v>1543</v>
      </c>
      <c r="R995" s="110" t="s">
        <v>2879</v>
      </c>
      <c r="S995" s="110" t="s">
        <v>2880</v>
      </c>
      <c r="T995" s="110" t="s">
        <v>2879</v>
      </c>
    </row>
    <row r="996" spans="1:20" ht="12.75" customHeight="1" x14ac:dyDescent="0.3">
      <c r="A996" s="111" t="s">
        <v>3202</v>
      </c>
      <c r="B996" s="112" t="s">
        <v>3203</v>
      </c>
      <c r="C996" s="111" t="s">
        <v>3202</v>
      </c>
      <c r="D996" s="115"/>
      <c r="E996" s="115"/>
      <c r="F996" s="115"/>
      <c r="G996" s="116" t="s">
        <v>2853</v>
      </c>
      <c r="H996" s="110">
        <f>COUNTIF(A:A,A996)</f>
        <v>1</v>
      </c>
      <c r="K996" s="184" t="s">
        <v>2970</v>
      </c>
      <c r="L996" s="184">
        <f t="shared" si="22"/>
        <v>1</v>
      </c>
      <c r="M996" s="110"/>
      <c r="N996" s="122"/>
      <c r="O996" s="110"/>
      <c r="P996" s="110" t="s">
        <v>2882</v>
      </c>
      <c r="Q996" s="110" t="s">
        <v>3556</v>
      </c>
      <c r="R996" s="110" t="s">
        <v>2882</v>
      </c>
      <c r="S996" s="110" t="s">
        <v>2883</v>
      </c>
      <c r="T996" s="110" t="s">
        <v>2882</v>
      </c>
    </row>
    <row r="997" spans="1:20" ht="12.75" customHeight="1" x14ac:dyDescent="0.3">
      <c r="A997" s="111" t="s">
        <v>3235</v>
      </c>
      <c r="B997" s="112" t="s">
        <v>3236</v>
      </c>
      <c r="C997" s="111" t="s">
        <v>3235</v>
      </c>
      <c r="D997" s="115"/>
      <c r="E997" s="115"/>
      <c r="F997" s="115"/>
      <c r="G997" s="116" t="s">
        <v>2853</v>
      </c>
      <c r="H997" s="110">
        <f>COUNTIF(A:A,A997)</f>
        <v>1</v>
      </c>
      <c r="K997" s="184" t="s">
        <v>5299</v>
      </c>
      <c r="L997" s="184">
        <f t="shared" si="22"/>
        <v>1</v>
      </c>
      <c r="M997" s="110"/>
      <c r="N997" s="122"/>
      <c r="O997" s="110"/>
      <c r="P997" s="110" t="s">
        <v>2938</v>
      </c>
      <c r="Q997" s="110" t="s">
        <v>3560</v>
      </c>
      <c r="R997" s="110" t="s">
        <v>2938</v>
      </c>
      <c r="S997" s="110" t="s">
        <v>2939</v>
      </c>
      <c r="T997" s="110" t="s">
        <v>2938</v>
      </c>
    </row>
    <row r="998" spans="1:20" ht="12.75" customHeight="1" x14ac:dyDescent="0.3">
      <c r="A998" s="111" t="s">
        <v>3279</v>
      </c>
      <c r="B998" s="112" t="s">
        <v>3280</v>
      </c>
      <c r="C998" s="111" t="s">
        <v>3279</v>
      </c>
      <c r="D998" s="115"/>
      <c r="E998" s="115"/>
      <c r="F998" s="115"/>
      <c r="G998" s="116" t="s">
        <v>2853</v>
      </c>
      <c r="H998" s="110">
        <f>COUNTIF(A:A,A998)</f>
        <v>1</v>
      </c>
      <c r="K998" s="184" t="s">
        <v>2973</v>
      </c>
      <c r="L998" s="184">
        <f t="shared" si="22"/>
        <v>1</v>
      </c>
      <c r="M998" s="110"/>
      <c r="N998" s="122"/>
      <c r="O998" s="110"/>
      <c r="P998" s="110" t="s">
        <v>2995</v>
      </c>
      <c r="Q998" s="110" t="s">
        <v>3560</v>
      </c>
      <c r="R998" s="110" t="s">
        <v>2995</v>
      </c>
      <c r="S998" s="110" t="s">
        <v>2996</v>
      </c>
      <c r="T998" s="110" t="s">
        <v>2995</v>
      </c>
    </row>
    <row r="999" spans="1:20" ht="12.75" customHeight="1" x14ac:dyDescent="0.3">
      <c r="A999" s="111" t="s">
        <v>3316</v>
      </c>
      <c r="B999" s="112" t="s">
        <v>3317</v>
      </c>
      <c r="C999" s="111" t="s">
        <v>3316</v>
      </c>
      <c r="D999" s="115"/>
      <c r="E999" s="115"/>
      <c r="F999" s="115"/>
      <c r="G999" s="116" t="s">
        <v>2853</v>
      </c>
      <c r="H999" s="110">
        <f>COUNTIF(A:A,A999)</f>
        <v>1</v>
      </c>
      <c r="K999" s="184" t="s">
        <v>2976</v>
      </c>
      <c r="L999" s="184">
        <f t="shared" si="22"/>
        <v>1</v>
      </c>
      <c r="M999" s="110"/>
      <c r="N999" s="122"/>
      <c r="O999" s="110"/>
      <c r="P999" s="110" t="s">
        <v>3048</v>
      </c>
      <c r="Q999" s="110" t="s">
        <v>3567</v>
      </c>
      <c r="R999" s="110" t="s">
        <v>3048</v>
      </c>
      <c r="S999" s="110" t="s">
        <v>3049</v>
      </c>
      <c r="T999" s="110" t="s">
        <v>3048</v>
      </c>
    </row>
    <row r="1000" spans="1:20" ht="12.75" customHeight="1" x14ac:dyDescent="0.3">
      <c r="A1000" s="111" t="s">
        <v>3356</v>
      </c>
      <c r="B1000" s="112" t="s">
        <v>3357</v>
      </c>
      <c r="C1000" s="111" t="s">
        <v>3356</v>
      </c>
      <c r="D1000" s="115"/>
      <c r="E1000" s="115"/>
      <c r="F1000" s="115"/>
      <c r="G1000" s="116" t="s">
        <v>2853</v>
      </c>
      <c r="H1000" s="110">
        <f>COUNTIF(A:A,A1000)</f>
        <v>1</v>
      </c>
      <c r="K1000" s="184" t="s">
        <v>2979</v>
      </c>
      <c r="L1000" s="184">
        <f t="shared" si="22"/>
        <v>1</v>
      </c>
      <c r="M1000" s="110"/>
      <c r="N1000" s="122"/>
      <c r="O1000" s="110"/>
      <c r="P1000" s="110" t="s">
        <v>3096</v>
      </c>
      <c r="Q1000" s="110" t="s">
        <v>3571</v>
      </c>
      <c r="R1000" s="110" t="s">
        <v>3096</v>
      </c>
      <c r="S1000" s="110" t="s">
        <v>3097</v>
      </c>
      <c r="T1000" s="110" t="s">
        <v>3096</v>
      </c>
    </row>
    <row r="1001" spans="1:20" ht="12.75" customHeight="1" x14ac:dyDescent="0.3">
      <c r="A1001" s="101" t="s">
        <v>5116</v>
      </c>
      <c r="B1001" s="100" t="s">
        <v>5117</v>
      </c>
      <c r="C1001" s="101" t="s">
        <v>5116</v>
      </c>
      <c r="D1001" s="100"/>
      <c r="E1001" s="100"/>
      <c r="F1001" s="100"/>
      <c r="G1001" s="116" t="s">
        <v>2853</v>
      </c>
      <c r="H1001" s="110">
        <f>COUNTIF(A:A,A1001)</f>
        <v>1</v>
      </c>
      <c r="K1001" s="184" t="s">
        <v>2982</v>
      </c>
      <c r="L1001" s="184">
        <f t="shared" si="22"/>
        <v>1</v>
      </c>
      <c r="M1001" s="110"/>
      <c r="N1001" s="122"/>
      <c r="O1001" s="110"/>
      <c r="P1001" s="110" t="s">
        <v>3143</v>
      </c>
      <c r="Q1001" s="110" t="s">
        <v>3575</v>
      </c>
      <c r="R1001" s="110" t="s">
        <v>3143</v>
      </c>
      <c r="S1001" s="110" t="s">
        <v>3144</v>
      </c>
      <c r="T1001" s="110" t="s">
        <v>3143</v>
      </c>
    </row>
    <row r="1002" spans="1:20" ht="12.75" customHeight="1" x14ac:dyDescent="0.3">
      <c r="A1002" s="111" t="s">
        <v>3379</v>
      </c>
      <c r="B1002" s="100" t="s">
        <v>3380</v>
      </c>
      <c r="C1002" s="111" t="s">
        <v>3379</v>
      </c>
      <c r="D1002" s="100"/>
      <c r="E1002" s="100"/>
      <c r="F1002" s="100"/>
      <c r="G1002" s="116" t="s">
        <v>2853</v>
      </c>
      <c r="H1002" s="110">
        <f>COUNTIF(A:A,A1002)</f>
        <v>1</v>
      </c>
      <c r="K1002" s="184" t="s">
        <v>2985</v>
      </c>
      <c r="L1002" s="184">
        <f t="shared" si="22"/>
        <v>1</v>
      </c>
      <c r="M1002" s="110"/>
      <c r="N1002" s="122"/>
      <c r="O1002" s="110"/>
      <c r="P1002" s="110" t="s">
        <v>3186</v>
      </c>
      <c r="Q1002" s="110" t="s">
        <v>3579</v>
      </c>
      <c r="R1002" s="110" t="s">
        <v>3186</v>
      </c>
      <c r="S1002" s="110" t="s">
        <v>3187</v>
      </c>
      <c r="T1002" s="110" t="s">
        <v>3186</v>
      </c>
    </row>
    <row r="1003" spans="1:20" ht="12.75" customHeight="1" x14ac:dyDescent="0.3">
      <c r="A1003" s="111" t="s">
        <v>3466</v>
      </c>
      <c r="B1003" s="112" t="s">
        <v>3467</v>
      </c>
      <c r="C1003" s="111" t="s">
        <v>3466</v>
      </c>
      <c r="D1003" s="115"/>
      <c r="E1003" s="115"/>
      <c r="F1003" s="115"/>
      <c r="G1003" s="116" t="s">
        <v>2853</v>
      </c>
      <c r="H1003" s="110">
        <f>COUNTIF(A:A,A1003)</f>
        <v>1</v>
      </c>
      <c r="K1003" s="184" t="s">
        <v>5284</v>
      </c>
      <c r="L1003" s="184">
        <f t="shared" si="22"/>
        <v>1</v>
      </c>
      <c r="M1003" s="110"/>
      <c r="N1003" s="122"/>
      <c r="O1003" s="110"/>
      <c r="P1003" s="110" t="s">
        <v>2885</v>
      </c>
      <c r="Q1003" s="110" t="s">
        <v>3583</v>
      </c>
      <c r="R1003" s="110" t="s">
        <v>2885</v>
      </c>
      <c r="S1003" s="110" t="s">
        <v>2886</v>
      </c>
      <c r="T1003" s="110" t="s">
        <v>2885</v>
      </c>
    </row>
    <row r="1004" spans="1:20" ht="12.75" customHeight="1" x14ac:dyDescent="0.3">
      <c r="A1004" s="111" t="s">
        <v>3408</v>
      </c>
      <c r="B1004" s="112" t="s">
        <v>3409</v>
      </c>
      <c r="C1004" s="111" t="s">
        <v>3408</v>
      </c>
      <c r="D1004" s="115"/>
      <c r="E1004" s="115"/>
      <c r="F1004" s="115"/>
      <c r="G1004" s="116" t="s">
        <v>2853</v>
      </c>
      <c r="H1004" s="110">
        <f>COUNTIF(A:A,A1004)</f>
        <v>1</v>
      </c>
      <c r="K1004" s="184" t="s">
        <v>2988</v>
      </c>
      <c r="L1004" s="184">
        <f t="shared" si="22"/>
        <v>1</v>
      </c>
      <c r="M1004" s="110"/>
      <c r="N1004" s="122"/>
      <c r="O1004" s="110"/>
      <c r="P1004" s="110" t="s">
        <v>2941</v>
      </c>
      <c r="Q1004" s="110" t="s">
        <v>3587</v>
      </c>
      <c r="R1004" s="110" t="s">
        <v>2941</v>
      </c>
      <c r="S1004" s="110" t="s">
        <v>2942</v>
      </c>
      <c r="T1004" s="110" t="s">
        <v>2941</v>
      </c>
    </row>
    <row r="1005" spans="1:20" ht="15" customHeight="1" x14ac:dyDescent="0.3">
      <c r="A1005" s="111" t="s">
        <v>3460</v>
      </c>
      <c r="B1005" s="114" t="s">
        <v>3461</v>
      </c>
      <c r="C1005" s="111" t="s">
        <v>3460</v>
      </c>
      <c r="D1005" s="111"/>
      <c r="E1005" s="111"/>
      <c r="F1005" s="111"/>
      <c r="G1005" s="116" t="s">
        <v>2853</v>
      </c>
      <c r="H1005" s="110">
        <f>COUNTIF(A:A,A1005)</f>
        <v>1</v>
      </c>
      <c r="K1005" s="184" t="s">
        <v>5156</v>
      </c>
      <c r="L1005" s="184">
        <f t="shared" si="22"/>
        <v>1</v>
      </c>
      <c r="N1005" s="122"/>
      <c r="O1005" s="110"/>
      <c r="P1005" s="135" t="s">
        <v>2998</v>
      </c>
      <c r="Q1005" s="135" t="s">
        <v>3591</v>
      </c>
      <c r="R1005" s="135" t="s">
        <v>2998</v>
      </c>
      <c r="S1005" s="110" t="s">
        <v>2999</v>
      </c>
      <c r="T1005" s="135" t="s">
        <v>2998</v>
      </c>
    </row>
    <row r="1006" spans="1:20" ht="15" customHeight="1" x14ac:dyDescent="0.3">
      <c r="A1006" s="111" t="s">
        <v>3429</v>
      </c>
      <c r="B1006" s="112" t="s">
        <v>3430</v>
      </c>
      <c r="C1006" s="111" t="s">
        <v>3429</v>
      </c>
      <c r="D1006" s="115"/>
      <c r="E1006" s="115"/>
      <c r="F1006" s="115"/>
      <c r="G1006" s="116" t="s">
        <v>2853</v>
      </c>
      <c r="H1006" s="110">
        <f>COUNTIF(A:A,A1006)</f>
        <v>1</v>
      </c>
      <c r="K1006" s="184" t="s">
        <v>2991</v>
      </c>
      <c r="L1006" s="184">
        <f t="shared" si="22"/>
        <v>1</v>
      </c>
      <c r="N1006" s="122"/>
      <c r="O1006" s="110"/>
      <c r="P1006" s="135" t="s">
        <v>3051</v>
      </c>
      <c r="Q1006" s="135" t="s">
        <v>3595</v>
      </c>
      <c r="R1006" s="135" t="s">
        <v>3051</v>
      </c>
      <c r="S1006" s="110" t="s">
        <v>3052</v>
      </c>
      <c r="T1006" s="135" t="s">
        <v>3051</v>
      </c>
    </row>
    <row r="1007" spans="1:20" ht="15" customHeight="1" x14ac:dyDescent="0.3">
      <c r="A1007" s="111" t="s">
        <v>3437</v>
      </c>
      <c r="B1007" s="112" t="s">
        <v>3438</v>
      </c>
      <c r="C1007" s="111" t="s">
        <v>3437</v>
      </c>
      <c r="D1007" s="115"/>
      <c r="E1007" s="115"/>
      <c r="F1007" s="115"/>
      <c r="G1007" s="116" t="s">
        <v>2853</v>
      </c>
      <c r="H1007" s="110">
        <f>COUNTIF(A:A,A1007)</f>
        <v>1</v>
      </c>
      <c r="K1007" s="184" t="s">
        <v>2994</v>
      </c>
      <c r="L1007" s="184">
        <f t="shared" si="22"/>
        <v>1</v>
      </c>
      <c r="N1007" s="122"/>
      <c r="O1007" s="110"/>
      <c r="P1007" s="135" t="s">
        <v>3099</v>
      </c>
      <c r="Q1007" s="135" t="s">
        <v>3599</v>
      </c>
      <c r="R1007" s="135" t="s">
        <v>3099</v>
      </c>
      <c r="S1007" s="110" t="s">
        <v>3100</v>
      </c>
      <c r="T1007" s="135" t="s">
        <v>3099</v>
      </c>
    </row>
    <row r="1008" spans="1:20" ht="15" customHeight="1" x14ac:dyDescent="0.3">
      <c r="A1008" s="111" t="s">
        <v>3443</v>
      </c>
      <c r="B1008" s="112" t="s">
        <v>3444</v>
      </c>
      <c r="C1008" s="111" t="s">
        <v>3443</v>
      </c>
      <c r="D1008" s="115"/>
      <c r="E1008" s="115"/>
      <c r="F1008" s="115"/>
      <c r="G1008" s="116" t="s">
        <v>2853</v>
      </c>
      <c r="H1008" s="110">
        <f>COUNTIF(A:A,A1008)</f>
        <v>1</v>
      </c>
      <c r="K1008" s="184" t="s">
        <v>2997</v>
      </c>
      <c r="L1008" s="184">
        <f t="shared" si="22"/>
        <v>1</v>
      </c>
      <c r="N1008" s="122"/>
      <c r="O1008" s="110"/>
      <c r="P1008" s="135" t="s">
        <v>3145</v>
      </c>
      <c r="Q1008" s="135" t="s">
        <v>3603</v>
      </c>
      <c r="R1008" s="135" t="s">
        <v>3145</v>
      </c>
      <c r="S1008" s="110" t="s">
        <v>3146</v>
      </c>
      <c r="T1008" s="135" t="s">
        <v>3145</v>
      </c>
    </row>
    <row r="1009" spans="1:20" ht="15" customHeight="1" x14ac:dyDescent="0.3">
      <c r="A1009" s="111" t="s">
        <v>3448</v>
      </c>
      <c r="B1009" s="114" t="s">
        <v>3449</v>
      </c>
      <c r="C1009" s="111" t="s">
        <v>3448</v>
      </c>
      <c r="D1009" s="111"/>
      <c r="E1009" s="111"/>
      <c r="F1009" s="111"/>
      <c r="G1009" s="116" t="s">
        <v>2853</v>
      </c>
      <c r="H1009" s="110">
        <f>COUNTIF(A:A,A1009)</f>
        <v>1</v>
      </c>
      <c r="K1009" s="184" t="s">
        <v>3000</v>
      </c>
      <c r="L1009" s="184">
        <f t="shared" si="22"/>
        <v>1</v>
      </c>
      <c r="N1009" s="122"/>
      <c r="O1009" s="110"/>
      <c r="P1009" s="135" t="s">
        <v>3189</v>
      </c>
      <c r="Q1009" s="135" t="s">
        <v>3607</v>
      </c>
      <c r="R1009" s="135" t="s">
        <v>3189</v>
      </c>
      <c r="S1009" s="110" t="s">
        <v>3190</v>
      </c>
      <c r="T1009" s="135" t="s">
        <v>3189</v>
      </c>
    </row>
    <row r="1010" spans="1:20" ht="15" customHeight="1" x14ac:dyDescent="0.3">
      <c r="A1010" s="111" t="s">
        <v>3454</v>
      </c>
      <c r="B1010" s="114" t="s">
        <v>3455</v>
      </c>
      <c r="C1010" s="111" t="s">
        <v>3454</v>
      </c>
      <c r="D1010" s="111"/>
      <c r="E1010" s="111"/>
      <c r="F1010" s="111"/>
      <c r="G1010" s="116" t="s">
        <v>2853</v>
      </c>
      <c r="H1010" s="110">
        <f>COUNTIF(A:A,A1010)</f>
        <v>1</v>
      </c>
      <c r="K1010" s="184" t="s">
        <v>3003</v>
      </c>
      <c r="L1010" s="184">
        <f t="shared" si="22"/>
        <v>1</v>
      </c>
      <c r="N1010" s="122"/>
      <c r="O1010" s="110"/>
      <c r="P1010" s="135" t="s">
        <v>3222</v>
      </c>
      <c r="Q1010" s="135" t="s">
        <v>1599</v>
      </c>
      <c r="R1010" s="135" t="s">
        <v>3222</v>
      </c>
      <c r="S1010" s="110" t="s">
        <v>3223</v>
      </c>
      <c r="T1010" s="135" t="s">
        <v>3222</v>
      </c>
    </row>
    <row r="1011" spans="1:20" ht="15" customHeight="1" x14ac:dyDescent="0.3">
      <c r="A1011" s="111" t="s">
        <v>2906</v>
      </c>
      <c r="B1011" s="112" t="s">
        <v>2907</v>
      </c>
      <c r="C1011" s="111" t="s">
        <v>2906</v>
      </c>
      <c r="D1011" s="115"/>
      <c r="E1011" s="115"/>
      <c r="F1011" s="115"/>
      <c r="G1011" s="116" t="s">
        <v>2853</v>
      </c>
      <c r="H1011" s="110">
        <f>COUNTIF(A:A,A1011)</f>
        <v>1</v>
      </c>
      <c r="K1011" s="184" t="s">
        <v>3006</v>
      </c>
      <c r="L1011" s="184">
        <f t="shared" si="22"/>
        <v>1</v>
      </c>
      <c r="N1011" s="122"/>
      <c r="O1011" s="110"/>
      <c r="P1011" s="135" t="s">
        <v>3258</v>
      </c>
      <c r="Q1011" s="135" t="s">
        <v>3614</v>
      </c>
      <c r="R1011" s="135" t="s">
        <v>3258</v>
      </c>
      <c r="S1011" s="110" t="s">
        <v>3259</v>
      </c>
      <c r="T1011" s="135" t="s">
        <v>3258</v>
      </c>
    </row>
    <row r="1012" spans="1:20" ht="15" customHeight="1" x14ac:dyDescent="0.3">
      <c r="A1012" s="111" t="s">
        <v>2962</v>
      </c>
      <c r="B1012" s="112" t="s">
        <v>2963</v>
      </c>
      <c r="C1012" s="111" t="s">
        <v>2962</v>
      </c>
      <c r="D1012" s="115"/>
      <c r="E1012" s="115"/>
      <c r="F1012" s="115"/>
      <c r="G1012" s="116" t="s">
        <v>2853</v>
      </c>
      <c r="H1012" s="110">
        <f>COUNTIF(A:A,A1012)</f>
        <v>1</v>
      </c>
      <c r="K1012" s="184" t="s">
        <v>5463</v>
      </c>
      <c r="L1012" s="184">
        <f t="shared" si="22"/>
        <v>1</v>
      </c>
      <c r="N1012" s="122"/>
      <c r="O1012" s="110"/>
      <c r="P1012" s="135" t="s">
        <v>3301</v>
      </c>
      <c r="Q1012" s="135" t="s">
        <v>373</v>
      </c>
      <c r="R1012" s="135" t="s">
        <v>3301</v>
      </c>
      <c r="S1012" s="110" t="s">
        <v>3302</v>
      </c>
      <c r="T1012" s="135" t="s">
        <v>3301</v>
      </c>
    </row>
    <row r="1013" spans="1:20" ht="15" customHeight="1" x14ac:dyDescent="0.3">
      <c r="A1013" s="111" t="s">
        <v>3019</v>
      </c>
      <c r="B1013" s="112" t="s">
        <v>3020</v>
      </c>
      <c r="C1013" s="111" t="s">
        <v>3019</v>
      </c>
      <c r="D1013" s="115"/>
      <c r="E1013" s="115"/>
      <c r="F1013" s="115"/>
      <c r="G1013" s="116" t="s">
        <v>2853</v>
      </c>
      <c r="H1013" s="110">
        <f>COUNTIF(A:A,A1013)</f>
        <v>1</v>
      </c>
      <c r="K1013" s="184" t="s">
        <v>3009</v>
      </c>
      <c r="L1013" s="184">
        <f t="shared" si="22"/>
        <v>1</v>
      </c>
      <c r="N1013" s="122"/>
      <c r="O1013" s="110"/>
      <c r="P1013" s="135" t="s">
        <v>3341</v>
      </c>
      <c r="Q1013" s="135" t="s">
        <v>3621</v>
      </c>
      <c r="R1013" s="135" t="s">
        <v>3341</v>
      </c>
      <c r="S1013" s="110" t="s">
        <v>3342</v>
      </c>
      <c r="T1013" s="135" t="s">
        <v>3341</v>
      </c>
    </row>
    <row r="1014" spans="1:20" ht="15" customHeight="1" x14ac:dyDescent="0.3">
      <c r="A1014" s="111" t="s">
        <v>2909</v>
      </c>
      <c r="B1014" s="112" t="s">
        <v>2910</v>
      </c>
      <c r="C1014" s="111" t="s">
        <v>2909</v>
      </c>
      <c r="D1014" s="115"/>
      <c r="E1014" s="115"/>
      <c r="F1014" s="115"/>
      <c r="G1014" s="116" t="s">
        <v>2853</v>
      </c>
      <c r="H1014" s="110">
        <f>COUNTIF(A:A,A1014)</f>
        <v>1</v>
      </c>
      <c r="K1014" s="184" t="s">
        <v>5310</v>
      </c>
      <c r="L1014" s="184">
        <f t="shared" si="22"/>
        <v>1</v>
      </c>
      <c r="N1014" s="122"/>
      <c r="O1014" s="110"/>
      <c r="P1014" s="135" t="s">
        <v>3366</v>
      </c>
      <c r="Q1014" s="135" t="s">
        <v>3625</v>
      </c>
      <c r="R1014" s="135" t="s">
        <v>3366</v>
      </c>
      <c r="S1014" s="110" t="s">
        <v>3367</v>
      </c>
      <c r="T1014" s="135" t="s">
        <v>3366</v>
      </c>
    </row>
    <row r="1015" spans="1:20" ht="15" customHeight="1" x14ac:dyDescent="0.3">
      <c r="A1015" s="111" t="s">
        <v>2965</v>
      </c>
      <c r="B1015" s="112" t="s">
        <v>2966</v>
      </c>
      <c r="C1015" s="111" t="s">
        <v>2965</v>
      </c>
      <c r="D1015" s="115"/>
      <c r="E1015" s="115"/>
      <c r="F1015" s="115"/>
      <c r="G1015" s="116" t="s">
        <v>2853</v>
      </c>
      <c r="H1015" s="110">
        <f>COUNTIF(A:A,A1015)</f>
        <v>1</v>
      </c>
      <c r="K1015" s="184" t="s">
        <v>3012</v>
      </c>
      <c r="L1015" s="184">
        <f t="shared" si="22"/>
        <v>1</v>
      </c>
      <c r="N1015" s="122"/>
      <c r="O1015" s="110"/>
      <c r="P1015" s="135" t="s">
        <v>3392</v>
      </c>
      <c r="Q1015" s="135" t="s">
        <v>3629</v>
      </c>
      <c r="R1015" s="135" t="s">
        <v>3392</v>
      </c>
      <c r="S1015" s="110" t="s">
        <v>3393</v>
      </c>
      <c r="T1015" s="135" t="s">
        <v>3392</v>
      </c>
    </row>
    <row r="1016" spans="1:20" ht="15" customHeight="1" x14ac:dyDescent="0.3">
      <c r="A1016" s="111" t="s">
        <v>2912</v>
      </c>
      <c r="B1016" s="112" t="s">
        <v>2913</v>
      </c>
      <c r="C1016" s="111" t="s">
        <v>2912</v>
      </c>
      <c r="D1016" s="115"/>
      <c r="E1016" s="115"/>
      <c r="F1016" s="115"/>
      <c r="G1016" s="116" t="s">
        <v>2853</v>
      </c>
      <c r="H1016" s="110">
        <f>COUNTIF(A:A,A1016)</f>
        <v>1</v>
      </c>
      <c r="K1016" s="184" t="s">
        <v>3015</v>
      </c>
      <c r="L1016" s="184">
        <f t="shared" si="22"/>
        <v>1</v>
      </c>
      <c r="N1016" s="122"/>
      <c r="O1016" s="110"/>
      <c r="P1016" s="135" t="s">
        <v>2888</v>
      </c>
      <c r="Q1016" s="135" t="s">
        <v>3633</v>
      </c>
      <c r="R1016" s="135" t="s">
        <v>2888</v>
      </c>
      <c r="S1016" s="110" t="s">
        <v>2889</v>
      </c>
      <c r="T1016" s="135" t="s">
        <v>2888</v>
      </c>
    </row>
    <row r="1017" spans="1:20" ht="15" customHeight="1" x14ac:dyDescent="0.3">
      <c r="A1017" s="111" t="s">
        <v>2968</v>
      </c>
      <c r="B1017" s="100" t="s">
        <v>2969</v>
      </c>
      <c r="C1017" s="111" t="s">
        <v>2968</v>
      </c>
      <c r="D1017" s="100"/>
      <c r="E1017" s="100"/>
      <c r="F1017" s="100"/>
      <c r="G1017" s="116" t="s">
        <v>2853</v>
      </c>
      <c r="H1017" s="110">
        <f>COUNTIF(A:A,A1017)</f>
        <v>1</v>
      </c>
      <c r="K1017" s="184" t="s">
        <v>3018</v>
      </c>
      <c r="L1017" s="184">
        <f t="shared" si="22"/>
        <v>1</v>
      </c>
      <c r="P1017" s="135" t="s">
        <v>2944</v>
      </c>
      <c r="Q1017" s="135" t="s">
        <v>3637</v>
      </c>
      <c r="R1017" s="135" t="s">
        <v>2944</v>
      </c>
      <c r="S1017" s="110" t="s">
        <v>2945</v>
      </c>
      <c r="T1017" s="135" t="s">
        <v>2944</v>
      </c>
    </row>
    <row r="1018" spans="1:20" ht="15" customHeight="1" x14ac:dyDescent="0.3">
      <c r="A1018" s="111" t="s">
        <v>3022</v>
      </c>
      <c r="B1018" s="112" t="s">
        <v>58</v>
      </c>
      <c r="C1018" s="111" t="s">
        <v>3022</v>
      </c>
      <c r="D1018" s="115"/>
      <c r="E1018" s="115"/>
      <c r="F1018" s="115"/>
      <c r="G1018" s="116" t="s">
        <v>2853</v>
      </c>
      <c r="H1018" s="110">
        <f>COUNTIF(A:A,A1018)</f>
        <v>1</v>
      </c>
      <c r="K1018" s="184" t="s">
        <v>3021</v>
      </c>
      <c r="L1018" s="184">
        <f t="shared" si="22"/>
        <v>1</v>
      </c>
      <c r="P1018" s="135" t="s">
        <v>3001</v>
      </c>
      <c r="Q1018" s="135" t="s">
        <v>3641</v>
      </c>
      <c r="R1018" s="135" t="s">
        <v>3001</v>
      </c>
      <c r="S1018" s="110" t="s">
        <v>3002</v>
      </c>
      <c r="T1018" s="135" t="s">
        <v>3001</v>
      </c>
    </row>
    <row r="1019" spans="1:20" ht="15" customHeight="1" x14ac:dyDescent="0.3">
      <c r="A1019" s="111" t="s">
        <v>3072</v>
      </c>
      <c r="B1019" s="100" t="s">
        <v>3073</v>
      </c>
      <c r="C1019" s="111" t="s">
        <v>3072</v>
      </c>
      <c r="D1019" s="100"/>
      <c r="E1019" s="100"/>
      <c r="F1019" s="100"/>
      <c r="G1019" s="116" t="s">
        <v>2853</v>
      </c>
      <c r="H1019" s="110">
        <f>COUNTIF(A:A,A1019)</f>
        <v>1</v>
      </c>
      <c r="K1019" s="184" t="s">
        <v>3023</v>
      </c>
      <c r="L1019" s="184">
        <f t="shared" si="22"/>
        <v>1</v>
      </c>
      <c r="P1019" s="135" t="s">
        <v>3054</v>
      </c>
      <c r="Q1019" s="135" t="s">
        <v>3644</v>
      </c>
      <c r="R1019" s="135" t="s">
        <v>3054</v>
      </c>
      <c r="S1019" s="110" t="s">
        <v>3055</v>
      </c>
      <c r="T1019" s="135" t="s">
        <v>3054</v>
      </c>
    </row>
    <row r="1020" spans="1:20" ht="15" customHeight="1" x14ac:dyDescent="0.3">
      <c r="A1020" s="111" t="s">
        <v>3322</v>
      </c>
      <c r="B1020" s="112" t="s">
        <v>3323</v>
      </c>
      <c r="C1020" s="111" t="s">
        <v>3322</v>
      </c>
      <c r="D1020" s="115"/>
      <c r="E1020" s="115"/>
      <c r="F1020" s="115"/>
      <c r="G1020" s="116" t="s">
        <v>2853</v>
      </c>
      <c r="H1020" s="110">
        <f>COUNTIF(A:A,A1020)</f>
        <v>1</v>
      </c>
      <c r="K1020" s="184" t="s">
        <v>3026</v>
      </c>
      <c r="L1020" s="184">
        <f t="shared" si="22"/>
        <v>1</v>
      </c>
      <c r="P1020" s="135" t="s">
        <v>3102</v>
      </c>
      <c r="Q1020" s="135" t="s">
        <v>3648</v>
      </c>
      <c r="R1020" s="135" t="s">
        <v>3102</v>
      </c>
      <c r="S1020" s="110" t="s">
        <v>3103</v>
      </c>
      <c r="T1020" s="135" t="s">
        <v>3102</v>
      </c>
    </row>
    <row r="1021" spans="1:20" ht="15" customHeight="1" x14ac:dyDescent="0.3">
      <c r="A1021" s="111" t="s">
        <v>3119</v>
      </c>
      <c r="B1021" s="112" t="s">
        <v>3120</v>
      </c>
      <c r="C1021" s="111" t="s">
        <v>3119</v>
      </c>
      <c r="D1021" s="115"/>
      <c r="E1021" s="115"/>
      <c r="F1021" s="115"/>
      <c r="G1021" s="116" t="s">
        <v>2853</v>
      </c>
      <c r="H1021" s="110">
        <f>COUNTIF(A:A,A1021)</f>
        <v>1</v>
      </c>
      <c r="K1021" s="184" t="s">
        <v>3029</v>
      </c>
      <c r="L1021" s="184">
        <f t="shared" si="22"/>
        <v>1</v>
      </c>
      <c r="P1021" s="135" t="s">
        <v>3148</v>
      </c>
      <c r="Q1021" s="135" t="s">
        <v>383</v>
      </c>
      <c r="R1021" s="135" t="s">
        <v>3148</v>
      </c>
      <c r="S1021" s="110" t="s">
        <v>3149</v>
      </c>
      <c r="T1021" s="135" t="s">
        <v>3148</v>
      </c>
    </row>
    <row r="1022" spans="1:20" ht="15" customHeight="1" x14ac:dyDescent="0.3">
      <c r="A1022" s="111" t="s">
        <v>3162</v>
      </c>
      <c r="B1022" s="112" t="s">
        <v>3163</v>
      </c>
      <c r="C1022" s="111" t="s">
        <v>3162</v>
      </c>
      <c r="D1022" s="115"/>
      <c r="E1022" s="115"/>
      <c r="F1022" s="115"/>
      <c r="G1022" s="116" t="s">
        <v>2853</v>
      </c>
      <c r="H1022" s="110">
        <f>COUNTIF(A:A,A1022)</f>
        <v>1</v>
      </c>
      <c r="K1022" s="184" t="s">
        <v>3032</v>
      </c>
      <c r="L1022" s="184">
        <f t="shared" si="22"/>
        <v>1</v>
      </c>
      <c r="P1022" s="135" t="s">
        <v>3191</v>
      </c>
      <c r="Q1022" s="135" t="s">
        <v>385</v>
      </c>
      <c r="R1022" s="135" t="s">
        <v>3191</v>
      </c>
      <c r="S1022" s="110" t="s">
        <v>3192</v>
      </c>
      <c r="T1022" s="135" t="s">
        <v>3191</v>
      </c>
    </row>
    <row r="1023" spans="1:20" ht="15" customHeight="1" x14ac:dyDescent="0.3">
      <c r="A1023" s="111" t="s">
        <v>3205</v>
      </c>
      <c r="B1023" s="112" t="s">
        <v>3206</v>
      </c>
      <c r="C1023" s="111" t="s">
        <v>3205</v>
      </c>
      <c r="D1023" s="115"/>
      <c r="E1023" s="115"/>
      <c r="F1023" s="115"/>
      <c r="G1023" s="116" t="s">
        <v>2853</v>
      </c>
      <c r="H1023" s="110">
        <f>COUNTIF(A:A,A1023)</f>
        <v>1</v>
      </c>
      <c r="K1023" s="184" t="s">
        <v>3035</v>
      </c>
      <c r="L1023" s="184">
        <f t="shared" si="22"/>
        <v>1</v>
      </c>
      <c r="P1023" s="135" t="s">
        <v>3225</v>
      </c>
      <c r="Q1023" s="135" t="s">
        <v>3657</v>
      </c>
      <c r="R1023" s="135" t="s">
        <v>3225</v>
      </c>
      <c r="S1023" s="110" t="s">
        <v>3226</v>
      </c>
      <c r="T1023" s="135" t="s">
        <v>3225</v>
      </c>
    </row>
    <row r="1024" spans="1:20" ht="15" customHeight="1" x14ac:dyDescent="0.3">
      <c r="A1024" s="111" t="s">
        <v>3240</v>
      </c>
      <c r="B1024" s="112" t="s">
        <v>3241</v>
      </c>
      <c r="C1024" s="111" t="s">
        <v>3240</v>
      </c>
      <c r="D1024" s="115"/>
      <c r="E1024" s="115"/>
      <c r="F1024" s="115"/>
      <c r="G1024" s="116" t="s">
        <v>2853</v>
      </c>
      <c r="H1024" s="110">
        <f>COUNTIF(A:A,A1024)</f>
        <v>1</v>
      </c>
      <c r="K1024" s="184" t="s">
        <v>3038</v>
      </c>
      <c r="L1024" s="184">
        <f t="shared" si="22"/>
        <v>1</v>
      </c>
      <c r="P1024" s="135" t="s">
        <v>3262</v>
      </c>
      <c r="Q1024" s="135" t="s">
        <v>3660</v>
      </c>
      <c r="R1024" s="135" t="s">
        <v>3262</v>
      </c>
      <c r="S1024" s="110" t="s">
        <v>3263</v>
      </c>
      <c r="T1024" s="135" t="s">
        <v>3262</v>
      </c>
    </row>
    <row r="1025" spans="1:20" ht="15" customHeight="1" x14ac:dyDescent="0.3">
      <c r="A1025" s="111" t="s">
        <v>3283</v>
      </c>
      <c r="B1025" s="112" t="s">
        <v>3284</v>
      </c>
      <c r="C1025" s="111" t="s">
        <v>3283</v>
      </c>
      <c r="D1025" s="115"/>
      <c r="E1025" s="115"/>
      <c r="F1025" s="115"/>
      <c r="G1025" s="116" t="s">
        <v>2853</v>
      </c>
      <c r="H1025" s="110">
        <f>COUNTIF(A:A,A1025)</f>
        <v>1</v>
      </c>
      <c r="K1025" s="184" t="s">
        <v>3041</v>
      </c>
      <c r="L1025" s="184">
        <f t="shared" si="22"/>
        <v>1</v>
      </c>
      <c r="P1025" s="135" t="s">
        <v>3305</v>
      </c>
      <c r="Q1025" s="135" t="s">
        <v>3664</v>
      </c>
      <c r="R1025" s="135" t="s">
        <v>3305</v>
      </c>
      <c r="S1025" s="110" t="s">
        <v>3306</v>
      </c>
      <c r="T1025" s="135" t="s">
        <v>3305</v>
      </c>
    </row>
    <row r="1026" spans="1:20" ht="15" customHeight="1" x14ac:dyDescent="0.3">
      <c r="A1026" s="111" t="s">
        <v>2268</v>
      </c>
      <c r="B1026" s="112" t="s">
        <v>64</v>
      </c>
      <c r="C1026" s="111" t="s">
        <v>2268</v>
      </c>
      <c r="D1026" s="115"/>
      <c r="E1026" s="115"/>
      <c r="F1026" s="115"/>
      <c r="G1026" s="116" t="s">
        <v>2270</v>
      </c>
      <c r="H1026" s="110">
        <f>COUNTIF(A:A,A1026)</f>
        <v>11</v>
      </c>
      <c r="K1026" s="184" t="s">
        <v>3044</v>
      </c>
      <c r="L1026" s="184">
        <f t="shared" ref="L1026:L1089" si="23">COUNTIF(K:K,K1026)</f>
        <v>1</v>
      </c>
      <c r="P1026" s="135" t="s">
        <v>3345</v>
      </c>
      <c r="Q1026" s="135" t="s">
        <v>3666</v>
      </c>
      <c r="R1026" s="135" t="s">
        <v>3345</v>
      </c>
      <c r="S1026" s="110" t="s">
        <v>3346</v>
      </c>
      <c r="T1026" s="135" t="s">
        <v>3345</v>
      </c>
    </row>
    <row r="1027" spans="1:20" ht="15" customHeight="1" x14ac:dyDescent="0.3">
      <c r="A1027" s="111" t="s">
        <v>3482</v>
      </c>
      <c r="B1027" s="112" t="s">
        <v>3483</v>
      </c>
      <c r="C1027" s="111" t="s">
        <v>3482</v>
      </c>
      <c r="D1027" s="111"/>
      <c r="E1027" s="111"/>
      <c r="F1027" s="111"/>
      <c r="G1027" s="111" t="s">
        <v>3484</v>
      </c>
      <c r="H1027" s="110">
        <f>COUNTIF(A:A,A1027)</f>
        <v>1</v>
      </c>
      <c r="K1027" s="184" t="s">
        <v>3047</v>
      </c>
      <c r="L1027" s="184">
        <f t="shared" si="23"/>
        <v>1</v>
      </c>
      <c r="P1027" s="135" t="s">
        <v>3369</v>
      </c>
      <c r="Q1027" s="135" t="s">
        <v>3671</v>
      </c>
      <c r="R1027" s="135" t="s">
        <v>3369</v>
      </c>
      <c r="S1027" s="110" t="s">
        <v>3370</v>
      </c>
      <c r="T1027" s="135" t="s">
        <v>3369</v>
      </c>
    </row>
    <row r="1028" spans="1:20" ht="15" customHeight="1" x14ac:dyDescent="0.3">
      <c r="A1028" s="111" t="s">
        <v>3487</v>
      </c>
      <c r="B1028" s="112" t="s">
        <v>3488</v>
      </c>
      <c r="C1028" s="111" t="s">
        <v>3487</v>
      </c>
      <c r="D1028" s="115"/>
      <c r="E1028" s="115"/>
      <c r="F1028" s="115"/>
      <c r="G1028" s="116" t="s">
        <v>3484</v>
      </c>
      <c r="H1028" s="110">
        <f>COUNTIF(A:A,A1028)</f>
        <v>1</v>
      </c>
      <c r="K1028" s="184" t="s">
        <v>3050</v>
      </c>
      <c r="L1028" s="184">
        <f t="shared" si="23"/>
        <v>1</v>
      </c>
      <c r="P1028" s="135" t="s">
        <v>3397</v>
      </c>
      <c r="Q1028" s="135" t="s">
        <v>3675</v>
      </c>
      <c r="R1028" s="135" t="s">
        <v>3397</v>
      </c>
      <c r="S1028" s="110" t="s">
        <v>3398</v>
      </c>
      <c r="T1028" s="135" t="s">
        <v>3397</v>
      </c>
    </row>
    <row r="1029" spans="1:20" ht="15" customHeight="1" x14ac:dyDescent="0.3">
      <c r="A1029" s="111" t="s">
        <v>3491</v>
      </c>
      <c r="B1029" s="112" t="s">
        <v>3492</v>
      </c>
      <c r="C1029" s="111" t="s">
        <v>3491</v>
      </c>
      <c r="D1029" s="111"/>
      <c r="E1029" s="111"/>
      <c r="F1029" s="111"/>
      <c r="G1029" s="111" t="s">
        <v>3484</v>
      </c>
      <c r="H1029" s="110">
        <f>COUNTIF(A:A,A1029)</f>
        <v>1</v>
      </c>
      <c r="K1029" s="184" t="s">
        <v>5530</v>
      </c>
      <c r="L1029" s="184">
        <f t="shared" si="23"/>
        <v>1</v>
      </c>
      <c r="P1029" s="135" t="s">
        <v>3424</v>
      </c>
      <c r="Q1029" s="135" t="s">
        <v>3679</v>
      </c>
      <c r="R1029" s="135" t="s">
        <v>3424</v>
      </c>
      <c r="S1029" s="110" t="s">
        <v>3425</v>
      </c>
      <c r="T1029" s="135" t="s">
        <v>3424</v>
      </c>
    </row>
    <row r="1030" spans="1:20" ht="15" customHeight="1" x14ac:dyDescent="0.3">
      <c r="A1030" s="111" t="s">
        <v>3495</v>
      </c>
      <c r="B1030" s="112" t="s">
        <v>3496</v>
      </c>
      <c r="C1030" s="111" t="s">
        <v>3495</v>
      </c>
      <c r="D1030" s="111"/>
      <c r="E1030" s="111"/>
      <c r="F1030" s="111"/>
      <c r="G1030" s="111" t="s">
        <v>3484</v>
      </c>
      <c r="H1030" s="110">
        <f>COUNTIF(A:A,A1030)</f>
        <v>1</v>
      </c>
      <c r="K1030" s="184" t="s">
        <v>3053</v>
      </c>
      <c r="L1030" s="184">
        <f t="shared" si="23"/>
        <v>1</v>
      </c>
      <c r="P1030" s="135" t="s">
        <v>2891</v>
      </c>
      <c r="Q1030" s="135" t="s">
        <v>3682</v>
      </c>
      <c r="R1030" s="135" t="s">
        <v>2891</v>
      </c>
      <c r="S1030" s="110" t="s">
        <v>2892</v>
      </c>
      <c r="T1030" s="135" t="s">
        <v>2891</v>
      </c>
    </row>
    <row r="1031" spans="1:20" ht="15" customHeight="1" x14ac:dyDescent="0.3">
      <c r="A1031" s="111" t="s">
        <v>3498</v>
      </c>
      <c r="B1031" s="112" t="s">
        <v>3499</v>
      </c>
      <c r="C1031" s="111" t="s">
        <v>3498</v>
      </c>
      <c r="D1031" s="111"/>
      <c r="E1031" s="111"/>
      <c r="F1031" s="111"/>
      <c r="G1031" s="111" t="s">
        <v>3484</v>
      </c>
      <c r="H1031" s="110">
        <f>COUNTIF(A:A,A1031)</f>
        <v>1</v>
      </c>
      <c r="K1031" s="184" t="s">
        <v>3056</v>
      </c>
      <c r="L1031" s="184">
        <f t="shared" si="23"/>
        <v>1</v>
      </c>
      <c r="P1031" s="135" t="s">
        <v>2947</v>
      </c>
      <c r="Q1031" s="135" t="s">
        <v>3686</v>
      </c>
      <c r="R1031" s="135" t="s">
        <v>2947</v>
      </c>
      <c r="S1031" s="110" t="s">
        <v>2948</v>
      </c>
      <c r="T1031" s="135" t="s">
        <v>2947</v>
      </c>
    </row>
    <row r="1032" spans="1:20" ht="15" customHeight="1" x14ac:dyDescent="0.3">
      <c r="A1032" s="111" t="s">
        <v>3502</v>
      </c>
      <c r="B1032" s="112" t="s">
        <v>3503</v>
      </c>
      <c r="C1032" s="111" t="s">
        <v>3502</v>
      </c>
      <c r="D1032" s="115"/>
      <c r="E1032" s="115"/>
      <c r="F1032" s="115"/>
      <c r="G1032" s="116" t="s">
        <v>3484</v>
      </c>
      <c r="H1032" s="110">
        <f>COUNTIF(A:A,A1032)</f>
        <v>1</v>
      </c>
      <c r="K1032" s="184" t="s">
        <v>3059</v>
      </c>
      <c r="L1032" s="184">
        <f t="shared" si="23"/>
        <v>1</v>
      </c>
      <c r="P1032" s="135" t="s">
        <v>3004</v>
      </c>
      <c r="Q1032" s="135" t="s">
        <v>3690</v>
      </c>
      <c r="R1032" s="135" t="s">
        <v>3004</v>
      </c>
      <c r="S1032" s="110" t="s">
        <v>3005</v>
      </c>
      <c r="T1032" s="135" t="s">
        <v>3004</v>
      </c>
    </row>
    <row r="1033" spans="1:20" ht="15" customHeight="1" x14ac:dyDescent="0.3">
      <c r="A1033" s="111" t="s">
        <v>3505</v>
      </c>
      <c r="B1033" s="112" t="s">
        <v>3506</v>
      </c>
      <c r="C1033" s="111" t="s">
        <v>3505</v>
      </c>
      <c r="D1033" s="111"/>
      <c r="E1033" s="111"/>
      <c r="F1033" s="111"/>
      <c r="G1033" s="111" t="s">
        <v>3484</v>
      </c>
      <c r="H1033" s="110">
        <f>COUNTIF(A:A,A1033)</f>
        <v>1</v>
      </c>
      <c r="K1033" s="184" t="s">
        <v>3062</v>
      </c>
      <c r="L1033" s="184">
        <f t="shared" si="23"/>
        <v>1</v>
      </c>
      <c r="P1033" s="135" t="s">
        <v>3057</v>
      </c>
      <c r="Q1033" s="135" t="s">
        <v>3693</v>
      </c>
      <c r="R1033" s="135" t="s">
        <v>3057</v>
      </c>
      <c r="S1033" s="110" t="s">
        <v>3058</v>
      </c>
      <c r="T1033" s="135" t="s">
        <v>3057</v>
      </c>
    </row>
    <row r="1034" spans="1:20" ht="15" customHeight="1" x14ac:dyDescent="0.3">
      <c r="A1034" s="111" t="s">
        <v>3508</v>
      </c>
      <c r="B1034" s="112" t="s">
        <v>3509</v>
      </c>
      <c r="C1034" s="111" t="s">
        <v>3508</v>
      </c>
      <c r="D1034" s="111"/>
      <c r="E1034" s="111"/>
      <c r="F1034" s="111"/>
      <c r="G1034" s="111" t="s">
        <v>3484</v>
      </c>
      <c r="H1034" s="110">
        <f>COUNTIF(A:A,A1034)</f>
        <v>1</v>
      </c>
      <c r="K1034" s="184" t="s">
        <v>3065</v>
      </c>
      <c r="L1034" s="184">
        <f t="shared" si="23"/>
        <v>1</v>
      </c>
      <c r="P1034" s="135" t="s">
        <v>3105</v>
      </c>
      <c r="Q1034" s="135" t="s">
        <v>431</v>
      </c>
      <c r="R1034" s="135" t="s">
        <v>3105</v>
      </c>
      <c r="S1034" s="110" t="s">
        <v>3106</v>
      </c>
      <c r="T1034" s="135" t="s">
        <v>3105</v>
      </c>
    </row>
    <row r="1035" spans="1:20" ht="15" customHeight="1" x14ac:dyDescent="0.3">
      <c r="A1035" s="111" t="s">
        <v>3512</v>
      </c>
      <c r="B1035" s="112" t="s">
        <v>3513</v>
      </c>
      <c r="C1035" s="111" t="s">
        <v>3512</v>
      </c>
      <c r="D1035" s="115"/>
      <c r="E1035" s="115"/>
      <c r="F1035" s="115"/>
      <c r="G1035" s="116" t="s">
        <v>3484</v>
      </c>
      <c r="H1035" s="110">
        <f>COUNTIF(A:A,A1035)</f>
        <v>1</v>
      </c>
      <c r="K1035" s="184" t="s">
        <v>3068</v>
      </c>
      <c r="L1035" s="184">
        <f t="shared" si="23"/>
        <v>1</v>
      </c>
      <c r="P1035" s="135" t="s">
        <v>3151</v>
      </c>
      <c r="Q1035" s="135" t="s">
        <v>3700</v>
      </c>
      <c r="R1035" s="135" t="s">
        <v>3151</v>
      </c>
      <c r="S1035" s="110" t="s">
        <v>3152</v>
      </c>
      <c r="T1035" s="135" t="s">
        <v>3151</v>
      </c>
    </row>
    <row r="1036" spans="1:20" ht="15" customHeight="1" x14ac:dyDescent="0.3">
      <c r="A1036" s="111" t="s">
        <v>3516</v>
      </c>
      <c r="B1036" s="112" t="s">
        <v>3517</v>
      </c>
      <c r="C1036" s="111" t="s">
        <v>3516</v>
      </c>
      <c r="D1036" s="115"/>
      <c r="E1036" s="115"/>
      <c r="F1036" s="115"/>
      <c r="G1036" s="116" t="s">
        <v>3484</v>
      </c>
      <c r="H1036" s="110">
        <f>COUNTIF(A:A,A1036)</f>
        <v>1</v>
      </c>
      <c r="K1036" s="184" t="s">
        <v>5620</v>
      </c>
      <c r="L1036" s="184">
        <f t="shared" si="23"/>
        <v>1</v>
      </c>
      <c r="P1036" s="135" t="s">
        <v>3193</v>
      </c>
      <c r="Q1036" s="135" t="s">
        <v>3704</v>
      </c>
      <c r="R1036" s="135" t="s">
        <v>3193</v>
      </c>
      <c r="S1036" s="110" t="s">
        <v>3194</v>
      </c>
      <c r="T1036" s="135" t="s">
        <v>3193</v>
      </c>
    </row>
    <row r="1037" spans="1:20" ht="15" customHeight="1" x14ac:dyDescent="0.3">
      <c r="A1037" s="111" t="s">
        <v>3520</v>
      </c>
      <c r="B1037" s="112" t="s">
        <v>3521</v>
      </c>
      <c r="C1037" s="111" t="s">
        <v>3520</v>
      </c>
      <c r="D1037" s="115"/>
      <c r="E1037" s="115"/>
      <c r="F1037" s="115"/>
      <c r="G1037" s="116" t="s">
        <v>3484</v>
      </c>
      <c r="H1037" s="110">
        <f>COUNTIF(A:A,A1037)</f>
        <v>1</v>
      </c>
      <c r="K1037" s="184" t="s">
        <v>3071</v>
      </c>
      <c r="L1037" s="184">
        <f t="shared" si="23"/>
        <v>1</v>
      </c>
      <c r="P1037" s="135" t="s">
        <v>3228</v>
      </c>
      <c r="Q1037" s="135" t="s">
        <v>3708</v>
      </c>
      <c r="R1037" s="135" t="s">
        <v>3228</v>
      </c>
      <c r="S1037" s="110" t="s">
        <v>3229</v>
      </c>
      <c r="T1037" s="135" t="s">
        <v>3228</v>
      </c>
    </row>
    <row r="1038" spans="1:20" ht="15" customHeight="1" x14ac:dyDescent="0.3">
      <c r="A1038" s="111" t="s">
        <v>3524</v>
      </c>
      <c r="B1038" s="112" t="s">
        <v>3525</v>
      </c>
      <c r="C1038" s="111" t="s">
        <v>3524</v>
      </c>
      <c r="D1038" s="111"/>
      <c r="E1038" s="111"/>
      <c r="F1038" s="111"/>
      <c r="G1038" s="111" t="s">
        <v>3484</v>
      </c>
      <c r="H1038" s="110">
        <f>COUNTIF(A:A,A1038)</f>
        <v>1</v>
      </c>
      <c r="K1038" s="184" t="s">
        <v>5566</v>
      </c>
      <c r="L1038" s="184">
        <f t="shared" si="23"/>
        <v>1</v>
      </c>
      <c r="P1038" s="135" t="s">
        <v>3268</v>
      </c>
      <c r="Q1038" s="135" t="s">
        <v>3712</v>
      </c>
      <c r="R1038" s="135" t="s">
        <v>3268</v>
      </c>
      <c r="S1038" s="110" t="s">
        <v>3713</v>
      </c>
      <c r="T1038" s="135" t="s">
        <v>3268</v>
      </c>
    </row>
    <row r="1039" spans="1:20" ht="15" customHeight="1" x14ac:dyDescent="0.3">
      <c r="A1039" s="111" t="s">
        <v>3528</v>
      </c>
      <c r="B1039" s="112" t="s">
        <v>3529</v>
      </c>
      <c r="C1039" s="111" t="s">
        <v>3528</v>
      </c>
      <c r="D1039" s="111"/>
      <c r="E1039" s="111"/>
      <c r="F1039" s="111"/>
      <c r="G1039" s="111" t="s">
        <v>3484</v>
      </c>
      <c r="H1039" s="110">
        <f>COUNTIF(A:A,A1039)</f>
        <v>1</v>
      </c>
      <c r="K1039" s="184" t="s">
        <v>5496</v>
      </c>
      <c r="L1039" s="184">
        <f t="shared" si="23"/>
        <v>1</v>
      </c>
      <c r="P1039" s="135" t="s">
        <v>3308</v>
      </c>
      <c r="Q1039" s="135" t="s">
        <v>3717</v>
      </c>
      <c r="R1039" s="135" t="s">
        <v>3308</v>
      </c>
      <c r="S1039" s="110" t="s">
        <v>3309</v>
      </c>
      <c r="T1039" s="135" t="s">
        <v>3308</v>
      </c>
    </row>
    <row r="1040" spans="1:20" ht="15" customHeight="1" x14ac:dyDescent="0.3">
      <c r="A1040" s="111" t="s">
        <v>3532</v>
      </c>
      <c r="B1040" s="112" t="s">
        <v>3533</v>
      </c>
      <c r="C1040" s="111" t="s">
        <v>3532</v>
      </c>
      <c r="D1040" s="111"/>
      <c r="E1040" s="111"/>
      <c r="F1040" s="111"/>
      <c r="G1040" s="111" t="s">
        <v>3484</v>
      </c>
      <c r="H1040" s="110">
        <f>COUNTIF(A:A,A1040)</f>
        <v>1</v>
      </c>
      <c r="K1040" s="184" t="s">
        <v>3074</v>
      </c>
      <c r="L1040" s="184">
        <f t="shared" si="23"/>
        <v>1</v>
      </c>
      <c r="P1040" s="135" t="s">
        <v>3349</v>
      </c>
      <c r="Q1040" s="135" t="s">
        <v>3721</v>
      </c>
      <c r="R1040" s="135" t="s">
        <v>3349</v>
      </c>
      <c r="S1040" s="110" t="s">
        <v>3350</v>
      </c>
      <c r="T1040" s="135" t="s">
        <v>3349</v>
      </c>
    </row>
    <row r="1041" spans="1:20" ht="15" customHeight="1" x14ac:dyDescent="0.3">
      <c r="A1041" s="111" t="s">
        <v>3535</v>
      </c>
      <c r="B1041" s="112" t="s">
        <v>3536</v>
      </c>
      <c r="C1041" s="111" t="s">
        <v>3535</v>
      </c>
      <c r="D1041" s="115"/>
      <c r="E1041" s="115"/>
      <c r="F1041" s="115"/>
      <c r="G1041" s="116" t="s">
        <v>3484</v>
      </c>
      <c r="H1041" s="110">
        <f>COUNTIF(A:A,A1041)</f>
        <v>1</v>
      </c>
      <c r="K1041" s="184" t="s">
        <v>3077</v>
      </c>
      <c r="L1041" s="184">
        <f t="shared" si="23"/>
        <v>1</v>
      </c>
      <c r="P1041" s="135" t="s">
        <v>2894</v>
      </c>
      <c r="Q1041" s="135" t="s">
        <v>3725</v>
      </c>
      <c r="R1041" s="135" t="s">
        <v>2894</v>
      </c>
      <c r="S1041" s="110" t="s">
        <v>2895</v>
      </c>
      <c r="T1041" s="135" t="s">
        <v>2894</v>
      </c>
    </row>
    <row r="1042" spans="1:20" ht="15" customHeight="1" x14ac:dyDescent="0.3">
      <c r="A1042" s="111" t="s">
        <v>3539</v>
      </c>
      <c r="B1042" s="112" t="s">
        <v>3540</v>
      </c>
      <c r="C1042" s="111" t="s">
        <v>3539</v>
      </c>
      <c r="D1042" s="111"/>
      <c r="E1042" s="111"/>
      <c r="F1042" s="111"/>
      <c r="G1042" s="111" t="s">
        <v>3484</v>
      </c>
      <c r="H1042" s="110">
        <f>COUNTIF(A:A,A1042)</f>
        <v>1</v>
      </c>
      <c r="K1042" s="184" t="s">
        <v>3080</v>
      </c>
      <c r="L1042" s="184">
        <f t="shared" si="23"/>
        <v>1</v>
      </c>
      <c r="P1042" s="135" t="s">
        <v>2950</v>
      </c>
      <c r="Q1042" s="135" t="s">
        <v>3729</v>
      </c>
      <c r="R1042" s="135" t="s">
        <v>2950</v>
      </c>
      <c r="S1042" s="110" t="s">
        <v>2951</v>
      </c>
      <c r="T1042" s="135" t="s">
        <v>2950</v>
      </c>
    </row>
    <row r="1043" spans="1:20" ht="15" customHeight="1" x14ac:dyDescent="0.3">
      <c r="A1043" s="111" t="s">
        <v>3543</v>
      </c>
      <c r="B1043" s="112" t="s">
        <v>3544</v>
      </c>
      <c r="C1043" s="111" t="s">
        <v>3543</v>
      </c>
      <c r="D1043" s="111"/>
      <c r="E1043" s="111"/>
      <c r="F1043" s="111"/>
      <c r="G1043" s="116" t="s">
        <v>3484</v>
      </c>
      <c r="H1043" s="110">
        <f>COUNTIF(A:A,A1043)</f>
        <v>1</v>
      </c>
      <c r="K1043" s="184" t="s">
        <v>3083</v>
      </c>
      <c r="L1043" s="184">
        <f t="shared" si="23"/>
        <v>1</v>
      </c>
      <c r="P1043" s="135" t="s">
        <v>3007</v>
      </c>
      <c r="Q1043" s="135" t="s">
        <v>3733</v>
      </c>
      <c r="R1043" s="135" t="s">
        <v>3007</v>
      </c>
      <c r="S1043" s="110" t="s">
        <v>3008</v>
      </c>
      <c r="T1043" s="135" t="s">
        <v>3007</v>
      </c>
    </row>
    <row r="1044" spans="1:20" ht="15" customHeight="1" x14ac:dyDescent="0.3">
      <c r="A1044" s="111" t="s">
        <v>3547</v>
      </c>
      <c r="B1044" s="112" t="s">
        <v>3548</v>
      </c>
      <c r="C1044" s="111" t="s">
        <v>3547</v>
      </c>
      <c r="D1044" s="111"/>
      <c r="E1044" s="111"/>
      <c r="F1044" s="111"/>
      <c r="G1044" s="111" t="s">
        <v>3484</v>
      </c>
      <c r="H1044" s="110">
        <f>COUNTIF(A:A,A1044)</f>
        <v>1</v>
      </c>
      <c r="K1044" s="184" t="s">
        <v>3086</v>
      </c>
      <c r="L1044" s="184">
        <f t="shared" si="23"/>
        <v>1</v>
      </c>
      <c r="P1044" s="135" t="s">
        <v>3060</v>
      </c>
      <c r="Q1044" s="135" t="s">
        <v>3737</v>
      </c>
      <c r="R1044" s="135" t="s">
        <v>3060</v>
      </c>
      <c r="S1044" s="110" t="s">
        <v>3061</v>
      </c>
      <c r="T1044" s="135" t="s">
        <v>3060</v>
      </c>
    </row>
    <row r="1045" spans="1:20" ht="15" customHeight="1" x14ac:dyDescent="0.3">
      <c r="A1045" s="111" t="s">
        <v>3551</v>
      </c>
      <c r="B1045" s="112" t="s">
        <v>3552</v>
      </c>
      <c r="C1045" s="111" t="s">
        <v>3551</v>
      </c>
      <c r="D1045" s="111"/>
      <c r="E1045" s="111"/>
      <c r="F1045" s="111"/>
      <c r="G1045" s="111" t="s">
        <v>3484</v>
      </c>
      <c r="H1045" s="110">
        <f>COUNTIF(A:A,A1045)</f>
        <v>1</v>
      </c>
      <c r="K1045" s="184" t="s">
        <v>3089</v>
      </c>
      <c r="L1045" s="184">
        <f t="shared" si="23"/>
        <v>1</v>
      </c>
      <c r="P1045" s="135" t="s">
        <v>3108</v>
      </c>
      <c r="Q1045" s="135" t="s">
        <v>3741</v>
      </c>
      <c r="R1045" s="135" t="s">
        <v>3108</v>
      </c>
      <c r="S1045" s="110" t="s">
        <v>3109</v>
      </c>
      <c r="T1045" s="135" t="s">
        <v>3108</v>
      </c>
    </row>
    <row r="1046" spans="1:20" ht="15" customHeight="1" x14ac:dyDescent="0.3">
      <c r="A1046" s="111" t="s">
        <v>3553</v>
      </c>
      <c r="B1046" s="124" t="s">
        <v>3554</v>
      </c>
      <c r="C1046" s="111" t="s">
        <v>3553</v>
      </c>
      <c r="D1046" s="115"/>
      <c r="E1046" s="111"/>
      <c r="F1046" s="111"/>
      <c r="G1046" s="111" t="s">
        <v>3484</v>
      </c>
      <c r="H1046" s="110">
        <f>COUNTIF(A:A,A1046)</f>
        <v>1</v>
      </c>
      <c r="K1046" s="184" t="s">
        <v>3092</v>
      </c>
      <c r="L1046" s="184">
        <f t="shared" si="23"/>
        <v>1</v>
      </c>
      <c r="P1046" s="135" t="s">
        <v>3154</v>
      </c>
      <c r="Q1046" s="135" t="s">
        <v>3745</v>
      </c>
      <c r="R1046" s="135" t="s">
        <v>3154</v>
      </c>
      <c r="S1046" s="110" t="s">
        <v>3155</v>
      </c>
      <c r="T1046" s="135" t="s">
        <v>3154</v>
      </c>
    </row>
    <row r="1047" spans="1:20" ht="15" customHeight="1" x14ac:dyDescent="0.3">
      <c r="A1047" s="111" t="s">
        <v>3557</v>
      </c>
      <c r="B1047" s="112" t="s">
        <v>3558</v>
      </c>
      <c r="C1047" s="111" t="s">
        <v>3557</v>
      </c>
      <c r="D1047" s="111"/>
      <c r="E1047" s="111"/>
      <c r="F1047" s="111"/>
      <c r="G1047" s="111" t="s">
        <v>3484</v>
      </c>
      <c r="H1047" s="110">
        <f>COUNTIF(A:A,A1047)</f>
        <v>1</v>
      </c>
      <c r="K1047" s="184" t="s">
        <v>3095</v>
      </c>
      <c r="L1047" s="184">
        <f t="shared" si="23"/>
        <v>1</v>
      </c>
      <c r="P1047" s="135" t="s">
        <v>3196</v>
      </c>
      <c r="Q1047" s="135" t="s">
        <v>3749</v>
      </c>
      <c r="R1047" s="135" t="s">
        <v>3196</v>
      </c>
      <c r="S1047" s="110" t="s">
        <v>3197</v>
      </c>
      <c r="T1047" s="135" t="s">
        <v>3196</v>
      </c>
    </row>
    <row r="1048" spans="1:20" ht="15" customHeight="1" x14ac:dyDescent="0.3">
      <c r="A1048" s="111" t="s">
        <v>3561</v>
      </c>
      <c r="B1048" s="112" t="s">
        <v>3562</v>
      </c>
      <c r="C1048" s="111" t="s">
        <v>3561</v>
      </c>
      <c r="D1048" s="115"/>
      <c r="E1048" s="115"/>
      <c r="F1048" s="115"/>
      <c r="G1048" s="116" t="s">
        <v>3484</v>
      </c>
      <c r="H1048" s="110">
        <f>COUNTIF(A:A,A1048)</f>
        <v>1</v>
      </c>
      <c r="K1048" s="184" t="s">
        <v>3098</v>
      </c>
      <c r="L1048" s="184">
        <f t="shared" si="23"/>
        <v>1</v>
      </c>
      <c r="P1048" s="135" t="s">
        <v>2897</v>
      </c>
      <c r="Q1048" s="135" t="s">
        <v>3753</v>
      </c>
      <c r="R1048" s="135" t="s">
        <v>2897</v>
      </c>
      <c r="S1048" s="110" t="s">
        <v>2898</v>
      </c>
      <c r="T1048" s="135" t="s">
        <v>2897</v>
      </c>
    </row>
    <row r="1049" spans="1:20" ht="15" customHeight="1" x14ac:dyDescent="0.3">
      <c r="A1049" s="111" t="s">
        <v>3564</v>
      </c>
      <c r="B1049" s="112" t="s">
        <v>3565</v>
      </c>
      <c r="C1049" s="111" t="s">
        <v>3564</v>
      </c>
      <c r="D1049" s="115"/>
      <c r="E1049" s="115"/>
      <c r="F1049" s="115"/>
      <c r="G1049" s="116" t="s">
        <v>3484</v>
      </c>
      <c r="H1049" s="110">
        <f>COUNTIF(A:A,A1049)</f>
        <v>1</v>
      </c>
      <c r="K1049" s="184" t="s">
        <v>3101</v>
      </c>
      <c r="L1049" s="184">
        <f t="shared" si="23"/>
        <v>1</v>
      </c>
      <c r="P1049" s="135" t="s">
        <v>2953</v>
      </c>
      <c r="Q1049" s="135" t="s">
        <v>3756</v>
      </c>
      <c r="R1049" s="135" t="s">
        <v>2953</v>
      </c>
      <c r="S1049" s="110" t="s">
        <v>2954</v>
      </c>
      <c r="T1049" s="135" t="s">
        <v>2953</v>
      </c>
    </row>
    <row r="1050" spans="1:20" ht="15" customHeight="1" x14ac:dyDescent="0.3">
      <c r="A1050" s="111" t="s">
        <v>3568</v>
      </c>
      <c r="B1050" s="112" t="s">
        <v>3569</v>
      </c>
      <c r="C1050" s="111" t="s">
        <v>3568</v>
      </c>
      <c r="D1050" s="115"/>
      <c r="E1050" s="115"/>
      <c r="F1050" s="115"/>
      <c r="G1050" s="116" t="s">
        <v>3484</v>
      </c>
      <c r="H1050" s="110">
        <f>COUNTIF(A:A,A1050)</f>
        <v>1</v>
      </c>
      <c r="K1050" s="184" t="s">
        <v>3104</v>
      </c>
      <c r="L1050" s="184">
        <f t="shared" si="23"/>
        <v>1</v>
      </c>
      <c r="P1050" s="135" t="s">
        <v>3010</v>
      </c>
      <c r="Q1050" s="135" t="s">
        <v>3760</v>
      </c>
      <c r="R1050" s="135" t="s">
        <v>3010</v>
      </c>
      <c r="S1050" s="110" t="s">
        <v>3011</v>
      </c>
      <c r="T1050" s="135" t="s">
        <v>3010</v>
      </c>
    </row>
    <row r="1051" spans="1:20" ht="15" customHeight="1" x14ac:dyDescent="0.3">
      <c r="A1051" s="111" t="s">
        <v>3572</v>
      </c>
      <c r="B1051" s="112" t="s">
        <v>3573</v>
      </c>
      <c r="C1051" s="111" t="s">
        <v>3572</v>
      </c>
      <c r="D1051" s="115"/>
      <c r="E1051" s="115"/>
      <c r="F1051" s="115"/>
      <c r="G1051" s="116" t="s">
        <v>3484</v>
      </c>
      <c r="H1051" s="110">
        <f>COUNTIF(A:A,A1051)</f>
        <v>1</v>
      </c>
      <c r="K1051" s="184" t="s">
        <v>3107</v>
      </c>
      <c r="L1051" s="184">
        <f t="shared" si="23"/>
        <v>1</v>
      </c>
      <c r="P1051" s="135" t="s">
        <v>3063</v>
      </c>
      <c r="Q1051" s="135" t="s">
        <v>3764</v>
      </c>
      <c r="R1051" s="135" t="s">
        <v>3063</v>
      </c>
      <c r="S1051" s="110" t="s">
        <v>3064</v>
      </c>
      <c r="T1051" s="135" t="s">
        <v>3063</v>
      </c>
    </row>
    <row r="1052" spans="1:20" ht="15" customHeight="1" x14ac:dyDescent="0.3">
      <c r="A1052" s="111" t="s">
        <v>3576</v>
      </c>
      <c r="B1052" s="112" t="s">
        <v>3577</v>
      </c>
      <c r="C1052" s="111" t="s">
        <v>3576</v>
      </c>
      <c r="D1052" s="111"/>
      <c r="E1052" s="111"/>
      <c r="F1052" s="111"/>
      <c r="G1052" s="111" t="s">
        <v>3484</v>
      </c>
      <c r="H1052" s="110">
        <f>COUNTIF(A:A,A1052)</f>
        <v>1</v>
      </c>
      <c r="K1052" s="184" t="s">
        <v>3110</v>
      </c>
      <c r="L1052" s="184">
        <f t="shared" si="23"/>
        <v>1</v>
      </c>
      <c r="P1052" s="135" t="s">
        <v>3111</v>
      </c>
      <c r="Q1052" s="135" t="s">
        <v>3768</v>
      </c>
      <c r="R1052" s="135" t="s">
        <v>3111</v>
      </c>
      <c r="S1052" s="110" t="s">
        <v>3112</v>
      </c>
      <c r="T1052" s="135" t="s">
        <v>3111</v>
      </c>
    </row>
    <row r="1053" spans="1:20" ht="15" customHeight="1" x14ac:dyDescent="0.3">
      <c r="A1053" s="111" t="s">
        <v>3580</v>
      </c>
      <c r="B1053" s="124" t="s">
        <v>3581</v>
      </c>
      <c r="C1053" s="111" t="s">
        <v>3580</v>
      </c>
      <c r="D1053" s="115"/>
      <c r="E1053" s="111"/>
      <c r="F1053" s="111"/>
      <c r="G1053" s="111" t="s">
        <v>3484</v>
      </c>
      <c r="H1053" s="110">
        <f>COUNTIF(A:A,A1053)</f>
        <v>1</v>
      </c>
      <c r="K1053" s="184" t="s">
        <v>3113</v>
      </c>
      <c r="L1053" s="184">
        <f t="shared" si="23"/>
        <v>1</v>
      </c>
      <c r="P1053" s="135" t="s">
        <v>3157</v>
      </c>
      <c r="Q1053" s="135" t="s">
        <v>3772</v>
      </c>
      <c r="R1053" s="135" t="s">
        <v>3157</v>
      </c>
      <c r="S1053" s="110" t="s">
        <v>3158</v>
      </c>
      <c r="T1053" s="135" t="s">
        <v>3157</v>
      </c>
    </row>
    <row r="1054" spans="1:20" ht="15" customHeight="1" x14ac:dyDescent="0.3">
      <c r="A1054" s="111" t="s">
        <v>3584</v>
      </c>
      <c r="B1054" s="112" t="s">
        <v>3585</v>
      </c>
      <c r="C1054" s="111" t="s">
        <v>3584</v>
      </c>
      <c r="D1054" s="111"/>
      <c r="E1054" s="111"/>
      <c r="F1054" s="111"/>
      <c r="G1054" s="111" t="s">
        <v>3484</v>
      </c>
      <c r="H1054" s="110">
        <f>COUNTIF(A:A,A1054)</f>
        <v>1</v>
      </c>
      <c r="K1054" s="184" t="s">
        <v>3118</v>
      </c>
      <c r="L1054" s="184">
        <f t="shared" si="23"/>
        <v>1</v>
      </c>
      <c r="P1054" s="135" t="s">
        <v>3199</v>
      </c>
      <c r="Q1054" s="135" t="s">
        <v>3776</v>
      </c>
      <c r="R1054" s="135" t="s">
        <v>3199</v>
      </c>
      <c r="S1054" s="110" t="s">
        <v>3200</v>
      </c>
      <c r="T1054" s="135" t="s">
        <v>3199</v>
      </c>
    </row>
    <row r="1055" spans="1:20" ht="15" customHeight="1" x14ac:dyDescent="0.3">
      <c r="A1055" s="111" t="s">
        <v>3588</v>
      </c>
      <c r="B1055" s="112" t="s">
        <v>3589</v>
      </c>
      <c r="C1055" s="111" t="s">
        <v>3588</v>
      </c>
      <c r="D1055" s="111"/>
      <c r="E1055" s="111"/>
      <c r="F1055" s="111"/>
      <c r="G1055" s="111" t="s">
        <v>3484</v>
      </c>
      <c r="H1055" s="110">
        <f>COUNTIF(A:A,A1055)</f>
        <v>1</v>
      </c>
      <c r="K1055" s="184" t="s">
        <v>3121</v>
      </c>
      <c r="L1055" s="184">
        <f t="shared" si="23"/>
        <v>1</v>
      </c>
      <c r="P1055" s="135" t="s">
        <v>3232</v>
      </c>
      <c r="Q1055" s="135" t="s">
        <v>483</v>
      </c>
      <c r="R1055" s="135" t="s">
        <v>3232</v>
      </c>
      <c r="S1055" s="110" t="s">
        <v>3233</v>
      </c>
      <c r="T1055" s="135" t="s">
        <v>3232</v>
      </c>
    </row>
    <row r="1056" spans="1:20" ht="15" customHeight="1" x14ac:dyDescent="0.3">
      <c r="A1056" s="111" t="s">
        <v>3592</v>
      </c>
      <c r="B1056" s="112" t="s">
        <v>3593</v>
      </c>
      <c r="C1056" s="111" t="s">
        <v>3592</v>
      </c>
      <c r="D1056" s="115"/>
      <c r="E1056" s="115"/>
      <c r="F1056" s="115"/>
      <c r="G1056" s="116" t="s">
        <v>3484</v>
      </c>
      <c r="H1056" s="110">
        <f>COUNTIF(A:A,A1056)</f>
        <v>1</v>
      </c>
      <c r="K1056" s="184" t="s">
        <v>3124</v>
      </c>
      <c r="L1056" s="184">
        <f t="shared" si="23"/>
        <v>1</v>
      </c>
      <c r="P1056" s="135" t="s">
        <v>3273</v>
      </c>
      <c r="Q1056" s="135" t="s">
        <v>3778</v>
      </c>
      <c r="R1056" s="135" t="s">
        <v>3273</v>
      </c>
      <c r="S1056" s="110" t="s">
        <v>3274</v>
      </c>
      <c r="T1056" s="135" t="s">
        <v>3273</v>
      </c>
    </row>
    <row r="1057" spans="1:20" ht="15" customHeight="1" x14ac:dyDescent="0.3">
      <c r="A1057" s="111" t="s">
        <v>3596</v>
      </c>
      <c r="B1057" s="124" t="s">
        <v>3597</v>
      </c>
      <c r="C1057" s="111" t="s">
        <v>3596</v>
      </c>
      <c r="D1057" s="115"/>
      <c r="E1057" s="111"/>
      <c r="F1057" s="111"/>
      <c r="G1057" s="111" t="s">
        <v>3484</v>
      </c>
      <c r="H1057" s="110">
        <f>COUNTIF(A:A,A1057)</f>
        <v>1</v>
      </c>
      <c r="K1057" s="184" t="s">
        <v>3127</v>
      </c>
      <c r="L1057" s="184">
        <f t="shared" si="23"/>
        <v>1</v>
      </c>
      <c r="P1057" s="135" t="s">
        <v>3312</v>
      </c>
      <c r="Q1057" s="135" t="s">
        <v>3778</v>
      </c>
      <c r="R1057" s="135" t="s">
        <v>3312</v>
      </c>
      <c r="S1057" s="110" t="s">
        <v>3313</v>
      </c>
      <c r="T1057" s="135" t="s">
        <v>3312</v>
      </c>
    </row>
    <row r="1058" spans="1:20" ht="15" customHeight="1" x14ac:dyDescent="0.3">
      <c r="A1058" s="111" t="s">
        <v>3600</v>
      </c>
      <c r="B1058" s="112" t="s">
        <v>3601</v>
      </c>
      <c r="C1058" s="111" t="s">
        <v>3600</v>
      </c>
      <c r="D1058" s="115"/>
      <c r="E1058" s="115"/>
      <c r="F1058" s="115"/>
      <c r="G1058" s="116" t="s">
        <v>3484</v>
      </c>
      <c r="H1058" s="110">
        <f>COUNTIF(A:A,A1058)</f>
        <v>1</v>
      </c>
      <c r="K1058" s="184" t="s">
        <v>3130</v>
      </c>
      <c r="L1058" s="184">
        <f t="shared" si="23"/>
        <v>1</v>
      </c>
      <c r="P1058" s="135" t="s">
        <v>3352</v>
      </c>
      <c r="Q1058" s="135" t="s">
        <v>3781</v>
      </c>
      <c r="R1058" s="135" t="s">
        <v>3352</v>
      </c>
      <c r="S1058" s="110" t="s">
        <v>3353</v>
      </c>
      <c r="T1058" s="135" t="s">
        <v>3352</v>
      </c>
    </row>
    <row r="1059" spans="1:20" ht="15" customHeight="1" x14ac:dyDescent="0.3">
      <c r="A1059" s="111" t="s">
        <v>3604</v>
      </c>
      <c r="B1059" s="112" t="s">
        <v>3605</v>
      </c>
      <c r="C1059" s="111" t="s">
        <v>3604</v>
      </c>
      <c r="D1059" s="111"/>
      <c r="E1059" s="111"/>
      <c r="F1059" s="111"/>
      <c r="G1059" s="111" t="s">
        <v>3484</v>
      </c>
      <c r="H1059" s="110">
        <f>COUNTIF(A:A,A1059)</f>
        <v>1</v>
      </c>
      <c r="K1059" s="184" t="s">
        <v>3133</v>
      </c>
      <c r="L1059" s="184">
        <f t="shared" si="23"/>
        <v>1</v>
      </c>
      <c r="P1059" s="135" t="s">
        <v>3373</v>
      </c>
      <c r="Q1059" s="135" t="s">
        <v>3783</v>
      </c>
      <c r="R1059" s="135" t="s">
        <v>3373</v>
      </c>
      <c r="S1059" s="110" t="s">
        <v>3374</v>
      </c>
      <c r="T1059" s="135" t="s">
        <v>3373</v>
      </c>
    </row>
    <row r="1060" spans="1:20" ht="15" customHeight="1" x14ac:dyDescent="0.3">
      <c r="A1060" s="111" t="s">
        <v>3608</v>
      </c>
      <c r="B1060" s="112" t="s">
        <v>3609</v>
      </c>
      <c r="C1060" s="111" t="s">
        <v>3608</v>
      </c>
      <c r="D1060" s="115"/>
      <c r="E1060" s="115"/>
      <c r="F1060" s="115"/>
      <c r="G1060" s="116" t="s">
        <v>3484</v>
      </c>
      <c r="H1060" s="110">
        <f>COUNTIF(A:A,A1060)</f>
        <v>1</v>
      </c>
      <c r="K1060" s="184" t="s">
        <v>3136</v>
      </c>
      <c r="L1060" s="184">
        <f t="shared" si="23"/>
        <v>1</v>
      </c>
      <c r="P1060" s="135" t="s">
        <v>3403</v>
      </c>
      <c r="Q1060" s="135" t="s">
        <v>3785</v>
      </c>
      <c r="R1060" s="135" t="s">
        <v>3403</v>
      </c>
      <c r="S1060" s="110" t="s">
        <v>3404</v>
      </c>
      <c r="T1060" s="135" t="s">
        <v>3403</v>
      </c>
    </row>
    <row r="1061" spans="1:20" ht="15" customHeight="1" x14ac:dyDescent="0.3">
      <c r="A1061" s="111" t="s">
        <v>3611</v>
      </c>
      <c r="B1061" s="112" t="s">
        <v>3612</v>
      </c>
      <c r="C1061" s="111" t="s">
        <v>3611</v>
      </c>
      <c r="D1061" s="115"/>
      <c r="E1061" s="115"/>
      <c r="F1061" s="115"/>
      <c r="G1061" s="116" t="s">
        <v>3484</v>
      </c>
      <c r="H1061" s="110">
        <f>COUNTIF(A:A,A1061)</f>
        <v>1</v>
      </c>
      <c r="K1061" s="184" t="s">
        <v>3139</v>
      </c>
      <c r="L1061" s="184">
        <f t="shared" si="23"/>
        <v>1</v>
      </c>
      <c r="P1061" s="135" t="s">
        <v>2900</v>
      </c>
      <c r="Q1061" s="135" t="s">
        <v>3787</v>
      </c>
      <c r="R1061" s="135" t="s">
        <v>2900</v>
      </c>
      <c r="S1061" s="110" t="s">
        <v>2901</v>
      </c>
      <c r="T1061" s="135" t="s">
        <v>2900</v>
      </c>
    </row>
    <row r="1062" spans="1:20" ht="15" customHeight="1" x14ac:dyDescent="0.3">
      <c r="A1062" s="111" t="s">
        <v>3615</v>
      </c>
      <c r="B1062" s="112" t="s">
        <v>3616</v>
      </c>
      <c r="C1062" s="111" t="s">
        <v>3615</v>
      </c>
      <c r="D1062" s="115"/>
      <c r="E1062" s="115"/>
      <c r="F1062" s="115"/>
      <c r="G1062" s="116" t="s">
        <v>3484</v>
      </c>
      <c r="H1062" s="110">
        <f>COUNTIF(A:A,A1062)</f>
        <v>1</v>
      </c>
      <c r="K1062" s="184" t="s">
        <v>3142</v>
      </c>
      <c r="L1062" s="184">
        <f t="shared" si="23"/>
        <v>1</v>
      </c>
      <c r="P1062" s="135" t="s">
        <v>2956</v>
      </c>
      <c r="Q1062" s="135" t="s">
        <v>3789</v>
      </c>
      <c r="R1062" s="135" t="s">
        <v>2956</v>
      </c>
      <c r="S1062" s="110" t="s">
        <v>2957</v>
      </c>
      <c r="T1062" s="135" t="s">
        <v>2956</v>
      </c>
    </row>
    <row r="1063" spans="1:20" ht="15" customHeight="1" x14ac:dyDescent="0.3">
      <c r="A1063" s="111" t="s">
        <v>3618</v>
      </c>
      <c r="B1063" s="112" t="s">
        <v>3619</v>
      </c>
      <c r="C1063" s="111" t="s">
        <v>3618</v>
      </c>
      <c r="D1063" s="115"/>
      <c r="E1063" s="115"/>
      <c r="F1063" s="115"/>
      <c r="G1063" s="116" t="s">
        <v>3484</v>
      </c>
      <c r="H1063" s="110">
        <f>COUNTIF(A:A,A1063)</f>
        <v>1</v>
      </c>
      <c r="K1063" s="184" t="s">
        <v>3147</v>
      </c>
      <c r="L1063" s="184">
        <f t="shared" si="23"/>
        <v>1</v>
      </c>
      <c r="P1063" s="135" t="s">
        <v>3013</v>
      </c>
      <c r="Q1063" s="135" t="s">
        <v>3790</v>
      </c>
      <c r="R1063" s="135" t="s">
        <v>3013</v>
      </c>
      <c r="S1063" s="110" t="s">
        <v>3014</v>
      </c>
      <c r="T1063" s="135" t="s">
        <v>3013</v>
      </c>
    </row>
    <row r="1064" spans="1:20" ht="15" customHeight="1" x14ac:dyDescent="0.3">
      <c r="A1064" s="111" t="s">
        <v>3622</v>
      </c>
      <c r="B1064" s="112" t="s">
        <v>3623</v>
      </c>
      <c r="C1064" s="111" t="s">
        <v>3622</v>
      </c>
      <c r="D1064" s="115"/>
      <c r="E1064" s="115"/>
      <c r="F1064" s="115"/>
      <c r="G1064" s="116" t="s">
        <v>3484</v>
      </c>
      <c r="H1064" s="110">
        <f>COUNTIF(A:A,A1064)</f>
        <v>1</v>
      </c>
      <c r="K1064" s="184" t="s">
        <v>3150</v>
      </c>
      <c r="L1064" s="184">
        <f t="shared" si="23"/>
        <v>1</v>
      </c>
      <c r="P1064" s="135" t="s">
        <v>3066</v>
      </c>
      <c r="Q1064" s="135" t="s">
        <v>3792</v>
      </c>
      <c r="R1064" s="135" t="s">
        <v>3066</v>
      </c>
      <c r="S1064" s="110" t="s">
        <v>3067</v>
      </c>
      <c r="T1064" s="135" t="s">
        <v>3066</v>
      </c>
    </row>
    <row r="1065" spans="1:20" ht="15" customHeight="1" x14ac:dyDescent="0.3">
      <c r="A1065" s="111" t="s">
        <v>3626</v>
      </c>
      <c r="B1065" s="112" t="s">
        <v>3627</v>
      </c>
      <c r="C1065" s="111" t="s">
        <v>3626</v>
      </c>
      <c r="D1065" s="115"/>
      <c r="E1065" s="115"/>
      <c r="F1065" s="115"/>
      <c r="G1065" s="116" t="s">
        <v>3484</v>
      </c>
      <c r="H1065" s="110">
        <f>COUNTIF(A:A,A1065)</f>
        <v>1</v>
      </c>
      <c r="K1065" s="184" t="s">
        <v>3153</v>
      </c>
      <c r="L1065" s="184">
        <f t="shared" si="23"/>
        <v>1</v>
      </c>
      <c r="P1065" s="135" t="s">
        <v>3114</v>
      </c>
      <c r="Q1065" s="135" t="s">
        <v>3794</v>
      </c>
      <c r="R1065" s="135" t="s">
        <v>3114</v>
      </c>
      <c r="S1065" s="110" t="s">
        <v>3115</v>
      </c>
      <c r="T1065" s="135" t="s">
        <v>3114</v>
      </c>
    </row>
    <row r="1066" spans="1:20" ht="15" customHeight="1" x14ac:dyDescent="0.3">
      <c r="A1066" s="111" t="s">
        <v>3630</v>
      </c>
      <c r="B1066" s="112" t="s">
        <v>3631</v>
      </c>
      <c r="C1066" s="111" t="s">
        <v>3630</v>
      </c>
      <c r="D1066" s="115"/>
      <c r="E1066" s="115"/>
      <c r="F1066" s="115"/>
      <c r="G1066" s="116" t="s">
        <v>3484</v>
      </c>
      <c r="H1066" s="110">
        <f>COUNTIF(A:A,A1066)</f>
        <v>1</v>
      </c>
      <c r="K1066" s="184" t="s">
        <v>3156</v>
      </c>
      <c r="L1066" s="184">
        <f t="shared" si="23"/>
        <v>1</v>
      </c>
      <c r="P1066" s="135" t="s">
        <v>2903</v>
      </c>
      <c r="Q1066" s="135" t="s">
        <v>3796</v>
      </c>
      <c r="R1066" s="135" t="s">
        <v>2903</v>
      </c>
      <c r="S1066" s="110" t="s">
        <v>2904</v>
      </c>
      <c r="T1066" s="135" t="s">
        <v>2903</v>
      </c>
    </row>
    <row r="1067" spans="1:20" ht="15" customHeight="1" x14ac:dyDescent="0.3">
      <c r="A1067" s="111" t="s">
        <v>3634</v>
      </c>
      <c r="B1067" s="112" t="s">
        <v>3635</v>
      </c>
      <c r="C1067" s="111" t="s">
        <v>3634</v>
      </c>
      <c r="D1067" s="115"/>
      <c r="E1067" s="115"/>
      <c r="F1067" s="115"/>
      <c r="G1067" s="116" t="s">
        <v>3484</v>
      </c>
      <c r="H1067" s="110">
        <f>COUNTIF(A:A,A1067)</f>
        <v>1</v>
      </c>
      <c r="K1067" s="184" t="s">
        <v>3159</v>
      </c>
      <c r="L1067" s="184">
        <f t="shared" si="23"/>
        <v>1</v>
      </c>
      <c r="P1067" s="135" t="s">
        <v>2959</v>
      </c>
      <c r="Q1067" s="135" t="s">
        <v>3798</v>
      </c>
      <c r="R1067" s="135" t="s">
        <v>2959</v>
      </c>
      <c r="S1067" s="110" t="s">
        <v>2960</v>
      </c>
      <c r="T1067" s="135" t="s">
        <v>2959</v>
      </c>
    </row>
    <row r="1068" spans="1:20" ht="15" customHeight="1" x14ac:dyDescent="0.3">
      <c r="A1068" s="111" t="s">
        <v>3638</v>
      </c>
      <c r="B1068" s="112" t="s">
        <v>3639</v>
      </c>
      <c r="C1068" s="111" t="s">
        <v>3638</v>
      </c>
      <c r="D1068" s="115"/>
      <c r="E1068" s="115"/>
      <c r="F1068" s="115"/>
      <c r="G1068" s="116" t="s">
        <v>3484</v>
      </c>
      <c r="H1068" s="110">
        <f>COUNTIF(A:A,A1068)</f>
        <v>1</v>
      </c>
      <c r="K1068" s="184" t="s">
        <v>5654</v>
      </c>
      <c r="L1068" s="184">
        <f t="shared" si="23"/>
        <v>1</v>
      </c>
      <c r="P1068" s="135" t="s">
        <v>3016</v>
      </c>
      <c r="Q1068" s="135" t="s">
        <v>503</v>
      </c>
      <c r="R1068" s="135" t="s">
        <v>3016</v>
      </c>
      <c r="S1068" s="110" t="s">
        <v>3017</v>
      </c>
      <c r="T1068" s="135" t="s">
        <v>3016</v>
      </c>
    </row>
    <row r="1069" spans="1:20" ht="15" customHeight="1" x14ac:dyDescent="0.3">
      <c r="A1069" s="111" t="s">
        <v>492</v>
      </c>
      <c r="B1069" s="112" t="s">
        <v>3642</v>
      </c>
      <c r="C1069" s="111" t="s">
        <v>492</v>
      </c>
      <c r="D1069" s="115"/>
      <c r="E1069" s="115"/>
      <c r="F1069" s="115"/>
      <c r="G1069" s="116" t="s">
        <v>3484</v>
      </c>
      <c r="H1069" s="110">
        <f>COUNTIF(A:A,A1069)</f>
        <v>1</v>
      </c>
      <c r="K1069" s="184" t="s">
        <v>3164</v>
      </c>
      <c r="L1069" s="184">
        <f t="shared" si="23"/>
        <v>1</v>
      </c>
      <c r="P1069" s="135" t="s">
        <v>3069</v>
      </c>
      <c r="Q1069" s="135" t="s">
        <v>3801</v>
      </c>
      <c r="R1069" s="135" t="s">
        <v>3069</v>
      </c>
      <c r="S1069" s="110" t="s">
        <v>3070</v>
      </c>
      <c r="T1069" s="135" t="s">
        <v>3069</v>
      </c>
    </row>
    <row r="1070" spans="1:20" ht="15" customHeight="1" x14ac:dyDescent="0.3">
      <c r="A1070" s="111" t="s">
        <v>3645</v>
      </c>
      <c r="B1070" s="112" t="s">
        <v>3646</v>
      </c>
      <c r="C1070" s="111" t="s">
        <v>3645</v>
      </c>
      <c r="D1070" s="115"/>
      <c r="E1070" s="115"/>
      <c r="F1070" s="115"/>
      <c r="G1070" s="116" t="s">
        <v>3484</v>
      </c>
      <c r="H1070" s="110">
        <f>COUNTIF(A:A,A1070)</f>
        <v>1</v>
      </c>
      <c r="K1070" s="184" t="s">
        <v>5322</v>
      </c>
      <c r="L1070" s="184">
        <f t="shared" si="23"/>
        <v>1</v>
      </c>
      <c r="P1070" s="135" t="s">
        <v>3116</v>
      </c>
      <c r="Q1070" s="135" t="s">
        <v>3803</v>
      </c>
      <c r="R1070" s="135" t="s">
        <v>3116</v>
      </c>
      <c r="S1070" s="110" t="s">
        <v>3117</v>
      </c>
      <c r="T1070" s="135" t="s">
        <v>3116</v>
      </c>
    </row>
    <row r="1071" spans="1:20" ht="15" customHeight="1" x14ac:dyDescent="0.3">
      <c r="A1071" s="111" t="s">
        <v>3649</v>
      </c>
      <c r="B1071" s="112" t="s">
        <v>3650</v>
      </c>
      <c r="C1071" s="111" t="s">
        <v>3649</v>
      </c>
      <c r="D1071" s="115"/>
      <c r="E1071" s="115"/>
      <c r="F1071" s="115"/>
      <c r="G1071" s="116" t="s">
        <v>3484</v>
      </c>
      <c r="H1071" s="110">
        <f>COUNTIF(A:A,A1071)</f>
        <v>1</v>
      </c>
      <c r="K1071" s="184" t="s">
        <v>3167</v>
      </c>
      <c r="L1071" s="184">
        <f t="shared" si="23"/>
        <v>1</v>
      </c>
      <c r="P1071" s="135" t="s">
        <v>3160</v>
      </c>
      <c r="Q1071" s="135" t="s">
        <v>1934</v>
      </c>
      <c r="R1071" s="135" t="s">
        <v>3160</v>
      </c>
      <c r="S1071" s="110" t="s">
        <v>3161</v>
      </c>
      <c r="T1071" s="135" t="s">
        <v>3160</v>
      </c>
    </row>
    <row r="1072" spans="1:20" ht="15" customHeight="1" x14ac:dyDescent="0.3">
      <c r="A1072" s="125" t="s">
        <v>3652</v>
      </c>
      <c r="B1072" s="126" t="s">
        <v>3653</v>
      </c>
      <c r="C1072" s="125" t="s">
        <v>3652</v>
      </c>
      <c r="D1072" s="127"/>
      <c r="E1072" s="127"/>
      <c r="F1072" s="127"/>
      <c r="G1072" s="214" t="s">
        <v>3484</v>
      </c>
      <c r="H1072" s="110">
        <f>COUNTIF(A:A,A1072)</f>
        <v>1</v>
      </c>
      <c r="K1072" s="184" t="s">
        <v>3170</v>
      </c>
      <c r="L1072" s="184">
        <f t="shared" si="23"/>
        <v>1</v>
      </c>
      <c r="P1072" s="135" t="s">
        <v>3202</v>
      </c>
      <c r="Q1072" s="135" t="s">
        <v>3806</v>
      </c>
      <c r="R1072" s="135" t="s">
        <v>3202</v>
      </c>
      <c r="S1072" s="110" t="s">
        <v>3203</v>
      </c>
      <c r="T1072" s="135" t="s">
        <v>3202</v>
      </c>
    </row>
    <row r="1073" spans="1:20" ht="15" customHeight="1" x14ac:dyDescent="0.3">
      <c r="A1073" s="186" t="s">
        <v>3655</v>
      </c>
      <c r="B1073" s="188" t="s">
        <v>3656</v>
      </c>
      <c r="C1073" s="186" t="s">
        <v>3655</v>
      </c>
      <c r="D1073" s="189"/>
      <c r="E1073" s="189"/>
      <c r="F1073" s="189"/>
      <c r="G1073" s="191" t="s">
        <v>3484</v>
      </c>
      <c r="H1073" s="110">
        <f>COUNTIF(A:A,A1073)</f>
        <v>1</v>
      </c>
      <c r="K1073" s="184" t="s">
        <v>3173</v>
      </c>
      <c r="L1073" s="184">
        <f t="shared" si="23"/>
        <v>1</v>
      </c>
      <c r="P1073" s="135" t="s">
        <v>3235</v>
      </c>
      <c r="Q1073" s="135" t="s">
        <v>3808</v>
      </c>
      <c r="R1073" s="135" t="s">
        <v>3235</v>
      </c>
      <c r="S1073" s="110" t="s">
        <v>3236</v>
      </c>
      <c r="T1073" s="135" t="s">
        <v>3235</v>
      </c>
    </row>
    <row r="1074" spans="1:20" ht="15" customHeight="1" x14ac:dyDescent="0.3">
      <c r="A1074" s="186" t="s">
        <v>3658</v>
      </c>
      <c r="B1074" s="188" t="s">
        <v>3659</v>
      </c>
      <c r="C1074" s="186" t="s">
        <v>3658</v>
      </c>
      <c r="D1074" s="189"/>
      <c r="E1074" s="189"/>
      <c r="F1074" s="189"/>
      <c r="G1074" s="191" t="s">
        <v>3484</v>
      </c>
      <c r="H1074" s="110">
        <f>COUNTIF(A:A,A1074)</f>
        <v>1</v>
      </c>
      <c r="K1074" s="184" t="s">
        <v>3176</v>
      </c>
      <c r="L1074" s="184">
        <f t="shared" si="23"/>
        <v>1</v>
      </c>
      <c r="P1074" s="135" t="s">
        <v>3279</v>
      </c>
      <c r="Q1074" s="135" t="s">
        <v>3810</v>
      </c>
      <c r="R1074" s="135" t="s">
        <v>3279</v>
      </c>
      <c r="S1074" s="110" t="s">
        <v>3280</v>
      </c>
      <c r="T1074" s="135" t="s">
        <v>3279</v>
      </c>
    </row>
    <row r="1075" spans="1:20" ht="15" customHeight="1" x14ac:dyDescent="0.3">
      <c r="A1075" s="186" t="s">
        <v>3661</v>
      </c>
      <c r="B1075" s="188" t="s">
        <v>3662</v>
      </c>
      <c r="C1075" s="186" t="s">
        <v>3661</v>
      </c>
      <c r="D1075" s="189"/>
      <c r="E1075" s="189"/>
      <c r="F1075" s="189"/>
      <c r="G1075" s="191" t="s">
        <v>3484</v>
      </c>
      <c r="H1075" s="110">
        <f>COUNTIF(A:A,A1075)</f>
        <v>1</v>
      </c>
      <c r="K1075" s="184" t="s">
        <v>3179</v>
      </c>
      <c r="L1075" s="184">
        <f t="shared" si="23"/>
        <v>1</v>
      </c>
      <c r="P1075" s="135" t="s">
        <v>3316</v>
      </c>
      <c r="Q1075" s="135" t="s">
        <v>3812</v>
      </c>
      <c r="R1075" s="135" t="s">
        <v>3316</v>
      </c>
      <c r="S1075" s="110" t="s">
        <v>3317</v>
      </c>
      <c r="T1075" s="135" t="s">
        <v>3316</v>
      </c>
    </row>
    <row r="1076" spans="1:20" ht="15" customHeight="1" x14ac:dyDescent="0.3">
      <c r="A1076" s="186" t="s">
        <v>2268</v>
      </c>
      <c r="B1076" s="188" t="s">
        <v>69</v>
      </c>
      <c r="C1076" s="186" t="s">
        <v>2268</v>
      </c>
      <c r="D1076" s="189"/>
      <c r="E1076" s="189"/>
      <c r="F1076" s="189"/>
      <c r="G1076" s="191" t="s">
        <v>2270</v>
      </c>
      <c r="H1076" s="110">
        <f>COUNTIF(A:A,A1076)</f>
        <v>11</v>
      </c>
      <c r="K1076" s="184" t="s">
        <v>3182</v>
      </c>
      <c r="L1076" s="184">
        <f t="shared" si="23"/>
        <v>1</v>
      </c>
      <c r="P1076" s="135" t="s">
        <v>3356</v>
      </c>
      <c r="Q1076" s="135" t="s">
        <v>3814</v>
      </c>
      <c r="R1076" s="135" t="s">
        <v>3356</v>
      </c>
      <c r="S1076" s="110" t="s">
        <v>3357</v>
      </c>
      <c r="T1076" s="135" t="s">
        <v>3356</v>
      </c>
    </row>
    <row r="1077" spans="1:20" ht="15" customHeight="1" x14ac:dyDescent="0.3">
      <c r="A1077" s="186" t="s">
        <v>3667</v>
      </c>
      <c r="B1077" s="188" t="s">
        <v>3668</v>
      </c>
      <c r="C1077" s="186" t="s">
        <v>3667</v>
      </c>
      <c r="D1077" s="186"/>
      <c r="E1077" s="186"/>
      <c r="F1077" s="186"/>
      <c r="G1077" s="111" t="s">
        <v>3669</v>
      </c>
      <c r="H1077" s="110">
        <f>COUNTIF(A:A,A1077)</f>
        <v>1</v>
      </c>
      <c r="K1077" s="184" t="s">
        <v>3185</v>
      </c>
      <c r="L1077" s="184">
        <f t="shared" si="23"/>
        <v>1</v>
      </c>
      <c r="P1077" s="135" t="s">
        <v>3379</v>
      </c>
      <c r="Q1077" s="135" t="s">
        <v>3816</v>
      </c>
      <c r="R1077" s="135" t="s">
        <v>3379</v>
      </c>
      <c r="S1077" s="110" t="s">
        <v>3380</v>
      </c>
      <c r="T1077" s="135" t="s">
        <v>3379</v>
      </c>
    </row>
    <row r="1078" spans="1:20" ht="15" customHeight="1" x14ac:dyDescent="0.3">
      <c r="A1078" s="183" t="s">
        <v>5076</v>
      </c>
      <c r="B1078" s="184" t="s">
        <v>1323</v>
      </c>
      <c r="C1078" s="183" t="s">
        <v>5076</v>
      </c>
      <c r="D1078" s="184"/>
      <c r="E1078" s="184"/>
      <c r="F1078" s="184"/>
      <c r="G1078" s="116" t="s">
        <v>3669</v>
      </c>
      <c r="H1078" s="110">
        <f>COUNTIF(A:A,A1078)</f>
        <v>1</v>
      </c>
      <c r="K1078" s="184" t="s">
        <v>5492</v>
      </c>
      <c r="L1078" s="184">
        <f t="shared" si="23"/>
        <v>1</v>
      </c>
      <c r="P1078" s="135" t="s">
        <v>3408</v>
      </c>
      <c r="Q1078" s="135" t="s">
        <v>3818</v>
      </c>
      <c r="R1078" s="135" t="s">
        <v>3408</v>
      </c>
      <c r="S1078" s="110" t="s">
        <v>3409</v>
      </c>
      <c r="T1078" s="135" t="s">
        <v>3408</v>
      </c>
    </row>
    <row r="1079" spans="1:20" ht="15" customHeight="1" x14ac:dyDescent="0.3">
      <c r="A1079" s="183" t="s">
        <v>5069</v>
      </c>
      <c r="B1079" s="184" t="s">
        <v>5070</v>
      </c>
      <c r="C1079" s="183" t="s">
        <v>5069</v>
      </c>
      <c r="D1079" s="184"/>
      <c r="E1079" s="184"/>
      <c r="F1079" s="184"/>
      <c r="G1079" s="116" t="s">
        <v>3669</v>
      </c>
      <c r="H1079" s="110">
        <f>COUNTIF(A:A,A1079)</f>
        <v>1</v>
      </c>
      <c r="K1079" s="184" t="s">
        <v>3188</v>
      </c>
      <c r="L1079" s="184">
        <f t="shared" si="23"/>
        <v>1</v>
      </c>
      <c r="P1079" s="135" t="s">
        <v>3429</v>
      </c>
      <c r="Q1079" s="135" t="s">
        <v>3820</v>
      </c>
      <c r="R1079" s="135" t="s">
        <v>3429</v>
      </c>
      <c r="S1079" s="110" t="s">
        <v>3430</v>
      </c>
      <c r="T1079" s="135" t="s">
        <v>3429</v>
      </c>
    </row>
    <row r="1080" spans="1:20" ht="15" customHeight="1" x14ac:dyDescent="0.3">
      <c r="A1080" s="186" t="s">
        <v>3676</v>
      </c>
      <c r="B1080" s="188" t="s">
        <v>3677</v>
      </c>
      <c r="C1080" s="186" t="s">
        <v>3676</v>
      </c>
      <c r="D1080" s="186"/>
      <c r="E1080" s="186"/>
      <c r="F1080" s="186"/>
      <c r="G1080" s="111" t="s">
        <v>3669</v>
      </c>
      <c r="H1080" s="110">
        <f>COUNTIF(A:A,A1080)</f>
        <v>1</v>
      </c>
      <c r="K1080" s="184" t="s">
        <v>5212</v>
      </c>
      <c r="L1080" s="184">
        <f t="shared" si="23"/>
        <v>1</v>
      </c>
      <c r="P1080" s="135" t="s">
        <v>3437</v>
      </c>
      <c r="Q1080" s="135" t="s">
        <v>541</v>
      </c>
      <c r="R1080" s="135" t="s">
        <v>3437</v>
      </c>
      <c r="S1080" s="110" t="s">
        <v>3438</v>
      </c>
      <c r="T1080" s="135" t="s">
        <v>3437</v>
      </c>
    </row>
    <row r="1081" spans="1:20" ht="15" customHeight="1" x14ac:dyDescent="0.3">
      <c r="A1081" s="186" t="s">
        <v>3680</v>
      </c>
      <c r="B1081" s="188" t="s">
        <v>3677</v>
      </c>
      <c r="C1081" s="186" t="s">
        <v>3680</v>
      </c>
      <c r="D1081" s="186"/>
      <c r="E1081" s="186"/>
      <c r="F1081" s="186"/>
      <c r="G1081" s="111" t="s">
        <v>3669</v>
      </c>
      <c r="H1081" s="110">
        <f>COUNTIF(A:A,A1081)</f>
        <v>1</v>
      </c>
      <c r="K1081" s="184" t="s">
        <v>3195</v>
      </c>
      <c r="L1081" s="184">
        <f t="shared" si="23"/>
        <v>1</v>
      </c>
      <c r="P1081" s="135" t="s">
        <v>3443</v>
      </c>
      <c r="Q1081" s="135" t="s">
        <v>3823</v>
      </c>
      <c r="R1081" s="135" t="s">
        <v>3443</v>
      </c>
      <c r="S1081" s="110" t="s">
        <v>3444</v>
      </c>
      <c r="T1081" s="135" t="s">
        <v>3443</v>
      </c>
    </row>
    <row r="1082" spans="1:20" ht="15" customHeight="1" x14ac:dyDescent="0.3">
      <c r="A1082" s="186" t="s">
        <v>3694</v>
      </c>
      <c r="B1082" s="188" t="s">
        <v>3695</v>
      </c>
      <c r="C1082" s="186" t="s">
        <v>3694</v>
      </c>
      <c r="D1082" s="186"/>
      <c r="E1082" s="186"/>
      <c r="F1082" s="186"/>
      <c r="G1082" s="186" t="s">
        <v>3669</v>
      </c>
      <c r="H1082" s="110">
        <f>COUNTIF(A:A,A1082)</f>
        <v>1</v>
      </c>
      <c r="K1082" s="184" t="s">
        <v>3198</v>
      </c>
      <c r="L1082" s="184">
        <f t="shared" si="23"/>
        <v>1</v>
      </c>
      <c r="P1082" s="135" t="s">
        <v>3448</v>
      </c>
      <c r="Q1082" s="135" t="s">
        <v>3825</v>
      </c>
      <c r="R1082" s="135" t="s">
        <v>3448</v>
      </c>
      <c r="S1082" s="110" t="s">
        <v>3449</v>
      </c>
      <c r="T1082" s="135" t="s">
        <v>3448</v>
      </c>
    </row>
    <row r="1083" spans="1:20" ht="15" customHeight="1" x14ac:dyDescent="0.3">
      <c r="A1083" s="186" t="s">
        <v>3687</v>
      </c>
      <c r="B1083" s="188" t="s">
        <v>3688</v>
      </c>
      <c r="C1083" s="186" t="s">
        <v>243</v>
      </c>
      <c r="D1083" s="186"/>
      <c r="E1083" s="186"/>
      <c r="F1083" s="186"/>
      <c r="G1083" s="186" t="s">
        <v>3669</v>
      </c>
      <c r="H1083" s="110">
        <f>COUNTIF(A:A,A1083)</f>
        <v>1</v>
      </c>
      <c r="K1083" s="184" t="s">
        <v>5595</v>
      </c>
      <c r="L1083" s="184">
        <f t="shared" si="23"/>
        <v>1</v>
      </c>
      <c r="P1083" s="135" t="s">
        <v>3454</v>
      </c>
      <c r="Q1083" s="135" t="s">
        <v>3827</v>
      </c>
      <c r="R1083" s="135" t="s">
        <v>3454</v>
      </c>
      <c r="S1083" s="110" t="s">
        <v>3455</v>
      </c>
      <c r="T1083" s="135" t="s">
        <v>3454</v>
      </c>
    </row>
    <row r="1084" spans="1:20" ht="15" customHeight="1" x14ac:dyDescent="0.3">
      <c r="A1084" s="186" t="s">
        <v>3691</v>
      </c>
      <c r="B1084" s="188" t="s">
        <v>3691</v>
      </c>
      <c r="C1084" s="186" t="s">
        <v>3691</v>
      </c>
      <c r="D1084" s="186"/>
      <c r="E1084" s="186"/>
      <c r="F1084" s="186"/>
      <c r="G1084" s="186" t="s">
        <v>3669</v>
      </c>
      <c r="H1084" s="110">
        <f>COUNTIF(A:A,A1084)</f>
        <v>1</v>
      </c>
      <c r="K1084" s="184" t="s">
        <v>3201</v>
      </c>
      <c r="L1084" s="184">
        <f t="shared" si="23"/>
        <v>1</v>
      </c>
      <c r="P1084" s="135" t="s">
        <v>3460</v>
      </c>
      <c r="Q1084" s="135" t="s">
        <v>3829</v>
      </c>
      <c r="R1084" s="135" t="s">
        <v>3460</v>
      </c>
      <c r="S1084" s="110" t="s">
        <v>3461</v>
      </c>
      <c r="T1084" s="135" t="s">
        <v>3460</v>
      </c>
    </row>
    <row r="1085" spans="1:20" ht="15" customHeight="1" x14ac:dyDescent="0.3">
      <c r="A1085" s="186" t="s">
        <v>3683</v>
      </c>
      <c r="B1085" s="188" t="s">
        <v>3684</v>
      </c>
      <c r="C1085" s="186" t="s">
        <v>3683</v>
      </c>
      <c r="D1085" s="186"/>
      <c r="E1085" s="186"/>
      <c r="F1085" s="186"/>
      <c r="G1085" s="186" t="s">
        <v>3669</v>
      </c>
      <c r="H1085" s="110">
        <f>COUNTIF(A:A,A1085)</f>
        <v>1</v>
      </c>
      <c r="K1085" s="184" t="s">
        <v>5509</v>
      </c>
      <c r="L1085" s="184">
        <f t="shared" si="23"/>
        <v>1</v>
      </c>
      <c r="P1085" s="135" t="s">
        <v>2906</v>
      </c>
      <c r="Q1085" s="135" t="s">
        <v>3831</v>
      </c>
      <c r="R1085" s="135" t="s">
        <v>2906</v>
      </c>
      <c r="S1085" s="110" t="s">
        <v>2907</v>
      </c>
      <c r="T1085" s="135" t="s">
        <v>2906</v>
      </c>
    </row>
    <row r="1086" spans="1:20" ht="15" customHeight="1" x14ac:dyDescent="0.3">
      <c r="A1086" s="186" t="s">
        <v>3672</v>
      </c>
      <c r="B1086" s="188" t="s">
        <v>3673</v>
      </c>
      <c r="C1086" s="186" t="s">
        <v>3672</v>
      </c>
      <c r="D1086" s="186"/>
      <c r="E1086" s="186"/>
      <c r="F1086" s="186"/>
      <c r="G1086" s="186" t="s">
        <v>3669</v>
      </c>
      <c r="H1086" s="110">
        <f>COUNTIF(A:A,A1086)</f>
        <v>1</v>
      </c>
      <c r="K1086" s="184" t="s">
        <v>3204</v>
      </c>
      <c r="L1086" s="184">
        <f t="shared" si="23"/>
        <v>1</v>
      </c>
      <c r="P1086" s="135" t="s">
        <v>2962</v>
      </c>
      <c r="Q1086" s="135" t="s">
        <v>2030</v>
      </c>
      <c r="R1086" s="135" t="s">
        <v>2962</v>
      </c>
      <c r="S1086" s="110" t="s">
        <v>2963</v>
      </c>
      <c r="T1086" s="135" t="s">
        <v>2962</v>
      </c>
    </row>
    <row r="1087" spans="1:20" ht="15" customHeight="1" x14ac:dyDescent="0.3">
      <c r="A1087" s="218" t="s">
        <v>5074</v>
      </c>
      <c r="B1087" s="219" t="s">
        <v>5075</v>
      </c>
      <c r="C1087" s="218" t="s">
        <v>5074</v>
      </c>
      <c r="D1087" s="219"/>
      <c r="E1087" s="219"/>
      <c r="F1087" s="219"/>
      <c r="G1087" s="132" t="s">
        <v>3669</v>
      </c>
      <c r="H1087" s="110">
        <f>COUNTIF(A:A,A1087)</f>
        <v>1</v>
      </c>
      <c r="K1087" s="184" t="s">
        <v>5500</v>
      </c>
      <c r="L1087" s="184">
        <f t="shared" si="23"/>
        <v>1</v>
      </c>
      <c r="P1087" s="135" t="s">
        <v>3019</v>
      </c>
      <c r="Q1087" s="135" t="s">
        <v>3834</v>
      </c>
      <c r="R1087" s="135" t="s">
        <v>3019</v>
      </c>
      <c r="S1087" s="110" t="s">
        <v>3020</v>
      </c>
      <c r="T1087" s="135" t="s">
        <v>3019</v>
      </c>
    </row>
    <row r="1088" spans="1:20" ht="15" customHeight="1" x14ac:dyDescent="0.3">
      <c r="A1088" s="101" t="s">
        <v>5140</v>
      </c>
      <c r="B1088" s="100" t="s">
        <v>5141</v>
      </c>
      <c r="C1088" s="101" t="s">
        <v>5140</v>
      </c>
      <c r="D1088" s="100"/>
      <c r="E1088" s="100"/>
      <c r="F1088" s="100"/>
      <c r="G1088" s="116" t="s">
        <v>3669</v>
      </c>
      <c r="H1088" s="110">
        <f>COUNTIF(A:A,A1088)</f>
        <v>1</v>
      </c>
      <c r="K1088" s="184" t="s">
        <v>5604</v>
      </c>
      <c r="L1088" s="184">
        <f t="shared" si="23"/>
        <v>1</v>
      </c>
      <c r="P1088" s="135" t="s">
        <v>2909</v>
      </c>
      <c r="Q1088" s="135" t="s">
        <v>3836</v>
      </c>
      <c r="R1088" s="135" t="s">
        <v>2909</v>
      </c>
      <c r="S1088" s="110" t="s">
        <v>2910</v>
      </c>
      <c r="T1088" s="135" t="s">
        <v>2909</v>
      </c>
    </row>
    <row r="1089" spans="1:20" ht="15" customHeight="1" x14ac:dyDescent="0.3">
      <c r="A1089" s="101" t="s">
        <v>5079</v>
      </c>
      <c r="B1089" s="100" t="s">
        <v>2660</v>
      </c>
      <c r="C1089" s="101" t="s">
        <v>5079</v>
      </c>
      <c r="D1089" s="100"/>
      <c r="E1089" s="100"/>
      <c r="F1089" s="100"/>
      <c r="G1089" s="116" t="s">
        <v>3669</v>
      </c>
      <c r="H1089" s="110">
        <f>COUNTIF(A:A,A1089)</f>
        <v>1</v>
      </c>
      <c r="K1089" s="184" t="s">
        <v>3209</v>
      </c>
      <c r="L1089" s="184">
        <f t="shared" si="23"/>
        <v>1</v>
      </c>
      <c r="P1089" s="135" t="s">
        <v>2965</v>
      </c>
      <c r="Q1089" s="135" t="s">
        <v>3838</v>
      </c>
      <c r="R1089" s="135" t="s">
        <v>2965</v>
      </c>
      <c r="S1089" s="110" t="s">
        <v>2966</v>
      </c>
      <c r="T1089" s="135" t="s">
        <v>2965</v>
      </c>
    </row>
    <row r="1090" spans="1:20" ht="15" customHeight="1" x14ac:dyDescent="0.3">
      <c r="A1090" s="111" t="s">
        <v>3697</v>
      </c>
      <c r="B1090" s="112" t="s">
        <v>3698</v>
      </c>
      <c r="C1090" s="111" t="s">
        <v>3697</v>
      </c>
      <c r="D1090" s="111"/>
      <c r="E1090" s="111"/>
      <c r="F1090" s="111"/>
      <c r="G1090" s="111" t="s">
        <v>3669</v>
      </c>
      <c r="H1090" s="110">
        <f>COUNTIF(A:A,A1090)</f>
        <v>1</v>
      </c>
      <c r="K1090" s="184" t="s">
        <v>3212</v>
      </c>
      <c r="L1090" s="184">
        <f t="shared" ref="L1090:L1153" si="24">COUNTIF(K:K,K1090)</f>
        <v>1</v>
      </c>
      <c r="P1090" s="135" t="s">
        <v>2912</v>
      </c>
      <c r="Q1090" s="135" t="s">
        <v>624</v>
      </c>
      <c r="R1090" s="135" t="s">
        <v>2912</v>
      </c>
      <c r="S1090" s="110" t="s">
        <v>2913</v>
      </c>
      <c r="T1090" s="135" t="s">
        <v>2912</v>
      </c>
    </row>
    <row r="1091" spans="1:20" ht="15" customHeight="1" x14ac:dyDescent="0.3">
      <c r="A1091" s="111" t="s">
        <v>3701</v>
      </c>
      <c r="B1091" s="112" t="s">
        <v>3702</v>
      </c>
      <c r="C1091" s="111" t="s">
        <v>3701</v>
      </c>
      <c r="D1091" s="111"/>
      <c r="E1091" s="111"/>
      <c r="F1091" s="111"/>
      <c r="G1091" s="111" t="s">
        <v>3669</v>
      </c>
      <c r="H1091" s="110">
        <f>COUNTIF(A:A,A1091)</f>
        <v>1</v>
      </c>
      <c r="K1091" s="184" t="s">
        <v>3215</v>
      </c>
      <c r="L1091" s="184">
        <f t="shared" si="24"/>
        <v>1</v>
      </c>
      <c r="P1091" s="135" t="s">
        <v>2968</v>
      </c>
      <c r="Q1091" s="135" t="s">
        <v>3841</v>
      </c>
      <c r="R1091" s="135" t="s">
        <v>2968</v>
      </c>
      <c r="S1091" s="110" t="s">
        <v>2969</v>
      </c>
      <c r="T1091" s="135" t="s">
        <v>2968</v>
      </c>
    </row>
    <row r="1092" spans="1:20" ht="15" customHeight="1" x14ac:dyDescent="0.3">
      <c r="A1092" s="111" t="s">
        <v>3714</v>
      </c>
      <c r="B1092" s="112" t="s">
        <v>3715</v>
      </c>
      <c r="C1092" s="111" t="s">
        <v>3714</v>
      </c>
      <c r="D1092" s="115"/>
      <c r="E1092" s="115"/>
      <c r="F1092" s="115"/>
      <c r="G1092" s="116" t="s">
        <v>3669</v>
      </c>
      <c r="H1092" s="110">
        <f>COUNTIF(A:A,A1092)</f>
        <v>1</v>
      </c>
      <c r="K1092" s="184" t="s">
        <v>5429</v>
      </c>
      <c r="L1092" s="184">
        <f t="shared" si="24"/>
        <v>1</v>
      </c>
      <c r="P1092" s="135" t="s">
        <v>3022</v>
      </c>
      <c r="Q1092" s="135" t="s">
        <v>3843</v>
      </c>
      <c r="R1092" s="135" t="s">
        <v>3022</v>
      </c>
      <c r="S1092" s="110" t="s">
        <v>58</v>
      </c>
      <c r="T1092" s="135" t="s">
        <v>3022</v>
      </c>
    </row>
    <row r="1093" spans="1:20" ht="15" customHeight="1" x14ac:dyDescent="0.3">
      <c r="A1093" s="111" t="s">
        <v>3705</v>
      </c>
      <c r="B1093" s="112" t="s">
        <v>3706</v>
      </c>
      <c r="C1093" s="111" t="s">
        <v>3705</v>
      </c>
      <c r="D1093" s="111"/>
      <c r="E1093" s="111"/>
      <c r="F1093" s="111"/>
      <c r="G1093" s="111" t="s">
        <v>3669</v>
      </c>
      <c r="H1093" s="110">
        <f>COUNTIF(A:A,A1093)</f>
        <v>1</v>
      </c>
      <c r="K1093" s="184" t="s">
        <v>3218</v>
      </c>
      <c r="L1093" s="184">
        <f t="shared" si="24"/>
        <v>1</v>
      </c>
      <c r="P1093" s="135" t="s">
        <v>3072</v>
      </c>
      <c r="Q1093" s="135" t="s">
        <v>3845</v>
      </c>
      <c r="R1093" s="135" t="s">
        <v>3072</v>
      </c>
      <c r="S1093" s="110" t="s">
        <v>3073</v>
      </c>
      <c r="T1093" s="135" t="s">
        <v>3072</v>
      </c>
    </row>
    <row r="1094" spans="1:20" ht="15" customHeight="1" x14ac:dyDescent="0.3">
      <c r="A1094" s="111" t="s">
        <v>3709</v>
      </c>
      <c r="B1094" s="112" t="s">
        <v>3710</v>
      </c>
      <c r="C1094" s="111" t="s">
        <v>3709</v>
      </c>
      <c r="D1094" s="115"/>
      <c r="E1094" s="115"/>
      <c r="F1094" s="115"/>
      <c r="G1094" s="116" t="s">
        <v>3669</v>
      </c>
      <c r="H1094" s="110">
        <f>COUNTIF(A:A,A1094)</f>
        <v>1</v>
      </c>
      <c r="K1094" s="184" t="s">
        <v>5614</v>
      </c>
      <c r="L1094" s="184">
        <f t="shared" si="24"/>
        <v>1</v>
      </c>
      <c r="P1094" s="135" t="s">
        <v>3119</v>
      </c>
      <c r="Q1094" s="135" t="s">
        <v>3847</v>
      </c>
      <c r="R1094" s="135" t="s">
        <v>3119</v>
      </c>
      <c r="S1094" s="110" t="s">
        <v>3120</v>
      </c>
      <c r="T1094" s="135" t="s">
        <v>3119</v>
      </c>
    </row>
    <row r="1095" spans="1:20" ht="15" customHeight="1" x14ac:dyDescent="0.3">
      <c r="A1095" s="111" t="s">
        <v>5143</v>
      </c>
      <c r="B1095" s="112" t="s">
        <v>5142</v>
      </c>
      <c r="C1095" s="111" t="s">
        <v>5143</v>
      </c>
      <c r="D1095" s="115"/>
      <c r="E1095" s="115"/>
      <c r="F1095" s="115"/>
      <c r="G1095" s="116" t="s">
        <v>3669</v>
      </c>
      <c r="H1095" s="110">
        <f>COUNTIF(A:A,A1095)</f>
        <v>1</v>
      </c>
      <c r="K1095" s="184" t="s">
        <v>3221</v>
      </c>
      <c r="L1095" s="184">
        <f t="shared" si="24"/>
        <v>1</v>
      </c>
      <c r="P1095" s="135" t="s">
        <v>3162</v>
      </c>
      <c r="Q1095" s="135" t="s">
        <v>3849</v>
      </c>
      <c r="R1095" s="135" t="s">
        <v>3162</v>
      </c>
      <c r="S1095" s="110" t="s">
        <v>3163</v>
      </c>
      <c r="T1095" s="135" t="s">
        <v>3162</v>
      </c>
    </row>
    <row r="1096" spans="1:20" ht="15" customHeight="1" x14ac:dyDescent="0.3">
      <c r="A1096" s="111" t="s">
        <v>3718</v>
      </c>
      <c r="B1096" s="112" t="s">
        <v>3719</v>
      </c>
      <c r="C1096" s="111" t="s">
        <v>3718</v>
      </c>
      <c r="D1096" s="115"/>
      <c r="E1096" s="115"/>
      <c r="F1096" s="115"/>
      <c r="G1096" s="116" t="s">
        <v>3669</v>
      </c>
      <c r="H1096" s="110">
        <f>COUNTIF(A:A,A1096)</f>
        <v>1</v>
      </c>
      <c r="K1096" s="184" t="s">
        <v>5298</v>
      </c>
      <c r="L1096" s="184">
        <f t="shared" si="24"/>
        <v>1</v>
      </c>
      <c r="P1096" s="135" t="s">
        <v>3205</v>
      </c>
      <c r="Q1096" s="135" t="s">
        <v>3851</v>
      </c>
      <c r="R1096" s="135" t="s">
        <v>3205</v>
      </c>
      <c r="S1096" s="110" t="s">
        <v>3206</v>
      </c>
      <c r="T1096" s="135" t="s">
        <v>3205</v>
      </c>
    </row>
    <row r="1097" spans="1:20" ht="15" customHeight="1" x14ac:dyDescent="0.3">
      <c r="A1097" s="111" t="s">
        <v>3722</v>
      </c>
      <c r="B1097" s="112" t="s">
        <v>3723</v>
      </c>
      <c r="C1097" s="111" t="s">
        <v>3722</v>
      </c>
      <c r="D1097" s="115"/>
      <c r="E1097" s="115"/>
      <c r="F1097" s="115"/>
      <c r="G1097" s="116" t="s">
        <v>3669</v>
      </c>
      <c r="H1097" s="110">
        <f>COUNTIF(A:A,A1097)</f>
        <v>1</v>
      </c>
      <c r="K1097" s="184" t="s">
        <v>5233</v>
      </c>
      <c r="L1097" s="184">
        <f t="shared" si="24"/>
        <v>1</v>
      </c>
      <c r="P1097" s="135" t="s">
        <v>3240</v>
      </c>
      <c r="Q1097" s="135" t="s">
        <v>3853</v>
      </c>
      <c r="R1097" s="135" t="s">
        <v>3240</v>
      </c>
      <c r="S1097" s="110" t="s">
        <v>3241</v>
      </c>
      <c r="T1097" s="135" t="s">
        <v>3240</v>
      </c>
    </row>
    <row r="1098" spans="1:20" ht="15" customHeight="1" x14ac:dyDescent="0.3">
      <c r="A1098" s="111" t="s">
        <v>3726</v>
      </c>
      <c r="B1098" s="112" t="s">
        <v>3727</v>
      </c>
      <c r="C1098" s="111" t="s">
        <v>3726</v>
      </c>
      <c r="D1098" s="115"/>
      <c r="E1098" s="115"/>
      <c r="F1098" s="115"/>
      <c r="G1098" s="116" t="s">
        <v>3669</v>
      </c>
      <c r="H1098" s="110">
        <f>COUNTIF(A:A,A1098)</f>
        <v>1</v>
      </c>
      <c r="K1098" s="184" t="s">
        <v>3224</v>
      </c>
      <c r="L1098" s="184">
        <f t="shared" si="24"/>
        <v>1</v>
      </c>
      <c r="P1098" s="135" t="s">
        <v>3283</v>
      </c>
      <c r="Q1098" s="135" t="s">
        <v>3855</v>
      </c>
      <c r="R1098" s="135" t="s">
        <v>3283</v>
      </c>
      <c r="S1098" s="110" t="s">
        <v>3284</v>
      </c>
      <c r="T1098" s="135" t="s">
        <v>3283</v>
      </c>
    </row>
    <row r="1099" spans="1:20" ht="15" customHeight="1" x14ac:dyDescent="0.3">
      <c r="A1099" s="111" t="s">
        <v>3730</v>
      </c>
      <c r="B1099" s="112" t="s">
        <v>3731</v>
      </c>
      <c r="C1099" s="111" t="s">
        <v>3730</v>
      </c>
      <c r="D1099" s="115"/>
      <c r="E1099" s="115"/>
      <c r="F1099" s="115"/>
      <c r="G1099" s="116" t="s">
        <v>3669</v>
      </c>
      <c r="H1099" s="110">
        <f>COUNTIF(A:A,A1099)</f>
        <v>1</v>
      </c>
      <c r="K1099" s="184" t="s">
        <v>3227</v>
      </c>
      <c r="L1099" s="184">
        <f t="shared" si="24"/>
        <v>1</v>
      </c>
    </row>
    <row r="1100" spans="1:20" ht="15" customHeight="1" x14ac:dyDescent="0.3">
      <c r="A1100" s="111" t="s">
        <v>3734</v>
      </c>
      <c r="B1100" s="112" t="s">
        <v>3735</v>
      </c>
      <c r="C1100" s="111" t="s">
        <v>3734</v>
      </c>
      <c r="D1100" s="115"/>
      <c r="E1100" s="115"/>
      <c r="F1100" s="115"/>
      <c r="G1100" s="116" t="s">
        <v>3669</v>
      </c>
      <c r="H1100" s="110">
        <f>COUNTIF(A:A,A1100)</f>
        <v>1</v>
      </c>
      <c r="K1100" s="184" t="s">
        <v>3230</v>
      </c>
      <c r="L1100" s="184">
        <f t="shared" si="24"/>
        <v>1</v>
      </c>
    </row>
    <row r="1101" spans="1:20" ht="15" customHeight="1" x14ac:dyDescent="0.3">
      <c r="A1101" s="111" t="s">
        <v>3738</v>
      </c>
      <c r="B1101" s="112" t="s">
        <v>3739</v>
      </c>
      <c r="C1101" s="111" t="s">
        <v>3738</v>
      </c>
      <c r="D1101" s="115"/>
      <c r="E1101" s="115"/>
      <c r="F1101" s="115"/>
      <c r="G1101" s="116" t="s">
        <v>3669</v>
      </c>
      <c r="H1101" s="110">
        <f>COUNTIF(A:A,A1101)</f>
        <v>1</v>
      </c>
      <c r="K1101" s="184" t="s">
        <v>3237</v>
      </c>
      <c r="L1101" s="184">
        <f t="shared" si="24"/>
        <v>1</v>
      </c>
    </row>
    <row r="1102" spans="1:20" ht="15" customHeight="1" x14ac:dyDescent="0.3">
      <c r="A1102" s="111" t="s">
        <v>3742</v>
      </c>
      <c r="B1102" s="112" t="s">
        <v>3743</v>
      </c>
      <c r="C1102" s="111" t="s">
        <v>3742</v>
      </c>
      <c r="D1102" s="115"/>
      <c r="E1102" s="115"/>
      <c r="F1102" s="115"/>
      <c r="G1102" s="116" t="s">
        <v>3669</v>
      </c>
      <c r="H1102" s="110">
        <f>COUNTIF(A:A,A1102)</f>
        <v>1</v>
      </c>
      <c r="K1102" s="184" t="s">
        <v>3245</v>
      </c>
      <c r="L1102" s="184">
        <f t="shared" si="24"/>
        <v>1</v>
      </c>
    </row>
    <row r="1103" spans="1:20" ht="15" customHeight="1" x14ac:dyDescent="0.3">
      <c r="A1103" s="111" t="s">
        <v>3746</v>
      </c>
      <c r="B1103" s="112" t="s">
        <v>3747</v>
      </c>
      <c r="C1103" s="111" t="s">
        <v>3746</v>
      </c>
      <c r="D1103" s="115"/>
      <c r="E1103" s="115"/>
      <c r="F1103" s="115"/>
      <c r="G1103" s="116" t="s">
        <v>3669</v>
      </c>
      <c r="H1103" s="110">
        <f>COUNTIF(A:A,A1103)</f>
        <v>1</v>
      </c>
      <c r="K1103" s="184" t="s">
        <v>3248</v>
      </c>
      <c r="L1103" s="184">
        <f t="shared" si="24"/>
        <v>1</v>
      </c>
    </row>
    <row r="1104" spans="1:20" ht="15" customHeight="1" x14ac:dyDescent="0.3">
      <c r="A1104" s="111" t="s">
        <v>3754</v>
      </c>
      <c r="B1104" s="112" t="s">
        <v>4533</v>
      </c>
      <c r="C1104" s="111" t="s">
        <v>3754</v>
      </c>
      <c r="D1104" s="115"/>
      <c r="E1104" s="115"/>
      <c r="F1104" s="115"/>
      <c r="G1104" s="116" t="s">
        <v>3669</v>
      </c>
      <c r="H1104" s="110">
        <f>COUNTIF(A:A,A1104)</f>
        <v>1</v>
      </c>
      <c r="K1104" s="184" t="s">
        <v>5264</v>
      </c>
      <c r="L1104" s="184">
        <f t="shared" si="24"/>
        <v>1</v>
      </c>
    </row>
    <row r="1105" spans="1:12" ht="15" customHeight="1" x14ac:dyDescent="0.3">
      <c r="A1105" s="111" t="s">
        <v>5038</v>
      </c>
      <c r="B1105" s="112" t="s">
        <v>5039</v>
      </c>
      <c r="C1105" s="111" t="s">
        <v>5038</v>
      </c>
      <c r="D1105" s="115"/>
      <c r="E1105" s="115"/>
      <c r="F1105" s="115"/>
      <c r="G1105" s="116" t="s">
        <v>3669</v>
      </c>
      <c r="H1105" s="110">
        <f>COUNTIF(A:A,A1105)</f>
        <v>1</v>
      </c>
      <c r="K1105" s="184" t="s">
        <v>5432</v>
      </c>
      <c r="L1105" s="184">
        <f t="shared" si="24"/>
        <v>1</v>
      </c>
    </row>
    <row r="1106" spans="1:12" ht="15" customHeight="1" x14ac:dyDescent="0.3">
      <c r="A1106" s="111" t="s">
        <v>3750</v>
      </c>
      <c r="B1106" s="112" t="s">
        <v>3751</v>
      </c>
      <c r="C1106" s="111" t="s">
        <v>3750</v>
      </c>
      <c r="D1106" s="115"/>
      <c r="E1106" s="115"/>
      <c r="F1106" s="115"/>
      <c r="G1106" s="116" t="s">
        <v>3669</v>
      </c>
      <c r="H1106" s="110">
        <f>COUNTIF(A:A,A1106)</f>
        <v>1</v>
      </c>
      <c r="K1106" s="184" t="s">
        <v>3252</v>
      </c>
      <c r="L1106" s="184">
        <f t="shared" si="24"/>
        <v>1</v>
      </c>
    </row>
    <row r="1107" spans="1:12" ht="15" customHeight="1" x14ac:dyDescent="0.3">
      <c r="A1107" s="101" t="s">
        <v>5077</v>
      </c>
      <c r="B1107" s="100" t="s">
        <v>5078</v>
      </c>
      <c r="C1107" s="101" t="s">
        <v>5077</v>
      </c>
      <c r="D1107" s="100"/>
      <c r="E1107" s="100"/>
      <c r="F1107" s="100"/>
      <c r="G1107" s="116" t="s">
        <v>3669</v>
      </c>
      <c r="H1107" s="110">
        <f>COUNTIF(A:A,A1107)</f>
        <v>1</v>
      </c>
      <c r="K1107" s="184" t="s">
        <v>3256</v>
      </c>
      <c r="L1107" s="184">
        <f t="shared" si="24"/>
        <v>1</v>
      </c>
    </row>
    <row r="1108" spans="1:12" ht="15" customHeight="1" x14ac:dyDescent="0.3">
      <c r="A1108" s="111" t="s">
        <v>3757</v>
      </c>
      <c r="B1108" s="112" t="s">
        <v>3758</v>
      </c>
      <c r="C1108" s="111" t="s">
        <v>3757</v>
      </c>
      <c r="D1108" s="115"/>
      <c r="E1108" s="115"/>
      <c r="F1108" s="115"/>
      <c r="G1108" s="116" t="s">
        <v>3669</v>
      </c>
      <c r="H1108" s="110">
        <f>COUNTIF(A:A,A1108)</f>
        <v>1</v>
      </c>
      <c r="K1108" s="184" t="s">
        <v>3260</v>
      </c>
      <c r="L1108" s="184">
        <f t="shared" si="24"/>
        <v>1</v>
      </c>
    </row>
    <row r="1109" spans="1:12" ht="15" customHeight="1" x14ac:dyDescent="0.3">
      <c r="A1109" s="111" t="s">
        <v>3761</v>
      </c>
      <c r="B1109" s="112" t="s">
        <v>3762</v>
      </c>
      <c r="C1109" s="111" t="s">
        <v>3761</v>
      </c>
      <c r="D1109" s="115"/>
      <c r="E1109" s="115"/>
      <c r="F1109" s="115"/>
      <c r="G1109" s="116" t="s">
        <v>3669</v>
      </c>
      <c r="H1109" s="110">
        <f>COUNTIF(A:A,A1109)</f>
        <v>1</v>
      </c>
      <c r="K1109" s="184" t="s">
        <v>3264</v>
      </c>
      <c r="L1109" s="184">
        <f t="shared" si="24"/>
        <v>1</v>
      </c>
    </row>
    <row r="1110" spans="1:12" ht="15" customHeight="1" x14ac:dyDescent="0.3">
      <c r="A1110" s="111" t="s">
        <v>3765</v>
      </c>
      <c r="B1110" s="112" t="s">
        <v>3766</v>
      </c>
      <c r="C1110" s="111" t="s">
        <v>3765</v>
      </c>
      <c r="D1110" s="115"/>
      <c r="E1110" s="115"/>
      <c r="F1110" s="115"/>
      <c r="G1110" s="116" t="s">
        <v>3669</v>
      </c>
      <c r="H1110" s="110">
        <f>COUNTIF(A:A,A1110)</f>
        <v>1</v>
      </c>
      <c r="K1110" s="184" t="s">
        <v>3270</v>
      </c>
      <c r="L1110" s="184">
        <f t="shared" si="24"/>
        <v>1</v>
      </c>
    </row>
    <row r="1111" spans="1:12" ht="15" customHeight="1" x14ac:dyDescent="0.3">
      <c r="A1111" s="111" t="s">
        <v>3769</v>
      </c>
      <c r="B1111" s="112" t="s">
        <v>3770</v>
      </c>
      <c r="C1111" s="111" t="s">
        <v>3769</v>
      </c>
      <c r="D1111" s="115"/>
      <c r="E1111" s="115"/>
      <c r="F1111" s="115"/>
      <c r="G1111" s="116" t="s">
        <v>3669</v>
      </c>
      <c r="H1111" s="110">
        <f>COUNTIF(A:A,A1111)</f>
        <v>1</v>
      </c>
      <c r="K1111" s="184" t="s">
        <v>3275</v>
      </c>
      <c r="L1111" s="184">
        <f t="shared" si="24"/>
        <v>1</v>
      </c>
    </row>
    <row r="1112" spans="1:12" ht="15" customHeight="1" x14ac:dyDescent="0.3">
      <c r="A1112" s="111" t="s">
        <v>3773</v>
      </c>
      <c r="B1112" s="112" t="s">
        <v>3774</v>
      </c>
      <c r="C1112" s="111" t="s">
        <v>3773</v>
      </c>
      <c r="D1112" s="115"/>
      <c r="E1112" s="115"/>
      <c r="F1112" s="115"/>
      <c r="G1112" s="116" t="s">
        <v>3669</v>
      </c>
      <c r="H1112" s="110">
        <f>COUNTIF(A:A,A1112)</f>
        <v>1</v>
      </c>
      <c r="K1112" s="184" t="s">
        <v>3281</v>
      </c>
      <c r="L1112" s="184">
        <f t="shared" si="24"/>
        <v>1</v>
      </c>
    </row>
    <row r="1113" spans="1:12" ht="15" customHeight="1" x14ac:dyDescent="0.3">
      <c r="K1113" s="184" t="s">
        <v>5576</v>
      </c>
      <c r="L1113" s="184">
        <f t="shared" si="24"/>
        <v>1</v>
      </c>
    </row>
    <row r="1114" spans="1:12" ht="15" customHeight="1" x14ac:dyDescent="0.3">
      <c r="K1114" s="184" t="s">
        <v>3285</v>
      </c>
      <c r="L1114" s="184">
        <f t="shared" si="24"/>
        <v>1</v>
      </c>
    </row>
    <row r="1115" spans="1:12" ht="15" customHeight="1" x14ac:dyDescent="0.3">
      <c r="K1115" s="184" t="s">
        <v>3287</v>
      </c>
      <c r="L1115" s="184">
        <f t="shared" si="24"/>
        <v>1</v>
      </c>
    </row>
    <row r="1116" spans="1:12" ht="15" customHeight="1" x14ac:dyDescent="0.3">
      <c r="K1116" s="184" t="s">
        <v>3291</v>
      </c>
      <c r="L1116" s="184">
        <f t="shared" si="24"/>
        <v>1</v>
      </c>
    </row>
    <row r="1117" spans="1:12" ht="15" customHeight="1" x14ac:dyDescent="0.3">
      <c r="K1117" s="184" t="s">
        <v>3295</v>
      </c>
      <c r="L1117" s="184">
        <f t="shared" si="24"/>
        <v>1</v>
      </c>
    </row>
    <row r="1118" spans="1:12" ht="15" customHeight="1" x14ac:dyDescent="0.3">
      <c r="K1118" s="184" t="s">
        <v>3299</v>
      </c>
      <c r="L1118" s="184">
        <f t="shared" si="24"/>
        <v>1</v>
      </c>
    </row>
    <row r="1119" spans="1:12" ht="15" customHeight="1" x14ac:dyDescent="0.3">
      <c r="K1119" s="184" t="s">
        <v>3303</v>
      </c>
      <c r="L1119" s="184">
        <f t="shared" si="24"/>
        <v>1</v>
      </c>
    </row>
    <row r="1120" spans="1:12" ht="15" customHeight="1" x14ac:dyDescent="0.3">
      <c r="K1120" s="184" t="s">
        <v>3307</v>
      </c>
      <c r="L1120" s="184">
        <f t="shared" si="24"/>
        <v>1</v>
      </c>
    </row>
    <row r="1121" spans="11:12" ht="15" customHeight="1" x14ac:dyDescent="0.3">
      <c r="K1121" s="184" t="s">
        <v>3310</v>
      </c>
      <c r="L1121" s="184">
        <f t="shared" si="24"/>
        <v>1</v>
      </c>
    </row>
    <row r="1122" spans="11:12" ht="15" customHeight="1" x14ac:dyDescent="0.3">
      <c r="K1122" s="184" t="s">
        <v>3314</v>
      </c>
      <c r="L1122" s="184">
        <f t="shared" si="24"/>
        <v>1</v>
      </c>
    </row>
    <row r="1123" spans="11:12" ht="15" customHeight="1" x14ac:dyDescent="0.3">
      <c r="K1123" s="184" t="s">
        <v>3318</v>
      </c>
      <c r="L1123" s="184">
        <f t="shared" si="24"/>
        <v>1</v>
      </c>
    </row>
    <row r="1124" spans="11:12" ht="15" customHeight="1" x14ac:dyDescent="0.3">
      <c r="K1124" s="184" t="s">
        <v>3324</v>
      </c>
      <c r="L1124" s="184">
        <f t="shared" si="24"/>
        <v>1</v>
      </c>
    </row>
    <row r="1125" spans="11:12" ht="15" customHeight="1" x14ac:dyDescent="0.3">
      <c r="K1125" s="184" t="s">
        <v>3328</v>
      </c>
      <c r="L1125" s="184">
        <f t="shared" si="24"/>
        <v>1</v>
      </c>
    </row>
    <row r="1126" spans="11:12" ht="15" customHeight="1" x14ac:dyDescent="0.3">
      <c r="K1126" s="184" t="s">
        <v>3332</v>
      </c>
      <c r="L1126" s="184">
        <f t="shared" si="24"/>
        <v>1</v>
      </c>
    </row>
    <row r="1127" spans="11:12" ht="15" customHeight="1" x14ac:dyDescent="0.3">
      <c r="K1127" s="184" t="s">
        <v>5215</v>
      </c>
      <c r="L1127" s="184">
        <f t="shared" si="24"/>
        <v>1</v>
      </c>
    </row>
    <row r="1128" spans="11:12" ht="15" customHeight="1" x14ac:dyDescent="0.3">
      <c r="K1128" s="184" t="s">
        <v>3339</v>
      </c>
      <c r="L1128" s="184">
        <f t="shared" si="24"/>
        <v>1</v>
      </c>
    </row>
    <row r="1129" spans="11:12" ht="15" customHeight="1" x14ac:dyDescent="0.3">
      <c r="K1129" s="184" t="s">
        <v>3343</v>
      </c>
      <c r="L1129" s="184">
        <f t="shared" si="24"/>
        <v>1</v>
      </c>
    </row>
    <row r="1130" spans="11:12" ht="15" customHeight="1" x14ac:dyDescent="0.3">
      <c r="K1130" s="184" t="s">
        <v>3347</v>
      </c>
      <c r="L1130" s="184">
        <f t="shared" si="24"/>
        <v>1</v>
      </c>
    </row>
    <row r="1131" spans="11:12" ht="15" customHeight="1" x14ac:dyDescent="0.3">
      <c r="K1131" s="184" t="s">
        <v>3351</v>
      </c>
      <c r="L1131" s="184">
        <f t="shared" si="24"/>
        <v>1</v>
      </c>
    </row>
    <row r="1132" spans="11:12" ht="15" customHeight="1" x14ac:dyDescent="0.3">
      <c r="K1132" s="184" t="s">
        <v>3354</v>
      </c>
      <c r="L1132" s="184">
        <f t="shared" si="24"/>
        <v>1</v>
      </c>
    </row>
    <row r="1133" spans="11:12" ht="15" customHeight="1" x14ac:dyDescent="0.3">
      <c r="K1133" s="184" t="s">
        <v>3358</v>
      </c>
      <c r="L1133" s="184">
        <f t="shared" si="24"/>
        <v>1</v>
      </c>
    </row>
    <row r="1134" spans="11:12" ht="15" customHeight="1" x14ac:dyDescent="0.3">
      <c r="K1134" s="184" t="s">
        <v>3360</v>
      </c>
      <c r="L1134" s="184">
        <f t="shared" si="24"/>
        <v>1</v>
      </c>
    </row>
    <row r="1135" spans="11:12" ht="15" customHeight="1" x14ac:dyDescent="0.3">
      <c r="K1135" s="184" t="s">
        <v>3362</v>
      </c>
      <c r="L1135" s="184">
        <f t="shared" si="24"/>
        <v>1</v>
      </c>
    </row>
    <row r="1136" spans="11:12" ht="15" customHeight="1" x14ac:dyDescent="0.3">
      <c r="K1136" s="184" t="s">
        <v>5338</v>
      </c>
      <c r="L1136" s="184">
        <f t="shared" si="24"/>
        <v>1</v>
      </c>
    </row>
    <row r="1137" spans="11:12" ht="15" customHeight="1" x14ac:dyDescent="0.3">
      <c r="K1137" s="184" t="s">
        <v>3365</v>
      </c>
      <c r="L1137" s="184">
        <f t="shared" si="24"/>
        <v>1</v>
      </c>
    </row>
    <row r="1138" spans="11:12" ht="15" customHeight="1" x14ac:dyDescent="0.3">
      <c r="K1138" s="184" t="s">
        <v>5403</v>
      </c>
      <c r="L1138" s="184">
        <f t="shared" si="24"/>
        <v>1</v>
      </c>
    </row>
    <row r="1139" spans="11:12" ht="15" customHeight="1" x14ac:dyDescent="0.3">
      <c r="K1139" s="184" t="s">
        <v>3368</v>
      </c>
      <c r="L1139" s="184">
        <f t="shared" si="24"/>
        <v>1</v>
      </c>
    </row>
    <row r="1140" spans="11:12" ht="15" customHeight="1" x14ac:dyDescent="0.3">
      <c r="K1140" s="184" t="s">
        <v>3375</v>
      </c>
      <c r="L1140" s="184">
        <f t="shared" si="24"/>
        <v>1</v>
      </c>
    </row>
    <row r="1141" spans="11:12" ht="15" customHeight="1" x14ac:dyDescent="0.3">
      <c r="K1141" s="184" t="s">
        <v>5615</v>
      </c>
      <c r="L1141" s="184">
        <f t="shared" si="24"/>
        <v>1</v>
      </c>
    </row>
    <row r="1142" spans="11:12" ht="15" customHeight="1" x14ac:dyDescent="0.3">
      <c r="K1142" s="184" t="s">
        <v>3381</v>
      </c>
      <c r="L1142" s="184">
        <f t="shared" si="24"/>
        <v>1</v>
      </c>
    </row>
    <row r="1143" spans="11:12" ht="15" customHeight="1" x14ac:dyDescent="0.3">
      <c r="K1143" s="184" t="s">
        <v>3385</v>
      </c>
      <c r="L1143" s="184">
        <f t="shared" si="24"/>
        <v>1</v>
      </c>
    </row>
    <row r="1144" spans="11:12" ht="15" customHeight="1" x14ac:dyDescent="0.3">
      <c r="K1144" s="184" t="s">
        <v>3394</v>
      </c>
      <c r="L1144" s="184">
        <f t="shared" si="24"/>
        <v>1</v>
      </c>
    </row>
    <row r="1145" spans="11:12" ht="15" customHeight="1" x14ac:dyDescent="0.3">
      <c r="K1145" s="184" t="s">
        <v>3399</v>
      </c>
      <c r="L1145" s="184">
        <f t="shared" si="24"/>
        <v>1</v>
      </c>
    </row>
    <row r="1146" spans="11:12" ht="15" customHeight="1" x14ac:dyDescent="0.3">
      <c r="K1146" s="184" t="s">
        <v>351</v>
      </c>
      <c r="L1146" s="184">
        <f t="shared" si="24"/>
        <v>1</v>
      </c>
    </row>
    <row r="1147" spans="11:12" ht="15" customHeight="1" x14ac:dyDescent="0.3">
      <c r="K1147" s="184" t="s">
        <v>3410</v>
      </c>
      <c r="L1147" s="184">
        <f t="shared" si="24"/>
        <v>1</v>
      </c>
    </row>
    <row r="1148" spans="11:12" ht="15" customHeight="1" x14ac:dyDescent="0.3">
      <c r="K1148" s="184" t="s">
        <v>3416</v>
      </c>
      <c r="L1148" s="184">
        <f t="shared" si="24"/>
        <v>1</v>
      </c>
    </row>
    <row r="1149" spans="11:12" ht="15" customHeight="1" x14ac:dyDescent="0.3">
      <c r="K1149" s="184" t="s">
        <v>3420</v>
      </c>
      <c r="L1149" s="184">
        <f t="shared" si="24"/>
        <v>1</v>
      </c>
    </row>
    <row r="1150" spans="11:12" ht="15" customHeight="1" x14ac:dyDescent="0.3">
      <c r="K1150" s="184" t="s">
        <v>5431</v>
      </c>
      <c r="L1150" s="184">
        <f t="shared" si="24"/>
        <v>1</v>
      </c>
    </row>
    <row r="1151" spans="11:12" ht="15" customHeight="1" x14ac:dyDescent="0.3">
      <c r="K1151" s="184" t="s">
        <v>3431</v>
      </c>
      <c r="L1151" s="184">
        <f t="shared" si="24"/>
        <v>1</v>
      </c>
    </row>
    <row r="1152" spans="11:12" ht="15" customHeight="1" x14ac:dyDescent="0.3">
      <c r="K1152" s="184" t="s">
        <v>3435</v>
      </c>
      <c r="L1152" s="184">
        <f t="shared" si="24"/>
        <v>1</v>
      </c>
    </row>
    <row r="1153" spans="1:12" ht="15" customHeight="1" x14ac:dyDescent="0.3">
      <c r="K1153" s="184" t="s">
        <v>3439</v>
      </c>
      <c r="L1153" s="184">
        <f t="shared" si="24"/>
        <v>1</v>
      </c>
    </row>
    <row r="1154" spans="1:12" ht="15" customHeight="1" x14ac:dyDescent="0.3">
      <c r="K1154" s="184" t="s">
        <v>5297</v>
      </c>
      <c r="L1154" s="184">
        <f t="shared" ref="L1154:L1217" si="25">COUNTIF(K:K,K1154)</f>
        <v>1</v>
      </c>
    </row>
    <row r="1155" spans="1:12" ht="15" customHeight="1" x14ac:dyDescent="0.3">
      <c r="K1155" s="184" t="s">
        <v>5189</v>
      </c>
      <c r="L1155" s="184">
        <f t="shared" si="25"/>
        <v>1</v>
      </c>
    </row>
    <row r="1156" spans="1:12" ht="15" customHeight="1" x14ac:dyDescent="0.3">
      <c r="K1156" s="184" t="s">
        <v>3441</v>
      </c>
      <c r="L1156" s="184">
        <f t="shared" si="25"/>
        <v>1</v>
      </c>
    </row>
    <row r="1157" spans="1:12" ht="15" customHeight="1" x14ac:dyDescent="0.3">
      <c r="K1157" s="184" t="s">
        <v>3445</v>
      </c>
      <c r="L1157" s="184">
        <f t="shared" si="25"/>
        <v>1</v>
      </c>
    </row>
    <row r="1158" spans="1:12" ht="15" customHeight="1" x14ac:dyDescent="0.3">
      <c r="K1158" s="184" t="s">
        <v>3446</v>
      </c>
      <c r="L1158" s="184">
        <f t="shared" si="25"/>
        <v>1</v>
      </c>
    </row>
    <row r="1159" spans="1:12" ht="15" customHeight="1" x14ac:dyDescent="0.3">
      <c r="K1159" s="184" t="s">
        <v>5469</v>
      </c>
      <c r="L1159" s="184">
        <f t="shared" si="25"/>
        <v>1</v>
      </c>
    </row>
    <row r="1160" spans="1:12" ht="15" customHeight="1" x14ac:dyDescent="0.3">
      <c r="A1160"/>
      <c r="B1160"/>
      <c r="C1160"/>
      <c r="D1160"/>
      <c r="E1160"/>
      <c r="F1160"/>
      <c r="G1160"/>
      <c r="H1160"/>
      <c r="K1160" s="184" t="s">
        <v>3450</v>
      </c>
      <c r="L1160" s="184">
        <f t="shared" si="25"/>
        <v>1</v>
      </c>
    </row>
    <row r="1161" spans="1:12" ht="15" customHeight="1" x14ac:dyDescent="0.3">
      <c r="A1161"/>
      <c r="B1161"/>
      <c r="C1161"/>
      <c r="D1161"/>
      <c r="E1161"/>
      <c r="F1161"/>
      <c r="G1161"/>
      <c r="H1161"/>
      <c r="K1161" s="184" t="s">
        <v>3452</v>
      </c>
      <c r="L1161" s="184">
        <f t="shared" si="25"/>
        <v>1</v>
      </c>
    </row>
    <row r="1162" spans="1:12" ht="15" customHeight="1" x14ac:dyDescent="0.3">
      <c r="A1162"/>
      <c r="B1162"/>
      <c r="C1162"/>
      <c r="D1162"/>
      <c r="E1162"/>
      <c r="F1162"/>
      <c r="G1162"/>
      <c r="H1162"/>
      <c r="K1162" s="184" t="s">
        <v>3456</v>
      </c>
      <c r="L1162" s="184">
        <f t="shared" si="25"/>
        <v>1</v>
      </c>
    </row>
    <row r="1163" spans="1:12" ht="15" customHeight="1" x14ac:dyDescent="0.3">
      <c r="A1163"/>
      <c r="B1163"/>
      <c r="C1163"/>
      <c r="D1163"/>
      <c r="E1163"/>
      <c r="F1163"/>
      <c r="G1163"/>
      <c r="H1163"/>
      <c r="K1163" s="184" t="s">
        <v>3458</v>
      </c>
      <c r="L1163" s="184">
        <f t="shared" si="25"/>
        <v>1</v>
      </c>
    </row>
    <row r="1164" spans="1:12" ht="15" customHeight="1" x14ac:dyDescent="0.3">
      <c r="A1164"/>
      <c r="B1164"/>
      <c r="C1164"/>
      <c r="D1164"/>
      <c r="E1164"/>
      <c r="F1164"/>
      <c r="G1164"/>
      <c r="H1164"/>
      <c r="K1164" s="184" t="s">
        <v>3462</v>
      </c>
      <c r="L1164" s="184">
        <f t="shared" si="25"/>
        <v>1</v>
      </c>
    </row>
    <row r="1165" spans="1:12" ht="15" customHeight="1" x14ac:dyDescent="0.3">
      <c r="A1165"/>
      <c r="B1165"/>
      <c r="C1165"/>
      <c r="D1165"/>
      <c r="E1165"/>
      <c r="F1165"/>
      <c r="G1165"/>
      <c r="H1165"/>
      <c r="K1165" s="184" t="s">
        <v>3464</v>
      </c>
      <c r="L1165" s="184">
        <f t="shared" si="25"/>
        <v>1</v>
      </c>
    </row>
    <row r="1166" spans="1:12" ht="15" customHeight="1" x14ac:dyDescent="0.3">
      <c r="A1166"/>
      <c r="B1166"/>
      <c r="C1166"/>
      <c r="D1166"/>
      <c r="E1166"/>
      <c r="F1166"/>
      <c r="G1166"/>
      <c r="H1166"/>
      <c r="K1166" s="184" t="s">
        <v>5497</v>
      </c>
      <c r="L1166" s="184">
        <f t="shared" si="25"/>
        <v>1</v>
      </c>
    </row>
    <row r="1167" spans="1:12" ht="15" customHeight="1" x14ac:dyDescent="0.3">
      <c r="A1167"/>
      <c r="B1167"/>
      <c r="C1167"/>
      <c r="D1167"/>
      <c r="E1167"/>
      <c r="F1167"/>
      <c r="G1167"/>
      <c r="H1167"/>
      <c r="K1167" s="184" t="s">
        <v>3468</v>
      </c>
      <c r="L1167" s="184">
        <f t="shared" si="25"/>
        <v>1</v>
      </c>
    </row>
    <row r="1168" spans="1:12" ht="15" customHeight="1" x14ac:dyDescent="0.3">
      <c r="A1168"/>
      <c r="B1168"/>
      <c r="C1168"/>
      <c r="D1168"/>
      <c r="E1168"/>
      <c r="F1168"/>
      <c r="G1168"/>
      <c r="H1168"/>
      <c r="K1168" s="184" t="s">
        <v>3471</v>
      </c>
      <c r="L1168" s="184">
        <f t="shared" si="25"/>
        <v>1</v>
      </c>
    </row>
    <row r="1169" spans="1:12" ht="15" customHeight="1" x14ac:dyDescent="0.3">
      <c r="A1169"/>
      <c r="B1169"/>
      <c r="C1169"/>
      <c r="D1169"/>
      <c r="E1169"/>
      <c r="F1169"/>
      <c r="G1169"/>
      <c r="H1169"/>
      <c r="K1169" s="184" t="s">
        <v>3473</v>
      </c>
      <c r="L1169" s="184">
        <f t="shared" si="25"/>
        <v>1</v>
      </c>
    </row>
    <row r="1170" spans="1:12" ht="15" customHeight="1" x14ac:dyDescent="0.3">
      <c r="A1170"/>
      <c r="B1170"/>
      <c r="C1170"/>
      <c r="D1170"/>
      <c r="E1170"/>
      <c r="F1170"/>
      <c r="G1170"/>
      <c r="H1170"/>
      <c r="K1170" s="184" t="s">
        <v>5231</v>
      </c>
      <c r="L1170" s="184">
        <f t="shared" si="25"/>
        <v>1</v>
      </c>
    </row>
    <row r="1171" spans="1:12" ht="15" customHeight="1" x14ac:dyDescent="0.3">
      <c r="A1171"/>
      <c r="B1171"/>
      <c r="C1171"/>
      <c r="D1171"/>
      <c r="E1171"/>
      <c r="F1171"/>
      <c r="G1171"/>
      <c r="H1171"/>
      <c r="K1171" s="184" t="s">
        <v>3475</v>
      </c>
      <c r="L1171" s="184">
        <f t="shared" si="25"/>
        <v>1</v>
      </c>
    </row>
    <row r="1172" spans="1:12" ht="15" customHeight="1" x14ac:dyDescent="0.3">
      <c r="A1172"/>
      <c r="B1172"/>
      <c r="C1172"/>
      <c r="D1172"/>
      <c r="E1172"/>
      <c r="F1172"/>
      <c r="G1172"/>
      <c r="H1172"/>
      <c r="K1172" s="184" t="s">
        <v>3479</v>
      </c>
      <c r="L1172" s="184">
        <f t="shared" si="25"/>
        <v>1</v>
      </c>
    </row>
    <row r="1173" spans="1:12" ht="15" customHeight="1" x14ac:dyDescent="0.3">
      <c r="A1173"/>
      <c r="B1173"/>
      <c r="C1173"/>
      <c r="D1173"/>
      <c r="E1173"/>
      <c r="F1173"/>
      <c r="G1173"/>
      <c r="H1173"/>
      <c r="K1173" s="184" t="s">
        <v>50</v>
      </c>
      <c r="L1173" s="184">
        <f t="shared" si="25"/>
        <v>1</v>
      </c>
    </row>
    <row r="1174" spans="1:12" ht="15" customHeight="1" x14ac:dyDescent="0.3">
      <c r="A1174"/>
      <c r="B1174"/>
      <c r="C1174"/>
      <c r="D1174"/>
      <c r="E1174"/>
      <c r="F1174"/>
      <c r="G1174"/>
      <c r="H1174"/>
      <c r="K1174" s="184" t="s">
        <v>3485</v>
      </c>
      <c r="L1174" s="184">
        <f t="shared" si="25"/>
        <v>1</v>
      </c>
    </row>
    <row r="1175" spans="1:12" ht="15" customHeight="1" x14ac:dyDescent="0.3">
      <c r="A1175"/>
      <c r="B1175"/>
      <c r="C1175"/>
      <c r="D1175"/>
      <c r="E1175"/>
      <c r="F1175"/>
      <c r="G1175"/>
      <c r="H1175"/>
      <c r="K1175" s="184" t="s">
        <v>3489</v>
      </c>
      <c r="L1175" s="184">
        <f t="shared" si="25"/>
        <v>1</v>
      </c>
    </row>
    <row r="1176" spans="1:12" ht="15" customHeight="1" x14ac:dyDescent="0.3">
      <c r="A1176"/>
      <c r="B1176"/>
      <c r="C1176"/>
      <c r="D1176"/>
      <c r="E1176"/>
      <c r="F1176"/>
      <c r="G1176"/>
      <c r="H1176"/>
      <c r="K1176" s="184" t="s">
        <v>3493</v>
      </c>
      <c r="L1176" s="184">
        <f t="shared" si="25"/>
        <v>1</v>
      </c>
    </row>
    <row r="1177" spans="1:12" ht="15" customHeight="1" x14ac:dyDescent="0.3">
      <c r="A1177"/>
      <c r="B1177"/>
      <c r="C1177"/>
      <c r="D1177"/>
      <c r="E1177"/>
      <c r="F1177"/>
      <c r="G1177"/>
      <c r="H1177"/>
      <c r="K1177" s="184" t="s">
        <v>3497</v>
      </c>
      <c r="L1177" s="184">
        <f t="shared" si="25"/>
        <v>1</v>
      </c>
    </row>
    <row r="1178" spans="1:12" ht="15" customHeight="1" x14ac:dyDescent="0.3">
      <c r="A1178"/>
      <c r="B1178"/>
      <c r="C1178"/>
      <c r="D1178"/>
      <c r="E1178"/>
      <c r="F1178"/>
      <c r="G1178"/>
      <c r="H1178"/>
      <c r="K1178" s="184" t="s">
        <v>3500</v>
      </c>
      <c r="L1178" s="184">
        <f t="shared" si="25"/>
        <v>1</v>
      </c>
    </row>
    <row r="1179" spans="1:12" ht="15" customHeight="1" x14ac:dyDescent="0.3">
      <c r="A1179"/>
      <c r="B1179"/>
      <c r="C1179"/>
      <c r="D1179"/>
      <c r="E1179"/>
      <c r="F1179"/>
      <c r="G1179"/>
      <c r="H1179"/>
      <c r="K1179" s="184" t="s">
        <v>3504</v>
      </c>
      <c r="L1179" s="184">
        <f t="shared" si="25"/>
        <v>1</v>
      </c>
    </row>
    <row r="1180" spans="1:12" ht="15" customHeight="1" x14ac:dyDescent="0.3">
      <c r="A1180"/>
      <c r="B1180"/>
      <c r="C1180"/>
      <c r="D1180"/>
      <c r="E1180"/>
      <c r="F1180"/>
      <c r="G1180"/>
      <c r="H1180"/>
      <c r="K1180" s="184" t="s">
        <v>5419</v>
      </c>
      <c r="L1180" s="184">
        <f t="shared" si="25"/>
        <v>1</v>
      </c>
    </row>
    <row r="1181" spans="1:12" ht="15" customHeight="1" x14ac:dyDescent="0.3">
      <c r="A1181"/>
      <c r="B1181"/>
      <c r="C1181"/>
      <c r="D1181"/>
      <c r="E1181"/>
      <c r="F1181"/>
      <c r="G1181"/>
      <c r="H1181"/>
      <c r="K1181" s="184" t="s">
        <v>3510</v>
      </c>
      <c r="L1181" s="184">
        <f t="shared" si="25"/>
        <v>1</v>
      </c>
    </row>
    <row r="1182" spans="1:12" ht="15" customHeight="1" x14ac:dyDescent="0.3">
      <c r="A1182"/>
      <c r="B1182"/>
      <c r="C1182"/>
      <c r="D1182"/>
      <c r="E1182"/>
      <c r="F1182"/>
      <c r="G1182"/>
      <c r="H1182"/>
      <c r="K1182" s="184" t="s">
        <v>5394</v>
      </c>
      <c r="L1182" s="184">
        <f t="shared" si="25"/>
        <v>1</v>
      </c>
    </row>
    <row r="1183" spans="1:12" ht="15" customHeight="1" x14ac:dyDescent="0.3">
      <c r="A1183"/>
      <c r="B1183"/>
      <c r="C1183"/>
      <c r="D1183"/>
      <c r="E1183"/>
      <c r="F1183"/>
      <c r="G1183"/>
      <c r="H1183"/>
      <c r="K1183" s="184" t="s">
        <v>3514</v>
      </c>
      <c r="L1183" s="184">
        <f t="shared" si="25"/>
        <v>1</v>
      </c>
    </row>
    <row r="1184" spans="1:12" ht="15" customHeight="1" x14ac:dyDescent="0.3">
      <c r="A1184"/>
      <c r="B1184"/>
      <c r="C1184"/>
      <c r="D1184"/>
      <c r="E1184"/>
      <c r="F1184"/>
      <c r="G1184"/>
      <c r="H1184"/>
      <c r="K1184" s="184" t="s">
        <v>3518</v>
      </c>
      <c r="L1184" s="184">
        <f t="shared" si="25"/>
        <v>1</v>
      </c>
    </row>
    <row r="1185" spans="1:12" ht="15" customHeight="1" x14ac:dyDescent="0.3">
      <c r="A1185"/>
      <c r="B1185"/>
      <c r="C1185"/>
      <c r="D1185"/>
      <c r="E1185"/>
      <c r="F1185"/>
      <c r="G1185"/>
      <c r="H1185"/>
      <c r="K1185" s="184" t="s">
        <v>3522</v>
      </c>
      <c r="L1185" s="184">
        <f t="shared" si="25"/>
        <v>1</v>
      </c>
    </row>
    <row r="1186" spans="1:12" ht="15" customHeight="1" x14ac:dyDescent="0.3">
      <c r="A1186"/>
      <c r="B1186"/>
      <c r="C1186"/>
      <c r="D1186"/>
      <c r="E1186"/>
      <c r="F1186"/>
      <c r="G1186"/>
      <c r="H1186"/>
      <c r="K1186" s="184" t="s">
        <v>3526</v>
      </c>
      <c r="L1186" s="184">
        <f t="shared" si="25"/>
        <v>1</v>
      </c>
    </row>
    <row r="1187" spans="1:12" ht="15" customHeight="1" x14ac:dyDescent="0.3">
      <c r="A1187"/>
      <c r="B1187"/>
      <c r="C1187"/>
      <c r="D1187"/>
      <c r="E1187"/>
      <c r="F1187"/>
      <c r="G1187"/>
      <c r="H1187"/>
      <c r="K1187" s="184" t="s">
        <v>3530</v>
      </c>
      <c r="L1187" s="184">
        <f t="shared" si="25"/>
        <v>1</v>
      </c>
    </row>
    <row r="1188" spans="1:12" ht="15" customHeight="1" x14ac:dyDescent="0.3">
      <c r="A1188"/>
      <c r="B1188"/>
      <c r="C1188"/>
      <c r="D1188"/>
      <c r="E1188"/>
      <c r="F1188"/>
      <c r="G1188"/>
      <c r="H1188"/>
      <c r="K1188" s="184" t="s">
        <v>5410</v>
      </c>
      <c r="L1188" s="184">
        <f t="shared" si="25"/>
        <v>1</v>
      </c>
    </row>
    <row r="1189" spans="1:12" ht="15" customHeight="1" x14ac:dyDescent="0.3">
      <c r="A1189"/>
      <c r="B1189"/>
      <c r="C1189"/>
      <c r="D1189"/>
      <c r="E1189"/>
      <c r="F1189"/>
      <c r="G1189"/>
      <c r="H1189"/>
      <c r="K1189" s="184" t="s">
        <v>3534</v>
      </c>
      <c r="L1189" s="184">
        <f t="shared" si="25"/>
        <v>1</v>
      </c>
    </row>
    <row r="1190" spans="1:12" ht="15" customHeight="1" x14ac:dyDescent="0.3">
      <c r="A1190"/>
      <c r="B1190"/>
      <c r="C1190"/>
      <c r="D1190"/>
      <c r="E1190"/>
      <c r="F1190"/>
      <c r="G1190"/>
      <c r="H1190"/>
      <c r="K1190" s="184" t="s">
        <v>3537</v>
      </c>
      <c r="L1190" s="184">
        <f t="shared" si="25"/>
        <v>1</v>
      </c>
    </row>
    <row r="1191" spans="1:12" ht="15" customHeight="1" x14ac:dyDescent="0.3">
      <c r="A1191"/>
      <c r="B1191"/>
      <c r="C1191"/>
      <c r="D1191"/>
      <c r="E1191"/>
      <c r="F1191"/>
      <c r="G1191"/>
      <c r="H1191"/>
      <c r="K1191" s="184" t="s">
        <v>3541</v>
      </c>
      <c r="L1191" s="184">
        <f t="shared" si="25"/>
        <v>1</v>
      </c>
    </row>
    <row r="1192" spans="1:12" ht="15" customHeight="1" x14ac:dyDescent="0.3">
      <c r="A1192"/>
      <c r="B1192"/>
      <c r="C1192"/>
      <c r="D1192"/>
      <c r="E1192"/>
      <c r="F1192"/>
      <c r="G1192"/>
      <c r="H1192"/>
      <c r="K1192" s="184" t="s">
        <v>3545</v>
      </c>
      <c r="L1192" s="184">
        <f t="shared" si="25"/>
        <v>1</v>
      </c>
    </row>
    <row r="1193" spans="1:12" ht="15" customHeight="1" x14ac:dyDescent="0.3">
      <c r="A1193"/>
      <c r="B1193"/>
      <c r="C1193"/>
      <c r="D1193"/>
      <c r="E1193"/>
      <c r="F1193"/>
      <c r="G1193"/>
      <c r="H1193"/>
      <c r="K1193" s="184" t="s">
        <v>3549</v>
      </c>
      <c r="L1193" s="184">
        <f t="shared" si="25"/>
        <v>1</v>
      </c>
    </row>
    <row r="1194" spans="1:12" ht="15" customHeight="1" x14ac:dyDescent="0.3">
      <c r="A1194"/>
      <c r="B1194"/>
      <c r="C1194"/>
      <c r="D1194"/>
      <c r="E1194"/>
      <c r="F1194"/>
      <c r="G1194"/>
      <c r="H1194"/>
      <c r="K1194" s="184" t="s">
        <v>3555</v>
      </c>
      <c r="L1194" s="184">
        <f t="shared" si="25"/>
        <v>1</v>
      </c>
    </row>
    <row r="1195" spans="1:12" ht="15" customHeight="1" x14ac:dyDescent="0.3">
      <c r="A1195"/>
      <c r="B1195"/>
      <c r="C1195"/>
      <c r="D1195"/>
      <c r="E1195"/>
      <c r="F1195"/>
      <c r="G1195"/>
      <c r="H1195"/>
      <c r="K1195" s="184" t="s">
        <v>3559</v>
      </c>
      <c r="L1195" s="184">
        <f t="shared" si="25"/>
        <v>1</v>
      </c>
    </row>
    <row r="1196" spans="1:12" ht="15" customHeight="1" x14ac:dyDescent="0.3">
      <c r="A1196"/>
      <c r="B1196"/>
      <c r="C1196"/>
      <c r="D1196"/>
      <c r="E1196"/>
      <c r="F1196"/>
      <c r="G1196"/>
      <c r="H1196"/>
      <c r="K1196" s="184" t="s">
        <v>5267</v>
      </c>
      <c r="L1196" s="184">
        <f t="shared" si="25"/>
        <v>1</v>
      </c>
    </row>
    <row r="1197" spans="1:12" ht="15" customHeight="1" x14ac:dyDescent="0.3">
      <c r="A1197"/>
      <c r="B1197"/>
      <c r="C1197"/>
      <c r="D1197"/>
      <c r="E1197"/>
      <c r="F1197"/>
      <c r="G1197"/>
      <c r="H1197"/>
      <c r="K1197" s="184" t="s">
        <v>3563</v>
      </c>
      <c r="L1197" s="184">
        <f t="shared" si="25"/>
        <v>1</v>
      </c>
    </row>
    <row r="1198" spans="1:12" ht="15" customHeight="1" x14ac:dyDescent="0.3">
      <c r="A1198"/>
      <c r="B1198"/>
      <c r="C1198"/>
      <c r="D1198"/>
      <c r="E1198"/>
      <c r="F1198"/>
      <c r="G1198"/>
      <c r="H1198"/>
      <c r="K1198" s="184" t="s">
        <v>3566</v>
      </c>
      <c r="L1198" s="184">
        <f t="shared" si="25"/>
        <v>1</v>
      </c>
    </row>
    <row r="1199" spans="1:12" ht="15" customHeight="1" x14ac:dyDescent="0.3">
      <c r="A1199"/>
      <c r="B1199"/>
      <c r="C1199"/>
      <c r="D1199"/>
      <c r="E1199"/>
      <c r="F1199"/>
      <c r="G1199"/>
      <c r="H1199"/>
      <c r="K1199" s="184" t="s">
        <v>3570</v>
      </c>
      <c r="L1199" s="184">
        <f t="shared" si="25"/>
        <v>1</v>
      </c>
    </row>
    <row r="1200" spans="1:12" ht="15" customHeight="1" x14ac:dyDescent="0.3">
      <c r="A1200"/>
      <c r="B1200"/>
      <c r="C1200"/>
      <c r="D1200"/>
      <c r="E1200"/>
      <c r="F1200"/>
      <c r="G1200"/>
      <c r="H1200"/>
      <c r="K1200" s="184" t="s">
        <v>5543</v>
      </c>
      <c r="L1200" s="184">
        <f t="shared" si="25"/>
        <v>1</v>
      </c>
    </row>
    <row r="1201" spans="1:12" ht="15" customHeight="1" x14ac:dyDescent="0.3">
      <c r="A1201"/>
      <c r="B1201"/>
      <c r="C1201"/>
      <c r="D1201"/>
      <c r="E1201"/>
      <c r="F1201"/>
      <c r="G1201"/>
      <c r="H1201"/>
      <c r="K1201" s="184" t="s">
        <v>5477</v>
      </c>
      <c r="L1201" s="184">
        <f t="shared" si="25"/>
        <v>1</v>
      </c>
    </row>
    <row r="1202" spans="1:12" ht="15" customHeight="1" x14ac:dyDescent="0.3">
      <c r="A1202"/>
      <c r="B1202"/>
      <c r="C1202"/>
      <c r="D1202"/>
      <c r="E1202"/>
      <c r="F1202"/>
      <c r="G1202"/>
      <c r="H1202"/>
      <c r="K1202" s="184" t="s">
        <v>3574</v>
      </c>
      <c r="L1202" s="184">
        <f t="shared" si="25"/>
        <v>1</v>
      </c>
    </row>
    <row r="1203" spans="1:12" ht="15" customHeight="1" x14ac:dyDescent="0.3">
      <c r="A1203"/>
      <c r="B1203"/>
      <c r="C1203"/>
      <c r="D1203"/>
      <c r="E1203"/>
      <c r="F1203"/>
      <c r="G1203"/>
      <c r="H1203"/>
      <c r="K1203" s="184" t="s">
        <v>3578</v>
      </c>
      <c r="L1203" s="184">
        <f t="shared" si="25"/>
        <v>1</v>
      </c>
    </row>
    <row r="1204" spans="1:12" ht="15" customHeight="1" x14ac:dyDescent="0.3">
      <c r="A1204"/>
      <c r="B1204"/>
      <c r="C1204"/>
      <c r="D1204"/>
      <c r="E1204"/>
      <c r="F1204"/>
      <c r="G1204"/>
      <c r="H1204"/>
      <c r="K1204" s="184" t="s">
        <v>3582</v>
      </c>
      <c r="L1204" s="184">
        <f t="shared" si="25"/>
        <v>1</v>
      </c>
    </row>
    <row r="1205" spans="1:12" ht="15" customHeight="1" x14ac:dyDescent="0.3">
      <c r="A1205"/>
      <c r="B1205"/>
      <c r="C1205"/>
      <c r="D1205"/>
      <c r="E1205"/>
      <c r="F1205"/>
      <c r="G1205"/>
      <c r="H1205"/>
      <c r="K1205" s="184" t="s">
        <v>3586</v>
      </c>
      <c r="L1205" s="184">
        <f t="shared" si="25"/>
        <v>1</v>
      </c>
    </row>
    <row r="1206" spans="1:12" ht="15" customHeight="1" x14ac:dyDescent="0.3">
      <c r="A1206"/>
      <c r="B1206"/>
      <c r="C1206"/>
      <c r="D1206"/>
      <c r="E1206"/>
      <c r="F1206"/>
      <c r="G1206"/>
      <c r="H1206"/>
      <c r="K1206" s="184" t="s">
        <v>3590</v>
      </c>
      <c r="L1206" s="184">
        <f t="shared" si="25"/>
        <v>1</v>
      </c>
    </row>
    <row r="1207" spans="1:12" ht="15" customHeight="1" x14ac:dyDescent="0.3">
      <c r="A1207"/>
      <c r="B1207"/>
      <c r="C1207"/>
      <c r="D1207"/>
      <c r="E1207"/>
      <c r="F1207"/>
      <c r="G1207"/>
      <c r="H1207"/>
      <c r="K1207" s="184" t="s">
        <v>3594</v>
      </c>
      <c r="L1207" s="184">
        <f t="shared" si="25"/>
        <v>1</v>
      </c>
    </row>
    <row r="1208" spans="1:12" ht="15" customHeight="1" x14ac:dyDescent="0.3">
      <c r="A1208"/>
      <c r="B1208"/>
      <c r="C1208"/>
      <c r="D1208"/>
      <c r="E1208"/>
      <c r="F1208"/>
      <c r="G1208"/>
      <c r="H1208"/>
      <c r="K1208" s="184" t="s">
        <v>3598</v>
      </c>
      <c r="L1208" s="184">
        <f t="shared" si="25"/>
        <v>1</v>
      </c>
    </row>
    <row r="1209" spans="1:12" ht="15" customHeight="1" x14ac:dyDescent="0.3">
      <c r="A1209"/>
      <c r="B1209"/>
      <c r="C1209"/>
      <c r="D1209"/>
      <c r="E1209"/>
      <c r="F1209"/>
      <c r="G1209"/>
      <c r="H1209"/>
      <c r="K1209" s="184" t="s">
        <v>3602</v>
      </c>
      <c r="L1209" s="184">
        <f t="shared" si="25"/>
        <v>1</v>
      </c>
    </row>
    <row r="1210" spans="1:12" ht="15" customHeight="1" x14ac:dyDescent="0.3">
      <c r="A1210"/>
      <c r="B1210"/>
      <c r="C1210"/>
      <c r="D1210"/>
      <c r="E1210"/>
      <c r="F1210"/>
      <c r="G1210"/>
      <c r="H1210"/>
      <c r="K1210" s="184" t="s">
        <v>3606</v>
      </c>
      <c r="L1210" s="184">
        <f t="shared" si="25"/>
        <v>1</v>
      </c>
    </row>
    <row r="1211" spans="1:12" ht="15" customHeight="1" x14ac:dyDescent="0.3">
      <c r="A1211"/>
      <c r="B1211"/>
      <c r="C1211"/>
      <c r="D1211"/>
      <c r="E1211"/>
      <c r="F1211"/>
      <c r="G1211"/>
      <c r="H1211"/>
      <c r="K1211" s="184" t="s">
        <v>3610</v>
      </c>
      <c r="L1211" s="184">
        <f t="shared" si="25"/>
        <v>1</v>
      </c>
    </row>
    <row r="1212" spans="1:12" ht="15" customHeight="1" x14ac:dyDescent="0.3">
      <c r="A1212"/>
      <c r="B1212"/>
      <c r="C1212"/>
      <c r="D1212"/>
      <c r="E1212"/>
      <c r="F1212"/>
      <c r="G1212"/>
      <c r="H1212"/>
      <c r="K1212" s="184" t="s">
        <v>3613</v>
      </c>
      <c r="L1212" s="184">
        <f t="shared" si="25"/>
        <v>1</v>
      </c>
    </row>
    <row r="1213" spans="1:12" ht="15" customHeight="1" x14ac:dyDescent="0.3">
      <c r="A1213"/>
      <c r="B1213"/>
      <c r="C1213"/>
      <c r="D1213"/>
      <c r="E1213"/>
      <c r="F1213"/>
      <c r="G1213"/>
      <c r="H1213"/>
      <c r="K1213" s="184" t="s">
        <v>3617</v>
      </c>
      <c r="L1213" s="184">
        <f t="shared" si="25"/>
        <v>1</v>
      </c>
    </row>
    <row r="1214" spans="1:12" ht="15" customHeight="1" x14ac:dyDescent="0.3">
      <c r="A1214"/>
      <c r="B1214"/>
      <c r="C1214"/>
      <c r="D1214"/>
      <c r="E1214"/>
      <c r="F1214"/>
      <c r="G1214"/>
      <c r="H1214"/>
      <c r="K1214" s="184" t="s">
        <v>3620</v>
      </c>
      <c r="L1214" s="184">
        <f t="shared" si="25"/>
        <v>1</v>
      </c>
    </row>
    <row r="1215" spans="1:12" ht="15" customHeight="1" x14ac:dyDescent="0.3">
      <c r="A1215"/>
      <c r="B1215"/>
      <c r="C1215"/>
      <c r="D1215"/>
      <c r="E1215"/>
      <c r="F1215"/>
      <c r="G1215"/>
      <c r="H1215"/>
      <c r="K1215" s="184" t="s">
        <v>3624</v>
      </c>
      <c r="L1215" s="184">
        <f t="shared" si="25"/>
        <v>1</v>
      </c>
    </row>
    <row r="1216" spans="1:12" ht="15" customHeight="1" x14ac:dyDescent="0.3">
      <c r="A1216"/>
      <c r="B1216"/>
      <c r="C1216"/>
      <c r="D1216"/>
      <c r="E1216"/>
      <c r="F1216"/>
      <c r="G1216"/>
      <c r="H1216"/>
      <c r="K1216" s="184" t="s">
        <v>5296</v>
      </c>
      <c r="L1216" s="184">
        <f t="shared" si="25"/>
        <v>1</v>
      </c>
    </row>
    <row r="1217" spans="1:12" ht="15" customHeight="1" x14ac:dyDescent="0.3">
      <c r="A1217"/>
      <c r="B1217"/>
      <c r="C1217"/>
      <c r="D1217"/>
      <c r="E1217"/>
      <c r="F1217"/>
      <c r="G1217"/>
      <c r="H1217"/>
      <c r="K1217" s="184" t="s">
        <v>3628</v>
      </c>
      <c r="L1217" s="184">
        <f t="shared" si="25"/>
        <v>1</v>
      </c>
    </row>
    <row r="1218" spans="1:12" ht="15" customHeight="1" x14ac:dyDescent="0.3">
      <c r="A1218"/>
      <c r="B1218"/>
      <c r="C1218"/>
      <c r="D1218"/>
      <c r="E1218"/>
      <c r="F1218"/>
      <c r="G1218"/>
      <c r="H1218"/>
      <c r="K1218" s="184" t="s">
        <v>3632</v>
      </c>
      <c r="L1218" s="184">
        <f t="shared" ref="L1218:L1281" si="26">COUNTIF(K:K,K1218)</f>
        <v>1</v>
      </c>
    </row>
    <row r="1219" spans="1:12" ht="15" customHeight="1" x14ac:dyDescent="0.3">
      <c r="A1219"/>
      <c r="B1219"/>
      <c r="C1219"/>
      <c r="D1219"/>
      <c r="E1219"/>
      <c r="F1219"/>
      <c r="G1219"/>
      <c r="H1219"/>
      <c r="K1219" s="184" t="s">
        <v>3636</v>
      </c>
      <c r="L1219" s="184">
        <f t="shared" si="26"/>
        <v>1</v>
      </c>
    </row>
    <row r="1220" spans="1:12" ht="15" customHeight="1" x14ac:dyDescent="0.3">
      <c r="A1220"/>
      <c r="B1220"/>
      <c r="C1220"/>
      <c r="D1220"/>
      <c r="E1220"/>
      <c r="F1220"/>
      <c r="G1220"/>
      <c r="H1220"/>
      <c r="K1220" s="184" t="s">
        <v>5182</v>
      </c>
      <c r="L1220" s="184">
        <f t="shared" si="26"/>
        <v>1</v>
      </c>
    </row>
    <row r="1221" spans="1:12" ht="15" customHeight="1" x14ac:dyDescent="0.3">
      <c r="A1221"/>
      <c r="B1221"/>
      <c r="C1221"/>
      <c r="D1221"/>
      <c r="E1221"/>
      <c r="F1221"/>
      <c r="G1221"/>
      <c r="H1221"/>
      <c r="K1221" s="184" t="s">
        <v>3640</v>
      </c>
      <c r="L1221" s="184">
        <f t="shared" si="26"/>
        <v>1</v>
      </c>
    </row>
    <row r="1222" spans="1:12" ht="15" customHeight="1" x14ac:dyDescent="0.3">
      <c r="A1222"/>
      <c r="B1222"/>
      <c r="C1222"/>
      <c r="D1222"/>
      <c r="E1222"/>
      <c r="F1222"/>
      <c r="G1222"/>
      <c r="H1222"/>
      <c r="K1222" s="184" t="s">
        <v>3643</v>
      </c>
      <c r="L1222" s="184">
        <f t="shared" si="26"/>
        <v>1</v>
      </c>
    </row>
    <row r="1223" spans="1:12" ht="15" customHeight="1" x14ac:dyDescent="0.3">
      <c r="A1223"/>
      <c r="B1223"/>
      <c r="C1223"/>
      <c r="D1223"/>
      <c r="E1223"/>
      <c r="F1223"/>
      <c r="G1223"/>
      <c r="H1223"/>
      <c r="K1223" s="184" t="s">
        <v>3647</v>
      </c>
      <c r="L1223" s="184">
        <f t="shared" si="26"/>
        <v>1</v>
      </c>
    </row>
    <row r="1224" spans="1:12" ht="15" customHeight="1" x14ac:dyDescent="0.3">
      <c r="A1224"/>
      <c r="B1224"/>
      <c r="C1224"/>
      <c r="D1224"/>
      <c r="E1224"/>
      <c r="F1224"/>
      <c r="G1224"/>
      <c r="H1224"/>
      <c r="K1224" s="184" t="s">
        <v>3651</v>
      </c>
      <c r="L1224" s="184">
        <f t="shared" si="26"/>
        <v>1</v>
      </c>
    </row>
    <row r="1225" spans="1:12" ht="15" customHeight="1" x14ac:dyDescent="0.3">
      <c r="A1225"/>
      <c r="B1225"/>
      <c r="C1225"/>
      <c r="D1225"/>
      <c r="E1225"/>
      <c r="F1225"/>
      <c r="G1225"/>
      <c r="H1225"/>
      <c r="K1225" s="184" t="s">
        <v>3654</v>
      </c>
      <c r="L1225" s="184">
        <f t="shared" si="26"/>
        <v>1</v>
      </c>
    </row>
    <row r="1226" spans="1:12" ht="15" customHeight="1" x14ac:dyDescent="0.3">
      <c r="A1226"/>
      <c r="B1226"/>
      <c r="C1226"/>
      <c r="D1226"/>
      <c r="E1226"/>
      <c r="F1226"/>
      <c r="G1226"/>
      <c r="H1226"/>
      <c r="K1226" s="184" t="s">
        <v>3663</v>
      </c>
      <c r="L1226" s="184">
        <f t="shared" si="26"/>
        <v>1</v>
      </c>
    </row>
    <row r="1227" spans="1:12" ht="15" customHeight="1" x14ac:dyDescent="0.3">
      <c r="A1227"/>
      <c r="B1227"/>
      <c r="C1227"/>
      <c r="D1227"/>
      <c r="E1227"/>
      <c r="F1227"/>
      <c r="G1227"/>
      <c r="H1227"/>
      <c r="K1227" s="184" t="s">
        <v>3665</v>
      </c>
      <c r="L1227" s="184">
        <f t="shared" si="26"/>
        <v>1</v>
      </c>
    </row>
    <row r="1228" spans="1:12" ht="15" customHeight="1" x14ac:dyDescent="0.3">
      <c r="A1228"/>
      <c r="B1228"/>
      <c r="C1228"/>
      <c r="D1228"/>
      <c r="E1228"/>
      <c r="F1228"/>
      <c r="G1228"/>
      <c r="H1228"/>
      <c r="K1228" s="184" t="s">
        <v>3670</v>
      </c>
      <c r="L1228" s="184">
        <f t="shared" si="26"/>
        <v>1</v>
      </c>
    </row>
    <row r="1229" spans="1:12" ht="15" customHeight="1" x14ac:dyDescent="0.3">
      <c r="A1229"/>
      <c r="B1229"/>
      <c r="C1229"/>
      <c r="D1229"/>
      <c r="E1229"/>
      <c r="F1229"/>
      <c r="G1229"/>
      <c r="H1229"/>
      <c r="K1229" s="184" t="s">
        <v>5512</v>
      </c>
      <c r="L1229" s="184">
        <f t="shared" si="26"/>
        <v>1</v>
      </c>
    </row>
    <row r="1230" spans="1:12" ht="15" customHeight="1" x14ac:dyDescent="0.3">
      <c r="A1230"/>
      <c r="B1230"/>
      <c r="C1230"/>
      <c r="D1230"/>
      <c r="E1230"/>
      <c r="F1230"/>
      <c r="G1230"/>
      <c r="H1230"/>
      <c r="K1230" s="184" t="s">
        <v>3674</v>
      </c>
      <c r="L1230" s="184">
        <f t="shared" si="26"/>
        <v>1</v>
      </c>
    </row>
    <row r="1231" spans="1:12" ht="15" customHeight="1" x14ac:dyDescent="0.3">
      <c r="A1231"/>
      <c r="B1231"/>
      <c r="C1231"/>
      <c r="D1231"/>
      <c r="E1231"/>
      <c r="F1231"/>
      <c r="G1231"/>
      <c r="H1231"/>
      <c r="K1231" s="184" t="s">
        <v>5286</v>
      </c>
      <c r="L1231" s="184">
        <f t="shared" si="26"/>
        <v>1</v>
      </c>
    </row>
    <row r="1232" spans="1:12" ht="15" customHeight="1" x14ac:dyDescent="0.3">
      <c r="A1232"/>
      <c r="B1232"/>
      <c r="C1232"/>
      <c r="D1232"/>
      <c r="E1232"/>
      <c r="F1232"/>
      <c r="G1232"/>
      <c r="H1232"/>
      <c r="K1232" s="184" t="s">
        <v>5440</v>
      </c>
      <c r="L1232" s="184">
        <f t="shared" si="26"/>
        <v>1</v>
      </c>
    </row>
    <row r="1233" spans="1:12" ht="15" customHeight="1" x14ac:dyDescent="0.3">
      <c r="A1233"/>
      <c r="B1233"/>
      <c r="C1233"/>
      <c r="D1233"/>
      <c r="E1233"/>
      <c r="F1233"/>
      <c r="G1233"/>
      <c r="H1233"/>
      <c r="K1233" s="184" t="s">
        <v>3678</v>
      </c>
      <c r="L1233" s="184">
        <f t="shared" si="26"/>
        <v>1</v>
      </c>
    </row>
    <row r="1234" spans="1:12" ht="15" customHeight="1" x14ac:dyDescent="0.3">
      <c r="A1234"/>
      <c r="B1234"/>
      <c r="C1234"/>
      <c r="D1234"/>
      <c r="E1234"/>
      <c r="F1234"/>
      <c r="G1234"/>
      <c r="H1234"/>
      <c r="K1234" s="184" t="s">
        <v>3681</v>
      </c>
      <c r="L1234" s="184">
        <f t="shared" si="26"/>
        <v>1</v>
      </c>
    </row>
    <row r="1235" spans="1:12" ht="15" customHeight="1" x14ac:dyDescent="0.3">
      <c r="A1235"/>
      <c r="B1235"/>
      <c r="C1235"/>
      <c r="D1235"/>
      <c r="E1235"/>
      <c r="F1235"/>
      <c r="G1235"/>
      <c r="H1235"/>
      <c r="K1235" s="184" t="s">
        <v>3685</v>
      </c>
      <c r="L1235" s="184">
        <f t="shared" si="26"/>
        <v>1</v>
      </c>
    </row>
    <row r="1236" spans="1:12" ht="15" customHeight="1" x14ac:dyDescent="0.3">
      <c r="A1236"/>
      <c r="B1236"/>
      <c r="C1236"/>
      <c r="D1236"/>
      <c r="E1236"/>
      <c r="F1236"/>
      <c r="G1236"/>
      <c r="H1236"/>
      <c r="K1236" s="184" t="s">
        <v>3689</v>
      </c>
      <c r="L1236" s="184">
        <f t="shared" si="26"/>
        <v>1</v>
      </c>
    </row>
    <row r="1237" spans="1:12" ht="15" customHeight="1" x14ac:dyDescent="0.3">
      <c r="A1237"/>
      <c r="B1237"/>
      <c r="C1237"/>
      <c r="D1237"/>
      <c r="E1237"/>
      <c r="F1237"/>
      <c r="G1237"/>
      <c r="H1237"/>
      <c r="K1237" s="184" t="s">
        <v>5214</v>
      </c>
      <c r="L1237" s="184">
        <f t="shared" si="26"/>
        <v>1</v>
      </c>
    </row>
    <row r="1238" spans="1:12" ht="15" customHeight="1" x14ac:dyDescent="0.3">
      <c r="A1238"/>
      <c r="B1238"/>
      <c r="C1238"/>
      <c r="D1238"/>
      <c r="E1238"/>
      <c r="F1238"/>
      <c r="G1238"/>
      <c r="H1238"/>
      <c r="K1238" s="184" t="s">
        <v>3692</v>
      </c>
      <c r="L1238" s="184">
        <f t="shared" si="26"/>
        <v>1</v>
      </c>
    </row>
    <row r="1239" spans="1:12" ht="15" customHeight="1" x14ac:dyDescent="0.3">
      <c r="A1239"/>
      <c r="B1239"/>
      <c r="C1239"/>
      <c r="D1239"/>
      <c r="E1239"/>
      <c r="F1239"/>
      <c r="G1239"/>
      <c r="H1239"/>
      <c r="K1239" s="184" t="s">
        <v>3696</v>
      </c>
      <c r="L1239" s="184">
        <f t="shared" si="26"/>
        <v>1</v>
      </c>
    </row>
    <row r="1240" spans="1:12" ht="15" customHeight="1" x14ac:dyDescent="0.3">
      <c r="A1240"/>
      <c r="B1240"/>
      <c r="C1240"/>
      <c r="D1240"/>
      <c r="E1240"/>
      <c r="F1240"/>
      <c r="G1240"/>
      <c r="H1240"/>
      <c r="K1240" s="184" t="s">
        <v>3699</v>
      </c>
      <c r="L1240" s="184">
        <f t="shared" si="26"/>
        <v>1</v>
      </c>
    </row>
    <row r="1241" spans="1:12" ht="15" customHeight="1" x14ac:dyDescent="0.3">
      <c r="A1241"/>
      <c r="B1241"/>
      <c r="C1241"/>
      <c r="D1241"/>
      <c r="E1241"/>
      <c r="F1241"/>
      <c r="G1241"/>
      <c r="H1241"/>
      <c r="K1241" s="184" t="s">
        <v>3703</v>
      </c>
      <c r="L1241" s="184">
        <f t="shared" si="26"/>
        <v>1</v>
      </c>
    </row>
    <row r="1242" spans="1:12" ht="15" customHeight="1" x14ac:dyDescent="0.3">
      <c r="A1242"/>
      <c r="B1242"/>
      <c r="C1242"/>
      <c r="D1242"/>
      <c r="E1242"/>
      <c r="F1242"/>
      <c r="G1242"/>
      <c r="H1242"/>
      <c r="K1242" s="184" t="s">
        <v>3707</v>
      </c>
      <c r="L1242" s="184">
        <f t="shared" si="26"/>
        <v>1</v>
      </c>
    </row>
    <row r="1243" spans="1:12" ht="15" customHeight="1" x14ac:dyDescent="0.3">
      <c r="A1243"/>
      <c r="B1243"/>
      <c r="C1243"/>
      <c r="D1243"/>
      <c r="E1243"/>
      <c r="F1243"/>
      <c r="G1243"/>
      <c r="H1243"/>
      <c r="K1243" s="184" t="s">
        <v>3711</v>
      </c>
      <c r="L1243" s="184">
        <f t="shared" si="26"/>
        <v>1</v>
      </c>
    </row>
    <row r="1244" spans="1:12" ht="15" customHeight="1" x14ac:dyDescent="0.3">
      <c r="A1244"/>
      <c r="B1244"/>
      <c r="C1244"/>
      <c r="D1244"/>
      <c r="E1244"/>
      <c r="F1244"/>
      <c r="G1244"/>
      <c r="H1244"/>
      <c r="K1244" s="184" t="s">
        <v>3716</v>
      </c>
      <c r="L1244" s="184">
        <f t="shared" si="26"/>
        <v>1</v>
      </c>
    </row>
    <row r="1245" spans="1:12" ht="15" customHeight="1" x14ac:dyDescent="0.3">
      <c r="A1245"/>
      <c r="B1245"/>
      <c r="C1245"/>
      <c r="D1245"/>
      <c r="E1245"/>
      <c r="F1245"/>
      <c r="G1245"/>
      <c r="H1245"/>
      <c r="K1245" s="184" t="s">
        <v>3720</v>
      </c>
      <c r="L1245" s="184">
        <f t="shared" si="26"/>
        <v>1</v>
      </c>
    </row>
    <row r="1246" spans="1:12" ht="15" customHeight="1" x14ac:dyDescent="0.3">
      <c r="A1246"/>
      <c r="B1246"/>
      <c r="C1246"/>
      <c r="D1246"/>
      <c r="E1246"/>
      <c r="F1246"/>
      <c r="G1246"/>
      <c r="H1246"/>
      <c r="K1246" s="184" t="s">
        <v>3724</v>
      </c>
      <c r="L1246" s="184">
        <f t="shared" si="26"/>
        <v>1</v>
      </c>
    </row>
    <row r="1247" spans="1:12" ht="15" customHeight="1" x14ac:dyDescent="0.3">
      <c r="A1247"/>
      <c r="B1247"/>
      <c r="C1247"/>
      <c r="D1247"/>
      <c r="E1247"/>
      <c r="F1247"/>
      <c r="G1247"/>
      <c r="H1247"/>
      <c r="K1247" s="184" t="s">
        <v>3728</v>
      </c>
      <c r="L1247" s="184">
        <f t="shared" si="26"/>
        <v>1</v>
      </c>
    </row>
    <row r="1248" spans="1:12" ht="15" customHeight="1" x14ac:dyDescent="0.3">
      <c r="A1248"/>
      <c r="B1248"/>
      <c r="C1248"/>
      <c r="D1248"/>
      <c r="E1248"/>
      <c r="F1248"/>
      <c r="G1248"/>
      <c r="H1248"/>
      <c r="K1248" s="184" t="s">
        <v>3732</v>
      </c>
      <c r="L1248" s="184">
        <f t="shared" si="26"/>
        <v>1</v>
      </c>
    </row>
    <row r="1249" spans="1:12" ht="15" customHeight="1" x14ac:dyDescent="0.3">
      <c r="A1249"/>
      <c r="B1249"/>
      <c r="C1249"/>
      <c r="D1249"/>
      <c r="E1249"/>
      <c r="F1249"/>
      <c r="G1249"/>
      <c r="H1249"/>
      <c r="K1249" s="184" t="s">
        <v>3736</v>
      </c>
      <c r="L1249" s="184">
        <f t="shared" si="26"/>
        <v>1</v>
      </c>
    </row>
    <row r="1250" spans="1:12" ht="15" customHeight="1" x14ac:dyDescent="0.3">
      <c r="A1250"/>
      <c r="B1250"/>
      <c r="C1250"/>
      <c r="D1250"/>
      <c r="E1250"/>
      <c r="F1250"/>
      <c r="G1250"/>
      <c r="H1250"/>
      <c r="K1250" s="184" t="s">
        <v>3740</v>
      </c>
      <c r="L1250" s="184">
        <f t="shared" si="26"/>
        <v>1</v>
      </c>
    </row>
    <row r="1251" spans="1:12" ht="15" customHeight="1" x14ac:dyDescent="0.3">
      <c r="A1251"/>
      <c r="B1251"/>
      <c r="C1251"/>
      <c r="D1251"/>
      <c r="E1251"/>
      <c r="F1251"/>
      <c r="G1251"/>
      <c r="H1251"/>
      <c r="K1251" s="184" t="s">
        <v>5453</v>
      </c>
      <c r="L1251" s="184">
        <f t="shared" si="26"/>
        <v>1</v>
      </c>
    </row>
    <row r="1252" spans="1:12" ht="15" customHeight="1" x14ac:dyDescent="0.3">
      <c r="A1252"/>
      <c r="B1252"/>
      <c r="C1252"/>
      <c r="D1252"/>
      <c r="E1252"/>
      <c r="F1252"/>
      <c r="G1252"/>
      <c r="H1252"/>
      <c r="K1252" s="184" t="s">
        <v>3744</v>
      </c>
      <c r="L1252" s="184">
        <f t="shared" si="26"/>
        <v>1</v>
      </c>
    </row>
    <row r="1253" spans="1:12" ht="15" customHeight="1" x14ac:dyDescent="0.3">
      <c r="A1253"/>
      <c r="B1253"/>
      <c r="C1253"/>
      <c r="D1253"/>
      <c r="E1253"/>
      <c r="F1253"/>
      <c r="G1253"/>
      <c r="H1253"/>
      <c r="K1253" s="184" t="s">
        <v>3748</v>
      </c>
      <c r="L1253" s="184">
        <f t="shared" si="26"/>
        <v>1</v>
      </c>
    </row>
    <row r="1254" spans="1:12" ht="15" customHeight="1" x14ac:dyDescent="0.3">
      <c r="A1254"/>
      <c r="B1254"/>
      <c r="C1254"/>
      <c r="D1254"/>
      <c r="E1254"/>
      <c r="F1254"/>
      <c r="G1254"/>
      <c r="H1254"/>
      <c r="K1254" s="184" t="s">
        <v>3752</v>
      </c>
      <c r="L1254" s="184">
        <f t="shared" si="26"/>
        <v>1</v>
      </c>
    </row>
    <row r="1255" spans="1:12" ht="15" customHeight="1" x14ac:dyDescent="0.3">
      <c r="A1255"/>
      <c r="B1255"/>
      <c r="C1255"/>
      <c r="D1255"/>
      <c r="E1255"/>
      <c r="F1255"/>
      <c r="G1255"/>
      <c r="H1255"/>
      <c r="K1255" s="184" t="s">
        <v>5602</v>
      </c>
      <c r="L1255" s="184">
        <f t="shared" si="26"/>
        <v>1</v>
      </c>
    </row>
    <row r="1256" spans="1:12" ht="15" customHeight="1" x14ac:dyDescent="0.3">
      <c r="A1256"/>
      <c r="B1256"/>
      <c r="C1256"/>
      <c r="D1256"/>
      <c r="E1256"/>
      <c r="F1256"/>
      <c r="G1256"/>
      <c r="H1256"/>
      <c r="K1256" s="184" t="s">
        <v>3755</v>
      </c>
      <c r="L1256" s="184">
        <f t="shared" si="26"/>
        <v>1</v>
      </c>
    </row>
    <row r="1257" spans="1:12" ht="15" customHeight="1" x14ac:dyDescent="0.3">
      <c r="A1257"/>
      <c r="B1257"/>
      <c r="C1257"/>
      <c r="D1257"/>
      <c r="E1257"/>
      <c r="F1257"/>
      <c r="G1257"/>
      <c r="H1257"/>
      <c r="K1257" s="184" t="s">
        <v>3759</v>
      </c>
      <c r="L1257" s="184">
        <f t="shared" si="26"/>
        <v>1</v>
      </c>
    </row>
    <row r="1258" spans="1:12" ht="15" customHeight="1" x14ac:dyDescent="0.3">
      <c r="A1258"/>
      <c r="B1258"/>
      <c r="C1258"/>
      <c r="D1258"/>
      <c r="E1258"/>
      <c r="F1258"/>
      <c r="G1258"/>
      <c r="H1258"/>
      <c r="K1258" s="184" t="s">
        <v>5367</v>
      </c>
      <c r="L1258" s="184">
        <f t="shared" si="26"/>
        <v>1</v>
      </c>
    </row>
    <row r="1259" spans="1:12" ht="15" customHeight="1" x14ac:dyDescent="0.3">
      <c r="A1259"/>
      <c r="B1259"/>
      <c r="C1259"/>
      <c r="D1259"/>
      <c r="E1259"/>
      <c r="F1259"/>
      <c r="G1259"/>
      <c r="H1259"/>
      <c r="K1259" s="184" t="s">
        <v>3763</v>
      </c>
      <c r="L1259" s="184">
        <f t="shared" si="26"/>
        <v>1</v>
      </c>
    </row>
    <row r="1260" spans="1:12" ht="15" customHeight="1" x14ac:dyDescent="0.3">
      <c r="A1260"/>
      <c r="B1260"/>
      <c r="C1260"/>
      <c r="D1260"/>
      <c r="E1260"/>
      <c r="F1260"/>
      <c r="G1260"/>
      <c r="H1260"/>
      <c r="K1260" s="184" t="s">
        <v>3767</v>
      </c>
      <c r="L1260" s="184">
        <f t="shared" si="26"/>
        <v>1</v>
      </c>
    </row>
    <row r="1261" spans="1:12" ht="15" customHeight="1" x14ac:dyDescent="0.3">
      <c r="A1261"/>
      <c r="B1261"/>
      <c r="C1261"/>
      <c r="D1261"/>
      <c r="E1261"/>
      <c r="F1261"/>
      <c r="G1261"/>
      <c r="H1261"/>
      <c r="K1261" s="184" t="s">
        <v>3771</v>
      </c>
      <c r="L1261" s="184">
        <f t="shared" si="26"/>
        <v>1</v>
      </c>
    </row>
    <row r="1262" spans="1:12" ht="15" customHeight="1" x14ac:dyDescent="0.3">
      <c r="A1262"/>
      <c r="B1262"/>
      <c r="C1262"/>
      <c r="D1262"/>
      <c r="E1262"/>
      <c r="F1262"/>
      <c r="G1262"/>
      <c r="H1262"/>
      <c r="K1262" s="184" t="s">
        <v>3775</v>
      </c>
      <c r="L1262" s="184">
        <f t="shared" si="26"/>
        <v>1</v>
      </c>
    </row>
    <row r="1263" spans="1:12" ht="15" customHeight="1" x14ac:dyDescent="0.3">
      <c r="A1263"/>
      <c r="B1263"/>
      <c r="C1263"/>
      <c r="D1263"/>
      <c r="E1263"/>
      <c r="F1263"/>
      <c r="G1263"/>
      <c r="H1263"/>
      <c r="K1263" s="184" t="s">
        <v>3777</v>
      </c>
      <c r="L1263" s="184">
        <f t="shared" si="26"/>
        <v>1</v>
      </c>
    </row>
    <row r="1264" spans="1:12" ht="15" customHeight="1" x14ac:dyDescent="0.3">
      <c r="A1264"/>
      <c r="B1264"/>
      <c r="C1264"/>
      <c r="D1264"/>
      <c r="E1264"/>
      <c r="F1264"/>
      <c r="G1264"/>
      <c r="H1264"/>
      <c r="K1264" s="184" t="s">
        <v>3779</v>
      </c>
      <c r="L1264" s="184">
        <f t="shared" si="26"/>
        <v>1</v>
      </c>
    </row>
    <row r="1265" spans="1:12" ht="15" customHeight="1" x14ac:dyDescent="0.3">
      <c r="A1265"/>
      <c r="B1265"/>
      <c r="C1265"/>
      <c r="D1265"/>
      <c r="E1265"/>
      <c r="F1265"/>
      <c r="G1265"/>
      <c r="H1265"/>
      <c r="K1265" s="184" t="s">
        <v>5671</v>
      </c>
      <c r="L1265" s="184">
        <f t="shared" si="26"/>
        <v>1</v>
      </c>
    </row>
    <row r="1266" spans="1:12" ht="15" customHeight="1" x14ac:dyDescent="0.3">
      <c r="A1266"/>
      <c r="B1266"/>
      <c r="C1266"/>
      <c r="D1266"/>
      <c r="E1266"/>
      <c r="F1266"/>
      <c r="G1266"/>
      <c r="H1266"/>
      <c r="K1266" s="184" t="s">
        <v>3780</v>
      </c>
      <c r="L1266" s="184">
        <f t="shared" si="26"/>
        <v>1</v>
      </c>
    </row>
    <row r="1267" spans="1:12" ht="15" customHeight="1" x14ac:dyDescent="0.3">
      <c r="A1267"/>
      <c r="B1267"/>
      <c r="C1267"/>
      <c r="D1267"/>
      <c r="E1267"/>
      <c r="F1267"/>
      <c r="G1267"/>
      <c r="H1267"/>
      <c r="K1267" s="184" t="s">
        <v>5485</v>
      </c>
      <c r="L1267" s="184">
        <f t="shared" si="26"/>
        <v>1</v>
      </c>
    </row>
    <row r="1268" spans="1:12" ht="15" customHeight="1" x14ac:dyDescent="0.3">
      <c r="A1268"/>
      <c r="B1268"/>
      <c r="C1268"/>
      <c r="D1268"/>
      <c r="E1268"/>
      <c r="F1268"/>
      <c r="G1268"/>
      <c r="H1268"/>
      <c r="K1268" s="184" t="s">
        <v>3782</v>
      </c>
      <c r="L1268" s="184">
        <f t="shared" si="26"/>
        <v>1</v>
      </c>
    </row>
    <row r="1269" spans="1:12" ht="15" customHeight="1" x14ac:dyDescent="0.3">
      <c r="A1269"/>
      <c r="B1269"/>
      <c r="C1269"/>
      <c r="D1269"/>
      <c r="E1269"/>
      <c r="F1269"/>
      <c r="G1269"/>
      <c r="H1269"/>
      <c r="K1269" s="184" t="s">
        <v>3784</v>
      </c>
      <c r="L1269" s="184">
        <f t="shared" si="26"/>
        <v>1</v>
      </c>
    </row>
    <row r="1270" spans="1:12" ht="15" customHeight="1" x14ac:dyDescent="0.3">
      <c r="A1270"/>
      <c r="B1270"/>
      <c r="C1270"/>
      <c r="D1270"/>
      <c r="E1270"/>
      <c r="F1270"/>
      <c r="G1270"/>
      <c r="H1270"/>
      <c r="K1270" s="184" t="s">
        <v>3786</v>
      </c>
      <c r="L1270" s="184">
        <f t="shared" si="26"/>
        <v>1</v>
      </c>
    </row>
    <row r="1271" spans="1:12" ht="15" customHeight="1" x14ac:dyDescent="0.3">
      <c r="A1271"/>
      <c r="B1271"/>
      <c r="C1271"/>
      <c r="D1271"/>
      <c r="E1271"/>
      <c r="F1271"/>
      <c r="G1271"/>
      <c r="H1271"/>
      <c r="K1271" s="184" t="s">
        <v>5466</v>
      </c>
      <c r="L1271" s="184">
        <f t="shared" si="26"/>
        <v>1</v>
      </c>
    </row>
    <row r="1272" spans="1:12" ht="15" customHeight="1" x14ac:dyDescent="0.3">
      <c r="A1272"/>
      <c r="B1272"/>
      <c r="C1272"/>
      <c r="D1272"/>
      <c r="E1272"/>
      <c r="F1272"/>
      <c r="G1272"/>
      <c r="H1272"/>
      <c r="K1272" s="184" t="s">
        <v>5306</v>
      </c>
      <c r="L1272" s="184">
        <f t="shared" si="26"/>
        <v>1</v>
      </c>
    </row>
    <row r="1273" spans="1:12" ht="15" customHeight="1" x14ac:dyDescent="0.3">
      <c r="A1273"/>
      <c r="B1273"/>
      <c r="C1273"/>
      <c r="D1273"/>
      <c r="E1273"/>
      <c r="F1273"/>
      <c r="G1273"/>
      <c r="H1273"/>
      <c r="K1273" s="184" t="s">
        <v>5644</v>
      </c>
      <c r="L1273" s="184">
        <f t="shared" si="26"/>
        <v>1</v>
      </c>
    </row>
    <row r="1274" spans="1:12" ht="15" customHeight="1" x14ac:dyDescent="0.3">
      <c r="A1274"/>
      <c r="B1274"/>
      <c r="C1274"/>
      <c r="D1274"/>
      <c r="E1274"/>
      <c r="F1274"/>
      <c r="G1274"/>
      <c r="H1274"/>
      <c r="K1274" s="184" t="s">
        <v>3788</v>
      </c>
      <c r="L1274" s="184">
        <f t="shared" si="26"/>
        <v>1</v>
      </c>
    </row>
    <row r="1275" spans="1:12" ht="15" customHeight="1" x14ac:dyDescent="0.3">
      <c r="A1275"/>
      <c r="B1275"/>
      <c r="C1275"/>
      <c r="D1275"/>
      <c r="E1275"/>
      <c r="F1275"/>
      <c r="G1275"/>
      <c r="H1275"/>
      <c r="K1275" s="184" t="s">
        <v>49</v>
      </c>
      <c r="L1275" s="184">
        <f t="shared" si="26"/>
        <v>1</v>
      </c>
    </row>
    <row r="1276" spans="1:12" ht="15" customHeight="1" x14ac:dyDescent="0.3">
      <c r="A1276"/>
      <c r="B1276"/>
      <c r="C1276"/>
      <c r="D1276"/>
      <c r="E1276"/>
      <c r="F1276"/>
      <c r="G1276"/>
      <c r="H1276"/>
      <c r="K1276" s="184" t="s">
        <v>5531</v>
      </c>
      <c r="L1276" s="184">
        <f t="shared" si="26"/>
        <v>1</v>
      </c>
    </row>
    <row r="1277" spans="1:12" ht="15" customHeight="1" x14ac:dyDescent="0.3">
      <c r="A1277"/>
      <c r="B1277"/>
      <c r="C1277"/>
      <c r="D1277"/>
      <c r="E1277"/>
      <c r="F1277"/>
      <c r="G1277"/>
      <c r="H1277"/>
      <c r="K1277" s="184" t="s">
        <v>3791</v>
      </c>
      <c r="L1277" s="184">
        <f t="shared" si="26"/>
        <v>1</v>
      </c>
    </row>
    <row r="1278" spans="1:12" ht="15" customHeight="1" x14ac:dyDescent="0.3">
      <c r="A1278"/>
      <c r="B1278"/>
      <c r="C1278"/>
      <c r="D1278"/>
      <c r="E1278"/>
      <c r="F1278"/>
      <c r="G1278"/>
      <c r="H1278"/>
      <c r="K1278" s="184" t="s">
        <v>3793</v>
      </c>
      <c r="L1278" s="184">
        <f t="shared" si="26"/>
        <v>1</v>
      </c>
    </row>
    <row r="1279" spans="1:12" ht="15" customHeight="1" x14ac:dyDescent="0.3">
      <c r="A1279"/>
      <c r="B1279"/>
      <c r="C1279"/>
      <c r="D1279"/>
      <c r="E1279"/>
      <c r="F1279"/>
      <c r="G1279"/>
      <c r="H1279"/>
      <c r="K1279" s="184" t="s">
        <v>3795</v>
      </c>
      <c r="L1279" s="184">
        <f t="shared" si="26"/>
        <v>1</v>
      </c>
    </row>
    <row r="1280" spans="1:12" ht="15" customHeight="1" x14ac:dyDescent="0.3">
      <c r="A1280"/>
      <c r="B1280"/>
      <c r="C1280"/>
      <c r="D1280"/>
      <c r="E1280"/>
      <c r="F1280"/>
      <c r="G1280"/>
      <c r="H1280"/>
      <c r="K1280" s="184" t="s">
        <v>3797</v>
      </c>
      <c r="L1280" s="184">
        <f t="shared" si="26"/>
        <v>1</v>
      </c>
    </row>
    <row r="1281" spans="1:12" ht="15" customHeight="1" x14ac:dyDescent="0.3">
      <c r="A1281"/>
      <c r="B1281"/>
      <c r="C1281"/>
      <c r="D1281"/>
      <c r="E1281"/>
      <c r="F1281"/>
      <c r="G1281"/>
      <c r="H1281"/>
      <c r="K1281" s="184" t="s">
        <v>3799</v>
      </c>
      <c r="L1281" s="184">
        <f t="shared" si="26"/>
        <v>1</v>
      </c>
    </row>
    <row r="1282" spans="1:12" ht="15" customHeight="1" x14ac:dyDescent="0.3">
      <c r="A1282"/>
      <c r="B1282"/>
      <c r="C1282"/>
      <c r="D1282"/>
      <c r="E1282"/>
      <c r="F1282"/>
      <c r="G1282"/>
      <c r="H1282"/>
      <c r="K1282" s="184" t="s">
        <v>3800</v>
      </c>
      <c r="L1282" s="184">
        <f t="shared" ref="L1282:L1345" si="27">COUNTIF(K:K,K1282)</f>
        <v>1</v>
      </c>
    </row>
    <row r="1283" spans="1:12" ht="15" customHeight="1" x14ac:dyDescent="0.3">
      <c r="A1283"/>
      <c r="B1283"/>
      <c r="C1283"/>
      <c r="D1283"/>
      <c r="E1283"/>
      <c r="F1283"/>
      <c r="G1283"/>
      <c r="H1283"/>
      <c r="K1283" s="184" t="s">
        <v>5190</v>
      </c>
      <c r="L1283" s="184">
        <f t="shared" si="27"/>
        <v>1</v>
      </c>
    </row>
    <row r="1284" spans="1:12" ht="15" customHeight="1" x14ac:dyDescent="0.3">
      <c r="A1284"/>
      <c r="B1284"/>
      <c r="C1284"/>
      <c r="D1284"/>
      <c r="E1284"/>
      <c r="F1284"/>
      <c r="G1284"/>
      <c r="H1284"/>
      <c r="K1284" s="184" t="s">
        <v>3802</v>
      </c>
      <c r="L1284" s="184">
        <f t="shared" si="27"/>
        <v>1</v>
      </c>
    </row>
    <row r="1285" spans="1:12" ht="15" customHeight="1" x14ac:dyDescent="0.3">
      <c r="A1285"/>
      <c r="B1285"/>
      <c r="C1285"/>
      <c r="D1285"/>
      <c r="E1285"/>
      <c r="F1285"/>
      <c r="G1285"/>
      <c r="H1285"/>
      <c r="K1285" s="184" t="s">
        <v>5174</v>
      </c>
      <c r="L1285" s="184">
        <f t="shared" si="27"/>
        <v>1</v>
      </c>
    </row>
    <row r="1286" spans="1:12" ht="15" customHeight="1" x14ac:dyDescent="0.3">
      <c r="A1286"/>
      <c r="B1286"/>
      <c r="C1286"/>
      <c r="D1286"/>
      <c r="E1286"/>
      <c r="F1286"/>
      <c r="G1286"/>
      <c r="H1286"/>
      <c r="K1286" s="184" t="s">
        <v>3804</v>
      </c>
      <c r="L1286" s="184">
        <f t="shared" si="27"/>
        <v>1</v>
      </c>
    </row>
    <row r="1287" spans="1:12" ht="15" customHeight="1" x14ac:dyDescent="0.3">
      <c r="A1287"/>
      <c r="B1287"/>
      <c r="C1287"/>
      <c r="D1287"/>
      <c r="E1287"/>
      <c r="F1287"/>
      <c r="G1287"/>
      <c r="H1287"/>
      <c r="K1287" s="184" t="s">
        <v>5479</v>
      </c>
      <c r="L1287" s="184">
        <f t="shared" si="27"/>
        <v>1</v>
      </c>
    </row>
    <row r="1288" spans="1:12" ht="15" customHeight="1" x14ac:dyDescent="0.3">
      <c r="A1288"/>
      <c r="B1288"/>
      <c r="C1288"/>
      <c r="D1288"/>
      <c r="E1288"/>
      <c r="F1288"/>
      <c r="G1288"/>
      <c r="H1288"/>
      <c r="K1288" s="184" t="s">
        <v>3805</v>
      </c>
      <c r="L1288" s="184">
        <f t="shared" si="27"/>
        <v>1</v>
      </c>
    </row>
    <row r="1289" spans="1:12" ht="15" customHeight="1" x14ac:dyDescent="0.3">
      <c r="A1289"/>
      <c r="B1289"/>
      <c r="C1289"/>
      <c r="D1289"/>
      <c r="E1289"/>
      <c r="F1289"/>
      <c r="G1289"/>
      <c r="H1289"/>
      <c r="K1289" s="184" t="s">
        <v>5665</v>
      </c>
      <c r="L1289" s="184">
        <f t="shared" si="27"/>
        <v>1</v>
      </c>
    </row>
    <row r="1290" spans="1:12" ht="15" customHeight="1" x14ac:dyDescent="0.3">
      <c r="A1290"/>
      <c r="B1290"/>
      <c r="C1290"/>
      <c r="D1290"/>
      <c r="E1290"/>
      <c r="F1290"/>
      <c r="G1290"/>
      <c r="H1290"/>
      <c r="K1290" s="184" t="s">
        <v>3807</v>
      </c>
      <c r="L1290" s="184">
        <f t="shared" si="27"/>
        <v>1</v>
      </c>
    </row>
    <row r="1291" spans="1:12" ht="15" customHeight="1" x14ac:dyDescent="0.3">
      <c r="A1291"/>
      <c r="B1291"/>
      <c r="C1291"/>
      <c r="D1291"/>
      <c r="E1291"/>
      <c r="F1291"/>
      <c r="G1291"/>
      <c r="H1291"/>
      <c r="K1291" s="184" t="s">
        <v>3809</v>
      </c>
      <c r="L1291" s="184">
        <f t="shared" si="27"/>
        <v>1</v>
      </c>
    </row>
    <row r="1292" spans="1:12" ht="15" customHeight="1" x14ac:dyDescent="0.3">
      <c r="A1292"/>
      <c r="B1292"/>
      <c r="C1292"/>
      <c r="D1292"/>
      <c r="E1292"/>
      <c r="F1292"/>
      <c r="G1292"/>
      <c r="H1292"/>
      <c r="K1292" s="184" t="s">
        <v>3811</v>
      </c>
      <c r="L1292" s="184">
        <f t="shared" si="27"/>
        <v>1</v>
      </c>
    </row>
    <row r="1293" spans="1:12" ht="15" customHeight="1" x14ac:dyDescent="0.3">
      <c r="A1293"/>
      <c r="B1293"/>
      <c r="C1293"/>
      <c r="D1293"/>
      <c r="E1293"/>
      <c r="F1293"/>
      <c r="G1293"/>
      <c r="H1293"/>
      <c r="K1293" s="184" t="s">
        <v>3813</v>
      </c>
      <c r="L1293" s="184">
        <f t="shared" si="27"/>
        <v>1</v>
      </c>
    </row>
    <row r="1294" spans="1:12" ht="15" customHeight="1" x14ac:dyDescent="0.3">
      <c r="A1294"/>
      <c r="B1294"/>
      <c r="C1294"/>
      <c r="D1294"/>
      <c r="E1294"/>
      <c r="F1294"/>
      <c r="G1294"/>
      <c r="H1294"/>
      <c r="K1294" s="184" t="s">
        <v>3815</v>
      </c>
      <c r="L1294" s="184">
        <f t="shared" si="27"/>
        <v>1</v>
      </c>
    </row>
    <row r="1295" spans="1:12" ht="15" customHeight="1" x14ac:dyDescent="0.3">
      <c r="A1295"/>
      <c r="B1295"/>
      <c r="C1295"/>
      <c r="D1295"/>
      <c r="E1295"/>
      <c r="F1295"/>
      <c r="G1295"/>
      <c r="H1295"/>
      <c r="K1295" s="184" t="s">
        <v>3817</v>
      </c>
      <c r="L1295" s="184">
        <f t="shared" si="27"/>
        <v>1</v>
      </c>
    </row>
    <row r="1296" spans="1:12" ht="15" customHeight="1" x14ac:dyDescent="0.3">
      <c r="A1296"/>
      <c r="B1296"/>
      <c r="C1296"/>
      <c r="D1296"/>
      <c r="E1296"/>
      <c r="F1296"/>
      <c r="G1296"/>
      <c r="H1296"/>
      <c r="K1296" s="184" t="s">
        <v>3819</v>
      </c>
      <c r="L1296" s="184">
        <f t="shared" si="27"/>
        <v>1</v>
      </c>
    </row>
    <row r="1297" spans="1:12" ht="15" customHeight="1" x14ac:dyDescent="0.3">
      <c r="A1297"/>
      <c r="B1297"/>
      <c r="C1297"/>
      <c r="D1297"/>
      <c r="E1297"/>
      <c r="F1297"/>
      <c r="G1297"/>
      <c r="H1297"/>
      <c r="K1297" s="184" t="s">
        <v>3821</v>
      </c>
      <c r="L1297" s="184">
        <f t="shared" si="27"/>
        <v>1</v>
      </c>
    </row>
    <row r="1298" spans="1:12" ht="15" customHeight="1" x14ac:dyDescent="0.3">
      <c r="A1298"/>
      <c r="B1298"/>
      <c r="C1298"/>
      <c r="D1298"/>
      <c r="E1298"/>
      <c r="F1298"/>
      <c r="G1298"/>
      <c r="H1298"/>
      <c r="K1298" s="184" t="s">
        <v>3822</v>
      </c>
      <c r="L1298" s="184">
        <f t="shared" si="27"/>
        <v>1</v>
      </c>
    </row>
    <row r="1299" spans="1:12" ht="15" customHeight="1" x14ac:dyDescent="0.3">
      <c r="A1299"/>
      <c r="B1299"/>
      <c r="C1299"/>
      <c r="D1299"/>
      <c r="E1299"/>
      <c r="F1299"/>
      <c r="G1299"/>
      <c r="H1299"/>
      <c r="K1299" s="184" t="s">
        <v>5262</v>
      </c>
      <c r="L1299" s="184">
        <f t="shared" si="27"/>
        <v>1</v>
      </c>
    </row>
    <row r="1300" spans="1:12" ht="15" customHeight="1" x14ac:dyDescent="0.3">
      <c r="A1300"/>
      <c r="B1300"/>
      <c r="C1300"/>
      <c r="D1300"/>
      <c r="E1300"/>
      <c r="F1300"/>
      <c r="G1300"/>
      <c r="H1300"/>
      <c r="K1300" s="184" t="s">
        <v>3824</v>
      </c>
      <c r="L1300" s="184">
        <f t="shared" si="27"/>
        <v>1</v>
      </c>
    </row>
    <row r="1301" spans="1:12" ht="15" customHeight="1" x14ac:dyDescent="0.3">
      <c r="A1301"/>
      <c r="B1301"/>
      <c r="C1301"/>
      <c r="D1301"/>
      <c r="E1301"/>
      <c r="F1301"/>
      <c r="G1301"/>
      <c r="H1301"/>
      <c r="K1301" s="184" t="s">
        <v>3826</v>
      </c>
      <c r="L1301" s="184">
        <f t="shared" si="27"/>
        <v>1</v>
      </c>
    </row>
    <row r="1302" spans="1:12" ht="15" customHeight="1" x14ac:dyDescent="0.3">
      <c r="A1302"/>
      <c r="B1302"/>
      <c r="C1302"/>
      <c r="D1302"/>
      <c r="E1302"/>
      <c r="F1302"/>
      <c r="G1302"/>
      <c r="H1302"/>
      <c r="K1302" s="184" t="s">
        <v>3828</v>
      </c>
      <c r="L1302" s="184">
        <f t="shared" si="27"/>
        <v>1</v>
      </c>
    </row>
    <row r="1303" spans="1:12" ht="15" customHeight="1" x14ac:dyDescent="0.3">
      <c r="A1303"/>
      <c r="B1303"/>
      <c r="C1303"/>
      <c r="D1303"/>
      <c r="E1303"/>
      <c r="F1303"/>
      <c r="G1303"/>
      <c r="H1303"/>
      <c r="K1303" s="184" t="s">
        <v>3830</v>
      </c>
      <c r="L1303" s="184">
        <f t="shared" si="27"/>
        <v>1</v>
      </c>
    </row>
    <row r="1304" spans="1:12" ht="15" customHeight="1" x14ac:dyDescent="0.3">
      <c r="A1304"/>
      <c r="B1304"/>
      <c r="C1304"/>
      <c r="D1304"/>
      <c r="E1304"/>
      <c r="F1304"/>
      <c r="G1304"/>
      <c r="H1304"/>
      <c r="K1304" s="184" t="s">
        <v>3832</v>
      </c>
      <c r="L1304" s="184">
        <f t="shared" si="27"/>
        <v>1</v>
      </c>
    </row>
    <row r="1305" spans="1:12" ht="15" customHeight="1" x14ac:dyDescent="0.3">
      <c r="A1305"/>
      <c r="B1305"/>
      <c r="C1305"/>
      <c r="D1305"/>
      <c r="E1305"/>
      <c r="F1305"/>
      <c r="G1305"/>
      <c r="H1305"/>
      <c r="K1305" s="184" t="s">
        <v>3833</v>
      </c>
      <c r="L1305" s="184">
        <f t="shared" si="27"/>
        <v>1</v>
      </c>
    </row>
    <row r="1306" spans="1:12" ht="15" customHeight="1" x14ac:dyDescent="0.3">
      <c r="A1306"/>
      <c r="B1306"/>
      <c r="C1306"/>
      <c r="D1306"/>
      <c r="E1306"/>
      <c r="F1306"/>
      <c r="G1306"/>
      <c r="H1306"/>
      <c r="K1306" s="184" t="s">
        <v>3835</v>
      </c>
      <c r="L1306" s="184">
        <f t="shared" si="27"/>
        <v>1</v>
      </c>
    </row>
    <row r="1307" spans="1:12" ht="15" customHeight="1" x14ac:dyDescent="0.3">
      <c r="A1307"/>
      <c r="B1307"/>
      <c r="C1307"/>
      <c r="D1307"/>
      <c r="E1307"/>
      <c r="F1307"/>
      <c r="G1307"/>
      <c r="H1307"/>
      <c r="K1307" s="184" t="s">
        <v>3837</v>
      </c>
      <c r="L1307" s="184">
        <f t="shared" si="27"/>
        <v>1</v>
      </c>
    </row>
    <row r="1308" spans="1:12" ht="15" customHeight="1" x14ac:dyDescent="0.3">
      <c r="A1308"/>
      <c r="B1308"/>
      <c r="C1308"/>
      <c r="D1308"/>
      <c r="E1308"/>
      <c r="F1308"/>
      <c r="G1308"/>
      <c r="H1308"/>
      <c r="K1308" s="184" t="s">
        <v>3839</v>
      </c>
      <c r="L1308" s="184">
        <f t="shared" si="27"/>
        <v>1</v>
      </c>
    </row>
    <row r="1309" spans="1:12" ht="15" customHeight="1" x14ac:dyDescent="0.3">
      <c r="A1309"/>
      <c r="B1309"/>
      <c r="C1309"/>
      <c r="D1309"/>
      <c r="E1309"/>
      <c r="F1309"/>
      <c r="G1309"/>
      <c r="H1309"/>
      <c r="K1309" s="184" t="s">
        <v>3840</v>
      </c>
      <c r="L1309" s="184">
        <f t="shared" si="27"/>
        <v>1</v>
      </c>
    </row>
    <row r="1310" spans="1:12" ht="15" customHeight="1" x14ac:dyDescent="0.3">
      <c r="A1310"/>
      <c r="B1310"/>
      <c r="C1310"/>
      <c r="D1310"/>
      <c r="E1310"/>
      <c r="F1310"/>
      <c r="G1310"/>
      <c r="H1310"/>
      <c r="K1310" s="184" t="s">
        <v>3842</v>
      </c>
      <c r="L1310" s="184">
        <f t="shared" si="27"/>
        <v>1</v>
      </c>
    </row>
    <row r="1311" spans="1:12" ht="15" customHeight="1" x14ac:dyDescent="0.3">
      <c r="A1311"/>
      <c r="B1311"/>
      <c r="C1311"/>
      <c r="D1311"/>
      <c r="E1311"/>
      <c r="F1311"/>
      <c r="G1311"/>
      <c r="H1311"/>
      <c r="K1311" s="184" t="s">
        <v>3844</v>
      </c>
      <c r="L1311" s="184">
        <f t="shared" si="27"/>
        <v>1</v>
      </c>
    </row>
    <row r="1312" spans="1:12" ht="15" customHeight="1" x14ac:dyDescent="0.3">
      <c r="A1312"/>
      <c r="B1312"/>
      <c r="C1312"/>
      <c r="D1312"/>
      <c r="E1312"/>
      <c r="F1312"/>
      <c r="G1312"/>
      <c r="H1312"/>
      <c r="K1312" s="184" t="s">
        <v>3846</v>
      </c>
      <c r="L1312" s="184">
        <f t="shared" si="27"/>
        <v>1</v>
      </c>
    </row>
    <row r="1313" spans="1:12" ht="15" customHeight="1" x14ac:dyDescent="0.3">
      <c r="A1313"/>
      <c r="B1313"/>
      <c r="C1313"/>
      <c r="D1313"/>
      <c r="E1313"/>
      <c r="F1313"/>
      <c r="G1313"/>
      <c r="H1313"/>
      <c r="K1313" s="184" t="s">
        <v>3848</v>
      </c>
      <c r="L1313" s="184">
        <f t="shared" si="27"/>
        <v>1</v>
      </c>
    </row>
    <row r="1314" spans="1:12" ht="15" customHeight="1" x14ac:dyDescent="0.3">
      <c r="A1314"/>
      <c r="B1314"/>
      <c r="C1314"/>
      <c r="D1314"/>
      <c r="E1314"/>
      <c r="F1314"/>
      <c r="G1314"/>
      <c r="H1314"/>
      <c r="K1314" s="184" t="s">
        <v>3850</v>
      </c>
      <c r="L1314" s="184">
        <f t="shared" si="27"/>
        <v>1</v>
      </c>
    </row>
    <row r="1315" spans="1:12" ht="15" customHeight="1" x14ac:dyDescent="0.3">
      <c r="A1315"/>
      <c r="B1315"/>
      <c r="C1315"/>
      <c r="D1315"/>
      <c r="E1315"/>
      <c r="F1315"/>
      <c r="G1315"/>
      <c r="H1315"/>
      <c r="K1315" s="184" t="s">
        <v>5241</v>
      </c>
      <c r="L1315" s="184">
        <f t="shared" si="27"/>
        <v>1</v>
      </c>
    </row>
    <row r="1316" spans="1:12" ht="15" customHeight="1" x14ac:dyDescent="0.3">
      <c r="A1316"/>
      <c r="B1316"/>
      <c r="C1316"/>
      <c r="D1316"/>
      <c r="E1316"/>
      <c r="F1316"/>
      <c r="G1316"/>
      <c r="H1316"/>
      <c r="K1316" s="184" t="s">
        <v>3852</v>
      </c>
      <c r="L1316" s="184">
        <f t="shared" si="27"/>
        <v>1</v>
      </c>
    </row>
    <row r="1317" spans="1:12" ht="15" customHeight="1" x14ac:dyDescent="0.3">
      <c r="A1317"/>
      <c r="B1317"/>
      <c r="C1317"/>
      <c r="D1317"/>
      <c r="E1317"/>
      <c r="F1317"/>
      <c r="G1317"/>
      <c r="H1317"/>
      <c r="K1317" s="184" t="s">
        <v>3854</v>
      </c>
      <c r="L1317" s="184">
        <f t="shared" si="27"/>
        <v>1</v>
      </c>
    </row>
    <row r="1318" spans="1:12" ht="15" customHeight="1" x14ac:dyDescent="0.3">
      <c r="A1318"/>
      <c r="B1318"/>
      <c r="C1318"/>
      <c r="D1318"/>
      <c r="E1318"/>
      <c r="F1318"/>
      <c r="G1318"/>
      <c r="H1318"/>
      <c r="K1318" s="184" t="s">
        <v>5372</v>
      </c>
      <c r="L1318" s="184">
        <f t="shared" si="27"/>
        <v>1</v>
      </c>
    </row>
    <row r="1319" spans="1:12" ht="15" customHeight="1" x14ac:dyDescent="0.3">
      <c r="A1319"/>
      <c r="B1319"/>
      <c r="C1319"/>
      <c r="D1319"/>
      <c r="E1319"/>
      <c r="F1319"/>
      <c r="G1319"/>
      <c r="H1319"/>
      <c r="K1319" s="184" t="s">
        <v>5616</v>
      </c>
      <c r="L1319" s="184">
        <f t="shared" si="27"/>
        <v>1</v>
      </c>
    </row>
    <row r="1320" spans="1:12" ht="15" customHeight="1" x14ac:dyDescent="0.3">
      <c r="A1320"/>
      <c r="B1320"/>
      <c r="C1320"/>
      <c r="D1320"/>
      <c r="E1320"/>
      <c r="F1320"/>
      <c r="G1320"/>
      <c r="H1320"/>
      <c r="K1320" s="184" t="s">
        <v>5618</v>
      </c>
      <c r="L1320" s="184">
        <f t="shared" si="27"/>
        <v>1</v>
      </c>
    </row>
    <row r="1321" spans="1:12" ht="15" customHeight="1" x14ac:dyDescent="0.3">
      <c r="A1321"/>
      <c r="B1321"/>
      <c r="C1321"/>
      <c r="D1321"/>
      <c r="E1321"/>
      <c r="F1321"/>
      <c r="G1321"/>
      <c r="H1321"/>
      <c r="K1321" s="184" t="s">
        <v>5423</v>
      </c>
      <c r="L1321" s="184">
        <f t="shared" si="27"/>
        <v>1</v>
      </c>
    </row>
    <row r="1322" spans="1:12" ht="15" customHeight="1" x14ac:dyDescent="0.3">
      <c r="A1322"/>
      <c r="B1322"/>
      <c r="C1322"/>
      <c r="D1322"/>
      <c r="E1322"/>
      <c r="F1322"/>
      <c r="G1322"/>
      <c r="H1322"/>
      <c r="K1322" s="184" t="s">
        <v>3856</v>
      </c>
      <c r="L1322" s="184">
        <f t="shared" si="27"/>
        <v>1</v>
      </c>
    </row>
    <row r="1323" spans="1:12" ht="15" customHeight="1" x14ac:dyDescent="0.3">
      <c r="A1323"/>
      <c r="B1323"/>
      <c r="C1323"/>
      <c r="D1323"/>
      <c r="E1323"/>
      <c r="F1323"/>
      <c r="G1323"/>
      <c r="H1323"/>
      <c r="K1323" s="184" t="s">
        <v>3857</v>
      </c>
      <c r="L1323" s="184">
        <f t="shared" si="27"/>
        <v>1</v>
      </c>
    </row>
    <row r="1324" spans="1:12" ht="15" customHeight="1" x14ac:dyDescent="0.3">
      <c r="A1324"/>
      <c r="B1324"/>
      <c r="C1324"/>
      <c r="D1324"/>
      <c r="E1324"/>
      <c r="F1324"/>
      <c r="G1324"/>
      <c r="H1324"/>
      <c r="K1324" s="184" t="s">
        <v>5397</v>
      </c>
      <c r="L1324" s="184">
        <f t="shared" si="27"/>
        <v>1</v>
      </c>
    </row>
    <row r="1325" spans="1:12" ht="15" customHeight="1" x14ac:dyDescent="0.3">
      <c r="A1325"/>
      <c r="B1325"/>
      <c r="C1325"/>
      <c r="D1325"/>
      <c r="E1325"/>
      <c r="F1325"/>
      <c r="G1325"/>
      <c r="H1325"/>
      <c r="K1325" s="184" t="s">
        <v>5149</v>
      </c>
      <c r="L1325" s="184">
        <f t="shared" si="27"/>
        <v>1</v>
      </c>
    </row>
    <row r="1326" spans="1:12" ht="15" customHeight="1" x14ac:dyDescent="0.3">
      <c r="A1326"/>
      <c r="B1326"/>
      <c r="C1326"/>
      <c r="D1326"/>
      <c r="E1326"/>
      <c r="F1326"/>
      <c r="G1326"/>
      <c r="H1326"/>
      <c r="K1326" s="184" t="s">
        <v>3858</v>
      </c>
      <c r="L1326" s="184">
        <f t="shared" si="27"/>
        <v>1</v>
      </c>
    </row>
    <row r="1327" spans="1:12" ht="15" customHeight="1" x14ac:dyDescent="0.3">
      <c r="A1327"/>
      <c r="B1327"/>
      <c r="C1327"/>
      <c r="D1327"/>
      <c r="E1327"/>
      <c r="F1327"/>
      <c r="G1327"/>
      <c r="H1327"/>
      <c r="K1327" s="184" t="s">
        <v>3859</v>
      </c>
      <c r="L1327" s="184">
        <f t="shared" si="27"/>
        <v>1</v>
      </c>
    </row>
    <row r="1328" spans="1:12" ht="15" customHeight="1" x14ac:dyDescent="0.3">
      <c r="A1328"/>
      <c r="B1328"/>
      <c r="C1328"/>
      <c r="D1328"/>
      <c r="E1328"/>
      <c r="F1328"/>
      <c r="G1328"/>
      <c r="H1328"/>
      <c r="K1328" s="184" t="s">
        <v>5255</v>
      </c>
      <c r="L1328" s="184">
        <f t="shared" si="27"/>
        <v>1</v>
      </c>
    </row>
    <row r="1329" spans="1:12" ht="15" customHeight="1" x14ac:dyDescent="0.3">
      <c r="A1329"/>
      <c r="B1329"/>
      <c r="C1329"/>
      <c r="D1329"/>
      <c r="E1329"/>
      <c r="F1329"/>
      <c r="G1329"/>
      <c r="H1329"/>
      <c r="K1329" s="184" t="s">
        <v>3860</v>
      </c>
      <c r="L1329" s="184">
        <f t="shared" si="27"/>
        <v>1</v>
      </c>
    </row>
    <row r="1330" spans="1:12" ht="15" customHeight="1" x14ac:dyDescent="0.3">
      <c r="A1330"/>
      <c r="B1330"/>
      <c r="C1330"/>
      <c r="D1330"/>
      <c r="E1330"/>
      <c r="F1330"/>
      <c r="G1330"/>
      <c r="H1330"/>
      <c r="K1330" s="184" t="s">
        <v>3861</v>
      </c>
      <c r="L1330" s="184">
        <f t="shared" si="27"/>
        <v>1</v>
      </c>
    </row>
    <row r="1331" spans="1:12" ht="15" customHeight="1" x14ac:dyDescent="0.3">
      <c r="A1331"/>
      <c r="B1331"/>
      <c r="C1331"/>
      <c r="D1331"/>
      <c r="E1331"/>
      <c r="F1331"/>
      <c r="G1331"/>
      <c r="H1331"/>
      <c r="K1331" s="184" t="s">
        <v>3862</v>
      </c>
      <c r="L1331" s="184">
        <f t="shared" si="27"/>
        <v>1</v>
      </c>
    </row>
    <row r="1332" spans="1:12" ht="15" customHeight="1" x14ac:dyDescent="0.3">
      <c r="A1332"/>
      <c r="B1332"/>
      <c r="C1332"/>
      <c r="D1332"/>
      <c r="E1332"/>
      <c r="F1332"/>
      <c r="G1332"/>
      <c r="H1332"/>
      <c r="K1332" s="184" t="s">
        <v>3863</v>
      </c>
      <c r="L1332" s="184">
        <f t="shared" si="27"/>
        <v>1</v>
      </c>
    </row>
    <row r="1333" spans="1:12" ht="15" customHeight="1" x14ac:dyDescent="0.3">
      <c r="A1333"/>
      <c r="B1333"/>
      <c r="C1333"/>
      <c r="D1333"/>
      <c r="E1333"/>
      <c r="F1333"/>
      <c r="G1333"/>
      <c r="H1333"/>
      <c r="K1333" s="184" t="s">
        <v>3864</v>
      </c>
      <c r="L1333" s="184">
        <f t="shared" si="27"/>
        <v>1</v>
      </c>
    </row>
    <row r="1334" spans="1:12" ht="15" customHeight="1" x14ac:dyDescent="0.3">
      <c r="A1334"/>
      <c r="B1334"/>
      <c r="C1334"/>
      <c r="D1334"/>
      <c r="E1334"/>
      <c r="F1334"/>
      <c r="G1334"/>
      <c r="H1334"/>
      <c r="K1334" s="184" t="s">
        <v>3865</v>
      </c>
      <c r="L1334" s="184">
        <f t="shared" si="27"/>
        <v>1</v>
      </c>
    </row>
    <row r="1335" spans="1:12" ht="15" customHeight="1" x14ac:dyDescent="0.3">
      <c r="A1335"/>
      <c r="B1335"/>
      <c r="C1335"/>
      <c r="D1335"/>
      <c r="E1335"/>
      <c r="F1335"/>
      <c r="G1335"/>
      <c r="H1335"/>
      <c r="K1335" s="184" t="s">
        <v>3866</v>
      </c>
      <c r="L1335" s="184">
        <f t="shared" si="27"/>
        <v>1</v>
      </c>
    </row>
    <row r="1336" spans="1:12" ht="15" customHeight="1" x14ac:dyDescent="0.3">
      <c r="A1336"/>
      <c r="B1336"/>
      <c r="C1336"/>
      <c r="D1336"/>
      <c r="E1336"/>
      <c r="F1336"/>
      <c r="G1336"/>
      <c r="H1336"/>
      <c r="K1336" s="184" t="s">
        <v>3715</v>
      </c>
      <c r="L1336" s="184">
        <f t="shared" si="27"/>
        <v>1</v>
      </c>
    </row>
    <row r="1337" spans="1:12" ht="15" customHeight="1" x14ac:dyDescent="0.3">
      <c r="A1337"/>
      <c r="B1337"/>
      <c r="C1337"/>
      <c r="D1337"/>
      <c r="E1337"/>
      <c r="F1337"/>
      <c r="G1337"/>
      <c r="H1337"/>
      <c r="K1337" s="184" t="s">
        <v>3867</v>
      </c>
      <c r="L1337" s="184">
        <f t="shared" si="27"/>
        <v>1</v>
      </c>
    </row>
    <row r="1338" spans="1:12" ht="15" customHeight="1" x14ac:dyDescent="0.3">
      <c r="A1338"/>
      <c r="B1338"/>
      <c r="C1338"/>
      <c r="D1338"/>
      <c r="E1338"/>
      <c r="F1338"/>
      <c r="G1338"/>
      <c r="H1338"/>
      <c r="K1338" s="184" t="s">
        <v>3868</v>
      </c>
      <c r="L1338" s="184">
        <f t="shared" si="27"/>
        <v>1</v>
      </c>
    </row>
    <row r="1339" spans="1:12" ht="15" customHeight="1" x14ac:dyDescent="0.3">
      <c r="A1339"/>
      <c r="B1339"/>
      <c r="C1339"/>
      <c r="D1339"/>
      <c r="E1339"/>
      <c r="F1339"/>
      <c r="G1339"/>
      <c r="H1339"/>
      <c r="K1339" s="184" t="s">
        <v>3869</v>
      </c>
      <c r="L1339" s="184">
        <f t="shared" si="27"/>
        <v>1</v>
      </c>
    </row>
    <row r="1340" spans="1:12" ht="15" customHeight="1" x14ac:dyDescent="0.3">
      <c r="A1340"/>
      <c r="B1340"/>
      <c r="C1340"/>
      <c r="D1340"/>
      <c r="E1340"/>
      <c r="F1340"/>
      <c r="G1340"/>
      <c r="H1340"/>
      <c r="K1340" s="184" t="s">
        <v>3870</v>
      </c>
      <c r="L1340" s="184">
        <f t="shared" si="27"/>
        <v>1</v>
      </c>
    </row>
    <row r="1341" spans="1:12" ht="15" customHeight="1" x14ac:dyDescent="0.3">
      <c r="A1341"/>
      <c r="B1341"/>
      <c r="C1341"/>
      <c r="D1341"/>
      <c r="E1341"/>
      <c r="F1341"/>
      <c r="G1341"/>
      <c r="H1341"/>
      <c r="K1341" s="184" t="s">
        <v>3871</v>
      </c>
      <c r="L1341" s="184">
        <f t="shared" si="27"/>
        <v>1</v>
      </c>
    </row>
    <row r="1342" spans="1:12" ht="15" customHeight="1" x14ac:dyDescent="0.3">
      <c r="A1342"/>
      <c r="B1342"/>
      <c r="C1342"/>
      <c r="D1342"/>
      <c r="E1342"/>
      <c r="F1342"/>
      <c r="G1342"/>
      <c r="H1342"/>
      <c r="K1342" s="184" t="s">
        <v>3872</v>
      </c>
      <c r="L1342" s="184">
        <f t="shared" si="27"/>
        <v>1</v>
      </c>
    </row>
    <row r="1343" spans="1:12" ht="15" customHeight="1" x14ac:dyDescent="0.3">
      <c r="A1343"/>
      <c r="B1343"/>
      <c r="C1343"/>
      <c r="D1343"/>
      <c r="E1343"/>
      <c r="F1343"/>
      <c r="G1343"/>
      <c r="H1343"/>
      <c r="K1343" s="184" t="s">
        <v>3873</v>
      </c>
      <c r="L1343" s="184">
        <f t="shared" si="27"/>
        <v>1</v>
      </c>
    </row>
    <row r="1344" spans="1:12" ht="15" customHeight="1" x14ac:dyDescent="0.3">
      <c r="A1344"/>
      <c r="B1344"/>
      <c r="C1344"/>
      <c r="D1344"/>
      <c r="E1344"/>
      <c r="F1344"/>
      <c r="G1344"/>
      <c r="H1344"/>
      <c r="K1344" s="184" t="s">
        <v>3874</v>
      </c>
      <c r="L1344" s="184">
        <f t="shared" si="27"/>
        <v>1</v>
      </c>
    </row>
    <row r="1345" spans="1:12" ht="15" customHeight="1" x14ac:dyDescent="0.3">
      <c r="A1345"/>
      <c r="B1345"/>
      <c r="C1345"/>
      <c r="D1345"/>
      <c r="E1345"/>
      <c r="F1345"/>
      <c r="G1345"/>
      <c r="H1345"/>
      <c r="K1345" s="184" t="s">
        <v>3875</v>
      </c>
      <c r="L1345" s="184">
        <f t="shared" si="27"/>
        <v>1</v>
      </c>
    </row>
    <row r="1346" spans="1:12" ht="15" customHeight="1" x14ac:dyDescent="0.3">
      <c r="A1346"/>
      <c r="B1346"/>
      <c r="C1346"/>
      <c r="D1346"/>
      <c r="E1346"/>
      <c r="F1346"/>
      <c r="G1346"/>
      <c r="H1346"/>
      <c r="K1346" s="184" t="s">
        <v>3876</v>
      </c>
      <c r="L1346" s="184">
        <f t="shared" ref="L1346:L1409" si="28">COUNTIF(K:K,K1346)</f>
        <v>1</v>
      </c>
    </row>
    <row r="1347" spans="1:12" ht="15" customHeight="1" x14ac:dyDescent="0.3">
      <c r="A1347"/>
      <c r="B1347"/>
      <c r="C1347"/>
      <c r="D1347"/>
      <c r="E1347"/>
      <c r="F1347"/>
      <c r="G1347"/>
      <c r="H1347"/>
      <c r="K1347" s="184" t="s">
        <v>3877</v>
      </c>
      <c r="L1347" s="184">
        <f t="shared" si="28"/>
        <v>1</v>
      </c>
    </row>
    <row r="1348" spans="1:12" ht="15" customHeight="1" x14ac:dyDescent="0.3">
      <c r="A1348"/>
      <c r="B1348"/>
      <c r="C1348"/>
      <c r="D1348"/>
      <c r="E1348"/>
      <c r="F1348"/>
      <c r="G1348"/>
      <c r="H1348"/>
      <c r="K1348" s="184" t="s">
        <v>5421</v>
      </c>
      <c r="L1348" s="184">
        <f t="shared" si="28"/>
        <v>1</v>
      </c>
    </row>
    <row r="1349" spans="1:12" ht="15" customHeight="1" x14ac:dyDescent="0.3">
      <c r="A1349"/>
      <c r="B1349"/>
      <c r="C1349"/>
      <c r="D1349"/>
      <c r="E1349"/>
      <c r="F1349"/>
      <c r="G1349"/>
      <c r="H1349"/>
      <c r="K1349" s="184" t="s">
        <v>3878</v>
      </c>
      <c r="L1349" s="184">
        <f t="shared" si="28"/>
        <v>1</v>
      </c>
    </row>
    <row r="1350" spans="1:12" ht="15" customHeight="1" x14ac:dyDescent="0.3">
      <c r="A1350"/>
      <c r="B1350"/>
      <c r="C1350"/>
      <c r="D1350"/>
      <c r="E1350"/>
      <c r="F1350"/>
      <c r="G1350"/>
      <c r="H1350"/>
      <c r="K1350" s="184" t="s">
        <v>3879</v>
      </c>
      <c r="L1350" s="184">
        <f t="shared" si="28"/>
        <v>1</v>
      </c>
    </row>
    <row r="1351" spans="1:12" ht="15" customHeight="1" x14ac:dyDescent="0.3">
      <c r="A1351"/>
      <c r="B1351"/>
      <c r="C1351"/>
      <c r="D1351"/>
      <c r="E1351"/>
      <c r="F1351"/>
      <c r="G1351"/>
      <c r="H1351"/>
      <c r="K1351" s="184" t="s">
        <v>5596</v>
      </c>
      <c r="L1351" s="184">
        <f t="shared" si="28"/>
        <v>1</v>
      </c>
    </row>
    <row r="1352" spans="1:12" ht="15" customHeight="1" x14ac:dyDescent="0.3">
      <c r="A1352"/>
      <c r="B1352"/>
      <c r="C1352"/>
      <c r="D1352"/>
      <c r="E1352"/>
      <c r="F1352"/>
      <c r="G1352"/>
      <c r="H1352"/>
      <c r="K1352" s="184" t="s">
        <v>3880</v>
      </c>
      <c r="L1352" s="184">
        <f t="shared" si="28"/>
        <v>1</v>
      </c>
    </row>
    <row r="1353" spans="1:12" ht="15" customHeight="1" x14ac:dyDescent="0.3">
      <c r="A1353"/>
      <c r="B1353"/>
      <c r="C1353"/>
      <c r="D1353"/>
      <c r="E1353"/>
      <c r="F1353"/>
      <c r="G1353"/>
      <c r="H1353"/>
      <c r="K1353" s="184" t="s">
        <v>3881</v>
      </c>
      <c r="L1353" s="184">
        <f t="shared" si="28"/>
        <v>1</v>
      </c>
    </row>
    <row r="1354" spans="1:12" ht="15" customHeight="1" x14ac:dyDescent="0.3">
      <c r="A1354"/>
      <c r="B1354"/>
      <c r="C1354"/>
      <c r="D1354"/>
      <c r="E1354"/>
      <c r="F1354"/>
      <c r="G1354"/>
      <c r="H1354"/>
      <c r="K1354" s="184" t="s">
        <v>3882</v>
      </c>
      <c r="L1354" s="184">
        <f t="shared" si="28"/>
        <v>1</v>
      </c>
    </row>
    <row r="1355" spans="1:12" ht="15" customHeight="1" x14ac:dyDescent="0.3">
      <c r="A1355"/>
      <c r="B1355"/>
      <c r="C1355"/>
      <c r="D1355"/>
      <c r="E1355"/>
      <c r="F1355"/>
      <c r="G1355"/>
      <c r="H1355"/>
      <c r="K1355" s="184" t="s">
        <v>3883</v>
      </c>
      <c r="L1355" s="184">
        <f t="shared" si="28"/>
        <v>1</v>
      </c>
    </row>
    <row r="1356" spans="1:12" ht="15" customHeight="1" x14ac:dyDescent="0.3">
      <c r="A1356"/>
      <c r="B1356"/>
      <c r="C1356"/>
      <c r="D1356"/>
      <c r="E1356"/>
      <c r="F1356"/>
      <c r="G1356"/>
      <c r="H1356"/>
      <c r="K1356" s="184" t="s">
        <v>3884</v>
      </c>
      <c r="L1356" s="184">
        <f t="shared" si="28"/>
        <v>1</v>
      </c>
    </row>
    <row r="1357" spans="1:12" ht="15" customHeight="1" x14ac:dyDescent="0.3">
      <c r="A1357"/>
      <c r="B1357"/>
      <c r="C1357"/>
      <c r="D1357"/>
      <c r="E1357"/>
      <c r="F1357"/>
      <c r="G1357"/>
      <c r="H1357"/>
      <c r="K1357" s="184" t="s">
        <v>3885</v>
      </c>
      <c r="L1357" s="184">
        <f t="shared" si="28"/>
        <v>1</v>
      </c>
    </row>
    <row r="1358" spans="1:12" ht="15" customHeight="1" x14ac:dyDescent="0.3">
      <c r="A1358"/>
      <c r="B1358"/>
      <c r="C1358"/>
      <c r="D1358"/>
      <c r="E1358"/>
      <c r="F1358"/>
      <c r="G1358"/>
      <c r="H1358"/>
      <c r="K1358" s="184" t="s">
        <v>3886</v>
      </c>
      <c r="L1358" s="184">
        <f t="shared" si="28"/>
        <v>1</v>
      </c>
    </row>
    <row r="1359" spans="1:12" ht="15" customHeight="1" x14ac:dyDescent="0.3">
      <c r="A1359"/>
      <c r="B1359"/>
      <c r="C1359"/>
      <c r="D1359"/>
      <c r="E1359"/>
      <c r="F1359"/>
      <c r="G1359"/>
      <c r="H1359"/>
      <c r="K1359" s="184" t="s">
        <v>3887</v>
      </c>
      <c r="L1359" s="184">
        <f t="shared" si="28"/>
        <v>1</v>
      </c>
    </row>
    <row r="1360" spans="1:12" ht="15" customHeight="1" x14ac:dyDescent="0.3">
      <c r="A1360"/>
      <c r="B1360"/>
      <c r="C1360"/>
      <c r="D1360"/>
      <c r="E1360"/>
      <c r="F1360"/>
      <c r="G1360"/>
      <c r="H1360"/>
      <c r="K1360" s="184" t="s">
        <v>3888</v>
      </c>
      <c r="L1360" s="184">
        <f t="shared" si="28"/>
        <v>1</v>
      </c>
    </row>
    <row r="1361" spans="1:12" ht="15" customHeight="1" x14ac:dyDescent="0.3">
      <c r="A1361"/>
      <c r="B1361"/>
      <c r="C1361"/>
      <c r="D1361"/>
      <c r="E1361"/>
      <c r="F1361"/>
      <c r="G1361"/>
      <c r="H1361"/>
      <c r="K1361" s="184" t="s">
        <v>3889</v>
      </c>
      <c r="L1361" s="184">
        <f t="shared" si="28"/>
        <v>1</v>
      </c>
    </row>
    <row r="1362" spans="1:12" ht="15" customHeight="1" x14ac:dyDescent="0.3">
      <c r="A1362"/>
      <c r="B1362"/>
      <c r="C1362"/>
      <c r="D1362"/>
      <c r="E1362"/>
      <c r="F1362"/>
      <c r="G1362"/>
      <c r="H1362"/>
      <c r="K1362" s="184" t="s">
        <v>3890</v>
      </c>
      <c r="L1362" s="184">
        <f t="shared" si="28"/>
        <v>1</v>
      </c>
    </row>
    <row r="1363" spans="1:12" ht="15" customHeight="1" x14ac:dyDescent="0.3">
      <c r="A1363"/>
      <c r="B1363"/>
      <c r="C1363"/>
      <c r="D1363"/>
      <c r="E1363"/>
      <c r="F1363"/>
      <c r="G1363"/>
      <c r="H1363"/>
      <c r="K1363" s="184" t="s">
        <v>3891</v>
      </c>
      <c r="L1363" s="184">
        <f t="shared" si="28"/>
        <v>1</v>
      </c>
    </row>
    <row r="1364" spans="1:12" ht="15" customHeight="1" x14ac:dyDescent="0.3">
      <c r="A1364"/>
      <c r="B1364"/>
      <c r="C1364"/>
      <c r="D1364"/>
      <c r="E1364"/>
      <c r="F1364"/>
      <c r="G1364"/>
      <c r="H1364"/>
      <c r="K1364" s="184" t="s">
        <v>3892</v>
      </c>
      <c r="L1364" s="184">
        <f t="shared" si="28"/>
        <v>1</v>
      </c>
    </row>
    <row r="1365" spans="1:12" ht="15" customHeight="1" x14ac:dyDescent="0.3">
      <c r="A1365"/>
      <c r="B1365"/>
      <c r="C1365"/>
      <c r="D1365"/>
      <c r="E1365"/>
      <c r="F1365"/>
      <c r="G1365"/>
      <c r="H1365"/>
      <c r="K1365" s="184" t="s">
        <v>5588</v>
      </c>
      <c r="L1365" s="184">
        <f t="shared" si="28"/>
        <v>1</v>
      </c>
    </row>
    <row r="1366" spans="1:12" ht="15" customHeight="1" x14ac:dyDescent="0.3">
      <c r="A1366"/>
      <c r="B1366"/>
      <c r="C1366"/>
      <c r="D1366"/>
      <c r="E1366"/>
      <c r="F1366"/>
      <c r="G1366"/>
      <c r="H1366"/>
      <c r="K1366" s="184" t="s">
        <v>3893</v>
      </c>
      <c r="L1366" s="184">
        <f t="shared" si="28"/>
        <v>1</v>
      </c>
    </row>
    <row r="1367" spans="1:12" ht="15" customHeight="1" x14ac:dyDescent="0.3">
      <c r="A1367"/>
      <c r="B1367"/>
      <c r="C1367"/>
      <c r="D1367"/>
      <c r="E1367"/>
      <c r="F1367"/>
      <c r="G1367"/>
      <c r="H1367"/>
      <c r="K1367" s="184" t="s">
        <v>5612</v>
      </c>
      <c r="L1367" s="184">
        <f t="shared" si="28"/>
        <v>1</v>
      </c>
    </row>
    <row r="1368" spans="1:12" ht="15" customHeight="1" x14ac:dyDescent="0.3">
      <c r="A1368"/>
      <c r="B1368"/>
      <c r="C1368"/>
      <c r="D1368"/>
      <c r="E1368"/>
      <c r="F1368"/>
      <c r="G1368"/>
      <c r="H1368"/>
      <c r="K1368" s="184" t="s">
        <v>3894</v>
      </c>
      <c r="L1368" s="184">
        <f t="shared" si="28"/>
        <v>1</v>
      </c>
    </row>
    <row r="1369" spans="1:12" ht="15" customHeight="1" x14ac:dyDescent="0.3">
      <c r="A1369"/>
      <c r="B1369"/>
      <c r="C1369"/>
      <c r="D1369"/>
      <c r="E1369"/>
      <c r="F1369"/>
      <c r="G1369"/>
      <c r="H1369"/>
      <c r="K1369" s="184" t="s">
        <v>3895</v>
      </c>
      <c r="L1369" s="184">
        <f t="shared" si="28"/>
        <v>1</v>
      </c>
    </row>
    <row r="1370" spans="1:12" ht="15" customHeight="1" x14ac:dyDescent="0.3">
      <c r="A1370"/>
      <c r="B1370"/>
      <c r="C1370"/>
      <c r="D1370"/>
      <c r="E1370"/>
      <c r="F1370"/>
      <c r="G1370"/>
      <c r="H1370"/>
      <c r="K1370" s="184" t="s">
        <v>5391</v>
      </c>
      <c r="L1370" s="184">
        <f t="shared" si="28"/>
        <v>1</v>
      </c>
    </row>
    <row r="1371" spans="1:12" ht="15" customHeight="1" x14ac:dyDescent="0.3">
      <c r="A1371"/>
      <c r="B1371"/>
      <c r="C1371"/>
      <c r="D1371"/>
      <c r="E1371"/>
      <c r="F1371"/>
      <c r="G1371"/>
      <c r="H1371"/>
      <c r="K1371" s="184" t="s">
        <v>3896</v>
      </c>
      <c r="L1371" s="184">
        <f t="shared" si="28"/>
        <v>1</v>
      </c>
    </row>
    <row r="1372" spans="1:12" ht="15" customHeight="1" x14ac:dyDescent="0.3">
      <c r="A1372"/>
      <c r="B1372"/>
      <c r="C1372"/>
      <c r="D1372"/>
      <c r="E1372"/>
      <c r="F1372"/>
      <c r="G1372"/>
      <c r="H1372"/>
      <c r="K1372" s="184" t="s">
        <v>3897</v>
      </c>
      <c r="L1372" s="184">
        <f t="shared" si="28"/>
        <v>1</v>
      </c>
    </row>
    <row r="1373" spans="1:12" ht="15" customHeight="1" x14ac:dyDescent="0.3">
      <c r="A1373"/>
      <c r="B1373"/>
      <c r="C1373"/>
      <c r="D1373"/>
      <c r="E1373"/>
      <c r="F1373"/>
      <c r="G1373"/>
      <c r="H1373"/>
      <c r="K1373" s="184" t="s">
        <v>3898</v>
      </c>
      <c r="L1373" s="184">
        <f t="shared" si="28"/>
        <v>1</v>
      </c>
    </row>
    <row r="1374" spans="1:12" ht="15" customHeight="1" x14ac:dyDescent="0.3">
      <c r="A1374"/>
      <c r="B1374"/>
      <c r="C1374"/>
      <c r="D1374"/>
      <c r="E1374"/>
      <c r="F1374"/>
      <c r="G1374"/>
      <c r="H1374"/>
      <c r="K1374" s="184" t="s">
        <v>3899</v>
      </c>
      <c r="L1374" s="184">
        <f t="shared" si="28"/>
        <v>1</v>
      </c>
    </row>
    <row r="1375" spans="1:12" ht="15" customHeight="1" x14ac:dyDescent="0.3">
      <c r="A1375"/>
      <c r="B1375"/>
      <c r="C1375"/>
      <c r="D1375"/>
      <c r="E1375"/>
      <c r="F1375"/>
      <c r="G1375"/>
      <c r="H1375"/>
      <c r="K1375" s="184" t="s">
        <v>3900</v>
      </c>
      <c r="L1375" s="184">
        <f t="shared" si="28"/>
        <v>1</v>
      </c>
    </row>
    <row r="1376" spans="1:12" ht="15" customHeight="1" x14ac:dyDescent="0.3">
      <c r="A1376"/>
      <c r="B1376"/>
      <c r="C1376"/>
      <c r="D1376"/>
      <c r="E1376"/>
      <c r="F1376"/>
      <c r="G1376"/>
      <c r="H1376"/>
      <c r="K1376" s="184" t="s">
        <v>5516</v>
      </c>
      <c r="L1376" s="184">
        <f t="shared" si="28"/>
        <v>1</v>
      </c>
    </row>
    <row r="1377" spans="1:12" ht="15" customHeight="1" x14ac:dyDescent="0.3">
      <c r="A1377"/>
      <c r="B1377"/>
      <c r="C1377"/>
      <c r="D1377"/>
      <c r="E1377"/>
      <c r="F1377"/>
      <c r="G1377"/>
      <c r="H1377"/>
      <c r="K1377" s="184" t="s">
        <v>3901</v>
      </c>
      <c r="L1377" s="184">
        <f t="shared" si="28"/>
        <v>1</v>
      </c>
    </row>
    <row r="1378" spans="1:12" ht="15" customHeight="1" x14ac:dyDescent="0.3">
      <c r="A1378"/>
      <c r="B1378"/>
      <c r="C1378"/>
      <c r="D1378"/>
      <c r="E1378"/>
      <c r="F1378"/>
      <c r="G1378"/>
      <c r="H1378"/>
      <c r="K1378" s="184" t="s">
        <v>5481</v>
      </c>
      <c r="L1378" s="184">
        <f t="shared" si="28"/>
        <v>1</v>
      </c>
    </row>
    <row r="1379" spans="1:12" ht="15" customHeight="1" x14ac:dyDescent="0.3">
      <c r="A1379"/>
      <c r="B1379"/>
      <c r="C1379"/>
      <c r="D1379"/>
      <c r="E1379"/>
      <c r="F1379"/>
      <c r="G1379"/>
      <c r="H1379"/>
      <c r="K1379" s="184" t="s">
        <v>3902</v>
      </c>
      <c r="L1379" s="184">
        <f t="shared" si="28"/>
        <v>1</v>
      </c>
    </row>
    <row r="1380" spans="1:12" ht="15" customHeight="1" x14ac:dyDescent="0.3">
      <c r="A1380"/>
      <c r="B1380"/>
      <c r="C1380"/>
      <c r="D1380"/>
      <c r="E1380"/>
      <c r="F1380"/>
      <c r="G1380"/>
      <c r="H1380"/>
      <c r="K1380" s="184" t="s">
        <v>3903</v>
      </c>
      <c r="L1380" s="184">
        <f t="shared" si="28"/>
        <v>1</v>
      </c>
    </row>
    <row r="1381" spans="1:12" ht="15" customHeight="1" x14ac:dyDescent="0.3">
      <c r="A1381"/>
      <c r="B1381"/>
      <c r="C1381"/>
      <c r="D1381"/>
      <c r="E1381"/>
      <c r="F1381"/>
      <c r="G1381"/>
      <c r="H1381"/>
      <c r="K1381" s="184" t="s">
        <v>5537</v>
      </c>
      <c r="L1381" s="184">
        <f t="shared" si="28"/>
        <v>1</v>
      </c>
    </row>
    <row r="1382" spans="1:12" ht="15" customHeight="1" x14ac:dyDescent="0.3">
      <c r="A1382"/>
      <c r="B1382"/>
      <c r="C1382"/>
      <c r="D1382"/>
      <c r="E1382"/>
      <c r="F1382"/>
      <c r="G1382"/>
      <c r="H1382"/>
      <c r="K1382" s="184" t="s">
        <v>3904</v>
      </c>
      <c r="L1382" s="184">
        <f t="shared" si="28"/>
        <v>1</v>
      </c>
    </row>
    <row r="1383" spans="1:12" ht="15" customHeight="1" x14ac:dyDescent="0.3">
      <c r="A1383"/>
      <c r="B1383"/>
      <c r="C1383"/>
      <c r="D1383"/>
      <c r="E1383"/>
      <c r="F1383"/>
      <c r="G1383"/>
      <c r="H1383"/>
      <c r="K1383" s="184" t="s">
        <v>3905</v>
      </c>
      <c r="L1383" s="184">
        <f t="shared" si="28"/>
        <v>1</v>
      </c>
    </row>
    <row r="1384" spans="1:12" ht="15" customHeight="1" x14ac:dyDescent="0.3">
      <c r="A1384"/>
      <c r="B1384"/>
      <c r="C1384"/>
      <c r="D1384"/>
      <c r="E1384"/>
      <c r="F1384"/>
      <c r="G1384"/>
      <c r="H1384"/>
      <c r="K1384" s="184" t="s">
        <v>5672</v>
      </c>
      <c r="L1384" s="184">
        <f t="shared" si="28"/>
        <v>1</v>
      </c>
    </row>
    <row r="1385" spans="1:12" ht="15" customHeight="1" x14ac:dyDescent="0.3">
      <c r="A1385"/>
      <c r="B1385"/>
      <c r="C1385"/>
      <c r="D1385"/>
      <c r="E1385"/>
      <c r="F1385"/>
      <c r="G1385"/>
      <c r="H1385"/>
      <c r="K1385" s="184" t="s">
        <v>5673</v>
      </c>
      <c r="L1385" s="184">
        <f t="shared" si="28"/>
        <v>1</v>
      </c>
    </row>
    <row r="1386" spans="1:12" ht="15" customHeight="1" x14ac:dyDescent="0.3">
      <c r="A1386"/>
      <c r="B1386"/>
      <c r="C1386"/>
      <c r="D1386"/>
      <c r="E1386"/>
      <c r="F1386"/>
      <c r="G1386"/>
      <c r="H1386"/>
      <c r="K1386" s="184" t="s">
        <v>3906</v>
      </c>
      <c r="L1386" s="184">
        <f t="shared" si="28"/>
        <v>1</v>
      </c>
    </row>
    <row r="1387" spans="1:12" ht="15" customHeight="1" x14ac:dyDescent="0.3">
      <c r="A1387"/>
      <c r="B1387"/>
      <c r="C1387"/>
      <c r="D1387"/>
      <c r="E1387"/>
      <c r="F1387"/>
      <c r="G1387"/>
      <c r="H1387"/>
      <c r="K1387" s="184" t="s">
        <v>3907</v>
      </c>
      <c r="L1387" s="184">
        <f t="shared" si="28"/>
        <v>1</v>
      </c>
    </row>
    <row r="1388" spans="1:12" ht="15" customHeight="1" x14ac:dyDescent="0.3">
      <c r="A1388"/>
      <c r="B1388"/>
      <c r="C1388"/>
      <c r="D1388"/>
      <c r="E1388"/>
      <c r="F1388"/>
      <c r="G1388"/>
      <c r="H1388"/>
      <c r="K1388" s="184" t="s">
        <v>5561</v>
      </c>
      <c r="L1388" s="184">
        <f t="shared" si="28"/>
        <v>1</v>
      </c>
    </row>
    <row r="1389" spans="1:12" ht="15" customHeight="1" x14ac:dyDescent="0.3">
      <c r="A1389"/>
      <c r="B1389"/>
      <c r="C1389"/>
      <c r="D1389"/>
      <c r="E1389"/>
      <c r="F1389"/>
      <c r="G1389"/>
      <c r="H1389"/>
      <c r="K1389" s="184" t="s">
        <v>3908</v>
      </c>
      <c r="L1389" s="184">
        <f t="shared" si="28"/>
        <v>1</v>
      </c>
    </row>
    <row r="1390" spans="1:12" ht="15" customHeight="1" x14ac:dyDescent="0.3">
      <c r="A1390"/>
      <c r="B1390"/>
      <c r="C1390"/>
      <c r="D1390"/>
      <c r="E1390"/>
      <c r="F1390"/>
      <c r="G1390"/>
      <c r="H1390"/>
      <c r="K1390" s="184" t="s">
        <v>5201</v>
      </c>
      <c r="L1390" s="184">
        <f t="shared" si="28"/>
        <v>1</v>
      </c>
    </row>
    <row r="1391" spans="1:12" ht="15" customHeight="1" x14ac:dyDescent="0.3">
      <c r="A1391"/>
      <c r="B1391"/>
      <c r="C1391"/>
      <c r="D1391"/>
      <c r="E1391"/>
      <c r="F1391"/>
      <c r="G1391"/>
      <c r="H1391"/>
      <c r="K1391" s="184" t="s">
        <v>3909</v>
      </c>
      <c r="L1391" s="184">
        <f t="shared" si="28"/>
        <v>1</v>
      </c>
    </row>
    <row r="1392" spans="1:12" ht="15" customHeight="1" x14ac:dyDescent="0.3">
      <c r="A1392"/>
      <c r="B1392"/>
      <c r="C1392"/>
      <c r="D1392"/>
      <c r="E1392"/>
      <c r="F1392"/>
      <c r="G1392"/>
      <c r="H1392"/>
      <c r="K1392" s="184" t="s">
        <v>3910</v>
      </c>
      <c r="L1392" s="184">
        <f t="shared" si="28"/>
        <v>1</v>
      </c>
    </row>
    <row r="1393" spans="1:12" ht="15" customHeight="1" x14ac:dyDescent="0.3">
      <c r="A1393"/>
      <c r="B1393"/>
      <c r="C1393"/>
      <c r="D1393"/>
      <c r="E1393"/>
      <c r="F1393"/>
      <c r="G1393"/>
      <c r="H1393"/>
      <c r="K1393" s="184" t="s">
        <v>5631</v>
      </c>
      <c r="L1393" s="184">
        <f t="shared" si="28"/>
        <v>1</v>
      </c>
    </row>
    <row r="1394" spans="1:12" ht="15" customHeight="1" x14ac:dyDescent="0.3">
      <c r="A1394"/>
      <c r="B1394"/>
      <c r="C1394"/>
      <c r="D1394"/>
      <c r="E1394"/>
      <c r="F1394"/>
      <c r="G1394"/>
      <c r="H1394"/>
      <c r="K1394" s="184" t="s">
        <v>3911</v>
      </c>
      <c r="L1394" s="184">
        <f t="shared" si="28"/>
        <v>1</v>
      </c>
    </row>
    <row r="1395" spans="1:12" ht="15" customHeight="1" x14ac:dyDescent="0.3">
      <c r="A1395"/>
      <c r="B1395"/>
      <c r="C1395"/>
      <c r="D1395"/>
      <c r="E1395"/>
      <c r="F1395"/>
      <c r="G1395"/>
      <c r="H1395"/>
      <c r="K1395" s="184" t="s">
        <v>3912</v>
      </c>
      <c r="L1395" s="184">
        <f t="shared" si="28"/>
        <v>1</v>
      </c>
    </row>
    <row r="1396" spans="1:12" ht="15" customHeight="1" x14ac:dyDescent="0.3">
      <c r="A1396"/>
      <c r="B1396"/>
      <c r="C1396"/>
      <c r="D1396"/>
      <c r="E1396"/>
      <c r="F1396"/>
      <c r="G1396"/>
      <c r="H1396"/>
      <c r="K1396" s="184" t="s">
        <v>3913</v>
      </c>
      <c r="L1396" s="184">
        <f t="shared" si="28"/>
        <v>1</v>
      </c>
    </row>
    <row r="1397" spans="1:12" ht="15" customHeight="1" x14ac:dyDescent="0.3">
      <c r="A1397"/>
      <c r="B1397"/>
      <c r="C1397"/>
      <c r="D1397"/>
      <c r="E1397"/>
      <c r="F1397"/>
      <c r="G1397"/>
      <c r="H1397"/>
      <c r="K1397" s="184" t="s">
        <v>3914</v>
      </c>
      <c r="L1397" s="184">
        <f t="shared" si="28"/>
        <v>1</v>
      </c>
    </row>
    <row r="1398" spans="1:12" ht="15" customHeight="1" x14ac:dyDescent="0.3">
      <c r="A1398"/>
      <c r="B1398"/>
      <c r="C1398"/>
      <c r="D1398"/>
      <c r="E1398"/>
      <c r="F1398"/>
      <c r="G1398"/>
      <c r="H1398"/>
      <c r="K1398" s="184" t="s">
        <v>3915</v>
      </c>
      <c r="L1398" s="184">
        <f t="shared" si="28"/>
        <v>1</v>
      </c>
    </row>
    <row r="1399" spans="1:12" ht="15" customHeight="1" x14ac:dyDescent="0.3">
      <c r="A1399"/>
      <c r="B1399"/>
      <c r="C1399"/>
      <c r="D1399"/>
      <c r="E1399"/>
      <c r="F1399"/>
      <c r="G1399"/>
      <c r="H1399"/>
      <c r="K1399" s="184" t="s">
        <v>3916</v>
      </c>
      <c r="L1399" s="184">
        <f t="shared" si="28"/>
        <v>1</v>
      </c>
    </row>
    <row r="1400" spans="1:12" ht="15" customHeight="1" x14ac:dyDescent="0.3">
      <c r="A1400"/>
      <c r="B1400"/>
      <c r="C1400"/>
      <c r="D1400"/>
      <c r="E1400"/>
      <c r="F1400"/>
      <c r="G1400"/>
      <c r="H1400"/>
      <c r="K1400" s="184" t="s">
        <v>3917</v>
      </c>
      <c r="L1400" s="184">
        <f t="shared" si="28"/>
        <v>1</v>
      </c>
    </row>
    <row r="1401" spans="1:12" ht="15" customHeight="1" x14ac:dyDescent="0.3">
      <c r="A1401"/>
      <c r="B1401"/>
      <c r="C1401"/>
      <c r="D1401"/>
      <c r="E1401"/>
      <c r="F1401"/>
      <c r="G1401"/>
      <c r="H1401"/>
      <c r="K1401" s="184" t="s">
        <v>3918</v>
      </c>
      <c r="L1401" s="184">
        <f t="shared" si="28"/>
        <v>1</v>
      </c>
    </row>
    <row r="1402" spans="1:12" ht="15" customHeight="1" x14ac:dyDescent="0.3">
      <c r="A1402"/>
      <c r="B1402"/>
      <c r="C1402"/>
      <c r="D1402"/>
      <c r="E1402"/>
      <c r="F1402"/>
      <c r="G1402"/>
      <c r="H1402"/>
      <c r="K1402" s="184" t="s">
        <v>3919</v>
      </c>
      <c r="L1402" s="184">
        <f t="shared" si="28"/>
        <v>1</v>
      </c>
    </row>
    <row r="1403" spans="1:12" ht="15" customHeight="1" x14ac:dyDescent="0.3">
      <c r="A1403"/>
      <c r="B1403"/>
      <c r="C1403"/>
      <c r="D1403"/>
      <c r="E1403"/>
      <c r="F1403"/>
      <c r="G1403"/>
      <c r="H1403"/>
      <c r="K1403" s="184" t="s">
        <v>3920</v>
      </c>
      <c r="L1403" s="184">
        <f t="shared" si="28"/>
        <v>1</v>
      </c>
    </row>
    <row r="1404" spans="1:12" ht="15" customHeight="1" x14ac:dyDescent="0.3">
      <c r="A1404"/>
      <c r="B1404"/>
      <c r="C1404"/>
      <c r="D1404"/>
      <c r="E1404"/>
      <c r="F1404"/>
      <c r="G1404"/>
      <c r="H1404"/>
      <c r="K1404" s="184" t="s">
        <v>5399</v>
      </c>
      <c r="L1404" s="184">
        <f t="shared" si="28"/>
        <v>1</v>
      </c>
    </row>
    <row r="1405" spans="1:12" ht="15" customHeight="1" x14ac:dyDescent="0.3">
      <c r="A1405"/>
      <c r="B1405"/>
      <c r="C1405"/>
      <c r="D1405"/>
      <c r="E1405"/>
      <c r="F1405"/>
      <c r="G1405"/>
      <c r="H1405"/>
      <c r="K1405" s="184" t="s">
        <v>3921</v>
      </c>
      <c r="L1405" s="184">
        <f t="shared" si="28"/>
        <v>1</v>
      </c>
    </row>
    <row r="1406" spans="1:12" ht="15" customHeight="1" x14ac:dyDescent="0.3">
      <c r="A1406"/>
      <c r="B1406"/>
      <c r="C1406"/>
      <c r="D1406"/>
      <c r="E1406"/>
      <c r="F1406"/>
      <c r="G1406"/>
      <c r="H1406"/>
      <c r="K1406" s="184" t="s">
        <v>3922</v>
      </c>
      <c r="L1406" s="184">
        <f t="shared" si="28"/>
        <v>1</v>
      </c>
    </row>
    <row r="1407" spans="1:12" ht="15" customHeight="1" x14ac:dyDescent="0.3">
      <c r="A1407"/>
      <c r="B1407"/>
      <c r="C1407"/>
      <c r="D1407"/>
      <c r="E1407"/>
      <c r="F1407"/>
      <c r="G1407"/>
      <c r="H1407"/>
      <c r="K1407" s="184" t="s">
        <v>5636</v>
      </c>
      <c r="L1407" s="184">
        <f t="shared" si="28"/>
        <v>1</v>
      </c>
    </row>
    <row r="1408" spans="1:12" ht="15" customHeight="1" x14ac:dyDescent="0.3">
      <c r="A1408"/>
      <c r="B1408"/>
      <c r="C1408"/>
      <c r="D1408"/>
      <c r="E1408"/>
      <c r="F1408"/>
      <c r="G1408"/>
      <c r="H1408"/>
      <c r="K1408" s="184" t="s">
        <v>3923</v>
      </c>
      <c r="L1408" s="184">
        <f t="shared" si="28"/>
        <v>1</v>
      </c>
    </row>
    <row r="1409" spans="1:12" ht="15" customHeight="1" x14ac:dyDescent="0.3">
      <c r="A1409"/>
      <c r="B1409"/>
      <c r="C1409"/>
      <c r="D1409"/>
      <c r="E1409"/>
      <c r="F1409"/>
      <c r="G1409"/>
      <c r="H1409"/>
      <c r="K1409" s="184" t="s">
        <v>3924</v>
      </c>
      <c r="L1409" s="184">
        <f t="shared" si="28"/>
        <v>1</v>
      </c>
    </row>
    <row r="1410" spans="1:12" ht="15" customHeight="1" x14ac:dyDescent="0.3">
      <c r="A1410"/>
      <c r="B1410"/>
      <c r="C1410"/>
      <c r="D1410"/>
      <c r="E1410"/>
      <c r="F1410"/>
      <c r="G1410"/>
      <c r="H1410"/>
      <c r="K1410" s="184" t="s">
        <v>3925</v>
      </c>
      <c r="L1410" s="184">
        <f t="shared" ref="L1410:L1473" si="29">COUNTIF(K:K,K1410)</f>
        <v>1</v>
      </c>
    </row>
    <row r="1411" spans="1:12" ht="15" customHeight="1" x14ac:dyDescent="0.3">
      <c r="A1411"/>
      <c r="B1411"/>
      <c r="C1411"/>
      <c r="D1411"/>
      <c r="E1411"/>
      <c r="F1411"/>
      <c r="G1411"/>
      <c r="H1411"/>
      <c r="K1411" s="184" t="s">
        <v>3926</v>
      </c>
      <c r="L1411" s="184">
        <f t="shared" si="29"/>
        <v>1</v>
      </c>
    </row>
    <row r="1412" spans="1:12" ht="15" customHeight="1" x14ac:dyDescent="0.3">
      <c r="A1412"/>
      <c r="B1412"/>
      <c r="C1412"/>
      <c r="D1412"/>
      <c r="E1412"/>
      <c r="F1412"/>
      <c r="G1412"/>
      <c r="H1412"/>
      <c r="K1412" s="184" t="s">
        <v>3927</v>
      </c>
      <c r="L1412" s="184">
        <f t="shared" si="29"/>
        <v>1</v>
      </c>
    </row>
    <row r="1413" spans="1:12" ht="15" customHeight="1" x14ac:dyDescent="0.3">
      <c r="A1413"/>
      <c r="B1413"/>
      <c r="C1413"/>
      <c r="D1413"/>
      <c r="E1413"/>
      <c r="F1413"/>
      <c r="G1413"/>
      <c r="H1413"/>
      <c r="K1413" s="184" t="s">
        <v>3928</v>
      </c>
      <c r="L1413" s="184">
        <f t="shared" si="29"/>
        <v>1</v>
      </c>
    </row>
    <row r="1414" spans="1:12" ht="15" customHeight="1" x14ac:dyDescent="0.3">
      <c r="A1414"/>
      <c r="B1414"/>
      <c r="C1414"/>
      <c r="D1414"/>
      <c r="E1414"/>
      <c r="F1414"/>
      <c r="G1414"/>
      <c r="H1414"/>
      <c r="K1414" s="184" t="s">
        <v>5451</v>
      </c>
      <c r="L1414" s="184">
        <f t="shared" si="29"/>
        <v>1</v>
      </c>
    </row>
    <row r="1415" spans="1:12" ht="15" customHeight="1" x14ac:dyDescent="0.3">
      <c r="A1415"/>
      <c r="B1415"/>
      <c r="C1415"/>
      <c r="D1415"/>
      <c r="E1415"/>
      <c r="F1415"/>
      <c r="G1415"/>
      <c r="H1415"/>
      <c r="K1415" s="184" t="s">
        <v>3929</v>
      </c>
      <c r="L1415" s="184">
        <f t="shared" si="29"/>
        <v>1</v>
      </c>
    </row>
    <row r="1416" spans="1:12" ht="15" customHeight="1" x14ac:dyDescent="0.3">
      <c r="A1416"/>
      <c r="B1416"/>
      <c r="C1416"/>
      <c r="D1416"/>
      <c r="E1416"/>
      <c r="F1416"/>
      <c r="G1416"/>
      <c r="H1416"/>
      <c r="K1416" s="184" t="s">
        <v>5641</v>
      </c>
      <c r="L1416" s="184">
        <f t="shared" si="29"/>
        <v>1</v>
      </c>
    </row>
    <row r="1417" spans="1:12" ht="15" customHeight="1" x14ac:dyDescent="0.3">
      <c r="A1417"/>
      <c r="B1417"/>
      <c r="C1417"/>
      <c r="D1417"/>
      <c r="E1417"/>
      <c r="F1417"/>
      <c r="G1417"/>
      <c r="H1417"/>
      <c r="K1417" s="184" t="s">
        <v>5317</v>
      </c>
      <c r="L1417" s="184">
        <f t="shared" si="29"/>
        <v>1</v>
      </c>
    </row>
    <row r="1418" spans="1:12" ht="15" customHeight="1" x14ac:dyDescent="0.3">
      <c r="A1418"/>
      <c r="B1418"/>
      <c r="C1418"/>
      <c r="D1418"/>
      <c r="E1418"/>
      <c r="F1418"/>
      <c r="G1418"/>
      <c r="H1418"/>
      <c r="K1418" s="184" t="s">
        <v>5199</v>
      </c>
      <c r="L1418" s="184">
        <f t="shared" si="29"/>
        <v>1</v>
      </c>
    </row>
    <row r="1419" spans="1:12" ht="15" customHeight="1" x14ac:dyDescent="0.3">
      <c r="A1419"/>
      <c r="B1419"/>
      <c r="C1419"/>
      <c r="D1419"/>
      <c r="E1419"/>
      <c r="F1419"/>
      <c r="G1419"/>
      <c r="H1419"/>
      <c r="K1419" s="184" t="s">
        <v>3930</v>
      </c>
      <c r="L1419" s="184">
        <f t="shared" si="29"/>
        <v>1</v>
      </c>
    </row>
    <row r="1420" spans="1:12" ht="15" customHeight="1" x14ac:dyDescent="0.3">
      <c r="A1420"/>
      <c r="B1420"/>
      <c r="C1420"/>
      <c r="D1420"/>
      <c r="E1420"/>
      <c r="F1420"/>
      <c r="G1420"/>
      <c r="H1420"/>
      <c r="K1420" s="184" t="s">
        <v>3931</v>
      </c>
      <c r="L1420" s="184">
        <f t="shared" si="29"/>
        <v>1</v>
      </c>
    </row>
    <row r="1421" spans="1:12" ht="15" customHeight="1" x14ac:dyDescent="0.3">
      <c r="A1421"/>
      <c r="B1421"/>
      <c r="C1421"/>
      <c r="D1421"/>
      <c r="E1421"/>
      <c r="F1421"/>
      <c r="G1421"/>
      <c r="H1421"/>
      <c r="K1421" s="184" t="s">
        <v>3932</v>
      </c>
      <c r="L1421" s="184">
        <f t="shared" si="29"/>
        <v>1</v>
      </c>
    </row>
    <row r="1422" spans="1:12" ht="15" customHeight="1" x14ac:dyDescent="0.3">
      <c r="A1422"/>
      <c r="B1422"/>
      <c r="C1422"/>
      <c r="D1422"/>
      <c r="E1422"/>
      <c r="F1422"/>
      <c r="G1422"/>
      <c r="H1422"/>
      <c r="K1422" s="184" t="s">
        <v>3933</v>
      </c>
      <c r="L1422" s="184">
        <f t="shared" si="29"/>
        <v>1</v>
      </c>
    </row>
    <row r="1423" spans="1:12" ht="15" customHeight="1" x14ac:dyDescent="0.3">
      <c r="A1423"/>
      <c r="B1423"/>
      <c r="C1423"/>
      <c r="D1423"/>
      <c r="E1423"/>
      <c r="F1423"/>
      <c r="G1423"/>
      <c r="H1423"/>
      <c r="K1423" s="184" t="s">
        <v>3934</v>
      </c>
      <c r="L1423" s="184">
        <f t="shared" si="29"/>
        <v>1</v>
      </c>
    </row>
    <row r="1424" spans="1:12" ht="15" customHeight="1" x14ac:dyDescent="0.3">
      <c r="A1424"/>
      <c r="B1424"/>
      <c r="C1424"/>
      <c r="D1424"/>
      <c r="E1424"/>
      <c r="F1424"/>
      <c r="G1424"/>
      <c r="H1424"/>
      <c r="K1424" s="184" t="s">
        <v>3935</v>
      </c>
      <c r="L1424" s="184">
        <f t="shared" si="29"/>
        <v>1</v>
      </c>
    </row>
    <row r="1425" spans="1:12" ht="15" customHeight="1" x14ac:dyDescent="0.3">
      <c r="A1425"/>
      <c r="B1425"/>
      <c r="C1425"/>
      <c r="D1425"/>
      <c r="E1425"/>
      <c r="F1425"/>
      <c r="G1425"/>
      <c r="H1425"/>
      <c r="K1425" s="184" t="s">
        <v>5329</v>
      </c>
      <c r="L1425" s="184">
        <f t="shared" si="29"/>
        <v>1</v>
      </c>
    </row>
    <row r="1426" spans="1:12" ht="15" customHeight="1" x14ac:dyDescent="0.3">
      <c r="A1426"/>
      <c r="B1426"/>
      <c r="C1426"/>
      <c r="D1426"/>
      <c r="E1426"/>
      <c r="F1426"/>
      <c r="G1426"/>
      <c r="H1426"/>
      <c r="K1426" s="184" t="s">
        <v>3936</v>
      </c>
      <c r="L1426" s="184">
        <f t="shared" si="29"/>
        <v>1</v>
      </c>
    </row>
    <row r="1427" spans="1:12" ht="15" customHeight="1" x14ac:dyDescent="0.3">
      <c r="A1427"/>
      <c r="B1427"/>
      <c r="C1427"/>
      <c r="D1427"/>
      <c r="E1427"/>
      <c r="F1427"/>
      <c r="G1427"/>
      <c r="H1427"/>
      <c r="K1427" s="184" t="s">
        <v>3937</v>
      </c>
      <c r="L1427" s="184">
        <f t="shared" si="29"/>
        <v>1</v>
      </c>
    </row>
    <row r="1428" spans="1:12" ht="15" customHeight="1" x14ac:dyDescent="0.3">
      <c r="A1428"/>
      <c r="B1428"/>
      <c r="C1428"/>
      <c r="D1428"/>
      <c r="E1428"/>
      <c r="F1428"/>
      <c r="G1428"/>
      <c r="H1428"/>
      <c r="K1428" s="184" t="s">
        <v>3938</v>
      </c>
      <c r="L1428" s="184">
        <f t="shared" si="29"/>
        <v>1</v>
      </c>
    </row>
    <row r="1429" spans="1:12" ht="15" customHeight="1" x14ac:dyDescent="0.3">
      <c r="A1429"/>
      <c r="B1429"/>
      <c r="C1429"/>
      <c r="D1429"/>
      <c r="E1429"/>
      <c r="F1429"/>
      <c r="G1429"/>
      <c r="H1429"/>
      <c r="K1429" s="184" t="s">
        <v>3939</v>
      </c>
      <c r="L1429" s="184">
        <f t="shared" si="29"/>
        <v>1</v>
      </c>
    </row>
    <row r="1430" spans="1:12" ht="15" customHeight="1" x14ac:dyDescent="0.3">
      <c r="A1430"/>
      <c r="B1430"/>
      <c r="C1430"/>
      <c r="D1430"/>
      <c r="E1430"/>
      <c r="F1430"/>
      <c r="G1430"/>
      <c r="H1430"/>
      <c r="K1430" s="184" t="s">
        <v>3940</v>
      </c>
      <c r="L1430" s="184">
        <f t="shared" si="29"/>
        <v>1</v>
      </c>
    </row>
    <row r="1431" spans="1:12" ht="15" customHeight="1" x14ac:dyDescent="0.3">
      <c r="A1431"/>
      <c r="B1431"/>
      <c r="C1431"/>
      <c r="D1431"/>
      <c r="E1431"/>
      <c r="F1431"/>
      <c r="G1431"/>
      <c r="H1431"/>
      <c r="K1431" s="184" t="s">
        <v>3941</v>
      </c>
      <c r="L1431" s="184">
        <f t="shared" si="29"/>
        <v>1</v>
      </c>
    </row>
    <row r="1432" spans="1:12" ht="15" customHeight="1" x14ac:dyDescent="0.3">
      <c r="A1432"/>
      <c r="B1432"/>
      <c r="C1432"/>
      <c r="D1432"/>
      <c r="E1432"/>
      <c r="F1432"/>
      <c r="G1432"/>
      <c r="H1432"/>
      <c r="K1432" s="184" t="s">
        <v>3942</v>
      </c>
      <c r="L1432" s="184">
        <f t="shared" si="29"/>
        <v>1</v>
      </c>
    </row>
    <row r="1433" spans="1:12" ht="15" customHeight="1" x14ac:dyDescent="0.3">
      <c r="A1433"/>
      <c r="B1433"/>
      <c r="C1433"/>
      <c r="D1433"/>
      <c r="E1433"/>
      <c r="F1433"/>
      <c r="G1433"/>
      <c r="H1433"/>
      <c r="K1433" s="184" t="s">
        <v>3943</v>
      </c>
      <c r="L1433" s="184">
        <f t="shared" si="29"/>
        <v>1</v>
      </c>
    </row>
    <row r="1434" spans="1:12" ht="15" customHeight="1" x14ac:dyDescent="0.3">
      <c r="A1434"/>
      <c r="B1434"/>
      <c r="C1434"/>
      <c r="D1434"/>
      <c r="E1434"/>
      <c r="F1434"/>
      <c r="G1434"/>
      <c r="H1434"/>
      <c r="K1434" s="184" t="s">
        <v>3944</v>
      </c>
      <c r="L1434" s="184">
        <f t="shared" si="29"/>
        <v>1</v>
      </c>
    </row>
    <row r="1435" spans="1:12" ht="15" customHeight="1" x14ac:dyDescent="0.3">
      <c r="A1435"/>
      <c r="B1435"/>
      <c r="C1435"/>
      <c r="D1435"/>
      <c r="E1435"/>
      <c r="F1435"/>
      <c r="G1435"/>
      <c r="H1435"/>
      <c r="K1435" s="184" t="s">
        <v>3945</v>
      </c>
      <c r="L1435" s="184">
        <f t="shared" si="29"/>
        <v>1</v>
      </c>
    </row>
    <row r="1436" spans="1:12" ht="15" customHeight="1" x14ac:dyDescent="0.3">
      <c r="A1436"/>
      <c r="B1436"/>
      <c r="C1436"/>
      <c r="D1436"/>
      <c r="E1436"/>
      <c r="F1436"/>
      <c r="G1436"/>
      <c r="H1436"/>
      <c r="K1436" s="184" t="s">
        <v>3946</v>
      </c>
      <c r="L1436" s="184">
        <f t="shared" si="29"/>
        <v>1</v>
      </c>
    </row>
    <row r="1437" spans="1:12" ht="15" customHeight="1" x14ac:dyDescent="0.3">
      <c r="A1437"/>
      <c r="B1437"/>
      <c r="C1437"/>
      <c r="D1437"/>
      <c r="E1437"/>
      <c r="F1437"/>
      <c r="G1437"/>
      <c r="H1437"/>
      <c r="K1437" s="184" t="s">
        <v>5544</v>
      </c>
      <c r="L1437" s="184">
        <f t="shared" si="29"/>
        <v>1</v>
      </c>
    </row>
    <row r="1438" spans="1:12" ht="15" customHeight="1" x14ac:dyDescent="0.3">
      <c r="A1438"/>
      <c r="B1438"/>
      <c r="C1438"/>
      <c r="D1438"/>
      <c r="E1438"/>
      <c r="F1438"/>
      <c r="G1438"/>
      <c r="H1438"/>
      <c r="K1438" s="184" t="s">
        <v>3947</v>
      </c>
      <c r="L1438" s="184">
        <f t="shared" si="29"/>
        <v>1</v>
      </c>
    </row>
    <row r="1439" spans="1:12" ht="15" customHeight="1" x14ac:dyDescent="0.3">
      <c r="A1439"/>
      <c r="B1439"/>
      <c r="C1439"/>
      <c r="D1439"/>
      <c r="E1439"/>
      <c r="F1439"/>
      <c r="G1439"/>
      <c r="H1439"/>
      <c r="K1439" s="184" t="s">
        <v>5407</v>
      </c>
      <c r="L1439" s="184">
        <f t="shared" si="29"/>
        <v>1</v>
      </c>
    </row>
    <row r="1440" spans="1:12" ht="15" customHeight="1" x14ac:dyDescent="0.3">
      <c r="A1440"/>
      <c r="B1440"/>
      <c r="C1440"/>
      <c r="D1440"/>
      <c r="E1440"/>
      <c r="F1440"/>
      <c r="G1440"/>
      <c r="H1440"/>
      <c r="K1440" s="184" t="s">
        <v>5380</v>
      </c>
      <c r="L1440" s="184">
        <f t="shared" si="29"/>
        <v>1</v>
      </c>
    </row>
    <row r="1441" spans="1:12" ht="15" customHeight="1" x14ac:dyDescent="0.3">
      <c r="A1441"/>
      <c r="B1441"/>
      <c r="C1441"/>
      <c r="D1441"/>
      <c r="E1441"/>
      <c r="F1441"/>
      <c r="G1441"/>
      <c r="H1441"/>
      <c r="K1441" s="184" t="s">
        <v>3948</v>
      </c>
      <c r="L1441" s="184">
        <f t="shared" si="29"/>
        <v>1</v>
      </c>
    </row>
    <row r="1442" spans="1:12" ht="15" customHeight="1" x14ac:dyDescent="0.3">
      <c r="A1442"/>
      <c r="B1442"/>
      <c r="C1442"/>
      <c r="D1442"/>
      <c r="E1442"/>
      <c r="F1442"/>
      <c r="G1442"/>
      <c r="H1442"/>
      <c r="K1442" s="184" t="s">
        <v>3949</v>
      </c>
      <c r="L1442" s="184">
        <f t="shared" si="29"/>
        <v>1</v>
      </c>
    </row>
    <row r="1443" spans="1:12" ht="15" customHeight="1" x14ac:dyDescent="0.3">
      <c r="A1443"/>
      <c r="B1443"/>
      <c r="C1443"/>
      <c r="D1443"/>
      <c r="E1443"/>
      <c r="F1443"/>
      <c r="G1443"/>
      <c r="H1443"/>
      <c r="K1443" s="184" t="s">
        <v>3950</v>
      </c>
      <c r="L1443" s="184">
        <f t="shared" si="29"/>
        <v>1</v>
      </c>
    </row>
    <row r="1444" spans="1:12" ht="15" customHeight="1" x14ac:dyDescent="0.3">
      <c r="A1444"/>
      <c r="B1444"/>
      <c r="C1444"/>
      <c r="D1444"/>
      <c r="E1444"/>
      <c r="F1444"/>
      <c r="G1444"/>
      <c r="H1444"/>
      <c r="K1444" s="184" t="s">
        <v>3951</v>
      </c>
      <c r="L1444" s="184">
        <f t="shared" si="29"/>
        <v>1</v>
      </c>
    </row>
    <row r="1445" spans="1:12" ht="15" customHeight="1" x14ac:dyDescent="0.3">
      <c r="A1445"/>
      <c r="B1445"/>
      <c r="C1445"/>
      <c r="D1445"/>
      <c r="E1445"/>
      <c r="F1445"/>
      <c r="G1445"/>
      <c r="H1445"/>
      <c r="K1445" s="184" t="s">
        <v>3952</v>
      </c>
      <c r="L1445" s="184">
        <f t="shared" si="29"/>
        <v>1</v>
      </c>
    </row>
    <row r="1446" spans="1:12" ht="15" customHeight="1" x14ac:dyDescent="0.3">
      <c r="A1446"/>
      <c r="B1446"/>
      <c r="C1446"/>
      <c r="D1446"/>
      <c r="E1446"/>
      <c r="F1446"/>
      <c r="G1446"/>
      <c r="H1446"/>
      <c r="K1446" s="184" t="s">
        <v>3953</v>
      </c>
      <c r="L1446" s="184">
        <f t="shared" si="29"/>
        <v>1</v>
      </c>
    </row>
    <row r="1447" spans="1:12" ht="15" customHeight="1" x14ac:dyDescent="0.3">
      <c r="A1447"/>
      <c r="B1447"/>
      <c r="C1447"/>
      <c r="D1447"/>
      <c r="E1447"/>
      <c r="F1447"/>
      <c r="G1447"/>
      <c r="H1447"/>
      <c r="K1447" s="184" t="s">
        <v>3954</v>
      </c>
      <c r="L1447" s="184">
        <f t="shared" si="29"/>
        <v>1</v>
      </c>
    </row>
    <row r="1448" spans="1:12" ht="15" customHeight="1" x14ac:dyDescent="0.3">
      <c r="A1448"/>
      <c r="B1448"/>
      <c r="C1448"/>
      <c r="D1448"/>
      <c r="E1448"/>
      <c r="F1448"/>
      <c r="G1448"/>
      <c r="H1448"/>
      <c r="K1448" s="184" t="s">
        <v>5626</v>
      </c>
      <c r="L1448" s="184">
        <f t="shared" si="29"/>
        <v>1</v>
      </c>
    </row>
    <row r="1449" spans="1:12" ht="15" customHeight="1" x14ac:dyDescent="0.3">
      <c r="A1449"/>
      <c r="B1449"/>
      <c r="C1449"/>
      <c r="D1449"/>
      <c r="E1449"/>
      <c r="F1449"/>
      <c r="G1449"/>
      <c r="H1449"/>
      <c r="K1449" s="184" t="s">
        <v>5674</v>
      </c>
      <c r="L1449" s="184">
        <f t="shared" si="29"/>
        <v>1</v>
      </c>
    </row>
    <row r="1450" spans="1:12" ht="15" customHeight="1" x14ac:dyDescent="0.3">
      <c r="A1450"/>
      <c r="B1450"/>
      <c r="C1450"/>
      <c r="D1450"/>
      <c r="E1450"/>
      <c r="F1450"/>
      <c r="G1450"/>
      <c r="H1450"/>
      <c r="K1450" s="184" t="s">
        <v>3955</v>
      </c>
      <c r="L1450" s="184">
        <f t="shared" si="29"/>
        <v>1</v>
      </c>
    </row>
    <row r="1451" spans="1:12" ht="15" customHeight="1" x14ac:dyDescent="0.3">
      <c r="A1451"/>
      <c r="B1451"/>
      <c r="C1451"/>
      <c r="D1451"/>
      <c r="E1451"/>
      <c r="F1451"/>
      <c r="G1451"/>
      <c r="H1451"/>
      <c r="K1451" s="184" t="s">
        <v>3956</v>
      </c>
      <c r="L1451" s="184">
        <f t="shared" si="29"/>
        <v>1</v>
      </c>
    </row>
    <row r="1452" spans="1:12" ht="15" customHeight="1" x14ac:dyDescent="0.3">
      <c r="A1452"/>
      <c r="B1452"/>
      <c r="C1452"/>
      <c r="D1452"/>
      <c r="E1452"/>
      <c r="F1452"/>
      <c r="G1452"/>
      <c r="H1452"/>
      <c r="K1452" s="184" t="s">
        <v>3957</v>
      </c>
      <c r="L1452" s="184">
        <f t="shared" si="29"/>
        <v>1</v>
      </c>
    </row>
    <row r="1453" spans="1:12" ht="15" customHeight="1" x14ac:dyDescent="0.3">
      <c r="A1453"/>
      <c r="B1453"/>
      <c r="C1453"/>
      <c r="D1453"/>
      <c r="E1453"/>
      <c r="F1453"/>
      <c r="G1453"/>
      <c r="H1453"/>
      <c r="K1453" s="184" t="s">
        <v>3958</v>
      </c>
      <c r="L1453" s="184">
        <f t="shared" si="29"/>
        <v>1</v>
      </c>
    </row>
    <row r="1454" spans="1:12" ht="15" customHeight="1" x14ac:dyDescent="0.3">
      <c r="A1454"/>
      <c r="B1454"/>
      <c r="C1454"/>
      <c r="D1454"/>
      <c r="E1454"/>
      <c r="F1454"/>
      <c r="G1454"/>
      <c r="H1454"/>
      <c r="K1454" s="184" t="s">
        <v>3959</v>
      </c>
      <c r="L1454" s="184">
        <f t="shared" si="29"/>
        <v>1</v>
      </c>
    </row>
    <row r="1455" spans="1:12" ht="15" customHeight="1" x14ac:dyDescent="0.3">
      <c r="A1455"/>
      <c r="B1455"/>
      <c r="C1455"/>
      <c r="D1455"/>
      <c r="E1455"/>
      <c r="F1455"/>
      <c r="G1455"/>
      <c r="H1455"/>
      <c r="K1455" s="184" t="s">
        <v>3960</v>
      </c>
      <c r="L1455" s="184">
        <f t="shared" si="29"/>
        <v>1</v>
      </c>
    </row>
    <row r="1456" spans="1:12" ht="15" customHeight="1" x14ac:dyDescent="0.3">
      <c r="A1456"/>
      <c r="B1456"/>
      <c r="C1456"/>
      <c r="D1456"/>
      <c r="E1456"/>
      <c r="F1456"/>
      <c r="G1456"/>
      <c r="H1456"/>
      <c r="K1456" s="184" t="s">
        <v>5624</v>
      </c>
      <c r="L1456" s="184">
        <f t="shared" si="29"/>
        <v>1</v>
      </c>
    </row>
    <row r="1457" spans="1:12" ht="15" customHeight="1" x14ac:dyDescent="0.3">
      <c r="A1457"/>
      <c r="B1457"/>
      <c r="C1457"/>
      <c r="D1457"/>
      <c r="E1457"/>
      <c r="F1457"/>
      <c r="G1457"/>
      <c r="H1457"/>
      <c r="K1457" s="184" t="s">
        <v>3961</v>
      </c>
      <c r="L1457" s="184">
        <f t="shared" si="29"/>
        <v>1</v>
      </c>
    </row>
    <row r="1458" spans="1:12" ht="15" customHeight="1" x14ac:dyDescent="0.3">
      <c r="A1458"/>
      <c r="B1458"/>
      <c r="C1458"/>
      <c r="D1458"/>
      <c r="E1458"/>
      <c r="F1458"/>
      <c r="G1458"/>
      <c r="H1458"/>
      <c r="K1458" s="184" t="s">
        <v>3962</v>
      </c>
      <c r="L1458" s="184">
        <f t="shared" si="29"/>
        <v>1</v>
      </c>
    </row>
    <row r="1459" spans="1:12" ht="15" customHeight="1" x14ac:dyDescent="0.3">
      <c r="A1459"/>
      <c r="B1459"/>
      <c r="C1459"/>
      <c r="D1459"/>
      <c r="E1459"/>
      <c r="F1459"/>
      <c r="G1459"/>
      <c r="H1459"/>
      <c r="K1459" s="184" t="s">
        <v>3963</v>
      </c>
      <c r="L1459" s="184">
        <f t="shared" si="29"/>
        <v>1</v>
      </c>
    </row>
    <row r="1460" spans="1:12" ht="15" customHeight="1" x14ac:dyDescent="0.3">
      <c r="A1460"/>
      <c r="B1460"/>
      <c r="C1460"/>
      <c r="D1460"/>
      <c r="E1460"/>
      <c r="F1460"/>
      <c r="G1460"/>
      <c r="H1460"/>
      <c r="K1460" s="184" t="s">
        <v>3964</v>
      </c>
      <c r="L1460" s="184">
        <f t="shared" si="29"/>
        <v>1</v>
      </c>
    </row>
    <row r="1461" spans="1:12" ht="15" customHeight="1" x14ac:dyDescent="0.3">
      <c r="A1461"/>
      <c r="B1461"/>
      <c r="C1461"/>
      <c r="D1461"/>
      <c r="E1461"/>
      <c r="F1461"/>
      <c r="G1461"/>
      <c r="H1461"/>
      <c r="K1461" s="184" t="s">
        <v>3965</v>
      </c>
      <c r="L1461" s="184">
        <f t="shared" si="29"/>
        <v>1</v>
      </c>
    </row>
    <row r="1462" spans="1:12" ht="15" customHeight="1" x14ac:dyDescent="0.3">
      <c r="A1462"/>
      <c r="B1462"/>
      <c r="C1462"/>
      <c r="D1462"/>
      <c r="E1462"/>
      <c r="F1462"/>
      <c r="G1462"/>
      <c r="H1462"/>
      <c r="K1462" s="184" t="s">
        <v>3966</v>
      </c>
      <c r="L1462" s="184">
        <f t="shared" si="29"/>
        <v>1</v>
      </c>
    </row>
    <row r="1463" spans="1:12" ht="15" customHeight="1" x14ac:dyDescent="0.3">
      <c r="A1463"/>
      <c r="B1463"/>
      <c r="C1463"/>
      <c r="D1463"/>
      <c r="E1463"/>
      <c r="F1463"/>
      <c r="G1463"/>
      <c r="H1463"/>
      <c r="K1463" s="184" t="s">
        <v>3967</v>
      </c>
      <c r="L1463" s="184">
        <f t="shared" si="29"/>
        <v>1</v>
      </c>
    </row>
    <row r="1464" spans="1:12" ht="15" customHeight="1" x14ac:dyDescent="0.3">
      <c r="A1464"/>
      <c r="B1464"/>
      <c r="C1464"/>
      <c r="D1464"/>
      <c r="E1464"/>
      <c r="F1464"/>
      <c r="G1464"/>
      <c r="H1464"/>
      <c r="K1464" s="184" t="s">
        <v>5145</v>
      </c>
      <c r="L1464" s="184">
        <f t="shared" si="29"/>
        <v>1</v>
      </c>
    </row>
    <row r="1465" spans="1:12" ht="15" customHeight="1" x14ac:dyDescent="0.3">
      <c r="A1465"/>
      <c r="B1465"/>
      <c r="C1465"/>
      <c r="D1465"/>
      <c r="E1465"/>
      <c r="F1465"/>
      <c r="G1465"/>
      <c r="H1465"/>
      <c r="K1465" s="184" t="s">
        <v>3968</v>
      </c>
      <c r="L1465" s="184">
        <f t="shared" si="29"/>
        <v>1</v>
      </c>
    </row>
    <row r="1466" spans="1:12" ht="15" customHeight="1" x14ac:dyDescent="0.3">
      <c r="A1466"/>
      <c r="B1466"/>
      <c r="C1466"/>
      <c r="D1466"/>
      <c r="E1466"/>
      <c r="F1466"/>
      <c r="G1466"/>
      <c r="H1466"/>
      <c r="K1466" s="184" t="s">
        <v>3969</v>
      </c>
      <c r="L1466" s="184">
        <f t="shared" si="29"/>
        <v>1</v>
      </c>
    </row>
    <row r="1467" spans="1:12" ht="15" customHeight="1" x14ac:dyDescent="0.3">
      <c r="A1467"/>
      <c r="B1467"/>
      <c r="C1467"/>
      <c r="D1467"/>
      <c r="E1467"/>
      <c r="F1467"/>
      <c r="G1467"/>
      <c r="H1467"/>
      <c r="K1467" s="184" t="s">
        <v>3970</v>
      </c>
      <c r="L1467" s="184">
        <f t="shared" si="29"/>
        <v>1</v>
      </c>
    </row>
    <row r="1468" spans="1:12" ht="15" customHeight="1" x14ac:dyDescent="0.3">
      <c r="A1468"/>
      <c r="B1468"/>
      <c r="C1468"/>
      <c r="D1468"/>
      <c r="E1468"/>
      <c r="F1468"/>
      <c r="G1468"/>
      <c r="H1468"/>
      <c r="K1468" s="184" t="s">
        <v>3971</v>
      </c>
      <c r="L1468" s="184">
        <f t="shared" si="29"/>
        <v>1</v>
      </c>
    </row>
    <row r="1469" spans="1:12" ht="15" customHeight="1" x14ac:dyDescent="0.3">
      <c r="A1469"/>
      <c r="B1469"/>
      <c r="C1469"/>
      <c r="D1469"/>
      <c r="E1469"/>
      <c r="F1469"/>
      <c r="G1469"/>
      <c r="H1469"/>
      <c r="K1469" s="184" t="s">
        <v>3972</v>
      </c>
      <c r="L1469" s="184">
        <f t="shared" si="29"/>
        <v>1</v>
      </c>
    </row>
    <row r="1470" spans="1:12" ht="15" customHeight="1" x14ac:dyDescent="0.3">
      <c r="A1470"/>
      <c r="B1470"/>
      <c r="C1470"/>
      <c r="D1470"/>
      <c r="E1470"/>
      <c r="F1470"/>
      <c r="G1470"/>
      <c r="H1470"/>
      <c r="K1470" s="184" t="s">
        <v>5321</v>
      </c>
      <c r="L1470" s="184">
        <f t="shared" si="29"/>
        <v>1</v>
      </c>
    </row>
    <row r="1471" spans="1:12" ht="15" customHeight="1" x14ac:dyDescent="0.3">
      <c r="A1471"/>
      <c r="B1471"/>
      <c r="C1471"/>
      <c r="D1471"/>
      <c r="E1471"/>
      <c r="F1471"/>
      <c r="G1471"/>
      <c r="H1471"/>
      <c r="K1471" s="184" t="s">
        <v>3973</v>
      </c>
      <c r="L1471" s="184">
        <f t="shared" si="29"/>
        <v>1</v>
      </c>
    </row>
    <row r="1472" spans="1:12" ht="15" customHeight="1" x14ac:dyDescent="0.3">
      <c r="A1472"/>
      <c r="B1472"/>
      <c r="C1472"/>
      <c r="D1472"/>
      <c r="E1472"/>
      <c r="F1472"/>
      <c r="G1472"/>
      <c r="H1472"/>
      <c r="K1472" s="184" t="s">
        <v>3974</v>
      </c>
      <c r="L1472" s="184">
        <f t="shared" si="29"/>
        <v>1</v>
      </c>
    </row>
    <row r="1473" spans="1:12" ht="15" customHeight="1" x14ac:dyDescent="0.3">
      <c r="A1473"/>
      <c r="B1473"/>
      <c r="C1473"/>
      <c r="D1473"/>
      <c r="E1473"/>
      <c r="F1473"/>
      <c r="G1473"/>
      <c r="H1473"/>
      <c r="K1473" s="184" t="s">
        <v>3975</v>
      </c>
      <c r="L1473" s="184">
        <f t="shared" si="29"/>
        <v>1</v>
      </c>
    </row>
    <row r="1474" spans="1:12" ht="15" customHeight="1" x14ac:dyDescent="0.3">
      <c r="A1474"/>
      <c r="B1474"/>
      <c r="C1474"/>
      <c r="D1474"/>
      <c r="E1474"/>
      <c r="F1474"/>
      <c r="G1474"/>
      <c r="H1474"/>
      <c r="K1474" s="184" t="s">
        <v>3976</v>
      </c>
      <c r="L1474" s="184">
        <f t="shared" ref="L1474:L1537" si="30">COUNTIF(K:K,K1474)</f>
        <v>1</v>
      </c>
    </row>
    <row r="1475" spans="1:12" ht="15" customHeight="1" x14ac:dyDescent="0.3">
      <c r="A1475"/>
      <c r="B1475"/>
      <c r="C1475"/>
      <c r="D1475"/>
      <c r="E1475"/>
      <c r="F1475"/>
      <c r="G1475"/>
      <c r="H1475"/>
      <c r="K1475" s="184" t="s">
        <v>3977</v>
      </c>
      <c r="L1475" s="184">
        <f t="shared" si="30"/>
        <v>1</v>
      </c>
    </row>
    <row r="1476" spans="1:12" ht="15" customHeight="1" x14ac:dyDescent="0.3">
      <c r="A1476"/>
      <c r="B1476"/>
      <c r="C1476"/>
      <c r="D1476"/>
      <c r="E1476"/>
      <c r="F1476"/>
      <c r="G1476"/>
      <c r="H1476"/>
      <c r="K1476" s="184" t="s">
        <v>3978</v>
      </c>
      <c r="L1476" s="184">
        <f t="shared" si="30"/>
        <v>1</v>
      </c>
    </row>
    <row r="1477" spans="1:12" ht="15" customHeight="1" x14ac:dyDescent="0.3">
      <c r="A1477"/>
      <c r="B1477"/>
      <c r="C1477"/>
      <c r="D1477"/>
      <c r="E1477"/>
      <c r="F1477"/>
      <c r="G1477"/>
      <c r="H1477"/>
      <c r="K1477" s="184" t="s">
        <v>3979</v>
      </c>
      <c r="L1477" s="184">
        <f t="shared" si="30"/>
        <v>1</v>
      </c>
    </row>
    <row r="1478" spans="1:12" ht="15" customHeight="1" x14ac:dyDescent="0.3">
      <c r="A1478"/>
      <c r="B1478"/>
      <c r="C1478"/>
      <c r="D1478"/>
      <c r="E1478"/>
      <c r="F1478"/>
      <c r="G1478"/>
      <c r="H1478"/>
      <c r="K1478" s="184" t="s">
        <v>3980</v>
      </c>
      <c r="L1478" s="184">
        <f t="shared" si="30"/>
        <v>1</v>
      </c>
    </row>
    <row r="1479" spans="1:12" ht="15" customHeight="1" x14ac:dyDescent="0.3">
      <c r="A1479"/>
      <c r="B1479"/>
      <c r="C1479"/>
      <c r="D1479"/>
      <c r="E1479"/>
      <c r="F1479"/>
      <c r="G1479"/>
      <c r="H1479"/>
      <c r="K1479" s="184" t="s">
        <v>3981</v>
      </c>
      <c r="L1479" s="184">
        <f t="shared" si="30"/>
        <v>1</v>
      </c>
    </row>
    <row r="1480" spans="1:12" ht="15" customHeight="1" x14ac:dyDescent="0.3">
      <c r="A1480"/>
      <c r="B1480"/>
      <c r="C1480"/>
      <c r="D1480"/>
      <c r="E1480"/>
      <c r="F1480"/>
      <c r="G1480"/>
      <c r="H1480"/>
      <c r="K1480" s="184" t="s">
        <v>3982</v>
      </c>
      <c r="L1480" s="184">
        <f t="shared" si="30"/>
        <v>1</v>
      </c>
    </row>
    <row r="1481" spans="1:12" ht="15" customHeight="1" x14ac:dyDescent="0.3">
      <c r="A1481"/>
      <c r="B1481"/>
      <c r="C1481"/>
      <c r="D1481"/>
      <c r="E1481"/>
      <c r="F1481"/>
      <c r="G1481"/>
      <c r="H1481"/>
      <c r="K1481" s="184" t="s">
        <v>5565</v>
      </c>
      <c r="L1481" s="184">
        <f t="shared" si="30"/>
        <v>1</v>
      </c>
    </row>
    <row r="1482" spans="1:12" ht="15" customHeight="1" x14ac:dyDescent="0.3">
      <c r="A1482"/>
      <c r="B1482"/>
      <c r="C1482"/>
      <c r="D1482"/>
      <c r="E1482"/>
      <c r="F1482"/>
      <c r="G1482"/>
      <c r="H1482"/>
      <c r="K1482" s="184" t="s">
        <v>3983</v>
      </c>
      <c r="L1482" s="184">
        <f t="shared" si="30"/>
        <v>1</v>
      </c>
    </row>
    <row r="1483" spans="1:12" ht="15" customHeight="1" x14ac:dyDescent="0.3">
      <c r="A1483"/>
      <c r="B1483"/>
      <c r="C1483"/>
      <c r="D1483"/>
      <c r="E1483"/>
      <c r="F1483"/>
      <c r="G1483"/>
      <c r="H1483"/>
      <c r="K1483" s="184" t="s">
        <v>3984</v>
      </c>
      <c r="L1483" s="184">
        <f t="shared" si="30"/>
        <v>1</v>
      </c>
    </row>
    <row r="1484" spans="1:12" ht="15" customHeight="1" x14ac:dyDescent="0.3">
      <c r="A1484"/>
      <c r="B1484"/>
      <c r="C1484"/>
      <c r="D1484"/>
      <c r="E1484"/>
      <c r="F1484"/>
      <c r="G1484"/>
      <c r="H1484"/>
      <c r="K1484" s="184" t="s">
        <v>3985</v>
      </c>
      <c r="L1484" s="184">
        <f t="shared" si="30"/>
        <v>1</v>
      </c>
    </row>
    <row r="1485" spans="1:12" ht="15" customHeight="1" x14ac:dyDescent="0.3">
      <c r="A1485"/>
      <c r="B1485"/>
      <c r="C1485"/>
      <c r="D1485"/>
      <c r="E1485"/>
      <c r="F1485"/>
      <c r="G1485"/>
      <c r="H1485"/>
      <c r="K1485" s="184" t="s">
        <v>3986</v>
      </c>
      <c r="L1485" s="184">
        <f t="shared" si="30"/>
        <v>1</v>
      </c>
    </row>
    <row r="1486" spans="1:12" ht="15" customHeight="1" x14ac:dyDescent="0.3">
      <c r="A1486"/>
      <c r="B1486"/>
      <c r="C1486"/>
      <c r="D1486"/>
      <c r="E1486"/>
      <c r="F1486"/>
      <c r="G1486"/>
      <c r="H1486"/>
      <c r="K1486" s="184" t="s">
        <v>3987</v>
      </c>
      <c r="L1486" s="184">
        <f t="shared" si="30"/>
        <v>1</v>
      </c>
    </row>
    <row r="1487" spans="1:12" ht="15" customHeight="1" x14ac:dyDescent="0.3">
      <c r="A1487"/>
      <c r="B1487"/>
      <c r="C1487"/>
      <c r="D1487"/>
      <c r="E1487"/>
      <c r="F1487"/>
      <c r="G1487"/>
      <c r="H1487"/>
      <c r="K1487" s="184" t="s">
        <v>3988</v>
      </c>
      <c r="L1487" s="184">
        <f t="shared" si="30"/>
        <v>1</v>
      </c>
    </row>
    <row r="1488" spans="1:12" ht="15" customHeight="1" x14ac:dyDescent="0.3">
      <c r="A1488"/>
      <c r="B1488"/>
      <c r="C1488"/>
      <c r="D1488"/>
      <c r="E1488"/>
      <c r="F1488"/>
      <c r="G1488"/>
      <c r="H1488"/>
      <c r="K1488" s="184" t="s">
        <v>3989</v>
      </c>
      <c r="L1488" s="184">
        <f t="shared" si="30"/>
        <v>1</v>
      </c>
    </row>
    <row r="1489" spans="1:12" ht="15" customHeight="1" x14ac:dyDescent="0.3">
      <c r="A1489"/>
      <c r="B1489"/>
      <c r="C1489"/>
      <c r="D1489"/>
      <c r="E1489"/>
      <c r="F1489"/>
      <c r="G1489"/>
      <c r="H1489"/>
      <c r="K1489" s="184" t="s">
        <v>3990</v>
      </c>
      <c r="L1489" s="184">
        <f t="shared" si="30"/>
        <v>1</v>
      </c>
    </row>
    <row r="1490" spans="1:12" ht="15" customHeight="1" x14ac:dyDescent="0.3">
      <c r="A1490"/>
      <c r="B1490"/>
      <c r="C1490"/>
      <c r="D1490"/>
      <c r="E1490"/>
      <c r="F1490"/>
      <c r="G1490"/>
      <c r="H1490"/>
      <c r="K1490" s="184" t="s">
        <v>3991</v>
      </c>
      <c r="L1490" s="184">
        <f t="shared" si="30"/>
        <v>1</v>
      </c>
    </row>
    <row r="1491" spans="1:12" ht="15" customHeight="1" x14ac:dyDescent="0.3">
      <c r="A1491"/>
      <c r="B1491"/>
      <c r="C1491"/>
      <c r="D1491"/>
      <c r="E1491"/>
      <c r="F1491"/>
      <c r="G1491"/>
      <c r="H1491"/>
      <c r="K1491" s="184" t="s">
        <v>5101</v>
      </c>
      <c r="L1491" s="184">
        <f t="shared" si="30"/>
        <v>1</v>
      </c>
    </row>
    <row r="1492" spans="1:12" ht="15" customHeight="1" x14ac:dyDescent="0.3">
      <c r="A1492"/>
      <c r="B1492"/>
      <c r="C1492"/>
      <c r="D1492"/>
      <c r="E1492"/>
      <c r="F1492"/>
      <c r="G1492"/>
      <c r="H1492"/>
      <c r="K1492" s="184" t="s">
        <v>3992</v>
      </c>
      <c r="L1492" s="184">
        <f t="shared" si="30"/>
        <v>1</v>
      </c>
    </row>
    <row r="1493" spans="1:12" ht="15" customHeight="1" x14ac:dyDescent="0.3">
      <c r="A1493"/>
      <c r="B1493"/>
      <c r="C1493"/>
      <c r="D1493"/>
      <c r="E1493"/>
      <c r="F1493"/>
      <c r="G1493"/>
      <c r="H1493"/>
      <c r="K1493" s="184" t="s">
        <v>3993</v>
      </c>
      <c r="L1493" s="184">
        <f t="shared" si="30"/>
        <v>1</v>
      </c>
    </row>
    <row r="1494" spans="1:12" ht="15" customHeight="1" x14ac:dyDescent="0.3">
      <c r="A1494"/>
      <c r="B1494"/>
      <c r="C1494"/>
      <c r="D1494"/>
      <c r="E1494"/>
      <c r="F1494"/>
      <c r="G1494"/>
      <c r="H1494"/>
      <c r="K1494" s="184" t="s">
        <v>3994</v>
      </c>
      <c r="L1494" s="184">
        <f t="shared" si="30"/>
        <v>1</v>
      </c>
    </row>
    <row r="1495" spans="1:12" ht="15" customHeight="1" x14ac:dyDescent="0.3">
      <c r="A1495"/>
      <c r="B1495"/>
      <c r="C1495"/>
      <c r="D1495"/>
      <c r="E1495"/>
      <c r="F1495"/>
      <c r="G1495"/>
      <c r="H1495"/>
      <c r="K1495" s="184" t="s">
        <v>5503</v>
      </c>
      <c r="L1495" s="184">
        <f t="shared" si="30"/>
        <v>1</v>
      </c>
    </row>
    <row r="1496" spans="1:12" ht="15" customHeight="1" x14ac:dyDescent="0.3">
      <c r="A1496"/>
      <c r="B1496"/>
      <c r="C1496"/>
      <c r="D1496"/>
      <c r="E1496"/>
      <c r="F1496"/>
      <c r="G1496"/>
      <c r="H1496"/>
      <c r="K1496" s="184" t="s">
        <v>3995</v>
      </c>
      <c r="L1496" s="184">
        <f t="shared" si="30"/>
        <v>1</v>
      </c>
    </row>
    <row r="1497" spans="1:12" ht="15" customHeight="1" x14ac:dyDescent="0.3">
      <c r="A1497"/>
      <c r="B1497"/>
      <c r="C1497"/>
      <c r="D1497"/>
      <c r="E1497"/>
      <c r="F1497"/>
      <c r="G1497"/>
      <c r="H1497"/>
      <c r="K1497" s="184" t="s">
        <v>3996</v>
      </c>
      <c r="L1497" s="184">
        <f t="shared" si="30"/>
        <v>1</v>
      </c>
    </row>
    <row r="1498" spans="1:12" ht="15" customHeight="1" x14ac:dyDescent="0.3">
      <c r="A1498"/>
      <c r="B1498"/>
      <c r="C1498"/>
      <c r="D1498"/>
      <c r="E1498"/>
      <c r="F1498"/>
      <c r="G1498"/>
      <c r="H1498"/>
      <c r="K1498" s="184" t="s">
        <v>3997</v>
      </c>
      <c r="L1498" s="184">
        <f t="shared" si="30"/>
        <v>1</v>
      </c>
    </row>
    <row r="1499" spans="1:12" ht="15" customHeight="1" x14ac:dyDescent="0.3">
      <c r="A1499"/>
      <c r="B1499"/>
      <c r="C1499"/>
      <c r="D1499"/>
      <c r="E1499"/>
      <c r="F1499"/>
      <c r="G1499"/>
      <c r="H1499"/>
      <c r="K1499" s="184" t="s">
        <v>3998</v>
      </c>
      <c r="L1499" s="184">
        <f t="shared" si="30"/>
        <v>1</v>
      </c>
    </row>
    <row r="1500" spans="1:12" ht="15" customHeight="1" x14ac:dyDescent="0.3">
      <c r="A1500"/>
      <c r="B1500"/>
      <c r="C1500"/>
      <c r="D1500"/>
      <c r="E1500"/>
      <c r="F1500"/>
      <c r="G1500"/>
      <c r="H1500"/>
      <c r="K1500" s="184" t="s">
        <v>5443</v>
      </c>
      <c r="L1500" s="184">
        <f t="shared" si="30"/>
        <v>1</v>
      </c>
    </row>
    <row r="1501" spans="1:12" ht="15" customHeight="1" x14ac:dyDescent="0.3">
      <c r="A1501"/>
      <c r="B1501"/>
      <c r="C1501"/>
      <c r="D1501"/>
      <c r="E1501"/>
      <c r="F1501"/>
      <c r="G1501"/>
      <c r="H1501"/>
      <c r="K1501" s="184" t="s">
        <v>5437</v>
      </c>
      <c r="L1501" s="184">
        <f t="shared" si="30"/>
        <v>1</v>
      </c>
    </row>
    <row r="1502" spans="1:12" ht="15" customHeight="1" x14ac:dyDescent="0.3">
      <c r="A1502"/>
      <c r="B1502"/>
      <c r="C1502"/>
      <c r="D1502"/>
      <c r="E1502"/>
      <c r="F1502"/>
      <c r="G1502"/>
      <c r="H1502"/>
      <c r="K1502" s="184" t="s">
        <v>5230</v>
      </c>
      <c r="L1502" s="184">
        <f t="shared" si="30"/>
        <v>1</v>
      </c>
    </row>
    <row r="1503" spans="1:12" ht="15" customHeight="1" x14ac:dyDescent="0.3">
      <c r="A1503"/>
      <c r="B1503"/>
      <c r="C1503"/>
      <c r="D1503"/>
      <c r="E1503"/>
      <c r="F1503"/>
      <c r="G1503"/>
      <c r="H1503"/>
      <c r="K1503" s="184" t="s">
        <v>5381</v>
      </c>
      <c r="L1503" s="184">
        <f t="shared" si="30"/>
        <v>1</v>
      </c>
    </row>
    <row r="1504" spans="1:12" ht="15" customHeight="1" x14ac:dyDescent="0.3">
      <c r="A1504"/>
      <c r="B1504"/>
      <c r="C1504"/>
      <c r="D1504"/>
      <c r="E1504"/>
      <c r="F1504"/>
      <c r="G1504"/>
      <c r="H1504"/>
      <c r="K1504" s="184" t="s">
        <v>5347</v>
      </c>
      <c r="L1504" s="184">
        <f t="shared" si="30"/>
        <v>1</v>
      </c>
    </row>
    <row r="1505" spans="1:12" ht="15" customHeight="1" x14ac:dyDescent="0.3">
      <c r="A1505"/>
      <c r="B1505"/>
      <c r="C1505"/>
      <c r="D1505"/>
      <c r="E1505"/>
      <c r="F1505"/>
      <c r="G1505"/>
      <c r="H1505"/>
      <c r="K1505" s="184" t="s">
        <v>3999</v>
      </c>
      <c r="L1505" s="184">
        <f t="shared" si="30"/>
        <v>1</v>
      </c>
    </row>
    <row r="1506" spans="1:12" ht="15" customHeight="1" x14ac:dyDescent="0.3">
      <c r="A1506"/>
      <c r="B1506"/>
      <c r="C1506"/>
      <c r="D1506"/>
      <c r="E1506"/>
      <c r="F1506"/>
      <c r="G1506"/>
      <c r="H1506"/>
      <c r="K1506" s="184" t="s">
        <v>3669</v>
      </c>
      <c r="L1506" s="184">
        <f t="shared" si="30"/>
        <v>1</v>
      </c>
    </row>
    <row r="1507" spans="1:12" ht="15" customHeight="1" x14ac:dyDescent="0.3">
      <c r="A1507"/>
      <c r="B1507"/>
      <c r="C1507"/>
      <c r="D1507"/>
      <c r="E1507"/>
      <c r="F1507"/>
      <c r="G1507"/>
      <c r="H1507"/>
      <c r="K1507" s="184" t="s">
        <v>4000</v>
      </c>
      <c r="L1507" s="184">
        <f t="shared" si="30"/>
        <v>1</v>
      </c>
    </row>
    <row r="1508" spans="1:12" ht="15" customHeight="1" x14ac:dyDescent="0.3">
      <c r="A1508"/>
      <c r="B1508"/>
      <c r="C1508"/>
      <c r="D1508"/>
      <c r="E1508"/>
      <c r="F1508"/>
      <c r="G1508"/>
      <c r="H1508"/>
      <c r="K1508" s="184" t="s">
        <v>5455</v>
      </c>
      <c r="L1508" s="184">
        <f t="shared" si="30"/>
        <v>1</v>
      </c>
    </row>
    <row r="1509" spans="1:12" ht="15" customHeight="1" x14ac:dyDescent="0.3">
      <c r="A1509"/>
      <c r="B1509"/>
      <c r="C1509"/>
      <c r="D1509"/>
      <c r="E1509"/>
      <c r="F1509"/>
      <c r="G1509"/>
      <c r="H1509"/>
      <c r="K1509" s="184" t="s">
        <v>4001</v>
      </c>
      <c r="L1509" s="184">
        <f t="shared" si="30"/>
        <v>1</v>
      </c>
    </row>
    <row r="1510" spans="1:12" ht="15" customHeight="1" x14ac:dyDescent="0.3">
      <c r="A1510"/>
      <c r="B1510"/>
      <c r="C1510"/>
      <c r="D1510"/>
      <c r="E1510"/>
      <c r="F1510"/>
      <c r="G1510"/>
      <c r="H1510"/>
      <c r="K1510" s="184" t="s">
        <v>4002</v>
      </c>
      <c r="L1510" s="184">
        <f t="shared" si="30"/>
        <v>1</v>
      </c>
    </row>
    <row r="1511" spans="1:12" ht="15" customHeight="1" x14ac:dyDescent="0.3">
      <c r="A1511"/>
      <c r="B1511"/>
      <c r="C1511"/>
      <c r="D1511"/>
      <c r="E1511"/>
      <c r="F1511"/>
      <c r="G1511"/>
      <c r="H1511"/>
      <c r="K1511" s="184" t="s">
        <v>4003</v>
      </c>
      <c r="L1511" s="184">
        <f t="shared" si="30"/>
        <v>1</v>
      </c>
    </row>
    <row r="1512" spans="1:12" ht="15" customHeight="1" x14ac:dyDescent="0.3">
      <c r="A1512"/>
      <c r="B1512"/>
      <c r="C1512"/>
      <c r="D1512"/>
      <c r="E1512"/>
      <c r="F1512"/>
      <c r="G1512"/>
      <c r="H1512"/>
      <c r="K1512" s="184" t="s">
        <v>4004</v>
      </c>
      <c r="L1512" s="184">
        <f t="shared" si="30"/>
        <v>1</v>
      </c>
    </row>
    <row r="1513" spans="1:12" ht="15" customHeight="1" x14ac:dyDescent="0.3">
      <c r="A1513"/>
      <c r="B1513"/>
      <c r="C1513"/>
      <c r="D1513"/>
      <c r="E1513"/>
      <c r="F1513"/>
      <c r="G1513"/>
      <c r="H1513"/>
      <c r="K1513" s="184" t="s">
        <v>4005</v>
      </c>
      <c r="L1513" s="184">
        <f t="shared" si="30"/>
        <v>1</v>
      </c>
    </row>
    <row r="1514" spans="1:12" ht="15" customHeight="1" x14ac:dyDescent="0.3">
      <c r="A1514"/>
      <c r="B1514"/>
      <c r="C1514"/>
      <c r="D1514"/>
      <c r="E1514"/>
      <c r="F1514"/>
      <c r="G1514"/>
      <c r="H1514"/>
      <c r="K1514" s="184" t="s">
        <v>4006</v>
      </c>
      <c r="L1514" s="184">
        <f t="shared" si="30"/>
        <v>1</v>
      </c>
    </row>
    <row r="1515" spans="1:12" ht="15" customHeight="1" x14ac:dyDescent="0.3">
      <c r="A1515"/>
      <c r="B1515"/>
      <c r="C1515"/>
      <c r="D1515"/>
      <c r="E1515"/>
      <c r="F1515"/>
      <c r="G1515"/>
      <c r="H1515"/>
      <c r="K1515" s="184" t="s">
        <v>4007</v>
      </c>
      <c r="L1515" s="184">
        <f t="shared" si="30"/>
        <v>1</v>
      </c>
    </row>
    <row r="1516" spans="1:12" ht="15" customHeight="1" x14ac:dyDescent="0.3">
      <c r="A1516"/>
      <c r="B1516"/>
      <c r="C1516"/>
      <c r="D1516"/>
      <c r="E1516"/>
      <c r="F1516"/>
      <c r="G1516"/>
      <c r="H1516"/>
      <c r="K1516" s="184" t="s">
        <v>4008</v>
      </c>
      <c r="L1516" s="184">
        <f t="shared" si="30"/>
        <v>1</v>
      </c>
    </row>
    <row r="1517" spans="1:12" ht="15" customHeight="1" x14ac:dyDescent="0.3">
      <c r="A1517"/>
      <c r="B1517"/>
      <c r="C1517"/>
      <c r="D1517"/>
      <c r="E1517"/>
      <c r="F1517"/>
      <c r="G1517"/>
      <c r="H1517"/>
      <c r="K1517" s="184" t="s">
        <v>4009</v>
      </c>
      <c r="L1517" s="184">
        <f t="shared" si="30"/>
        <v>1</v>
      </c>
    </row>
    <row r="1518" spans="1:12" ht="15" customHeight="1" x14ac:dyDescent="0.3">
      <c r="A1518"/>
      <c r="B1518"/>
      <c r="C1518"/>
      <c r="D1518"/>
      <c r="E1518"/>
      <c r="F1518"/>
      <c r="G1518"/>
      <c r="H1518"/>
      <c r="K1518" s="184" t="s">
        <v>465</v>
      </c>
      <c r="L1518" s="184">
        <f t="shared" si="30"/>
        <v>1</v>
      </c>
    </row>
    <row r="1519" spans="1:12" ht="15" customHeight="1" x14ac:dyDescent="0.3">
      <c r="A1519"/>
      <c r="B1519"/>
      <c r="C1519"/>
      <c r="D1519"/>
      <c r="E1519"/>
      <c r="F1519"/>
      <c r="G1519"/>
      <c r="H1519"/>
      <c r="K1519" s="184" t="s">
        <v>4010</v>
      </c>
      <c r="L1519" s="184">
        <f t="shared" si="30"/>
        <v>1</v>
      </c>
    </row>
    <row r="1520" spans="1:12" ht="15" customHeight="1" x14ac:dyDescent="0.3">
      <c r="A1520"/>
      <c r="B1520"/>
      <c r="C1520"/>
      <c r="D1520"/>
      <c r="E1520"/>
      <c r="F1520"/>
      <c r="G1520"/>
      <c r="H1520"/>
      <c r="K1520" s="184" t="s">
        <v>4011</v>
      </c>
      <c r="L1520" s="184">
        <f t="shared" si="30"/>
        <v>1</v>
      </c>
    </row>
    <row r="1521" spans="1:12" ht="15" customHeight="1" x14ac:dyDescent="0.3">
      <c r="A1521"/>
      <c r="B1521"/>
      <c r="C1521"/>
      <c r="D1521"/>
      <c r="E1521"/>
      <c r="F1521"/>
      <c r="G1521"/>
      <c r="H1521"/>
      <c r="K1521" s="184" t="s">
        <v>4012</v>
      </c>
      <c r="L1521" s="184">
        <f t="shared" si="30"/>
        <v>1</v>
      </c>
    </row>
    <row r="1522" spans="1:12" ht="15" customHeight="1" x14ac:dyDescent="0.3">
      <c r="A1522"/>
      <c r="B1522"/>
      <c r="C1522"/>
      <c r="D1522"/>
      <c r="E1522"/>
      <c r="F1522"/>
      <c r="G1522"/>
      <c r="H1522"/>
      <c r="K1522" s="184" t="s">
        <v>5555</v>
      </c>
      <c r="L1522" s="184">
        <f t="shared" si="30"/>
        <v>1</v>
      </c>
    </row>
    <row r="1523" spans="1:12" ht="15" customHeight="1" x14ac:dyDescent="0.3">
      <c r="A1523"/>
      <c r="B1523"/>
      <c r="C1523"/>
      <c r="D1523"/>
      <c r="E1523"/>
      <c r="F1523"/>
      <c r="G1523"/>
      <c r="H1523"/>
      <c r="K1523" s="184" t="s">
        <v>5186</v>
      </c>
      <c r="L1523" s="184">
        <f t="shared" si="30"/>
        <v>1</v>
      </c>
    </row>
    <row r="1524" spans="1:12" ht="15" customHeight="1" x14ac:dyDescent="0.3">
      <c r="A1524"/>
      <c r="B1524"/>
      <c r="C1524"/>
      <c r="D1524"/>
      <c r="E1524"/>
      <c r="F1524"/>
      <c r="G1524"/>
      <c r="H1524"/>
      <c r="K1524" s="184" t="s">
        <v>4013</v>
      </c>
      <c r="L1524" s="184">
        <f t="shared" si="30"/>
        <v>1</v>
      </c>
    </row>
    <row r="1525" spans="1:12" ht="15" customHeight="1" x14ac:dyDescent="0.3">
      <c r="A1525"/>
      <c r="B1525"/>
      <c r="C1525"/>
      <c r="D1525"/>
      <c r="E1525"/>
      <c r="F1525"/>
      <c r="G1525"/>
      <c r="H1525"/>
      <c r="K1525" s="184" t="s">
        <v>4014</v>
      </c>
      <c r="L1525" s="184">
        <f t="shared" si="30"/>
        <v>1</v>
      </c>
    </row>
    <row r="1526" spans="1:12" ht="15" customHeight="1" x14ac:dyDescent="0.3">
      <c r="A1526"/>
      <c r="B1526"/>
      <c r="C1526"/>
      <c r="D1526"/>
      <c r="E1526"/>
      <c r="F1526"/>
      <c r="G1526"/>
      <c r="H1526"/>
      <c r="K1526" s="184" t="s">
        <v>4015</v>
      </c>
      <c r="L1526" s="184">
        <f t="shared" si="30"/>
        <v>1</v>
      </c>
    </row>
    <row r="1527" spans="1:12" ht="15" customHeight="1" x14ac:dyDescent="0.3">
      <c r="A1527"/>
      <c r="B1527"/>
      <c r="C1527"/>
      <c r="D1527"/>
      <c r="E1527"/>
      <c r="F1527"/>
      <c r="G1527"/>
      <c r="H1527"/>
      <c r="K1527" s="184" t="s">
        <v>4016</v>
      </c>
      <c r="L1527" s="184">
        <f t="shared" si="30"/>
        <v>1</v>
      </c>
    </row>
    <row r="1528" spans="1:12" ht="15" customHeight="1" x14ac:dyDescent="0.3">
      <c r="A1528"/>
      <c r="B1528"/>
      <c r="C1528"/>
      <c r="D1528"/>
      <c r="E1528"/>
      <c r="F1528"/>
      <c r="G1528"/>
      <c r="H1528"/>
      <c r="K1528" s="184" t="s">
        <v>5480</v>
      </c>
      <c r="L1528" s="184">
        <f t="shared" si="30"/>
        <v>1</v>
      </c>
    </row>
    <row r="1529" spans="1:12" ht="15" customHeight="1" x14ac:dyDescent="0.3">
      <c r="A1529"/>
      <c r="B1529"/>
      <c r="C1529"/>
      <c r="D1529"/>
      <c r="E1529"/>
      <c r="F1529"/>
      <c r="G1529"/>
      <c r="H1529"/>
      <c r="K1529" s="184" t="s">
        <v>5402</v>
      </c>
      <c r="L1529" s="184">
        <f t="shared" si="30"/>
        <v>1</v>
      </c>
    </row>
    <row r="1530" spans="1:12" ht="15" customHeight="1" x14ac:dyDescent="0.3">
      <c r="A1530"/>
      <c r="B1530"/>
      <c r="C1530"/>
      <c r="D1530"/>
      <c r="E1530"/>
      <c r="F1530"/>
      <c r="G1530"/>
      <c r="H1530"/>
      <c r="K1530" s="184" t="s">
        <v>5341</v>
      </c>
      <c r="L1530" s="184">
        <f t="shared" si="30"/>
        <v>1</v>
      </c>
    </row>
    <row r="1531" spans="1:12" ht="15" customHeight="1" x14ac:dyDescent="0.3">
      <c r="A1531"/>
      <c r="B1531"/>
      <c r="C1531"/>
      <c r="D1531"/>
      <c r="E1531"/>
      <c r="F1531"/>
      <c r="G1531"/>
      <c r="H1531"/>
      <c r="K1531" s="184" t="s">
        <v>4017</v>
      </c>
      <c r="L1531" s="184">
        <f t="shared" si="30"/>
        <v>1</v>
      </c>
    </row>
    <row r="1532" spans="1:12" ht="15" customHeight="1" x14ac:dyDescent="0.3">
      <c r="A1532"/>
      <c r="B1532"/>
      <c r="C1532"/>
      <c r="D1532"/>
      <c r="E1532"/>
      <c r="F1532"/>
      <c r="G1532"/>
      <c r="H1532"/>
      <c r="K1532" s="184" t="s">
        <v>4018</v>
      </c>
      <c r="L1532" s="184">
        <f t="shared" si="30"/>
        <v>1</v>
      </c>
    </row>
    <row r="1533" spans="1:12" ht="15" customHeight="1" x14ac:dyDescent="0.3">
      <c r="A1533"/>
      <c r="B1533"/>
      <c r="C1533"/>
      <c r="D1533"/>
      <c r="E1533"/>
      <c r="F1533"/>
      <c r="G1533"/>
      <c r="H1533"/>
      <c r="K1533" s="184" t="s">
        <v>4019</v>
      </c>
      <c r="L1533" s="184">
        <f t="shared" si="30"/>
        <v>1</v>
      </c>
    </row>
    <row r="1534" spans="1:12" ht="15" customHeight="1" x14ac:dyDescent="0.3">
      <c r="A1534"/>
      <c r="B1534"/>
      <c r="C1534"/>
      <c r="D1534"/>
      <c r="E1534"/>
      <c r="F1534"/>
      <c r="G1534"/>
      <c r="H1534"/>
      <c r="K1534" s="184" t="s">
        <v>4020</v>
      </c>
      <c r="L1534" s="184">
        <f t="shared" si="30"/>
        <v>1</v>
      </c>
    </row>
    <row r="1535" spans="1:12" ht="15" customHeight="1" x14ac:dyDescent="0.3">
      <c r="A1535"/>
      <c r="B1535"/>
      <c r="C1535"/>
      <c r="D1535"/>
      <c r="E1535"/>
      <c r="F1535"/>
      <c r="G1535"/>
      <c r="H1535"/>
      <c r="K1535" s="184" t="s">
        <v>4021</v>
      </c>
      <c r="L1535" s="184">
        <f t="shared" si="30"/>
        <v>1</v>
      </c>
    </row>
    <row r="1536" spans="1:12" ht="15" customHeight="1" x14ac:dyDescent="0.3">
      <c r="A1536"/>
      <c r="B1536"/>
      <c r="C1536"/>
      <c r="D1536"/>
      <c r="E1536"/>
      <c r="F1536"/>
      <c r="G1536"/>
      <c r="H1536"/>
      <c r="K1536" s="184" t="s">
        <v>4022</v>
      </c>
      <c r="L1536" s="184">
        <f t="shared" si="30"/>
        <v>1</v>
      </c>
    </row>
    <row r="1537" spans="1:12" ht="15" customHeight="1" x14ac:dyDescent="0.3">
      <c r="A1537"/>
      <c r="B1537"/>
      <c r="C1537"/>
      <c r="D1537"/>
      <c r="E1537"/>
      <c r="F1537"/>
      <c r="G1537"/>
      <c r="H1537"/>
      <c r="K1537" s="184" t="s">
        <v>4023</v>
      </c>
      <c r="L1537" s="184">
        <f t="shared" si="30"/>
        <v>1</v>
      </c>
    </row>
    <row r="1538" spans="1:12" ht="15" customHeight="1" x14ac:dyDescent="0.3">
      <c r="A1538"/>
      <c r="B1538"/>
      <c r="C1538"/>
      <c r="D1538"/>
      <c r="E1538"/>
      <c r="F1538"/>
      <c r="G1538"/>
      <c r="H1538"/>
      <c r="K1538" s="184" t="s">
        <v>4024</v>
      </c>
      <c r="L1538" s="184">
        <f t="shared" ref="L1538:L1601" si="31">COUNTIF(K:K,K1538)</f>
        <v>1</v>
      </c>
    </row>
    <row r="1539" spans="1:12" ht="15" customHeight="1" x14ac:dyDescent="0.3">
      <c r="A1539"/>
      <c r="B1539"/>
      <c r="C1539"/>
      <c r="D1539"/>
      <c r="E1539"/>
      <c r="F1539"/>
      <c r="G1539"/>
      <c r="H1539"/>
      <c r="K1539" s="184" t="s">
        <v>4025</v>
      </c>
      <c r="L1539" s="184">
        <f t="shared" si="31"/>
        <v>1</v>
      </c>
    </row>
    <row r="1540" spans="1:12" ht="15" customHeight="1" x14ac:dyDescent="0.3">
      <c r="A1540"/>
      <c r="B1540"/>
      <c r="C1540"/>
      <c r="D1540"/>
      <c r="E1540"/>
      <c r="F1540"/>
      <c r="G1540"/>
      <c r="H1540"/>
      <c r="K1540" s="184" t="s">
        <v>4026</v>
      </c>
      <c r="L1540" s="184">
        <f t="shared" si="31"/>
        <v>1</v>
      </c>
    </row>
    <row r="1541" spans="1:12" ht="15" customHeight="1" x14ac:dyDescent="0.3">
      <c r="A1541"/>
      <c r="B1541"/>
      <c r="C1541"/>
      <c r="D1541"/>
      <c r="E1541"/>
      <c r="F1541"/>
      <c r="G1541"/>
      <c r="H1541"/>
      <c r="K1541" s="184" t="s">
        <v>4027</v>
      </c>
      <c r="L1541" s="184">
        <f t="shared" si="31"/>
        <v>1</v>
      </c>
    </row>
    <row r="1542" spans="1:12" ht="15" customHeight="1" x14ac:dyDescent="0.3">
      <c r="A1542"/>
      <c r="B1542"/>
      <c r="C1542"/>
      <c r="D1542"/>
      <c r="E1542"/>
      <c r="F1542"/>
      <c r="G1542"/>
      <c r="H1542"/>
      <c r="K1542" s="184" t="s">
        <v>4028</v>
      </c>
      <c r="L1542" s="184">
        <f t="shared" si="31"/>
        <v>1</v>
      </c>
    </row>
    <row r="1543" spans="1:12" ht="15" customHeight="1" x14ac:dyDescent="0.3">
      <c r="A1543"/>
      <c r="B1543"/>
      <c r="C1543"/>
      <c r="D1543"/>
      <c r="E1543"/>
      <c r="F1543"/>
      <c r="G1543"/>
      <c r="H1543"/>
      <c r="K1543" s="184" t="s">
        <v>4029</v>
      </c>
      <c r="L1543" s="184">
        <f t="shared" si="31"/>
        <v>1</v>
      </c>
    </row>
    <row r="1544" spans="1:12" ht="15" customHeight="1" x14ac:dyDescent="0.3">
      <c r="A1544"/>
      <c r="B1544"/>
      <c r="C1544"/>
      <c r="D1544"/>
      <c r="E1544"/>
      <c r="F1544"/>
      <c r="G1544"/>
      <c r="H1544"/>
      <c r="K1544" s="184" t="s">
        <v>4030</v>
      </c>
      <c r="L1544" s="184">
        <f t="shared" si="31"/>
        <v>1</v>
      </c>
    </row>
    <row r="1545" spans="1:12" ht="15" customHeight="1" x14ac:dyDescent="0.3">
      <c r="A1545"/>
      <c r="B1545"/>
      <c r="C1545"/>
      <c r="D1545"/>
      <c r="E1545"/>
      <c r="F1545"/>
      <c r="G1545"/>
      <c r="H1545"/>
      <c r="K1545" s="184" t="s">
        <v>4031</v>
      </c>
      <c r="L1545" s="184">
        <f t="shared" si="31"/>
        <v>1</v>
      </c>
    </row>
    <row r="1546" spans="1:12" ht="15" customHeight="1" x14ac:dyDescent="0.3">
      <c r="A1546"/>
      <c r="B1546"/>
      <c r="C1546"/>
      <c r="D1546"/>
      <c r="E1546"/>
      <c r="F1546"/>
      <c r="G1546"/>
      <c r="H1546"/>
      <c r="K1546" s="184" t="s">
        <v>4032</v>
      </c>
      <c r="L1546" s="184">
        <f t="shared" si="31"/>
        <v>1</v>
      </c>
    </row>
    <row r="1547" spans="1:12" ht="15" customHeight="1" x14ac:dyDescent="0.3">
      <c r="A1547"/>
      <c r="B1547"/>
      <c r="C1547"/>
      <c r="D1547"/>
      <c r="E1547"/>
      <c r="F1547"/>
      <c r="G1547"/>
      <c r="H1547"/>
      <c r="K1547" s="184" t="s">
        <v>4033</v>
      </c>
      <c r="L1547" s="184">
        <f t="shared" si="31"/>
        <v>1</v>
      </c>
    </row>
    <row r="1548" spans="1:12" ht="15" customHeight="1" x14ac:dyDescent="0.3">
      <c r="A1548"/>
      <c r="B1548"/>
      <c r="C1548"/>
      <c r="D1548"/>
      <c r="E1548"/>
      <c r="F1548"/>
      <c r="G1548"/>
      <c r="H1548"/>
      <c r="K1548" s="184" t="s">
        <v>4034</v>
      </c>
      <c r="L1548" s="184">
        <f t="shared" si="31"/>
        <v>1</v>
      </c>
    </row>
    <row r="1549" spans="1:12" ht="15" customHeight="1" x14ac:dyDescent="0.3">
      <c r="A1549"/>
      <c r="B1549"/>
      <c r="C1549"/>
      <c r="D1549"/>
      <c r="E1549"/>
      <c r="F1549"/>
      <c r="G1549"/>
      <c r="H1549"/>
      <c r="K1549" s="184" t="s">
        <v>4035</v>
      </c>
      <c r="L1549" s="184">
        <f t="shared" si="31"/>
        <v>1</v>
      </c>
    </row>
    <row r="1550" spans="1:12" ht="15" customHeight="1" x14ac:dyDescent="0.3">
      <c r="A1550"/>
      <c r="B1550"/>
      <c r="C1550"/>
      <c r="D1550"/>
      <c r="E1550"/>
      <c r="F1550"/>
      <c r="G1550"/>
      <c r="H1550"/>
      <c r="K1550" s="184" t="s">
        <v>4036</v>
      </c>
      <c r="L1550" s="184">
        <f t="shared" si="31"/>
        <v>1</v>
      </c>
    </row>
    <row r="1551" spans="1:12" ht="15" customHeight="1" x14ac:dyDescent="0.3">
      <c r="A1551"/>
      <c r="B1551"/>
      <c r="C1551"/>
      <c r="D1551"/>
      <c r="E1551"/>
      <c r="F1551"/>
      <c r="G1551"/>
      <c r="H1551"/>
      <c r="K1551" s="184" t="s">
        <v>4037</v>
      </c>
      <c r="L1551" s="184">
        <f t="shared" si="31"/>
        <v>1</v>
      </c>
    </row>
    <row r="1552" spans="1:12" ht="15" customHeight="1" x14ac:dyDescent="0.3">
      <c r="A1552"/>
      <c r="B1552"/>
      <c r="C1552"/>
      <c r="D1552"/>
      <c r="E1552"/>
      <c r="F1552"/>
      <c r="G1552"/>
      <c r="H1552"/>
      <c r="K1552" s="184" t="s">
        <v>4038</v>
      </c>
      <c r="L1552" s="184">
        <f t="shared" si="31"/>
        <v>1</v>
      </c>
    </row>
    <row r="1553" spans="1:12" ht="15" customHeight="1" x14ac:dyDescent="0.3">
      <c r="A1553"/>
      <c r="B1553"/>
      <c r="C1553"/>
      <c r="D1553"/>
      <c r="E1553"/>
      <c r="F1553"/>
      <c r="G1553"/>
      <c r="H1553"/>
      <c r="K1553" s="184" t="s">
        <v>4039</v>
      </c>
      <c r="L1553" s="184">
        <f t="shared" si="31"/>
        <v>1</v>
      </c>
    </row>
    <row r="1554" spans="1:12" ht="15" customHeight="1" x14ac:dyDescent="0.3">
      <c r="A1554"/>
      <c r="B1554"/>
      <c r="C1554"/>
      <c r="D1554"/>
      <c r="E1554"/>
      <c r="F1554"/>
      <c r="G1554"/>
      <c r="H1554"/>
      <c r="K1554" s="184" t="s">
        <v>3723</v>
      </c>
      <c r="L1554" s="184">
        <f t="shared" si="31"/>
        <v>1</v>
      </c>
    </row>
    <row r="1555" spans="1:12" ht="15" customHeight="1" x14ac:dyDescent="0.3">
      <c r="A1555"/>
      <c r="B1555"/>
      <c r="C1555"/>
      <c r="D1555"/>
      <c r="E1555"/>
      <c r="F1555"/>
      <c r="G1555"/>
      <c r="H1555"/>
      <c r="K1555" s="184" t="s">
        <v>5259</v>
      </c>
      <c r="L1555" s="184">
        <f t="shared" si="31"/>
        <v>1</v>
      </c>
    </row>
    <row r="1556" spans="1:12" ht="15" customHeight="1" x14ac:dyDescent="0.3">
      <c r="A1556"/>
      <c r="B1556"/>
      <c r="C1556"/>
      <c r="D1556"/>
      <c r="E1556"/>
      <c r="F1556"/>
      <c r="G1556"/>
      <c r="H1556"/>
      <c r="K1556" s="184" t="s">
        <v>4040</v>
      </c>
      <c r="L1556" s="184">
        <f t="shared" si="31"/>
        <v>1</v>
      </c>
    </row>
    <row r="1557" spans="1:12" ht="15" customHeight="1" x14ac:dyDescent="0.3">
      <c r="A1557"/>
      <c r="B1557"/>
      <c r="C1557"/>
      <c r="D1557"/>
      <c r="E1557"/>
      <c r="F1557"/>
      <c r="G1557"/>
      <c r="H1557"/>
      <c r="K1557" s="184" t="s">
        <v>4041</v>
      </c>
      <c r="L1557" s="184">
        <f t="shared" si="31"/>
        <v>1</v>
      </c>
    </row>
    <row r="1558" spans="1:12" ht="15" customHeight="1" x14ac:dyDescent="0.3">
      <c r="A1558"/>
      <c r="B1558"/>
      <c r="C1558"/>
      <c r="D1558"/>
      <c r="E1558"/>
      <c r="F1558"/>
      <c r="G1558"/>
      <c r="H1558"/>
      <c r="K1558" s="184" t="s">
        <v>4042</v>
      </c>
      <c r="L1558" s="184">
        <f t="shared" si="31"/>
        <v>1</v>
      </c>
    </row>
    <row r="1559" spans="1:12" ht="15" customHeight="1" x14ac:dyDescent="0.3">
      <c r="A1559"/>
      <c r="B1559"/>
      <c r="C1559"/>
      <c r="D1559"/>
      <c r="E1559"/>
      <c r="F1559"/>
      <c r="G1559"/>
      <c r="H1559"/>
      <c r="K1559" s="184" t="s">
        <v>4043</v>
      </c>
      <c r="L1559" s="184">
        <f t="shared" si="31"/>
        <v>1</v>
      </c>
    </row>
    <row r="1560" spans="1:12" ht="15" customHeight="1" x14ac:dyDescent="0.3">
      <c r="A1560"/>
      <c r="B1560"/>
      <c r="C1560"/>
      <c r="D1560"/>
      <c r="E1560"/>
      <c r="F1560"/>
      <c r="G1560"/>
      <c r="H1560"/>
      <c r="K1560" s="184" t="s">
        <v>4044</v>
      </c>
      <c r="L1560" s="184">
        <f t="shared" si="31"/>
        <v>1</v>
      </c>
    </row>
    <row r="1561" spans="1:12" ht="15" customHeight="1" x14ac:dyDescent="0.3">
      <c r="A1561"/>
      <c r="B1561"/>
      <c r="C1561"/>
      <c r="D1561"/>
      <c r="E1561"/>
      <c r="F1561"/>
      <c r="G1561"/>
      <c r="H1561"/>
      <c r="K1561" s="184" t="s">
        <v>4045</v>
      </c>
      <c r="L1561" s="184">
        <f t="shared" si="31"/>
        <v>1</v>
      </c>
    </row>
    <row r="1562" spans="1:12" ht="15" customHeight="1" x14ac:dyDescent="0.3">
      <c r="A1562"/>
      <c r="B1562"/>
      <c r="C1562"/>
      <c r="D1562"/>
      <c r="E1562"/>
      <c r="F1562"/>
      <c r="G1562"/>
      <c r="H1562"/>
      <c r="K1562" s="184" t="s">
        <v>4046</v>
      </c>
      <c r="L1562" s="184">
        <f t="shared" si="31"/>
        <v>1</v>
      </c>
    </row>
    <row r="1563" spans="1:12" ht="15" customHeight="1" x14ac:dyDescent="0.3">
      <c r="A1563"/>
      <c r="B1563"/>
      <c r="C1563"/>
      <c r="D1563"/>
      <c r="E1563"/>
      <c r="F1563"/>
      <c r="G1563"/>
      <c r="H1563"/>
      <c r="K1563" s="184" t="s">
        <v>4047</v>
      </c>
      <c r="L1563" s="184">
        <f t="shared" si="31"/>
        <v>1</v>
      </c>
    </row>
    <row r="1564" spans="1:12" ht="15" customHeight="1" x14ac:dyDescent="0.3">
      <c r="A1564"/>
      <c r="B1564"/>
      <c r="C1564"/>
      <c r="D1564"/>
      <c r="E1564"/>
      <c r="F1564"/>
      <c r="G1564"/>
      <c r="H1564"/>
      <c r="K1564" s="184" t="s">
        <v>4048</v>
      </c>
      <c r="L1564" s="184">
        <f t="shared" si="31"/>
        <v>1</v>
      </c>
    </row>
    <row r="1565" spans="1:12" ht="15" customHeight="1" x14ac:dyDescent="0.3">
      <c r="A1565"/>
      <c r="B1565"/>
      <c r="C1565"/>
      <c r="D1565"/>
      <c r="E1565"/>
      <c r="F1565"/>
      <c r="G1565"/>
      <c r="H1565"/>
      <c r="K1565" s="184" t="s">
        <v>4049</v>
      </c>
      <c r="L1565" s="184">
        <f t="shared" si="31"/>
        <v>1</v>
      </c>
    </row>
    <row r="1566" spans="1:12" ht="15" customHeight="1" x14ac:dyDescent="0.3">
      <c r="A1566"/>
      <c r="B1566"/>
      <c r="C1566"/>
      <c r="D1566"/>
      <c r="E1566"/>
      <c r="F1566"/>
      <c r="G1566"/>
      <c r="H1566"/>
      <c r="K1566" s="184" t="s">
        <v>5610</v>
      </c>
      <c r="L1566" s="184">
        <f t="shared" si="31"/>
        <v>1</v>
      </c>
    </row>
    <row r="1567" spans="1:12" ht="15" customHeight="1" x14ac:dyDescent="0.3">
      <c r="A1567"/>
      <c r="B1567"/>
      <c r="C1567"/>
      <c r="D1567"/>
      <c r="E1567"/>
      <c r="F1567"/>
      <c r="G1567"/>
      <c r="H1567"/>
      <c r="K1567" s="184" t="s">
        <v>4050</v>
      </c>
      <c r="L1567" s="184">
        <f t="shared" si="31"/>
        <v>1</v>
      </c>
    </row>
    <row r="1568" spans="1:12" ht="15" customHeight="1" x14ac:dyDescent="0.3">
      <c r="A1568"/>
      <c r="B1568"/>
      <c r="C1568"/>
      <c r="D1568"/>
      <c r="E1568"/>
      <c r="F1568"/>
      <c r="G1568"/>
      <c r="H1568"/>
      <c r="K1568" s="184" t="s">
        <v>4051</v>
      </c>
      <c r="L1568" s="184">
        <f t="shared" si="31"/>
        <v>1</v>
      </c>
    </row>
    <row r="1569" spans="1:12" ht="15" customHeight="1" x14ac:dyDescent="0.3">
      <c r="A1569"/>
      <c r="B1569"/>
      <c r="C1569"/>
      <c r="D1569"/>
      <c r="E1569"/>
      <c r="F1569"/>
      <c r="G1569"/>
      <c r="H1569"/>
      <c r="K1569" s="184" t="s">
        <v>4052</v>
      </c>
      <c r="L1569" s="184">
        <f t="shared" si="31"/>
        <v>1</v>
      </c>
    </row>
    <row r="1570" spans="1:12" ht="15" customHeight="1" x14ac:dyDescent="0.3">
      <c r="A1570"/>
      <c r="B1570"/>
      <c r="C1570"/>
      <c r="D1570"/>
      <c r="E1570"/>
      <c r="F1570"/>
      <c r="G1570"/>
      <c r="H1570"/>
      <c r="K1570" s="184" t="s">
        <v>4053</v>
      </c>
      <c r="L1570" s="184">
        <f t="shared" si="31"/>
        <v>1</v>
      </c>
    </row>
    <row r="1571" spans="1:12" ht="15" customHeight="1" x14ac:dyDescent="0.3">
      <c r="A1571"/>
      <c r="B1571"/>
      <c r="C1571"/>
      <c r="D1571"/>
      <c r="E1571"/>
      <c r="F1571"/>
      <c r="G1571"/>
      <c r="H1571"/>
      <c r="K1571" s="184" t="s">
        <v>4054</v>
      </c>
      <c r="L1571" s="184">
        <f t="shared" si="31"/>
        <v>1</v>
      </c>
    </row>
    <row r="1572" spans="1:12" ht="15" customHeight="1" x14ac:dyDescent="0.3">
      <c r="A1572"/>
      <c r="B1572"/>
      <c r="C1572"/>
      <c r="D1572"/>
      <c r="E1572"/>
      <c r="F1572"/>
      <c r="G1572"/>
      <c r="H1572"/>
      <c r="K1572" s="184" t="s">
        <v>5487</v>
      </c>
      <c r="L1572" s="184">
        <f t="shared" si="31"/>
        <v>1</v>
      </c>
    </row>
    <row r="1573" spans="1:12" ht="15" customHeight="1" x14ac:dyDescent="0.3">
      <c r="A1573"/>
      <c r="B1573"/>
      <c r="C1573"/>
      <c r="D1573"/>
      <c r="E1573"/>
      <c r="F1573"/>
      <c r="G1573"/>
      <c r="H1573"/>
      <c r="K1573" s="184" t="s">
        <v>5332</v>
      </c>
      <c r="L1573" s="184">
        <f t="shared" si="31"/>
        <v>1</v>
      </c>
    </row>
    <row r="1574" spans="1:12" ht="15" customHeight="1" x14ac:dyDescent="0.3">
      <c r="A1574"/>
      <c r="B1574"/>
      <c r="C1574"/>
      <c r="D1574"/>
      <c r="E1574"/>
      <c r="F1574"/>
      <c r="G1574"/>
      <c r="H1574"/>
      <c r="K1574" s="184" t="s">
        <v>4055</v>
      </c>
      <c r="L1574" s="184">
        <f t="shared" si="31"/>
        <v>1</v>
      </c>
    </row>
    <row r="1575" spans="1:12" ht="15" customHeight="1" x14ac:dyDescent="0.3">
      <c r="A1575"/>
      <c r="B1575"/>
      <c r="C1575"/>
      <c r="D1575"/>
      <c r="E1575"/>
      <c r="F1575"/>
      <c r="G1575"/>
      <c r="H1575"/>
      <c r="K1575" s="184" t="s">
        <v>4056</v>
      </c>
      <c r="L1575" s="184">
        <f t="shared" si="31"/>
        <v>1</v>
      </c>
    </row>
    <row r="1576" spans="1:12" ht="15" customHeight="1" x14ac:dyDescent="0.3">
      <c r="A1576"/>
      <c r="B1576"/>
      <c r="C1576"/>
      <c r="D1576"/>
      <c r="E1576"/>
      <c r="F1576"/>
      <c r="G1576"/>
      <c r="H1576"/>
      <c r="K1576" s="184" t="s">
        <v>5447</v>
      </c>
      <c r="L1576" s="184">
        <f t="shared" si="31"/>
        <v>1</v>
      </c>
    </row>
    <row r="1577" spans="1:12" ht="15" customHeight="1" x14ac:dyDescent="0.3">
      <c r="A1577"/>
      <c r="B1577"/>
      <c r="C1577"/>
      <c r="D1577"/>
      <c r="E1577"/>
      <c r="F1577"/>
      <c r="G1577"/>
      <c r="H1577"/>
      <c r="K1577" s="184" t="s">
        <v>5415</v>
      </c>
      <c r="L1577" s="184">
        <f t="shared" si="31"/>
        <v>1</v>
      </c>
    </row>
    <row r="1578" spans="1:12" ht="15" customHeight="1" x14ac:dyDescent="0.3">
      <c r="A1578"/>
      <c r="B1578"/>
      <c r="C1578"/>
      <c r="D1578"/>
      <c r="E1578"/>
      <c r="F1578"/>
      <c r="G1578"/>
      <c r="H1578"/>
      <c r="K1578" s="184" t="s">
        <v>4057</v>
      </c>
      <c r="L1578" s="184">
        <f t="shared" si="31"/>
        <v>1</v>
      </c>
    </row>
    <row r="1579" spans="1:12" ht="15" customHeight="1" x14ac:dyDescent="0.3">
      <c r="A1579"/>
      <c r="B1579"/>
      <c r="C1579"/>
      <c r="D1579"/>
      <c r="E1579"/>
      <c r="F1579"/>
      <c r="G1579"/>
      <c r="H1579"/>
      <c r="K1579" s="184" t="s">
        <v>4058</v>
      </c>
      <c r="L1579" s="184">
        <f t="shared" si="31"/>
        <v>1</v>
      </c>
    </row>
    <row r="1580" spans="1:12" ht="15" customHeight="1" x14ac:dyDescent="0.3">
      <c r="A1580"/>
      <c r="B1580"/>
      <c r="C1580"/>
      <c r="D1580"/>
      <c r="E1580"/>
      <c r="F1580"/>
      <c r="G1580"/>
      <c r="H1580"/>
      <c r="K1580" s="184" t="s">
        <v>1827</v>
      </c>
      <c r="L1580" s="184">
        <f t="shared" si="31"/>
        <v>1</v>
      </c>
    </row>
    <row r="1581" spans="1:12" ht="15" customHeight="1" x14ac:dyDescent="0.3">
      <c r="A1581"/>
      <c r="B1581"/>
      <c r="C1581"/>
      <c r="D1581"/>
      <c r="E1581"/>
      <c r="F1581"/>
      <c r="G1581"/>
      <c r="H1581"/>
      <c r="K1581" s="184" t="s">
        <v>4059</v>
      </c>
      <c r="L1581" s="184">
        <f t="shared" si="31"/>
        <v>1</v>
      </c>
    </row>
    <row r="1582" spans="1:12" ht="15" customHeight="1" x14ac:dyDescent="0.3">
      <c r="A1582"/>
      <c r="B1582"/>
      <c r="C1582"/>
      <c r="D1582"/>
      <c r="E1582"/>
      <c r="F1582"/>
      <c r="G1582"/>
      <c r="H1582"/>
      <c r="K1582" s="184" t="s">
        <v>4060</v>
      </c>
      <c r="L1582" s="184">
        <f t="shared" si="31"/>
        <v>1</v>
      </c>
    </row>
    <row r="1583" spans="1:12" ht="15" customHeight="1" x14ac:dyDescent="0.3">
      <c r="A1583"/>
      <c r="B1583"/>
      <c r="C1583"/>
      <c r="D1583"/>
      <c r="E1583"/>
      <c r="F1583"/>
      <c r="G1583"/>
      <c r="H1583"/>
      <c r="K1583" s="184" t="s">
        <v>4061</v>
      </c>
      <c r="L1583" s="184">
        <f t="shared" si="31"/>
        <v>1</v>
      </c>
    </row>
    <row r="1584" spans="1:12" ht="15" customHeight="1" x14ac:dyDescent="0.3">
      <c r="A1584"/>
      <c r="B1584"/>
      <c r="C1584"/>
      <c r="D1584"/>
      <c r="E1584"/>
      <c r="F1584"/>
      <c r="G1584"/>
      <c r="H1584"/>
      <c r="K1584" s="184" t="s">
        <v>4062</v>
      </c>
      <c r="L1584" s="184">
        <f t="shared" si="31"/>
        <v>1</v>
      </c>
    </row>
    <row r="1585" spans="1:12" ht="15" customHeight="1" x14ac:dyDescent="0.3">
      <c r="A1585"/>
      <c r="B1585"/>
      <c r="C1585"/>
      <c r="D1585"/>
      <c r="E1585"/>
      <c r="F1585"/>
      <c r="G1585"/>
      <c r="H1585"/>
      <c r="K1585" s="184" t="s">
        <v>4063</v>
      </c>
      <c r="L1585" s="184">
        <f t="shared" si="31"/>
        <v>1</v>
      </c>
    </row>
    <row r="1586" spans="1:12" ht="15" customHeight="1" x14ac:dyDescent="0.3">
      <c r="A1586"/>
      <c r="B1586"/>
      <c r="C1586"/>
      <c r="D1586"/>
      <c r="E1586"/>
      <c r="F1586"/>
      <c r="G1586"/>
      <c r="H1586"/>
      <c r="K1586" s="184" t="s">
        <v>4064</v>
      </c>
      <c r="L1586" s="184">
        <f t="shared" si="31"/>
        <v>1</v>
      </c>
    </row>
    <row r="1587" spans="1:12" ht="15" customHeight="1" x14ac:dyDescent="0.3">
      <c r="A1587"/>
      <c r="B1587"/>
      <c r="C1587"/>
      <c r="D1587"/>
      <c r="E1587"/>
      <c r="F1587"/>
      <c r="G1587"/>
      <c r="H1587"/>
      <c r="K1587" s="184" t="s">
        <v>4065</v>
      </c>
      <c r="L1587" s="184">
        <f t="shared" si="31"/>
        <v>1</v>
      </c>
    </row>
    <row r="1588" spans="1:12" ht="15" customHeight="1" x14ac:dyDescent="0.3">
      <c r="A1588"/>
      <c r="B1588"/>
      <c r="C1588"/>
      <c r="D1588"/>
      <c r="E1588"/>
      <c r="F1588"/>
      <c r="G1588"/>
      <c r="H1588"/>
      <c r="K1588" s="184" t="s">
        <v>4066</v>
      </c>
      <c r="L1588" s="184">
        <f t="shared" si="31"/>
        <v>1</v>
      </c>
    </row>
    <row r="1589" spans="1:12" ht="15" customHeight="1" x14ac:dyDescent="0.3">
      <c r="A1589"/>
      <c r="B1589"/>
      <c r="C1589"/>
      <c r="D1589"/>
      <c r="E1589"/>
      <c r="F1589"/>
      <c r="G1589"/>
      <c r="H1589"/>
      <c r="K1589" s="184" t="s">
        <v>4067</v>
      </c>
      <c r="L1589" s="184">
        <f t="shared" si="31"/>
        <v>1</v>
      </c>
    </row>
    <row r="1590" spans="1:12" ht="15" customHeight="1" x14ac:dyDescent="0.3">
      <c r="A1590"/>
      <c r="B1590"/>
      <c r="C1590"/>
      <c r="D1590"/>
      <c r="E1590"/>
      <c r="F1590"/>
      <c r="G1590"/>
      <c r="H1590"/>
      <c r="K1590" s="184" t="s">
        <v>4068</v>
      </c>
      <c r="L1590" s="184">
        <f t="shared" si="31"/>
        <v>1</v>
      </c>
    </row>
    <row r="1591" spans="1:12" ht="15" customHeight="1" x14ac:dyDescent="0.3">
      <c r="A1591"/>
      <c r="B1591"/>
      <c r="C1591"/>
      <c r="D1591"/>
      <c r="E1591"/>
      <c r="F1591"/>
      <c r="G1591"/>
      <c r="H1591"/>
      <c r="K1591" s="184" t="s">
        <v>4069</v>
      </c>
      <c r="L1591" s="184">
        <f t="shared" si="31"/>
        <v>1</v>
      </c>
    </row>
    <row r="1592" spans="1:12" ht="15" customHeight="1" x14ac:dyDescent="0.3">
      <c r="A1592"/>
      <c r="B1592"/>
      <c r="C1592"/>
      <c r="D1592"/>
      <c r="E1592"/>
      <c r="F1592"/>
      <c r="G1592"/>
      <c r="H1592"/>
      <c r="K1592" s="184" t="s">
        <v>4070</v>
      </c>
      <c r="L1592" s="184">
        <f t="shared" si="31"/>
        <v>1</v>
      </c>
    </row>
    <row r="1593" spans="1:12" ht="15" customHeight="1" x14ac:dyDescent="0.3">
      <c r="A1593"/>
      <c r="B1593"/>
      <c r="C1593"/>
      <c r="D1593"/>
      <c r="E1593"/>
      <c r="F1593"/>
      <c r="G1593"/>
      <c r="H1593"/>
      <c r="K1593" s="184" t="s">
        <v>4071</v>
      </c>
      <c r="L1593" s="184">
        <f t="shared" si="31"/>
        <v>1</v>
      </c>
    </row>
    <row r="1594" spans="1:12" ht="15" customHeight="1" x14ac:dyDescent="0.3">
      <c r="A1594"/>
      <c r="B1594"/>
      <c r="C1594"/>
      <c r="D1594"/>
      <c r="E1594"/>
      <c r="F1594"/>
      <c r="G1594"/>
      <c r="H1594"/>
      <c r="K1594" s="184" t="s">
        <v>4072</v>
      </c>
      <c r="L1594" s="184">
        <f t="shared" si="31"/>
        <v>1</v>
      </c>
    </row>
    <row r="1595" spans="1:12" ht="15" customHeight="1" x14ac:dyDescent="0.3">
      <c r="A1595"/>
      <c r="B1595"/>
      <c r="C1595"/>
      <c r="D1595"/>
      <c r="E1595"/>
      <c r="F1595"/>
      <c r="G1595"/>
      <c r="H1595"/>
      <c r="K1595" s="184" t="s">
        <v>4073</v>
      </c>
      <c r="L1595" s="184">
        <f t="shared" si="31"/>
        <v>1</v>
      </c>
    </row>
    <row r="1596" spans="1:12" ht="15" customHeight="1" x14ac:dyDescent="0.3">
      <c r="A1596"/>
      <c r="B1596"/>
      <c r="C1596"/>
      <c r="D1596"/>
      <c r="E1596"/>
      <c r="F1596"/>
      <c r="G1596"/>
      <c r="H1596"/>
      <c r="K1596" s="184" t="s">
        <v>5348</v>
      </c>
      <c r="L1596" s="184">
        <f t="shared" si="31"/>
        <v>1</v>
      </c>
    </row>
    <row r="1597" spans="1:12" ht="15" customHeight="1" x14ac:dyDescent="0.3">
      <c r="A1597"/>
      <c r="B1597"/>
      <c r="C1597"/>
      <c r="D1597"/>
      <c r="E1597"/>
      <c r="F1597"/>
      <c r="G1597"/>
      <c r="H1597"/>
      <c r="K1597" s="184" t="s">
        <v>4074</v>
      </c>
      <c r="L1597" s="184">
        <f t="shared" si="31"/>
        <v>1</v>
      </c>
    </row>
    <row r="1598" spans="1:12" ht="15" customHeight="1" x14ac:dyDescent="0.3">
      <c r="A1598"/>
      <c r="B1598"/>
      <c r="C1598"/>
      <c r="D1598"/>
      <c r="E1598"/>
      <c r="F1598"/>
      <c r="G1598"/>
      <c r="H1598"/>
      <c r="K1598" s="184" t="s">
        <v>5355</v>
      </c>
      <c r="L1598" s="184">
        <f t="shared" si="31"/>
        <v>1</v>
      </c>
    </row>
    <row r="1599" spans="1:12" ht="15" customHeight="1" x14ac:dyDescent="0.3">
      <c r="A1599"/>
      <c r="B1599"/>
      <c r="C1599"/>
      <c r="D1599"/>
      <c r="E1599"/>
      <c r="F1599"/>
      <c r="G1599"/>
      <c r="H1599"/>
      <c r="K1599" s="184" t="s">
        <v>5234</v>
      </c>
      <c r="L1599" s="184">
        <f t="shared" si="31"/>
        <v>1</v>
      </c>
    </row>
    <row r="1600" spans="1:12" ht="15" customHeight="1" x14ac:dyDescent="0.3">
      <c r="A1600"/>
      <c r="B1600"/>
      <c r="C1600"/>
      <c r="D1600"/>
      <c r="E1600"/>
      <c r="F1600"/>
      <c r="G1600"/>
      <c r="H1600"/>
      <c r="K1600" s="184" t="s">
        <v>4075</v>
      </c>
      <c r="L1600" s="184">
        <f t="shared" si="31"/>
        <v>1</v>
      </c>
    </row>
    <row r="1601" spans="1:12" ht="15" customHeight="1" x14ac:dyDescent="0.3">
      <c r="A1601"/>
      <c r="B1601"/>
      <c r="C1601"/>
      <c r="D1601"/>
      <c r="E1601"/>
      <c r="F1601"/>
      <c r="G1601"/>
      <c r="H1601"/>
      <c r="K1601" s="184" t="s">
        <v>4076</v>
      </c>
      <c r="L1601" s="184">
        <f t="shared" si="31"/>
        <v>1</v>
      </c>
    </row>
    <row r="1602" spans="1:12" ht="15" customHeight="1" x14ac:dyDescent="0.3">
      <c r="A1602"/>
      <c r="B1602"/>
      <c r="C1602"/>
      <c r="D1602"/>
      <c r="E1602"/>
      <c r="F1602"/>
      <c r="G1602"/>
      <c r="H1602"/>
      <c r="K1602" s="184" t="s">
        <v>4077</v>
      </c>
      <c r="L1602" s="184">
        <f t="shared" ref="L1602:L1665" si="32">COUNTIF(K:K,K1602)</f>
        <v>1</v>
      </c>
    </row>
    <row r="1603" spans="1:12" ht="15" customHeight="1" x14ac:dyDescent="0.3">
      <c r="A1603"/>
      <c r="B1603"/>
      <c r="C1603"/>
      <c r="D1603"/>
      <c r="E1603"/>
      <c r="F1603"/>
      <c r="G1603"/>
      <c r="H1603"/>
      <c r="K1603" s="184" t="s">
        <v>4078</v>
      </c>
      <c r="L1603" s="184">
        <f t="shared" si="32"/>
        <v>1</v>
      </c>
    </row>
    <row r="1604" spans="1:12" ht="15" customHeight="1" x14ac:dyDescent="0.3">
      <c r="A1604"/>
      <c r="B1604"/>
      <c r="C1604"/>
      <c r="D1604"/>
      <c r="E1604"/>
      <c r="F1604"/>
      <c r="G1604"/>
      <c r="H1604"/>
      <c r="K1604" s="184" t="s">
        <v>5272</v>
      </c>
      <c r="L1604" s="184">
        <f t="shared" si="32"/>
        <v>1</v>
      </c>
    </row>
    <row r="1605" spans="1:12" ht="15" customHeight="1" x14ac:dyDescent="0.3">
      <c r="A1605"/>
      <c r="B1605"/>
      <c r="C1605"/>
      <c r="D1605"/>
      <c r="E1605"/>
      <c r="F1605"/>
      <c r="G1605"/>
      <c r="H1605"/>
      <c r="K1605" s="184" t="s">
        <v>4079</v>
      </c>
      <c r="L1605" s="184">
        <f t="shared" si="32"/>
        <v>1</v>
      </c>
    </row>
    <row r="1606" spans="1:12" ht="15" customHeight="1" x14ac:dyDescent="0.3">
      <c r="A1606"/>
      <c r="B1606"/>
      <c r="C1606"/>
      <c r="D1606"/>
      <c r="E1606"/>
      <c r="F1606"/>
      <c r="G1606"/>
      <c r="H1606"/>
      <c r="K1606" s="184" t="s">
        <v>5197</v>
      </c>
      <c r="L1606" s="184">
        <f t="shared" si="32"/>
        <v>1</v>
      </c>
    </row>
    <row r="1607" spans="1:12" ht="15" customHeight="1" x14ac:dyDescent="0.3">
      <c r="A1607"/>
      <c r="B1607"/>
      <c r="C1607"/>
      <c r="D1607"/>
      <c r="E1607"/>
      <c r="F1607"/>
      <c r="G1607"/>
      <c r="H1607"/>
      <c r="K1607" s="184" t="s">
        <v>4080</v>
      </c>
      <c r="L1607" s="184">
        <f t="shared" si="32"/>
        <v>1</v>
      </c>
    </row>
    <row r="1608" spans="1:12" ht="15" customHeight="1" x14ac:dyDescent="0.3">
      <c r="A1608"/>
      <c r="B1608"/>
      <c r="C1608"/>
      <c r="D1608"/>
      <c r="E1608"/>
      <c r="F1608"/>
      <c r="G1608"/>
      <c r="H1608"/>
      <c r="K1608" s="184" t="s">
        <v>5532</v>
      </c>
      <c r="L1608" s="184">
        <f t="shared" si="32"/>
        <v>1</v>
      </c>
    </row>
    <row r="1609" spans="1:12" ht="15" customHeight="1" x14ac:dyDescent="0.3">
      <c r="A1609"/>
      <c r="B1609"/>
      <c r="C1609"/>
      <c r="D1609"/>
      <c r="E1609"/>
      <c r="F1609"/>
      <c r="G1609"/>
      <c r="H1609"/>
      <c r="K1609" s="184" t="s">
        <v>4081</v>
      </c>
      <c r="L1609" s="184">
        <f t="shared" si="32"/>
        <v>1</v>
      </c>
    </row>
    <row r="1610" spans="1:12" ht="15" customHeight="1" x14ac:dyDescent="0.3">
      <c r="A1610"/>
      <c r="B1610"/>
      <c r="C1610"/>
      <c r="D1610"/>
      <c r="E1610"/>
      <c r="F1610"/>
      <c r="G1610"/>
      <c r="H1610"/>
      <c r="K1610" s="184" t="s">
        <v>4082</v>
      </c>
      <c r="L1610" s="184">
        <f t="shared" si="32"/>
        <v>1</v>
      </c>
    </row>
    <row r="1611" spans="1:12" ht="15" customHeight="1" x14ac:dyDescent="0.3">
      <c r="A1611"/>
      <c r="B1611"/>
      <c r="C1611"/>
      <c r="D1611"/>
      <c r="E1611"/>
      <c r="F1611"/>
      <c r="G1611"/>
      <c r="H1611"/>
      <c r="K1611" s="184" t="s">
        <v>4083</v>
      </c>
      <c r="L1611" s="184">
        <f t="shared" si="32"/>
        <v>1</v>
      </c>
    </row>
    <row r="1612" spans="1:12" ht="15" customHeight="1" x14ac:dyDescent="0.3">
      <c r="A1612"/>
      <c r="B1612"/>
      <c r="C1612"/>
      <c r="D1612"/>
      <c r="E1612"/>
      <c r="F1612"/>
      <c r="G1612"/>
      <c r="H1612"/>
      <c r="K1612" s="184" t="s">
        <v>4084</v>
      </c>
      <c r="L1612" s="184">
        <f t="shared" si="32"/>
        <v>1</v>
      </c>
    </row>
    <row r="1613" spans="1:12" ht="15" customHeight="1" x14ac:dyDescent="0.3">
      <c r="A1613"/>
      <c r="B1613"/>
      <c r="C1613"/>
      <c r="D1613"/>
      <c r="E1613"/>
      <c r="F1613"/>
      <c r="G1613"/>
      <c r="H1613"/>
      <c r="K1613" s="184" t="s">
        <v>4085</v>
      </c>
      <c r="L1613" s="184">
        <f t="shared" si="32"/>
        <v>1</v>
      </c>
    </row>
    <row r="1614" spans="1:12" ht="15" customHeight="1" x14ac:dyDescent="0.3">
      <c r="A1614"/>
      <c r="B1614"/>
      <c r="C1614"/>
      <c r="D1614"/>
      <c r="E1614"/>
      <c r="F1614"/>
      <c r="G1614"/>
      <c r="H1614"/>
      <c r="K1614" s="184" t="s">
        <v>5559</v>
      </c>
      <c r="L1614" s="184">
        <f t="shared" si="32"/>
        <v>1</v>
      </c>
    </row>
    <row r="1615" spans="1:12" ht="15" customHeight="1" x14ac:dyDescent="0.3">
      <c r="A1615"/>
      <c r="B1615"/>
      <c r="C1615"/>
      <c r="D1615"/>
      <c r="E1615"/>
      <c r="F1615"/>
      <c r="G1615"/>
      <c r="H1615"/>
      <c r="K1615" s="184" t="s">
        <v>5287</v>
      </c>
      <c r="L1615" s="184">
        <f t="shared" si="32"/>
        <v>1</v>
      </c>
    </row>
    <row r="1616" spans="1:12" ht="15" customHeight="1" x14ac:dyDescent="0.3">
      <c r="A1616"/>
      <c r="B1616"/>
      <c r="C1616"/>
      <c r="D1616"/>
      <c r="E1616"/>
      <c r="F1616"/>
      <c r="G1616"/>
      <c r="H1616"/>
      <c r="K1616" s="184" t="s">
        <v>4086</v>
      </c>
      <c r="L1616" s="184">
        <f t="shared" si="32"/>
        <v>1</v>
      </c>
    </row>
    <row r="1617" spans="1:12" ht="15" customHeight="1" x14ac:dyDescent="0.3">
      <c r="A1617"/>
      <c r="B1617"/>
      <c r="C1617"/>
      <c r="D1617"/>
      <c r="E1617"/>
      <c r="F1617"/>
      <c r="G1617"/>
      <c r="H1617"/>
      <c r="K1617" s="184" t="s">
        <v>4087</v>
      </c>
      <c r="L1617" s="184">
        <f t="shared" si="32"/>
        <v>1</v>
      </c>
    </row>
    <row r="1618" spans="1:12" ht="15" customHeight="1" x14ac:dyDescent="0.3">
      <c r="A1618"/>
      <c r="B1618"/>
      <c r="C1618"/>
      <c r="D1618"/>
      <c r="E1618"/>
      <c r="F1618"/>
      <c r="G1618"/>
      <c r="H1618"/>
      <c r="K1618" s="184" t="s">
        <v>3783</v>
      </c>
      <c r="L1618" s="184">
        <f t="shared" si="32"/>
        <v>1</v>
      </c>
    </row>
    <row r="1619" spans="1:12" ht="15" customHeight="1" x14ac:dyDescent="0.3">
      <c r="A1619"/>
      <c r="B1619"/>
      <c r="C1619"/>
      <c r="D1619"/>
      <c r="E1619"/>
      <c r="F1619"/>
      <c r="G1619"/>
      <c r="H1619"/>
      <c r="K1619" s="184" t="s">
        <v>5232</v>
      </c>
      <c r="L1619" s="184">
        <f t="shared" si="32"/>
        <v>1</v>
      </c>
    </row>
    <row r="1620" spans="1:12" ht="15" customHeight="1" x14ac:dyDescent="0.3">
      <c r="A1620"/>
      <c r="B1620"/>
      <c r="C1620"/>
      <c r="D1620"/>
      <c r="E1620"/>
      <c r="F1620"/>
      <c r="G1620"/>
      <c r="H1620"/>
      <c r="K1620" s="184" t="s">
        <v>5427</v>
      </c>
      <c r="L1620" s="184">
        <f t="shared" si="32"/>
        <v>1</v>
      </c>
    </row>
    <row r="1621" spans="1:12" ht="15" customHeight="1" x14ac:dyDescent="0.3">
      <c r="A1621"/>
      <c r="B1621"/>
      <c r="C1621"/>
      <c r="D1621"/>
      <c r="E1621"/>
      <c r="F1621"/>
      <c r="G1621"/>
      <c r="H1621"/>
      <c r="K1621" s="184" t="s">
        <v>4088</v>
      </c>
      <c r="L1621" s="184">
        <f t="shared" si="32"/>
        <v>1</v>
      </c>
    </row>
    <row r="1622" spans="1:12" ht="15" customHeight="1" x14ac:dyDescent="0.3">
      <c r="A1622"/>
      <c r="B1622"/>
      <c r="C1622"/>
      <c r="D1622"/>
      <c r="E1622"/>
      <c r="F1622"/>
      <c r="G1622"/>
      <c r="H1622"/>
      <c r="K1622" s="184" t="s">
        <v>5529</v>
      </c>
      <c r="L1622" s="184">
        <f t="shared" si="32"/>
        <v>1</v>
      </c>
    </row>
    <row r="1623" spans="1:12" ht="15" customHeight="1" x14ac:dyDescent="0.3">
      <c r="A1623"/>
      <c r="B1623"/>
      <c r="C1623"/>
      <c r="D1623"/>
      <c r="E1623"/>
      <c r="F1623"/>
      <c r="G1623"/>
      <c r="H1623"/>
      <c r="K1623" s="184" t="s">
        <v>5319</v>
      </c>
      <c r="L1623" s="184">
        <f t="shared" si="32"/>
        <v>1</v>
      </c>
    </row>
    <row r="1624" spans="1:12" ht="15" customHeight="1" x14ac:dyDescent="0.3">
      <c r="A1624"/>
      <c r="B1624"/>
      <c r="C1624"/>
      <c r="D1624"/>
      <c r="E1624"/>
      <c r="F1624"/>
      <c r="G1624"/>
      <c r="H1624"/>
      <c r="K1624" s="184" t="s">
        <v>4089</v>
      </c>
      <c r="L1624" s="184">
        <f t="shared" si="32"/>
        <v>1</v>
      </c>
    </row>
    <row r="1625" spans="1:12" ht="15" customHeight="1" x14ac:dyDescent="0.3">
      <c r="A1625"/>
      <c r="B1625"/>
      <c r="C1625"/>
      <c r="D1625"/>
      <c r="E1625"/>
      <c r="F1625"/>
      <c r="G1625"/>
      <c r="H1625"/>
      <c r="K1625" s="184" t="s">
        <v>4090</v>
      </c>
      <c r="L1625" s="184">
        <f t="shared" si="32"/>
        <v>1</v>
      </c>
    </row>
    <row r="1626" spans="1:12" ht="15" customHeight="1" x14ac:dyDescent="0.3">
      <c r="A1626"/>
      <c r="B1626"/>
      <c r="C1626"/>
      <c r="D1626"/>
      <c r="E1626"/>
      <c r="F1626"/>
      <c r="G1626"/>
      <c r="H1626"/>
      <c r="K1626" s="184" t="s">
        <v>5191</v>
      </c>
      <c r="L1626" s="184">
        <f t="shared" si="32"/>
        <v>1</v>
      </c>
    </row>
    <row r="1627" spans="1:12" ht="15" customHeight="1" x14ac:dyDescent="0.3">
      <c r="A1627"/>
      <c r="B1627"/>
      <c r="C1627"/>
      <c r="D1627"/>
      <c r="E1627"/>
      <c r="F1627"/>
      <c r="G1627"/>
      <c r="H1627"/>
      <c r="K1627" s="184" t="s">
        <v>4091</v>
      </c>
      <c r="L1627" s="184">
        <f t="shared" si="32"/>
        <v>1</v>
      </c>
    </row>
    <row r="1628" spans="1:12" ht="15" customHeight="1" x14ac:dyDescent="0.3">
      <c r="A1628"/>
      <c r="B1628"/>
      <c r="C1628"/>
      <c r="D1628"/>
      <c r="E1628"/>
      <c r="F1628"/>
      <c r="G1628"/>
      <c r="H1628"/>
      <c r="K1628" s="184" t="s">
        <v>4092</v>
      </c>
      <c r="L1628" s="184">
        <f t="shared" si="32"/>
        <v>1</v>
      </c>
    </row>
    <row r="1629" spans="1:12" ht="15" customHeight="1" x14ac:dyDescent="0.3">
      <c r="A1629"/>
      <c r="B1629"/>
      <c r="C1629"/>
      <c r="D1629"/>
      <c r="E1629"/>
      <c r="F1629"/>
      <c r="G1629"/>
      <c r="H1629"/>
      <c r="K1629" s="184" t="s">
        <v>4093</v>
      </c>
      <c r="L1629" s="184">
        <f t="shared" si="32"/>
        <v>1</v>
      </c>
    </row>
    <row r="1630" spans="1:12" ht="15" customHeight="1" x14ac:dyDescent="0.3">
      <c r="A1630"/>
      <c r="B1630"/>
      <c r="C1630"/>
      <c r="D1630"/>
      <c r="E1630"/>
      <c r="F1630"/>
      <c r="G1630"/>
      <c r="H1630"/>
      <c r="K1630" s="184" t="s">
        <v>4094</v>
      </c>
      <c r="L1630" s="184">
        <f t="shared" si="32"/>
        <v>1</v>
      </c>
    </row>
    <row r="1631" spans="1:12" ht="15" customHeight="1" x14ac:dyDescent="0.3">
      <c r="A1631"/>
      <c r="B1631"/>
      <c r="C1631"/>
      <c r="D1631"/>
      <c r="E1631"/>
      <c r="F1631"/>
      <c r="G1631"/>
      <c r="H1631"/>
      <c r="K1631" s="184" t="s">
        <v>4095</v>
      </c>
      <c r="L1631" s="184">
        <f t="shared" si="32"/>
        <v>1</v>
      </c>
    </row>
    <row r="1632" spans="1:12" ht="15" customHeight="1" x14ac:dyDescent="0.3">
      <c r="A1632"/>
      <c r="B1632"/>
      <c r="C1632"/>
      <c r="D1632"/>
      <c r="E1632"/>
      <c r="F1632"/>
      <c r="G1632"/>
      <c r="H1632"/>
      <c r="K1632" s="184" t="s">
        <v>5675</v>
      </c>
      <c r="L1632" s="184">
        <f t="shared" si="32"/>
        <v>1</v>
      </c>
    </row>
    <row r="1633" spans="1:12" ht="15" customHeight="1" x14ac:dyDescent="0.3">
      <c r="A1633"/>
      <c r="B1633"/>
      <c r="C1633"/>
      <c r="D1633"/>
      <c r="E1633"/>
      <c r="F1633"/>
      <c r="G1633"/>
      <c r="H1633"/>
      <c r="K1633" s="184" t="s">
        <v>4096</v>
      </c>
      <c r="L1633" s="184">
        <f t="shared" si="32"/>
        <v>1</v>
      </c>
    </row>
    <row r="1634" spans="1:12" ht="15" customHeight="1" x14ac:dyDescent="0.3">
      <c r="A1634"/>
      <c r="B1634"/>
      <c r="C1634"/>
      <c r="D1634"/>
      <c r="E1634"/>
      <c r="F1634"/>
      <c r="G1634"/>
      <c r="H1634"/>
      <c r="K1634" s="184" t="s">
        <v>4097</v>
      </c>
      <c r="L1634" s="184">
        <f t="shared" si="32"/>
        <v>1</v>
      </c>
    </row>
    <row r="1635" spans="1:12" ht="15" customHeight="1" x14ac:dyDescent="0.3">
      <c r="A1635"/>
      <c r="B1635"/>
      <c r="C1635"/>
      <c r="D1635"/>
      <c r="E1635"/>
      <c r="F1635"/>
      <c r="G1635"/>
      <c r="H1635"/>
      <c r="K1635" s="184" t="s">
        <v>4098</v>
      </c>
      <c r="L1635" s="184">
        <f t="shared" si="32"/>
        <v>1</v>
      </c>
    </row>
    <row r="1636" spans="1:12" ht="15" customHeight="1" x14ac:dyDescent="0.3">
      <c r="A1636"/>
      <c r="B1636"/>
      <c r="C1636"/>
      <c r="D1636"/>
      <c r="E1636"/>
      <c r="F1636"/>
      <c r="G1636"/>
      <c r="H1636"/>
      <c r="K1636" s="184" t="s">
        <v>4099</v>
      </c>
      <c r="L1636" s="184">
        <f t="shared" si="32"/>
        <v>1</v>
      </c>
    </row>
    <row r="1637" spans="1:12" ht="15" customHeight="1" x14ac:dyDescent="0.3">
      <c r="A1637"/>
      <c r="B1637"/>
      <c r="C1637"/>
      <c r="D1637"/>
      <c r="E1637"/>
      <c r="F1637"/>
      <c r="G1637"/>
      <c r="H1637"/>
      <c r="K1637" s="184" t="s">
        <v>4100</v>
      </c>
      <c r="L1637" s="184">
        <f t="shared" si="32"/>
        <v>1</v>
      </c>
    </row>
    <row r="1638" spans="1:12" ht="15" customHeight="1" x14ac:dyDescent="0.3">
      <c r="A1638"/>
      <c r="B1638"/>
      <c r="C1638"/>
      <c r="D1638"/>
      <c r="E1638"/>
      <c r="F1638"/>
      <c r="G1638"/>
      <c r="H1638"/>
      <c r="K1638" s="184" t="s">
        <v>4101</v>
      </c>
      <c r="L1638" s="184">
        <f t="shared" si="32"/>
        <v>1</v>
      </c>
    </row>
    <row r="1639" spans="1:12" ht="15" customHeight="1" x14ac:dyDescent="0.3">
      <c r="A1639"/>
      <c r="B1639"/>
      <c r="C1639"/>
      <c r="D1639"/>
      <c r="E1639"/>
      <c r="F1639"/>
      <c r="G1639"/>
      <c r="H1639"/>
      <c r="K1639" s="184" t="s">
        <v>5195</v>
      </c>
      <c r="L1639" s="184">
        <f t="shared" si="32"/>
        <v>1</v>
      </c>
    </row>
    <row r="1640" spans="1:12" ht="15" customHeight="1" x14ac:dyDescent="0.3">
      <c r="A1640"/>
      <c r="B1640"/>
      <c r="C1640"/>
      <c r="D1640"/>
      <c r="E1640"/>
      <c r="F1640"/>
      <c r="G1640"/>
      <c r="H1640"/>
      <c r="K1640" s="184" t="s">
        <v>5468</v>
      </c>
      <c r="L1640" s="184">
        <f t="shared" si="32"/>
        <v>1</v>
      </c>
    </row>
    <row r="1641" spans="1:12" ht="15" customHeight="1" x14ac:dyDescent="0.3">
      <c r="A1641"/>
      <c r="B1641"/>
      <c r="C1641"/>
      <c r="D1641"/>
      <c r="E1641"/>
      <c r="F1641"/>
      <c r="G1641"/>
      <c r="H1641"/>
      <c r="K1641" s="184" t="s">
        <v>5519</v>
      </c>
      <c r="L1641" s="184">
        <f t="shared" si="32"/>
        <v>1</v>
      </c>
    </row>
    <row r="1642" spans="1:12" ht="15" customHeight="1" x14ac:dyDescent="0.3">
      <c r="A1642"/>
      <c r="B1642"/>
      <c r="C1642"/>
      <c r="D1642"/>
      <c r="E1642"/>
      <c r="F1642"/>
      <c r="G1642"/>
      <c r="H1642"/>
      <c r="K1642" s="184" t="s">
        <v>4102</v>
      </c>
      <c r="L1642" s="184">
        <f t="shared" si="32"/>
        <v>1</v>
      </c>
    </row>
    <row r="1643" spans="1:12" ht="15" customHeight="1" x14ac:dyDescent="0.3">
      <c r="A1643"/>
      <c r="B1643"/>
      <c r="C1643"/>
      <c r="D1643"/>
      <c r="E1643"/>
      <c r="F1643"/>
      <c r="G1643"/>
      <c r="H1643"/>
      <c r="K1643" s="184" t="s">
        <v>4103</v>
      </c>
      <c r="L1643" s="184">
        <f t="shared" si="32"/>
        <v>1</v>
      </c>
    </row>
    <row r="1644" spans="1:12" ht="15" customHeight="1" x14ac:dyDescent="0.3">
      <c r="A1644"/>
      <c r="B1644"/>
      <c r="C1644"/>
      <c r="D1644"/>
      <c r="E1644"/>
      <c r="F1644"/>
      <c r="G1644"/>
      <c r="H1644"/>
      <c r="K1644" s="184" t="s">
        <v>4104</v>
      </c>
      <c r="L1644" s="184">
        <f t="shared" si="32"/>
        <v>1</v>
      </c>
    </row>
    <row r="1645" spans="1:12" ht="15" customHeight="1" x14ac:dyDescent="0.3">
      <c r="A1645"/>
      <c r="B1645"/>
      <c r="C1645"/>
      <c r="D1645"/>
      <c r="E1645"/>
      <c r="F1645"/>
      <c r="G1645"/>
      <c r="H1645"/>
      <c r="K1645" s="184" t="s">
        <v>4105</v>
      </c>
      <c r="L1645" s="184">
        <f t="shared" si="32"/>
        <v>1</v>
      </c>
    </row>
    <row r="1646" spans="1:12" ht="15" customHeight="1" x14ac:dyDescent="0.3">
      <c r="A1646"/>
      <c r="B1646"/>
      <c r="C1646"/>
      <c r="D1646"/>
      <c r="E1646"/>
      <c r="F1646"/>
      <c r="G1646"/>
      <c r="H1646"/>
      <c r="K1646" s="184" t="s">
        <v>4106</v>
      </c>
      <c r="L1646" s="184">
        <f t="shared" si="32"/>
        <v>1</v>
      </c>
    </row>
    <row r="1647" spans="1:12" ht="15" customHeight="1" x14ac:dyDescent="0.3">
      <c r="A1647"/>
      <c r="B1647"/>
      <c r="C1647"/>
      <c r="D1647"/>
      <c r="E1647"/>
      <c r="F1647"/>
      <c r="G1647"/>
      <c r="H1647"/>
      <c r="K1647" s="184" t="s">
        <v>5547</v>
      </c>
      <c r="L1647" s="184">
        <f t="shared" si="32"/>
        <v>1</v>
      </c>
    </row>
    <row r="1648" spans="1:12" ht="15" customHeight="1" x14ac:dyDescent="0.3">
      <c r="A1648"/>
      <c r="B1648"/>
      <c r="C1648"/>
      <c r="D1648"/>
      <c r="E1648"/>
      <c r="F1648"/>
      <c r="G1648"/>
      <c r="H1648"/>
      <c r="K1648" s="184" t="s">
        <v>5261</v>
      </c>
      <c r="L1648" s="184">
        <f t="shared" si="32"/>
        <v>1</v>
      </c>
    </row>
    <row r="1649" spans="1:12" ht="15" customHeight="1" x14ac:dyDescent="0.3">
      <c r="A1649"/>
      <c r="B1649"/>
      <c r="C1649"/>
      <c r="D1649"/>
      <c r="E1649"/>
      <c r="F1649"/>
      <c r="G1649"/>
      <c r="H1649"/>
      <c r="K1649" s="184" t="s">
        <v>4107</v>
      </c>
      <c r="L1649" s="184">
        <f t="shared" si="32"/>
        <v>1</v>
      </c>
    </row>
    <row r="1650" spans="1:12" ht="15" customHeight="1" x14ac:dyDescent="0.3">
      <c r="A1650"/>
      <c r="B1650"/>
      <c r="C1650"/>
      <c r="D1650"/>
      <c r="E1650"/>
      <c r="F1650"/>
      <c r="G1650"/>
      <c r="H1650"/>
      <c r="K1650" s="184" t="s">
        <v>4108</v>
      </c>
      <c r="L1650" s="184">
        <f t="shared" si="32"/>
        <v>1</v>
      </c>
    </row>
    <row r="1651" spans="1:12" ht="15" customHeight="1" x14ac:dyDescent="0.3">
      <c r="A1651"/>
      <c r="B1651"/>
      <c r="C1651"/>
      <c r="D1651"/>
      <c r="E1651"/>
      <c r="F1651"/>
      <c r="G1651"/>
      <c r="H1651"/>
      <c r="K1651" s="184" t="s">
        <v>4109</v>
      </c>
      <c r="L1651" s="184">
        <f t="shared" si="32"/>
        <v>1</v>
      </c>
    </row>
    <row r="1652" spans="1:12" ht="15" customHeight="1" x14ac:dyDescent="0.3">
      <c r="A1652"/>
      <c r="B1652"/>
      <c r="C1652"/>
      <c r="D1652"/>
      <c r="E1652"/>
      <c r="F1652"/>
      <c r="G1652"/>
      <c r="H1652"/>
      <c r="K1652" s="184" t="s">
        <v>4110</v>
      </c>
      <c r="L1652" s="184">
        <f t="shared" si="32"/>
        <v>1</v>
      </c>
    </row>
    <row r="1653" spans="1:12" ht="15" customHeight="1" x14ac:dyDescent="0.3">
      <c r="A1653"/>
      <c r="B1653"/>
      <c r="C1653"/>
      <c r="D1653"/>
      <c r="E1653"/>
      <c r="F1653"/>
      <c r="G1653"/>
      <c r="H1653"/>
      <c r="K1653" s="184" t="s">
        <v>4111</v>
      </c>
      <c r="L1653" s="184">
        <f t="shared" si="32"/>
        <v>1</v>
      </c>
    </row>
    <row r="1654" spans="1:12" ht="15" customHeight="1" x14ac:dyDescent="0.3">
      <c r="A1654"/>
      <c r="B1654"/>
      <c r="C1654"/>
      <c r="D1654"/>
      <c r="E1654"/>
      <c r="F1654"/>
      <c r="G1654"/>
      <c r="H1654"/>
      <c r="K1654" s="184" t="s">
        <v>4112</v>
      </c>
      <c r="L1654" s="184">
        <f t="shared" si="32"/>
        <v>1</v>
      </c>
    </row>
    <row r="1655" spans="1:12" ht="15" customHeight="1" x14ac:dyDescent="0.3">
      <c r="A1655"/>
      <c r="B1655"/>
      <c r="C1655"/>
      <c r="D1655"/>
      <c r="E1655"/>
      <c r="F1655"/>
      <c r="G1655"/>
      <c r="H1655"/>
      <c r="K1655" s="184" t="s">
        <v>4113</v>
      </c>
      <c r="L1655" s="184">
        <f t="shared" si="32"/>
        <v>1</v>
      </c>
    </row>
    <row r="1656" spans="1:12" ht="15" customHeight="1" x14ac:dyDescent="0.3">
      <c r="A1656"/>
      <c r="B1656"/>
      <c r="C1656"/>
      <c r="D1656"/>
      <c r="E1656"/>
      <c r="F1656"/>
      <c r="G1656"/>
      <c r="H1656"/>
      <c r="K1656" s="184" t="s">
        <v>4114</v>
      </c>
      <c r="L1656" s="184">
        <f t="shared" si="32"/>
        <v>1</v>
      </c>
    </row>
    <row r="1657" spans="1:12" ht="15" customHeight="1" x14ac:dyDescent="0.3">
      <c r="A1657"/>
      <c r="B1657"/>
      <c r="C1657"/>
      <c r="D1657"/>
      <c r="E1657"/>
      <c r="F1657"/>
      <c r="G1657"/>
      <c r="H1657"/>
      <c r="K1657" s="184" t="s">
        <v>4115</v>
      </c>
      <c r="L1657" s="184">
        <f t="shared" si="32"/>
        <v>1</v>
      </c>
    </row>
    <row r="1658" spans="1:12" ht="15" customHeight="1" x14ac:dyDescent="0.3">
      <c r="A1658"/>
      <c r="B1658"/>
      <c r="C1658"/>
      <c r="D1658"/>
      <c r="E1658"/>
      <c r="F1658"/>
      <c r="G1658"/>
      <c r="H1658"/>
      <c r="K1658" s="184" t="s">
        <v>4116</v>
      </c>
      <c r="L1658" s="184">
        <f t="shared" si="32"/>
        <v>1</v>
      </c>
    </row>
    <row r="1659" spans="1:12" ht="15" customHeight="1" x14ac:dyDescent="0.3">
      <c r="A1659"/>
      <c r="B1659"/>
      <c r="C1659"/>
      <c r="D1659"/>
      <c r="E1659"/>
      <c r="F1659"/>
      <c r="G1659"/>
      <c r="H1659"/>
      <c r="K1659" s="184" t="s">
        <v>5185</v>
      </c>
      <c r="L1659" s="184">
        <f t="shared" si="32"/>
        <v>1</v>
      </c>
    </row>
    <row r="1660" spans="1:12" ht="15" customHeight="1" x14ac:dyDescent="0.3">
      <c r="A1660"/>
      <c r="B1660"/>
      <c r="C1660"/>
      <c r="D1660"/>
      <c r="E1660"/>
      <c r="F1660"/>
      <c r="G1660"/>
      <c r="H1660"/>
      <c r="K1660" s="184" t="s">
        <v>5386</v>
      </c>
      <c r="L1660" s="184">
        <f t="shared" si="32"/>
        <v>1</v>
      </c>
    </row>
    <row r="1661" spans="1:12" ht="15" customHeight="1" x14ac:dyDescent="0.3">
      <c r="A1661"/>
      <c r="B1661"/>
      <c r="C1661"/>
      <c r="D1661"/>
      <c r="E1661"/>
      <c r="F1661"/>
      <c r="G1661"/>
      <c r="H1661"/>
      <c r="K1661" s="184" t="s">
        <v>4117</v>
      </c>
      <c r="L1661" s="184">
        <f t="shared" si="32"/>
        <v>1</v>
      </c>
    </row>
    <row r="1662" spans="1:12" ht="15" customHeight="1" x14ac:dyDescent="0.3">
      <c r="A1662"/>
      <c r="B1662"/>
      <c r="C1662"/>
      <c r="D1662"/>
      <c r="E1662"/>
      <c r="F1662"/>
      <c r="G1662"/>
      <c r="H1662"/>
      <c r="K1662" s="184" t="s">
        <v>4118</v>
      </c>
      <c r="L1662" s="184">
        <f t="shared" si="32"/>
        <v>1</v>
      </c>
    </row>
    <row r="1663" spans="1:12" ht="15" customHeight="1" x14ac:dyDescent="0.3">
      <c r="A1663"/>
      <c r="B1663"/>
      <c r="C1663"/>
      <c r="D1663"/>
      <c r="E1663"/>
      <c r="F1663"/>
      <c r="G1663"/>
      <c r="H1663"/>
      <c r="K1663" s="184" t="s">
        <v>4119</v>
      </c>
      <c r="L1663" s="184">
        <f t="shared" si="32"/>
        <v>1</v>
      </c>
    </row>
    <row r="1664" spans="1:12" ht="15" customHeight="1" x14ac:dyDescent="0.3">
      <c r="A1664"/>
      <c r="B1664"/>
      <c r="C1664"/>
      <c r="D1664"/>
      <c r="E1664"/>
      <c r="F1664"/>
      <c r="G1664"/>
      <c r="H1664"/>
      <c r="K1664" s="184" t="s">
        <v>4120</v>
      </c>
      <c r="L1664" s="184">
        <f t="shared" si="32"/>
        <v>1</v>
      </c>
    </row>
    <row r="1665" spans="1:12" ht="15" customHeight="1" x14ac:dyDescent="0.3">
      <c r="A1665"/>
      <c r="B1665"/>
      <c r="C1665"/>
      <c r="D1665"/>
      <c r="E1665"/>
      <c r="F1665"/>
      <c r="G1665"/>
      <c r="H1665"/>
      <c r="K1665" s="184" t="s">
        <v>4121</v>
      </c>
      <c r="L1665" s="184">
        <f t="shared" si="32"/>
        <v>1</v>
      </c>
    </row>
    <row r="1666" spans="1:12" ht="15" customHeight="1" x14ac:dyDescent="0.3">
      <c r="A1666"/>
      <c r="B1666"/>
      <c r="C1666"/>
      <c r="D1666"/>
      <c r="E1666"/>
      <c r="F1666"/>
      <c r="G1666"/>
      <c r="H1666"/>
      <c r="K1666" s="184" t="s">
        <v>4122</v>
      </c>
      <c r="L1666" s="184">
        <f t="shared" ref="L1666:L1729" si="33">COUNTIF(K:K,K1666)</f>
        <v>1</v>
      </c>
    </row>
    <row r="1667" spans="1:12" ht="15" customHeight="1" x14ac:dyDescent="0.3">
      <c r="A1667"/>
      <c r="B1667"/>
      <c r="C1667"/>
      <c r="D1667"/>
      <c r="E1667"/>
      <c r="F1667"/>
      <c r="G1667"/>
      <c r="H1667"/>
      <c r="K1667" s="184" t="s">
        <v>4123</v>
      </c>
      <c r="L1667" s="184">
        <f t="shared" si="33"/>
        <v>1</v>
      </c>
    </row>
    <row r="1668" spans="1:12" ht="15" customHeight="1" x14ac:dyDescent="0.3">
      <c r="A1668"/>
      <c r="B1668"/>
      <c r="C1668"/>
      <c r="D1668"/>
      <c r="E1668"/>
      <c r="F1668"/>
      <c r="G1668"/>
      <c r="H1668"/>
      <c r="K1668" s="184" t="s">
        <v>4124</v>
      </c>
      <c r="L1668" s="184">
        <f t="shared" si="33"/>
        <v>1</v>
      </c>
    </row>
    <row r="1669" spans="1:12" ht="15" customHeight="1" x14ac:dyDescent="0.3">
      <c r="A1669"/>
      <c r="B1669"/>
      <c r="C1669"/>
      <c r="D1669"/>
      <c r="E1669"/>
      <c r="F1669"/>
      <c r="G1669"/>
      <c r="H1669"/>
      <c r="K1669" s="184" t="s">
        <v>5368</v>
      </c>
      <c r="L1669" s="184">
        <f t="shared" si="33"/>
        <v>1</v>
      </c>
    </row>
    <row r="1670" spans="1:12" ht="15" customHeight="1" x14ac:dyDescent="0.3">
      <c r="A1670"/>
      <c r="B1670"/>
      <c r="C1670"/>
      <c r="D1670"/>
      <c r="E1670"/>
      <c r="F1670"/>
      <c r="G1670"/>
      <c r="H1670"/>
      <c r="K1670" s="184" t="s">
        <v>5289</v>
      </c>
      <c r="L1670" s="184">
        <f t="shared" si="33"/>
        <v>1</v>
      </c>
    </row>
    <row r="1671" spans="1:12" ht="15" customHeight="1" x14ac:dyDescent="0.3">
      <c r="A1671"/>
      <c r="B1671"/>
      <c r="C1671"/>
      <c r="D1671"/>
      <c r="E1671"/>
      <c r="F1671"/>
      <c r="G1671"/>
      <c r="H1671"/>
      <c r="K1671" s="184" t="s">
        <v>4125</v>
      </c>
      <c r="L1671" s="184">
        <f t="shared" si="33"/>
        <v>1</v>
      </c>
    </row>
    <row r="1672" spans="1:12" ht="15" customHeight="1" x14ac:dyDescent="0.3">
      <c r="A1672"/>
      <c r="B1672"/>
      <c r="C1672"/>
      <c r="D1672"/>
      <c r="E1672"/>
      <c r="F1672"/>
      <c r="G1672"/>
      <c r="H1672"/>
      <c r="K1672" s="184" t="s">
        <v>4126</v>
      </c>
      <c r="L1672" s="184">
        <f t="shared" si="33"/>
        <v>1</v>
      </c>
    </row>
    <row r="1673" spans="1:12" ht="15" customHeight="1" x14ac:dyDescent="0.3">
      <c r="A1673"/>
      <c r="B1673"/>
      <c r="C1673"/>
      <c r="D1673"/>
      <c r="E1673"/>
      <c r="F1673"/>
      <c r="G1673"/>
      <c r="H1673"/>
      <c r="K1673" s="184" t="s">
        <v>4127</v>
      </c>
      <c r="L1673" s="184">
        <f t="shared" si="33"/>
        <v>1</v>
      </c>
    </row>
    <row r="1674" spans="1:12" ht="15" customHeight="1" x14ac:dyDescent="0.3">
      <c r="A1674"/>
      <c r="B1674"/>
      <c r="C1674"/>
      <c r="D1674"/>
      <c r="E1674"/>
      <c r="F1674"/>
      <c r="G1674"/>
      <c r="H1674"/>
      <c r="K1674" s="184" t="s">
        <v>4128</v>
      </c>
      <c r="L1674" s="184">
        <f t="shared" si="33"/>
        <v>1</v>
      </c>
    </row>
    <row r="1675" spans="1:12" ht="15" customHeight="1" x14ac:dyDescent="0.3">
      <c r="A1675"/>
      <c r="B1675"/>
      <c r="C1675"/>
      <c r="D1675"/>
      <c r="E1675"/>
      <c r="F1675"/>
      <c r="G1675"/>
      <c r="H1675"/>
      <c r="K1675" s="184" t="s">
        <v>4129</v>
      </c>
      <c r="L1675" s="184">
        <f t="shared" si="33"/>
        <v>1</v>
      </c>
    </row>
    <row r="1676" spans="1:12" ht="15" customHeight="1" x14ac:dyDescent="0.3">
      <c r="A1676"/>
      <c r="B1676"/>
      <c r="C1676"/>
      <c r="D1676"/>
      <c r="E1676"/>
      <c r="F1676"/>
      <c r="G1676"/>
      <c r="H1676"/>
      <c r="K1676" s="184" t="s">
        <v>4130</v>
      </c>
      <c r="L1676" s="184">
        <f t="shared" si="33"/>
        <v>1</v>
      </c>
    </row>
    <row r="1677" spans="1:12" ht="15" customHeight="1" x14ac:dyDescent="0.3">
      <c r="A1677"/>
      <c r="B1677"/>
      <c r="C1677"/>
      <c r="D1677"/>
      <c r="E1677"/>
      <c r="F1677"/>
      <c r="G1677"/>
      <c r="H1677"/>
      <c r="K1677" s="184" t="s">
        <v>4131</v>
      </c>
      <c r="L1677" s="184">
        <f t="shared" si="33"/>
        <v>1</v>
      </c>
    </row>
    <row r="1678" spans="1:12" ht="15" customHeight="1" x14ac:dyDescent="0.3">
      <c r="A1678"/>
      <c r="B1678"/>
      <c r="C1678"/>
      <c r="D1678"/>
      <c r="E1678"/>
      <c r="F1678"/>
      <c r="G1678"/>
      <c r="H1678"/>
      <c r="K1678" s="184" t="s">
        <v>4132</v>
      </c>
      <c r="L1678" s="184">
        <f t="shared" si="33"/>
        <v>1</v>
      </c>
    </row>
    <row r="1679" spans="1:12" ht="15" customHeight="1" x14ac:dyDescent="0.3">
      <c r="A1679"/>
      <c r="B1679"/>
      <c r="C1679"/>
      <c r="D1679"/>
      <c r="E1679"/>
      <c r="F1679"/>
      <c r="G1679"/>
      <c r="H1679"/>
      <c r="K1679" s="184" t="s">
        <v>4133</v>
      </c>
      <c r="L1679" s="184">
        <f t="shared" si="33"/>
        <v>1</v>
      </c>
    </row>
    <row r="1680" spans="1:12" ht="15" customHeight="1" x14ac:dyDescent="0.3">
      <c r="A1680"/>
      <c r="B1680"/>
      <c r="C1680"/>
      <c r="D1680"/>
      <c r="E1680"/>
      <c r="F1680"/>
      <c r="G1680"/>
      <c r="H1680"/>
      <c r="K1680" s="184" t="s">
        <v>4134</v>
      </c>
      <c r="L1680" s="184">
        <f t="shared" si="33"/>
        <v>1</v>
      </c>
    </row>
    <row r="1681" spans="1:12" ht="15" customHeight="1" x14ac:dyDescent="0.3">
      <c r="A1681"/>
      <c r="B1681"/>
      <c r="C1681"/>
      <c r="D1681"/>
      <c r="E1681"/>
      <c r="F1681"/>
      <c r="G1681"/>
      <c r="H1681"/>
      <c r="K1681" s="184" t="s">
        <v>4135</v>
      </c>
      <c r="L1681" s="184">
        <f t="shared" si="33"/>
        <v>1</v>
      </c>
    </row>
    <row r="1682" spans="1:12" ht="15" customHeight="1" x14ac:dyDescent="0.3">
      <c r="A1682"/>
      <c r="B1682"/>
      <c r="C1682"/>
      <c r="D1682"/>
      <c r="E1682"/>
      <c r="F1682"/>
      <c r="G1682"/>
      <c r="H1682"/>
      <c r="K1682" s="184" t="s">
        <v>4136</v>
      </c>
      <c r="L1682" s="184">
        <f t="shared" si="33"/>
        <v>1</v>
      </c>
    </row>
    <row r="1683" spans="1:12" ht="15" customHeight="1" x14ac:dyDescent="0.3">
      <c r="A1683"/>
      <c r="B1683"/>
      <c r="C1683"/>
      <c r="D1683"/>
      <c r="E1683"/>
      <c r="F1683"/>
      <c r="G1683"/>
      <c r="H1683"/>
      <c r="K1683" s="184" t="s">
        <v>5164</v>
      </c>
      <c r="L1683" s="184">
        <f t="shared" si="33"/>
        <v>1</v>
      </c>
    </row>
    <row r="1684" spans="1:12" ht="15" customHeight="1" x14ac:dyDescent="0.3">
      <c r="A1684"/>
      <c r="B1684"/>
      <c r="C1684"/>
      <c r="D1684"/>
      <c r="E1684"/>
      <c r="F1684"/>
      <c r="G1684"/>
      <c r="H1684"/>
      <c r="K1684" s="184" t="s">
        <v>4137</v>
      </c>
      <c r="L1684" s="184">
        <f t="shared" si="33"/>
        <v>1</v>
      </c>
    </row>
    <row r="1685" spans="1:12" ht="15" customHeight="1" x14ac:dyDescent="0.3">
      <c r="A1685"/>
      <c r="B1685"/>
      <c r="C1685"/>
      <c r="D1685"/>
      <c r="E1685"/>
      <c r="F1685"/>
      <c r="G1685"/>
      <c r="H1685"/>
      <c r="K1685" s="184" t="s">
        <v>4138</v>
      </c>
      <c r="L1685" s="184">
        <f t="shared" si="33"/>
        <v>1</v>
      </c>
    </row>
    <row r="1686" spans="1:12" ht="15" customHeight="1" x14ac:dyDescent="0.3">
      <c r="A1686"/>
      <c r="B1686"/>
      <c r="C1686"/>
      <c r="D1686"/>
      <c r="E1686"/>
      <c r="F1686"/>
      <c r="G1686"/>
      <c r="H1686"/>
      <c r="K1686" s="184" t="s">
        <v>5378</v>
      </c>
      <c r="L1686" s="184">
        <f t="shared" si="33"/>
        <v>1</v>
      </c>
    </row>
    <row r="1687" spans="1:12" ht="15" customHeight="1" x14ac:dyDescent="0.3">
      <c r="A1687"/>
      <c r="B1687"/>
      <c r="C1687"/>
      <c r="D1687"/>
      <c r="E1687"/>
      <c r="F1687"/>
      <c r="G1687"/>
      <c r="H1687"/>
      <c r="K1687" s="184" t="s">
        <v>4139</v>
      </c>
      <c r="L1687" s="184">
        <f t="shared" si="33"/>
        <v>1</v>
      </c>
    </row>
    <row r="1688" spans="1:12" ht="15" customHeight="1" x14ac:dyDescent="0.3">
      <c r="A1688"/>
      <c r="B1688"/>
      <c r="C1688"/>
      <c r="D1688"/>
      <c r="E1688"/>
      <c r="F1688"/>
      <c r="G1688"/>
      <c r="H1688"/>
      <c r="K1688" s="184" t="s">
        <v>4140</v>
      </c>
      <c r="L1688" s="184">
        <f t="shared" si="33"/>
        <v>1</v>
      </c>
    </row>
    <row r="1689" spans="1:12" ht="15" customHeight="1" x14ac:dyDescent="0.3">
      <c r="A1689"/>
      <c r="B1689"/>
      <c r="C1689"/>
      <c r="D1689"/>
      <c r="E1689"/>
      <c r="F1689"/>
      <c r="G1689"/>
      <c r="H1689"/>
      <c r="K1689" s="184" t="s">
        <v>4141</v>
      </c>
      <c r="L1689" s="184">
        <f t="shared" si="33"/>
        <v>1</v>
      </c>
    </row>
    <row r="1690" spans="1:12" ht="15" customHeight="1" x14ac:dyDescent="0.3">
      <c r="A1690"/>
      <c r="B1690"/>
      <c r="C1690"/>
      <c r="D1690"/>
      <c r="E1690"/>
      <c r="F1690"/>
      <c r="G1690"/>
      <c r="H1690"/>
      <c r="K1690" s="184" t="s">
        <v>4142</v>
      </c>
      <c r="L1690" s="184">
        <f t="shared" si="33"/>
        <v>1</v>
      </c>
    </row>
    <row r="1691" spans="1:12" ht="15" customHeight="1" x14ac:dyDescent="0.3">
      <c r="A1691"/>
      <c r="B1691"/>
      <c r="C1691"/>
      <c r="D1691"/>
      <c r="E1691"/>
      <c r="F1691"/>
      <c r="G1691"/>
      <c r="H1691"/>
      <c r="K1691" s="184" t="s">
        <v>4143</v>
      </c>
      <c r="L1691" s="184">
        <f t="shared" si="33"/>
        <v>1</v>
      </c>
    </row>
    <row r="1692" spans="1:12" ht="15" customHeight="1" x14ac:dyDescent="0.3">
      <c r="A1692"/>
      <c r="B1692"/>
      <c r="C1692"/>
      <c r="D1692"/>
      <c r="E1692"/>
      <c r="F1692"/>
      <c r="G1692"/>
      <c r="H1692"/>
      <c r="K1692" s="184" t="s">
        <v>4144</v>
      </c>
      <c r="L1692" s="184">
        <f t="shared" si="33"/>
        <v>1</v>
      </c>
    </row>
    <row r="1693" spans="1:12" ht="15" customHeight="1" x14ac:dyDescent="0.3">
      <c r="A1693"/>
      <c r="B1693"/>
      <c r="C1693"/>
      <c r="D1693"/>
      <c r="E1693"/>
      <c r="F1693"/>
      <c r="G1693"/>
      <c r="H1693"/>
      <c r="K1693" s="184" t="s">
        <v>5603</v>
      </c>
      <c r="L1693" s="184">
        <f t="shared" si="33"/>
        <v>1</v>
      </c>
    </row>
    <row r="1694" spans="1:12" ht="15" customHeight="1" x14ac:dyDescent="0.3">
      <c r="A1694"/>
      <c r="B1694"/>
      <c r="C1694"/>
      <c r="D1694"/>
      <c r="E1694"/>
      <c r="F1694"/>
      <c r="G1694"/>
      <c r="H1694"/>
      <c r="K1694" s="184" t="s">
        <v>4145</v>
      </c>
      <c r="L1694" s="184">
        <f t="shared" si="33"/>
        <v>1</v>
      </c>
    </row>
    <row r="1695" spans="1:12" ht="15" customHeight="1" x14ac:dyDescent="0.3">
      <c r="A1695"/>
      <c r="B1695"/>
      <c r="C1695"/>
      <c r="D1695"/>
      <c r="E1695"/>
      <c r="F1695"/>
      <c r="G1695"/>
      <c r="H1695"/>
      <c r="K1695" s="184" t="s">
        <v>4146</v>
      </c>
      <c r="L1695" s="184">
        <f t="shared" si="33"/>
        <v>1</v>
      </c>
    </row>
    <row r="1696" spans="1:12" ht="15" customHeight="1" x14ac:dyDescent="0.3">
      <c r="A1696"/>
      <c r="B1696"/>
      <c r="C1696"/>
      <c r="D1696"/>
      <c r="E1696"/>
      <c r="F1696"/>
      <c r="G1696"/>
      <c r="H1696"/>
      <c r="K1696" s="184" t="s">
        <v>5598</v>
      </c>
      <c r="L1696" s="184">
        <f t="shared" si="33"/>
        <v>1</v>
      </c>
    </row>
    <row r="1697" spans="1:12" ht="15" customHeight="1" x14ac:dyDescent="0.3">
      <c r="A1697"/>
      <c r="B1697"/>
      <c r="C1697"/>
      <c r="D1697"/>
      <c r="E1697"/>
      <c r="F1697"/>
      <c r="G1697"/>
      <c r="H1697"/>
      <c r="K1697" s="184" t="s">
        <v>4147</v>
      </c>
      <c r="L1697" s="184">
        <f t="shared" si="33"/>
        <v>1</v>
      </c>
    </row>
    <row r="1698" spans="1:12" ht="15" customHeight="1" x14ac:dyDescent="0.3">
      <c r="A1698"/>
      <c r="B1698"/>
      <c r="C1698"/>
      <c r="D1698"/>
      <c r="E1698"/>
      <c r="F1698"/>
      <c r="G1698"/>
      <c r="H1698"/>
      <c r="K1698" s="184" t="s">
        <v>4148</v>
      </c>
      <c r="L1698" s="184">
        <f t="shared" si="33"/>
        <v>1</v>
      </c>
    </row>
    <row r="1699" spans="1:12" ht="15" customHeight="1" x14ac:dyDescent="0.3">
      <c r="A1699"/>
      <c r="B1699"/>
      <c r="C1699"/>
      <c r="D1699"/>
      <c r="E1699"/>
      <c r="F1699"/>
      <c r="G1699"/>
      <c r="H1699"/>
      <c r="K1699" s="184" t="s">
        <v>4149</v>
      </c>
      <c r="L1699" s="184">
        <f t="shared" si="33"/>
        <v>1</v>
      </c>
    </row>
    <row r="1700" spans="1:12" ht="15" customHeight="1" x14ac:dyDescent="0.3">
      <c r="A1700"/>
      <c r="B1700"/>
      <c r="C1700"/>
      <c r="D1700"/>
      <c r="E1700"/>
      <c r="F1700"/>
      <c r="G1700"/>
      <c r="H1700"/>
      <c r="K1700" s="184" t="s">
        <v>4150</v>
      </c>
      <c r="L1700" s="184">
        <f t="shared" si="33"/>
        <v>1</v>
      </c>
    </row>
    <row r="1701" spans="1:12" ht="15" customHeight="1" x14ac:dyDescent="0.3">
      <c r="A1701"/>
      <c r="B1701"/>
      <c r="C1701"/>
      <c r="D1701"/>
      <c r="E1701"/>
      <c r="F1701"/>
      <c r="G1701"/>
      <c r="H1701"/>
      <c r="K1701" s="184" t="s">
        <v>4151</v>
      </c>
      <c r="L1701" s="184">
        <f t="shared" si="33"/>
        <v>1</v>
      </c>
    </row>
    <row r="1702" spans="1:12" ht="15" customHeight="1" x14ac:dyDescent="0.3">
      <c r="A1702"/>
      <c r="B1702"/>
      <c r="C1702"/>
      <c r="D1702"/>
      <c r="E1702"/>
      <c r="F1702"/>
      <c r="G1702"/>
      <c r="H1702"/>
      <c r="K1702" s="184" t="s">
        <v>4152</v>
      </c>
      <c r="L1702" s="184">
        <f t="shared" si="33"/>
        <v>1</v>
      </c>
    </row>
    <row r="1703" spans="1:12" ht="15" customHeight="1" x14ac:dyDescent="0.3">
      <c r="A1703"/>
      <c r="B1703"/>
      <c r="C1703"/>
      <c r="D1703"/>
      <c r="E1703"/>
      <c r="F1703"/>
      <c r="G1703"/>
      <c r="H1703"/>
      <c r="K1703" s="184" t="s">
        <v>5508</v>
      </c>
      <c r="L1703" s="184">
        <f t="shared" si="33"/>
        <v>1</v>
      </c>
    </row>
    <row r="1704" spans="1:12" ht="15" customHeight="1" x14ac:dyDescent="0.3">
      <c r="A1704"/>
      <c r="B1704"/>
      <c r="C1704"/>
      <c r="D1704"/>
      <c r="E1704"/>
      <c r="F1704"/>
      <c r="G1704"/>
      <c r="H1704"/>
      <c r="K1704" s="184" t="s">
        <v>4153</v>
      </c>
      <c r="L1704" s="184">
        <f t="shared" si="33"/>
        <v>1</v>
      </c>
    </row>
    <row r="1705" spans="1:12" ht="15" customHeight="1" x14ac:dyDescent="0.3">
      <c r="A1705"/>
      <c r="B1705"/>
      <c r="C1705"/>
      <c r="D1705"/>
      <c r="E1705"/>
      <c r="F1705"/>
      <c r="G1705"/>
      <c r="H1705"/>
      <c r="K1705" s="184" t="s">
        <v>4154</v>
      </c>
      <c r="L1705" s="184">
        <f t="shared" si="33"/>
        <v>1</v>
      </c>
    </row>
    <row r="1706" spans="1:12" ht="15" customHeight="1" x14ac:dyDescent="0.3">
      <c r="A1706"/>
      <c r="B1706"/>
      <c r="C1706"/>
      <c r="D1706"/>
      <c r="E1706"/>
      <c r="F1706"/>
      <c r="G1706"/>
      <c r="H1706"/>
      <c r="K1706" s="184" t="s">
        <v>5150</v>
      </c>
      <c r="L1706" s="184">
        <f t="shared" si="33"/>
        <v>1</v>
      </c>
    </row>
    <row r="1707" spans="1:12" ht="15" customHeight="1" x14ac:dyDescent="0.3">
      <c r="A1707"/>
      <c r="B1707"/>
      <c r="C1707"/>
      <c r="D1707"/>
      <c r="E1707"/>
      <c r="F1707"/>
      <c r="G1707"/>
      <c r="H1707"/>
      <c r="K1707" s="184" t="s">
        <v>4155</v>
      </c>
      <c r="L1707" s="184">
        <f t="shared" si="33"/>
        <v>1</v>
      </c>
    </row>
    <row r="1708" spans="1:12" ht="15" customHeight="1" x14ac:dyDescent="0.3">
      <c r="A1708"/>
      <c r="B1708"/>
      <c r="C1708"/>
      <c r="D1708"/>
      <c r="E1708"/>
      <c r="F1708"/>
      <c r="G1708"/>
      <c r="H1708"/>
      <c r="K1708" s="184" t="s">
        <v>5389</v>
      </c>
      <c r="L1708" s="184">
        <f t="shared" si="33"/>
        <v>1</v>
      </c>
    </row>
    <row r="1709" spans="1:12" ht="15" customHeight="1" x14ac:dyDescent="0.3">
      <c r="A1709"/>
      <c r="B1709"/>
      <c r="C1709"/>
      <c r="D1709"/>
      <c r="E1709"/>
      <c r="F1709"/>
      <c r="G1709"/>
      <c r="H1709"/>
      <c r="K1709" s="184" t="s">
        <v>4156</v>
      </c>
      <c r="L1709" s="184">
        <f t="shared" si="33"/>
        <v>1</v>
      </c>
    </row>
    <row r="1710" spans="1:12" ht="15" customHeight="1" x14ac:dyDescent="0.3">
      <c r="A1710"/>
      <c r="B1710"/>
      <c r="C1710"/>
      <c r="D1710"/>
      <c r="E1710"/>
      <c r="F1710"/>
      <c r="G1710"/>
      <c r="H1710"/>
      <c r="K1710" s="184" t="s">
        <v>4157</v>
      </c>
      <c r="L1710" s="184">
        <f t="shared" si="33"/>
        <v>1</v>
      </c>
    </row>
    <row r="1711" spans="1:12" ht="15" customHeight="1" x14ac:dyDescent="0.3">
      <c r="A1711"/>
      <c r="B1711"/>
      <c r="C1711"/>
      <c r="D1711"/>
      <c r="E1711"/>
      <c r="F1711"/>
      <c r="G1711"/>
      <c r="H1711"/>
      <c r="K1711" s="184" t="s">
        <v>4158</v>
      </c>
      <c r="L1711" s="184">
        <f t="shared" si="33"/>
        <v>1</v>
      </c>
    </row>
    <row r="1712" spans="1:12" ht="15" customHeight="1" x14ac:dyDescent="0.3">
      <c r="A1712"/>
      <c r="B1712"/>
      <c r="C1712"/>
      <c r="D1712"/>
      <c r="E1712"/>
      <c r="F1712"/>
      <c r="G1712"/>
      <c r="H1712"/>
      <c r="K1712" s="184" t="s">
        <v>4159</v>
      </c>
      <c r="L1712" s="184">
        <f t="shared" si="33"/>
        <v>1</v>
      </c>
    </row>
    <row r="1713" spans="1:12" ht="15" customHeight="1" x14ac:dyDescent="0.3">
      <c r="A1713"/>
      <c r="B1713"/>
      <c r="C1713"/>
      <c r="D1713"/>
      <c r="E1713"/>
      <c r="F1713"/>
      <c r="G1713"/>
      <c r="H1713"/>
      <c r="K1713" s="184" t="s">
        <v>5574</v>
      </c>
      <c r="L1713" s="184">
        <f t="shared" si="33"/>
        <v>1</v>
      </c>
    </row>
    <row r="1714" spans="1:12" ht="15" customHeight="1" x14ac:dyDescent="0.3">
      <c r="A1714"/>
      <c r="B1714"/>
      <c r="C1714"/>
      <c r="D1714"/>
      <c r="E1714"/>
      <c r="F1714"/>
      <c r="G1714"/>
      <c r="H1714"/>
      <c r="K1714" s="184" t="s">
        <v>4160</v>
      </c>
      <c r="L1714" s="184">
        <f t="shared" si="33"/>
        <v>1</v>
      </c>
    </row>
    <row r="1715" spans="1:12" ht="15" customHeight="1" x14ac:dyDescent="0.3">
      <c r="A1715"/>
      <c r="B1715"/>
      <c r="C1715"/>
      <c r="D1715"/>
      <c r="E1715"/>
      <c r="F1715"/>
      <c r="G1715"/>
      <c r="H1715"/>
      <c r="K1715" s="184" t="s">
        <v>5448</v>
      </c>
      <c r="L1715" s="184">
        <f t="shared" si="33"/>
        <v>1</v>
      </c>
    </row>
    <row r="1716" spans="1:12" ht="15" customHeight="1" x14ac:dyDescent="0.3">
      <c r="A1716"/>
      <c r="B1716"/>
      <c r="C1716"/>
      <c r="D1716"/>
      <c r="E1716"/>
      <c r="F1716"/>
      <c r="G1716"/>
      <c r="H1716"/>
      <c r="K1716" s="184" t="s">
        <v>4161</v>
      </c>
      <c r="L1716" s="184">
        <f t="shared" si="33"/>
        <v>1</v>
      </c>
    </row>
    <row r="1717" spans="1:12" ht="15" customHeight="1" x14ac:dyDescent="0.3">
      <c r="A1717"/>
      <c r="B1717"/>
      <c r="C1717"/>
      <c r="D1717"/>
      <c r="E1717"/>
      <c r="F1717"/>
      <c r="G1717"/>
      <c r="H1717"/>
      <c r="K1717" s="184" t="s">
        <v>4162</v>
      </c>
      <c r="L1717" s="184">
        <f t="shared" si="33"/>
        <v>1</v>
      </c>
    </row>
    <row r="1718" spans="1:12" ht="15" customHeight="1" x14ac:dyDescent="0.3">
      <c r="A1718"/>
      <c r="B1718"/>
      <c r="C1718"/>
      <c r="D1718"/>
      <c r="E1718"/>
      <c r="F1718"/>
      <c r="G1718"/>
      <c r="H1718"/>
      <c r="K1718" s="184" t="s">
        <v>4163</v>
      </c>
      <c r="L1718" s="184">
        <f t="shared" si="33"/>
        <v>1</v>
      </c>
    </row>
    <row r="1719" spans="1:12" ht="15" customHeight="1" x14ac:dyDescent="0.3">
      <c r="A1719"/>
      <c r="B1719"/>
      <c r="C1719"/>
      <c r="D1719"/>
      <c r="E1719"/>
      <c r="F1719"/>
      <c r="G1719"/>
      <c r="H1719"/>
      <c r="K1719" s="184" t="s">
        <v>4164</v>
      </c>
      <c r="L1719" s="184">
        <f t="shared" si="33"/>
        <v>1</v>
      </c>
    </row>
    <row r="1720" spans="1:12" ht="15" customHeight="1" x14ac:dyDescent="0.3">
      <c r="A1720"/>
      <c r="B1720"/>
      <c r="C1720"/>
      <c r="D1720"/>
      <c r="E1720"/>
      <c r="F1720"/>
      <c r="G1720"/>
      <c r="H1720"/>
      <c r="K1720" s="184" t="s">
        <v>4165</v>
      </c>
      <c r="L1720" s="184">
        <f t="shared" si="33"/>
        <v>1</v>
      </c>
    </row>
    <row r="1721" spans="1:12" ht="15" customHeight="1" x14ac:dyDescent="0.3">
      <c r="A1721"/>
      <c r="B1721"/>
      <c r="C1721"/>
      <c r="D1721"/>
      <c r="E1721"/>
      <c r="F1721"/>
      <c r="G1721"/>
      <c r="H1721"/>
      <c r="K1721" s="184" t="s">
        <v>4166</v>
      </c>
      <c r="L1721" s="184">
        <f t="shared" si="33"/>
        <v>1</v>
      </c>
    </row>
    <row r="1722" spans="1:12" ht="15" customHeight="1" x14ac:dyDescent="0.3">
      <c r="A1722"/>
      <c r="B1722"/>
      <c r="C1722"/>
      <c r="D1722"/>
      <c r="E1722"/>
      <c r="F1722"/>
      <c r="G1722"/>
      <c r="H1722"/>
      <c r="K1722" s="184" t="s">
        <v>4167</v>
      </c>
      <c r="L1722" s="184">
        <f t="shared" si="33"/>
        <v>1</v>
      </c>
    </row>
    <row r="1723" spans="1:12" ht="15" customHeight="1" x14ac:dyDescent="0.3">
      <c r="A1723"/>
      <c r="B1723"/>
      <c r="C1723"/>
      <c r="D1723"/>
      <c r="E1723"/>
      <c r="F1723"/>
      <c r="G1723"/>
      <c r="H1723"/>
      <c r="K1723" s="184" t="s">
        <v>4168</v>
      </c>
      <c r="L1723" s="184">
        <f t="shared" si="33"/>
        <v>1</v>
      </c>
    </row>
    <row r="1724" spans="1:12" ht="15" customHeight="1" x14ac:dyDescent="0.3">
      <c r="A1724"/>
      <c r="B1724"/>
      <c r="C1724"/>
      <c r="D1724"/>
      <c r="E1724"/>
      <c r="F1724"/>
      <c r="G1724"/>
      <c r="H1724"/>
      <c r="K1724" s="184" t="s">
        <v>4169</v>
      </c>
      <c r="L1724" s="184">
        <f t="shared" si="33"/>
        <v>1</v>
      </c>
    </row>
    <row r="1725" spans="1:12" ht="15" customHeight="1" x14ac:dyDescent="0.3">
      <c r="A1725"/>
      <c r="B1725"/>
      <c r="C1725"/>
      <c r="D1725"/>
      <c r="E1725"/>
      <c r="F1725"/>
      <c r="G1725"/>
      <c r="H1725"/>
      <c r="K1725" s="184" t="s">
        <v>4170</v>
      </c>
      <c r="L1725" s="184">
        <f t="shared" si="33"/>
        <v>1</v>
      </c>
    </row>
    <row r="1726" spans="1:12" ht="15" customHeight="1" x14ac:dyDescent="0.3">
      <c r="A1726"/>
      <c r="B1726"/>
      <c r="C1726"/>
      <c r="D1726"/>
      <c r="E1726"/>
      <c r="F1726"/>
      <c r="G1726"/>
      <c r="H1726"/>
      <c r="K1726" s="184" t="s">
        <v>4171</v>
      </c>
      <c r="L1726" s="184">
        <f t="shared" si="33"/>
        <v>1</v>
      </c>
    </row>
    <row r="1727" spans="1:12" ht="15" customHeight="1" x14ac:dyDescent="0.3">
      <c r="A1727"/>
      <c r="B1727"/>
      <c r="C1727"/>
      <c r="D1727"/>
      <c r="E1727"/>
      <c r="F1727"/>
      <c r="G1727"/>
      <c r="H1727"/>
      <c r="K1727" s="184" t="s">
        <v>4172</v>
      </c>
      <c r="L1727" s="184">
        <f t="shared" si="33"/>
        <v>1</v>
      </c>
    </row>
    <row r="1728" spans="1:12" ht="15" customHeight="1" x14ac:dyDescent="0.3">
      <c r="A1728"/>
      <c r="B1728"/>
      <c r="C1728"/>
      <c r="D1728"/>
      <c r="E1728"/>
      <c r="F1728"/>
      <c r="G1728"/>
      <c r="H1728"/>
      <c r="K1728" s="184" t="s">
        <v>4173</v>
      </c>
      <c r="L1728" s="184">
        <f t="shared" si="33"/>
        <v>1</v>
      </c>
    </row>
    <row r="1729" spans="1:12" ht="15" customHeight="1" x14ac:dyDescent="0.3">
      <c r="A1729"/>
      <c r="B1729"/>
      <c r="C1729"/>
      <c r="D1729"/>
      <c r="E1729"/>
      <c r="F1729"/>
      <c r="G1729"/>
      <c r="H1729"/>
      <c r="K1729" s="184" t="s">
        <v>4174</v>
      </c>
      <c r="L1729" s="184">
        <f t="shared" si="33"/>
        <v>1</v>
      </c>
    </row>
    <row r="1730" spans="1:12" ht="15" customHeight="1" x14ac:dyDescent="0.3">
      <c r="A1730"/>
      <c r="B1730"/>
      <c r="C1730"/>
      <c r="D1730"/>
      <c r="E1730"/>
      <c r="F1730"/>
      <c r="G1730"/>
      <c r="H1730"/>
      <c r="K1730" s="184" t="s">
        <v>4175</v>
      </c>
      <c r="L1730" s="184">
        <f t="shared" ref="L1730:L1793" si="34">COUNTIF(K:K,K1730)</f>
        <v>1</v>
      </c>
    </row>
    <row r="1731" spans="1:12" ht="15" customHeight="1" x14ac:dyDescent="0.3">
      <c r="A1731"/>
      <c r="B1731"/>
      <c r="C1731"/>
      <c r="D1731"/>
      <c r="E1731"/>
      <c r="F1731"/>
      <c r="G1731"/>
      <c r="H1731"/>
      <c r="K1731" s="184" t="s">
        <v>4176</v>
      </c>
      <c r="L1731" s="184">
        <f t="shared" si="34"/>
        <v>1</v>
      </c>
    </row>
    <row r="1732" spans="1:12" ht="15" customHeight="1" x14ac:dyDescent="0.3">
      <c r="A1732"/>
      <c r="B1732"/>
      <c r="C1732"/>
      <c r="D1732"/>
      <c r="E1732"/>
      <c r="F1732"/>
      <c r="G1732"/>
      <c r="H1732"/>
      <c r="K1732" s="184" t="s">
        <v>4177</v>
      </c>
      <c r="L1732" s="184">
        <f t="shared" si="34"/>
        <v>1</v>
      </c>
    </row>
    <row r="1733" spans="1:12" ht="15" customHeight="1" x14ac:dyDescent="0.3">
      <c r="A1733"/>
      <c r="B1733"/>
      <c r="C1733"/>
      <c r="D1733"/>
      <c r="E1733"/>
      <c r="F1733"/>
      <c r="G1733"/>
      <c r="H1733"/>
      <c r="K1733" s="184" t="s">
        <v>5144</v>
      </c>
      <c r="L1733" s="184">
        <f t="shared" si="34"/>
        <v>1</v>
      </c>
    </row>
    <row r="1734" spans="1:12" ht="15" customHeight="1" x14ac:dyDescent="0.3">
      <c r="A1734"/>
      <c r="B1734"/>
      <c r="C1734"/>
      <c r="D1734"/>
      <c r="E1734"/>
      <c r="F1734"/>
      <c r="G1734"/>
      <c r="H1734"/>
      <c r="K1734" s="184" t="s">
        <v>4178</v>
      </c>
      <c r="L1734" s="184">
        <f t="shared" si="34"/>
        <v>1</v>
      </c>
    </row>
    <row r="1735" spans="1:12" ht="15" customHeight="1" x14ac:dyDescent="0.3">
      <c r="A1735"/>
      <c r="B1735"/>
      <c r="C1735"/>
      <c r="D1735"/>
      <c r="E1735"/>
      <c r="F1735"/>
      <c r="G1735"/>
      <c r="H1735"/>
      <c r="K1735" s="184" t="s">
        <v>4179</v>
      </c>
      <c r="L1735" s="184">
        <f t="shared" si="34"/>
        <v>1</v>
      </c>
    </row>
    <row r="1736" spans="1:12" ht="15" customHeight="1" x14ac:dyDescent="0.3">
      <c r="A1736"/>
      <c r="B1736"/>
      <c r="C1736"/>
      <c r="D1736"/>
      <c r="E1736"/>
      <c r="F1736"/>
      <c r="G1736"/>
      <c r="H1736"/>
      <c r="K1736" s="184" t="s">
        <v>4180</v>
      </c>
      <c r="L1736" s="184">
        <f t="shared" si="34"/>
        <v>1</v>
      </c>
    </row>
    <row r="1737" spans="1:12" ht="15" customHeight="1" x14ac:dyDescent="0.3">
      <c r="A1737"/>
      <c r="B1737"/>
      <c r="C1737"/>
      <c r="D1737"/>
      <c r="E1737"/>
      <c r="F1737"/>
      <c r="G1737"/>
      <c r="H1737"/>
      <c r="K1737" s="184" t="s">
        <v>4181</v>
      </c>
      <c r="L1737" s="184">
        <f t="shared" si="34"/>
        <v>1</v>
      </c>
    </row>
    <row r="1738" spans="1:12" ht="15" customHeight="1" x14ac:dyDescent="0.3">
      <c r="A1738"/>
      <c r="B1738"/>
      <c r="C1738"/>
      <c r="D1738"/>
      <c r="E1738"/>
      <c r="F1738"/>
      <c r="G1738"/>
      <c r="H1738"/>
      <c r="K1738" s="184" t="s">
        <v>5249</v>
      </c>
      <c r="L1738" s="184">
        <f t="shared" si="34"/>
        <v>1</v>
      </c>
    </row>
    <row r="1739" spans="1:12" ht="15" customHeight="1" x14ac:dyDescent="0.3">
      <c r="A1739"/>
      <c r="B1739"/>
      <c r="C1739"/>
      <c r="D1739"/>
      <c r="E1739"/>
      <c r="F1739"/>
      <c r="G1739"/>
      <c r="H1739"/>
      <c r="K1739" s="184" t="s">
        <v>4182</v>
      </c>
      <c r="L1739" s="184">
        <f t="shared" si="34"/>
        <v>1</v>
      </c>
    </row>
    <row r="1740" spans="1:12" ht="15" customHeight="1" x14ac:dyDescent="0.3">
      <c r="A1740"/>
      <c r="B1740"/>
      <c r="C1740"/>
      <c r="D1740"/>
      <c r="E1740"/>
      <c r="F1740"/>
      <c r="G1740"/>
      <c r="H1740"/>
      <c r="K1740" s="184" t="s">
        <v>4183</v>
      </c>
      <c r="L1740" s="184">
        <f t="shared" si="34"/>
        <v>1</v>
      </c>
    </row>
    <row r="1741" spans="1:12" ht="15" customHeight="1" x14ac:dyDescent="0.3">
      <c r="A1741"/>
      <c r="B1741"/>
      <c r="C1741"/>
      <c r="D1741"/>
      <c r="E1741"/>
      <c r="F1741"/>
      <c r="G1741"/>
      <c r="H1741"/>
      <c r="K1741" s="184" t="s">
        <v>4184</v>
      </c>
      <c r="L1741" s="184">
        <f t="shared" si="34"/>
        <v>1</v>
      </c>
    </row>
    <row r="1742" spans="1:12" ht="15" customHeight="1" x14ac:dyDescent="0.3">
      <c r="A1742"/>
      <c r="B1742"/>
      <c r="C1742"/>
      <c r="D1742"/>
      <c r="E1742"/>
      <c r="F1742"/>
      <c r="G1742"/>
      <c r="H1742"/>
      <c r="K1742" s="184" t="s">
        <v>4185</v>
      </c>
      <c r="L1742" s="184">
        <f t="shared" si="34"/>
        <v>1</v>
      </c>
    </row>
    <row r="1743" spans="1:12" ht="15" customHeight="1" x14ac:dyDescent="0.3">
      <c r="A1743"/>
      <c r="B1743"/>
      <c r="C1743"/>
      <c r="D1743"/>
      <c r="E1743"/>
      <c r="F1743"/>
      <c r="G1743"/>
      <c r="H1743"/>
      <c r="K1743" s="184" t="s">
        <v>4186</v>
      </c>
      <c r="L1743" s="184">
        <f t="shared" si="34"/>
        <v>1</v>
      </c>
    </row>
    <row r="1744" spans="1:12" ht="15" customHeight="1" x14ac:dyDescent="0.3">
      <c r="A1744"/>
      <c r="B1744"/>
      <c r="C1744"/>
      <c r="D1744"/>
      <c r="E1744"/>
      <c r="F1744"/>
      <c r="G1744"/>
      <c r="H1744"/>
      <c r="K1744" s="184" t="s">
        <v>4187</v>
      </c>
      <c r="L1744" s="184">
        <f t="shared" si="34"/>
        <v>1</v>
      </c>
    </row>
    <row r="1745" spans="1:12" ht="15" customHeight="1" x14ac:dyDescent="0.3">
      <c r="A1745"/>
      <c r="B1745"/>
      <c r="C1745"/>
      <c r="D1745"/>
      <c r="E1745"/>
      <c r="F1745"/>
      <c r="G1745"/>
      <c r="H1745"/>
      <c r="K1745" s="184" t="s">
        <v>4188</v>
      </c>
      <c r="L1745" s="184">
        <f t="shared" si="34"/>
        <v>1</v>
      </c>
    </row>
    <row r="1746" spans="1:12" ht="15" customHeight="1" x14ac:dyDescent="0.3">
      <c r="A1746"/>
      <c r="B1746"/>
      <c r="C1746"/>
      <c r="D1746"/>
      <c r="E1746"/>
      <c r="F1746"/>
      <c r="G1746"/>
      <c r="H1746"/>
      <c r="K1746" s="184" t="s">
        <v>4189</v>
      </c>
      <c r="L1746" s="184">
        <f t="shared" si="34"/>
        <v>1</v>
      </c>
    </row>
    <row r="1747" spans="1:12" ht="15" customHeight="1" x14ac:dyDescent="0.3">
      <c r="A1747"/>
      <c r="B1747"/>
      <c r="C1747"/>
      <c r="D1747"/>
      <c r="E1747"/>
      <c r="F1747"/>
      <c r="G1747"/>
      <c r="H1747"/>
      <c r="K1747" s="184" t="s">
        <v>4190</v>
      </c>
      <c r="L1747" s="184">
        <f t="shared" si="34"/>
        <v>1</v>
      </c>
    </row>
    <row r="1748" spans="1:12" ht="15" customHeight="1" x14ac:dyDescent="0.3">
      <c r="A1748"/>
      <c r="B1748"/>
      <c r="C1748"/>
      <c r="D1748"/>
      <c r="E1748"/>
      <c r="F1748"/>
      <c r="G1748"/>
      <c r="H1748"/>
      <c r="K1748" s="184" t="s">
        <v>4191</v>
      </c>
      <c r="L1748" s="184">
        <f t="shared" si="34"/>
        <v>1</v>
      </c>
    </row>
    <row r="1749" spans="1:12" ht="15" customHeight="1" x14ac:dyDescent="0.3">
      <c r="A1749"/>
      <c r="B1749"/>
      <c r="C1749"/>
      <c r="D1749"/>
      <c r="E1749"/>
      <c r="F1749"/>
      <c r="G1749"/>
      <c r="H1749"/>
      <c r="K1749" s="184" t="s">
        <v>4192</v>
      </c>
      <c r="L1749" s="184">
        <f t="shared" si="34"/>
        <v>1</v>
      </c>
    </row>
    <row r="1750" spans="1:12" ht="15" customHeight="1" x14ac:dyDescent="0.3">
      <c r="A1750"/>
      <c r="B1750"/>
      <c r="C1750"/>
      <c r="D1750"/>
      <c r="E1750"/>
      <c r="F1750"/>
      <c r="G1750"/>
      <c r="H1750"/>
      <c r="K1750" s="184" t="s">
        <v>4193</v>
      </c>
      <c r="L1750" s="184">
        <f t="shared" si="34"/>
        <v>1</v>
      </c>
    </row>
    <row r="1751" spans="1:12" ht="15" customHeight="1" x14ac:dyDescent="0.3">
      <c r="A1751"/>
      <c r="B1751"/>
      <c r="C1751"/>
      <c r="D1751"/>
      <c r="E1751"/>
      <c r="F1751"/>
      <c r="G1751"/>
      <c r="H1751"/>
      <c r="K1751" s="184" t="s">
        <v>5659</v>
      </c>
      <c r="L1751" s="184">
        <f t="shared" si="34"/>
        <v>1</v>
      </c>
    </row>
    <row r="1752" spans="1:12" ht="15" customHeight="1" x14ac:dyDescent="0.3">
      <c r="A1752"/>
      <c r="B1752"/>
      <c r="C1752"/>
      <c r="D1752"/>
      <c r="E1752"/>
      <c r="F1752"/>
      <c r="G1752"/>
      <c r="H1752"/>
      <c r="K1752" s="184" t="s">
        <v>4194</v>
      </c>
      <c r="L1752" s="184">
        <f t="shared" si="34"/>
        <v>1</v>
      </c>
    </row>
    <row r="1753" spans="1:12" ht="15" customHeight="1" x14ac:dyDescent="0.3">
      <c r="A1753"/>
      <c r="B1753"/>
      <c r="C1753"/>
      <c r="D1753"/>
      <c r="E1753"/>
      <c r="F1753"/>
      <c r="G1753"/>
      <c r="H1753"/>
      <c r="K1753" s="184" t="s">
        <v>4195</v>
      </c>
      <c r="L1753" s="184">
        <f t="shared" si="34"/>
        <v>1</v>
      </c>
    </row>
    <row r="1754" spans="1:12" ht="15" customHeight="1" x14ac:dyDescent="0.3">
      <c r="A1754"/>
      <c r="B1754"/>
      <c r="C1754"/>
      <c r="D1754"/>
      <c r="E1754"/>
      <c r="F1754"/>
      <c r="G1754"/>
      <c r="H1754"/>
      <c r="K1754" s="184" t="s">
        <v>4196</v>
      </c>
      <c r="L1754" s="184">
        <f t="shared" si="34"/>
        <v>1</v>
      </c>
    </row>
    <row r="1755" spans="1:12" ht="15" customHeight="1" x14ac:dyDescent="0.3">
      <c r="A1755"/>
      <c r="B1755"/>
      <c r="C1755"/>
      <c r="D1755"/>
      <c r="E1755"/>
      <c r="F1755"/>
      <c r="G1755"/>
      <c r="H1755"/>
      <c r="K1755" s="184" t="s">
        <v>4197</v>
      </c>
      <c r="L1755" s="184">
        <f t="shared" si="34"/>
        <v>1</v>
      </c>
    </row>
    <row r="1756" spans="1:12" ht="15" customHeight="1" x14ac:dyDescent="0.3">
      <c r="A1756"/>
      <c r="B1756"/>
      <c r="C1756"/>
      <c r="D1756"/>
      <c r="E1756"/>
      <c r="F1756"/>
      <c r="G1756"/>
      <c r="H1756"/>
      <c r="K1756" s="184" t="s">
        <v>5328</v>
      </c>
      <c r="L1756" s="184">
        <f t="shared" si="34"/>
        <v>1</v>
      </c>
    </row>
    <row r="1757" spans="1:12" ht="15" customHeight="1" x14ac:dyDescent="0.3">
      <c r="A1757"/>
      <c r="B1757"/>
      <c r="C1757"/>
      <c r="D1757"/>
      <c r="E1757"/>
      <c r="F1757"/>
      <c r="G1757"/>
      <c r="H1757"/>
      <c r="K1757" s="184" t="s">
        <v>5551</v>
      </c>
      <c r="L1757" s="184">
        <f t="shared" si="34"/>
        <v>1</v>
      </c>
    </row>
    <row r="1758" spans="1:12" ht="15" customHeight="1" x14ac:dyDescent="0.3">
      <c r="A1758"/>
      <c r="B1758"/>
      <c r="C1758"/>
      <c r="D1758"/>
      <c r="E1758"/>
      <c r="F1758"/>
      <c r="G1758"/>
      <c r="H1758"/>
      <c r="K1758" s="184" t="s">
        <v>4198</v>
      </c>
      <c r="L1758" s="184">
        <f t="shared" si="34"/>
        <v>1</v>
      </c>
    </row>
    <row r="1759" spans="1:12" ht="15" customHeight="1" x14ac:dyDescent="0.3">
      <c r="A1759"/>
      <c r="B1759"/>
      <c r="C1759"/>
      <c r="D1759"/>
      <c r="E1759"/>
      <c r="F1759"/>
      <c r="G1759"/>
      <c r="H1759"/>
      <c r="K1759" s="184" t="s">
        <v>4199</v>
      </c>
      <c r="L1759" s="184">
        <f t="shared" si="34"/>
        <v>1</v>
      </c>
    </row>
    <row r="1760" spans="1:12" ht="15" customHeight="1" x14ac:dyDescent="0.3">
      <c r="A1760"/>
      <c r="B1760"/>
      <c r="C1760"/>
      <c r="D1760"/>
      <c r="E1760"/>
      <c r="F1760"/>
      <c r="G1760"/>
      <c r="H1760"/>
      <c r="K1760" s="184" t="s">
        <v>5472</v>
      </c>
      <c r="L1760" s="184">
        <f t="shared" si="34"/>
        <v>1</v>
      </c>
    </row>
    <row r="1761" spans="1:12" ht="15" customHeight="1" x14ac:dyDescent="0.3">
      <c r="A1761"/>
      <c r="B1761"/>
      <c r="C1761"/>
      <c r="D1761"/>
      <c r="E1761"/>
      <c r="F1761"/>
      <c r="G1761"/>
      <c r="H1761"/>
      <c r="K1761" s="184" t="s">
        <v>5349</v>
      </c>
      <c r="L1761" s="184">
        <f t="shared" si="34"/>
        <v>1</v>
      </c>
    </row>
    <row r="1762" spans="1:12" ht="15" customHeight="1" x14ac:dyDescent="0.3">
      <c r="A1762"/>
      <c r="B1762"/>
      <c r="C1762"/>
      <c r="D1762"/>
      <c r="E1762"/>
      <c r="F1762"/>
      <c r="G1762"/>
      <c r="H1762"/>
      <c r="K1762" s="184" t="s">
        <v>4200</v>
      </c>
      <c r="L1762" s="184">
        <f t="shared" si="34"/>
        <v>1</v>
      </c>
    </row>
    <row r="1763" spans="1:12" ht="15" customHeight="1" x14ac:dyDescent="0.3">
      <c r="A1763"/>
      <c r="B1763"/>
      <c r="C1763"/>
      <c r="D1763"/>
      <c r="E1763"/>
      <c r="F1763"/>
      <c r="G1763"/>
      <c r="H1763"/>
      <c r="K1763" s="184" t="s">
        <v>4201</v>
      </c>
      <c r="L1763" s="184">
        <f t="shared" si="34"/>
        <v>1</v>
      </c>
    </row>
    <row r="1764" spans="1:12" ht="15" customHeight="1" x14ac:dyDescent="0.3">
      <c r="A1764"/>
      <c r="B1764"/>
      <c r="C1764"/>
      <c r="D1764"/>
      <c r="E1764"/>
      <c r="F1764"/>
      <c r="G1764"/>
      <c r="H1764"/>
      <c r="K1764" s="184" t="s">
        <v>4202</v>
      </c>
      <c r="L1764" s="184">
        <f t="shared" si="34"/>
        <v>1</v>
      </c>
    </row>
    <row r="1765" spans="1:12" ht="15" customHeight="1" x14ac:dyDescent="0.3">
      <c r="A1765"/>
      <c r="B1765"/>
      <c r="C1765"/>
      <c r="D1765"/>
      <c r="E1765"/>
      <c r="F1765"/>
      <c r="G1765"/>
      <c r="H1765"/>
      <c r="K1765" s="184" t="s">
        <v>4203</v>
      </c>
      <c r="L1765" s="184">
        <f t="shared" si="34"/>
        <v>1</v>
      </c>
    </row>
    <row r="1766" spans="1:12" ht="15" customHeight="1" x14ac:dyDescent="0.3">
      <c r="A1766"/>
      <c r="B1766"/>
      <c r="C1766"/>
      <c r="D1766"/>
      <c r="E1766"/>
      <c r="F1766"/>
      <c r="G1766"/>
      <c r="H1766"/>
      <c r="K1766" s="184" t="s">
        <v>5662</v>
      </c>
      <c r="L1766" s="184">
        <f t="shared" si="34"/>
        <v>1</v>
      </c>
    </row>
    <row r="1767" spans="1:12" ht="15" customHeight="1" x14ac:dyDescent="0.3">
      <c r="A1767"/>
      <c r="B1767"/>
      <c r="C1767"/>
      <c r="D1767"/>
      <c r="E1767"/>
      <c r="F1767"/>
      <c r="G1767"/>
      <c r="H1767"/>
      <c r="K1767" s="184" t="s">
        <v>5295</v>
      </c>
      <c r="L1767" s="184">
        <f t="shared" si="34"/>
        <v>1</v>
      </c>
    </row>
    <row r="1768" spans="1:12" ht="15" customHeight="1" x14ac:dyDescent="0.3">
      <c r="A1768"/>
      <c r="B1768"/>
      <c r="C1768"/>
      <c r="D1768"/>
      <c r="E1768"/>
      <c r="F1768"/>
      <c r="G1768"/>
      <c r="H1768"/>
      <c r="K1768" s="184" t="s">
        <v>4204</v>
      </c>
      <c r="L1768" s="184">
        <f t="shared" si="34"/>
        <v>1</v>
      </c>
    </row>
    <row r="1769" spans="1:12" ht="15" customHeight="1" x14ac:dyDescent="0.3">
      <c r="A1769"/>
      <c r="B1769"/>
      <c r="C1769"/>
      <c r="D1769"/>
      <c r="E1769"/>
      <c r="F1769"/>
      <c r="G1769"/>
      <c r="H1769"/>
      <c r="K1769" s="184" t="s">
        <v>48</v>
      </c>
      <c r="L1769" s="184">
        <f t="shared" si="34"/>
        <v>1</v>
      </c>
    </row>
    <row r="1770" spans="1:12" ht="15" customHeight="1" x14ac:dyDescent="0.3">
      <c r="A1770"/>
      <c r="B1770"/>
      <c r="C1770"/>
      <c r="D1770"/>
      <c r="E1770"/>
      <c r="F1770"/>
      <c r="G1770"/>
      <c r="H1770"/>
      <c r="K1770" s="184" t="s">
        <v>4205</v>
      </c>
      <c r="L1770" s="184">
        <f t="shared" si="34"/>
        <v>1</v>
      </c>
    </row>
    <row r="1771" spans="1:12" ht="15" customHeight="1" x14ac:dyDescent="0.3">
      <c r="A1771"/>
      <c r="B1771"/>
      <c r="C1771"/>
      <c r="D1771"/>
      <c r="E1771"/>
      <c r="F1771"/>
      <c r="G1771"/>
      <c r="H1771"/>
      <c r="K1771" s="184" t="s">
        <v>4206</v>
      </c>
      <c r="L1771" s="184">
        <f t="shared" si="34"/>
        <v>1</v>
      </c>
    </row>
    <row r="1772" spans="1:12" ht="15" customHeight="1" x14ac:dyDescent="0.3">
      <c r="A1772"/>
      <c r="B1772"/>
      <c r="C1772"/>
      <c r="D1772"/>
      <c r="E1772"/>
      <c r="F1772"/>
      <c r="G1772"/>
      <c r="H1772"/>
      <c r="K1772" s="184" t="s">
        <v>4207</v>
      </c>
      <c r="L1772" s="184">
        <f t="shared" si="34"/>
        <v>1</v>
      </c>
    </row>
    <row r="1773" spans="1:12" ht="15" customHeight="1" x14ac:dyDescent="0.3">
      <c r="A1773"/>
      <c r="B1773"/>
      <c r="C1773"/>
      <c r="D1773"/>
      <c r="E1773"/>
      <c r="F1773"/>
      <c r="G1773"/>
      <c r="H1773"/>
      <c r="K1773" s="184" t="s">
        <v>4208</v>
      </c>
      <c r="L1773" s="184">
        <f t="shared" si="34"/>
        <v>1</v>
      </c>
    </row>
    <row r="1774" spans="1:12" ht="15" customHeight="1" x14ac:dyDescent="0.3">
      <c r="A1774"/>
      <c r="B1774"/>
      <c r="C1774"/>
      <c r="D1774"/>
      <c r="E1774"/>
      <c r="F1774"/>
      <c r="G1774"/>
      <c r="H1774"/>
      <c r="K1774" s="184" t="s">
        <v>4209</v>
      </c>
      <c r="L1774" s="184">
        <f t="shared" si="34"/>
        <v>1</v>
      </c>
    </row>
    <row r="1775" spans="1:12" ht="15" customHeight="1" x14ac:dyDescent="0.3">
      <c r="A1775"/>
      <c r="B1775"/>
      <c r="C1775"/>
      <c r="D1775"/>
      <c r="E1775"/>
      <c r="F1775"/>
      <c r="G1775"/>
      <c r="H1775"/>
      <c r="K1775" s="184" t="s">
        <v>4210</v>
      </c>
      <c r="L1775" s="184">
        <f t="shared" si="34"/>
        <v>1</v>
      </c>
    </row>
    <row r="1776" spans="1:12" ht="15" customHeight="1" x14ac:dyDescent="0.3">
      <c r="A1776"/>
      <c r="B1776"/>
      <c r="C1776"/>
      <c r="D1776"/>
      <c r="E1776"/>
      <c r="F1776"/>
      <c r="G1776"/>
      <c r="H1776"/>
      <c r="K1776" s="184" t="s">
        <v>5223</v>
      </c>
      <c r="L1776" s="184">
        <f t="shared" si="34"/>
        <v>1</v>
      </c>
    </row>
    <row r="1777" spans="1:12" ht="15" customHeight="1" x14ac:dyDescent="0.3">
      <c r="A1777"/>
      <c r="B1777"/>
      <c r="C1777"/>
      <c r="D1777"/>
      <c r="E1777"/>
      <c r="F1777"/>
      <c r="G1777"/>
      <c r="H1777"/>
      <c r="K1777" s="184" t="s">
        <v>4211</v>
      </c>
      <c r="L1777" s="184">
        <f t="shared" si="34"/>
        <v>1</v>
      </c>
    </row>
    <row r="1778" spans="1:12" ht="15" customHeight="1" x14ac:dyDescent="0.3">
      <c r="A1778"/>
      <c r="B1778"/>
      <c r="C1778"/>
      <c r="D1778"/>
      <c r="E1778"/>
      <c r="F1778"/>
      <c r="G1778"/>
      <c r="H1778"/>
      <c r="K1778" s="184" t="s">
        <v>5390</v>
      </c>
      <c r="L1778" s="184">
        <f t="shared" si="34"/>
        <v>1</v>
      </c>
    </row>
    <row r="1779" spans="1:12" ht="15" customHeight="1" x14ac:dyDescent="0.3">
      <c r="A1779"/>
      <c r="B1779"/>
      <c r="C1779"/>
      <c r="D1779"/>
      <c r="E1779"/>
      <c r="F1779"/>
      <c r="G1779"/>
      <c r="H1779"/>
      <c r="K1779" s="184" t="s">
        <v>4212</v>
      </c>
      <c r="L1779" s="184">
        <f t="shared" si="34"/>
        <v>1</v>
      </c>
    </row>
    <row r="1780" spans="1:12" ht="15" customHeight="1" x14ac:dyDescent="0.3">
      <c r="A1780"/>
      <c r="B1780"/>
      <c r="C1780"/>
      <c r="D1780"/>
      <c r="E1780"/>
      <c r="F1780"/>
      <c r="G1780"/>
      <c r="H1780"/>
      <c r="K1780" s="184" t="s">
        <v>4213</v>
      </c>
      <c r="L1780" s="184">
        <f t="shared" si="34"/>
        <v>1</v>
      </c>
    </row>
    <row r="1781" spans="1:12" ht="15" customHeight="1" x14ac:dyDescent="0.3">
      <c r="A1781"/>
      <c r="B1781"/>
      <c r="C1781"/>
      <c r="D1781"/>
      <c r="E1781"/>
      <c r="F1781"/>
      <c r="G1781"/>
      <c r="H1781"/>
      <c r="K1781" s="184" t="s">
        <v>4214</v>
      </c>
      <c r="L1781" s="184">
        <f t="shared" si="34"/>
        <v>1</v>
      </c>
    </row>
    <row r="1782" spans="1:12" ht="15" customHeight="1" x14ac:dyDescent="0.3">
      <c r="A1782"/>
      <c r="B1782"/>
      <c r="C1782"/>
      <c r="D1782"/>
      <c r="E1782"/>
      <c r="F1782"/>
      <c r="G1782"/>
      <c r="H1782"/>
      <c r="K1782" s="184" t="s">
        <v>5385</v>
      </c>
      <c r="L1782" s="184">
        <f t="shared" si="34"/>
        <v>1</v>
      </c>
    </row>
    <row r="1783" spans="1:12" ht="15" customHeight="1" x14ac:dyDescent="0.3">
      <c r="A1783"/>
      <c r="B1783"/>
      <c r="C1783"/>
      <c r="D1783"/>
      <c r="E1783"/>
      <c r="F1783"/>
      <c r="G1783"/>
      <c r="H1783"/>
      <c r="K1783" s="184" t="s">
        <v>4215</v>
      </c>
      <c r="L1783" s="184">
        <f t="shared" si="34"/>
        <v>1</v>
      </c>
    </row>
    <row r="1784" spans="1:12" ht="15" customHeight="1" x14ac:dyDescent="0.3">
      <c r="A1784"/>
      <c r="B1784"/>
      <c r="C1784"/>
      <c r="D1784"/>
      <c r="E1784"/>
      <c r="F1784"/>
      <c r="G1784"/>
      <c r="H1784"/>
      <c r="K1784" s="184" t="s">
        <v>4216</v>
      </c>
      <c r="L1784" s="184">
        <f t="shared" si="34"/>
        <v>1</v>
      </c>
    </row>
    <row r="1785" spans="1:12" ht="15" customHeight="1" x14ac:dyDescent="0.3">
      <c r="A1785"/>
      <c r="B1785"/>
      <c r="C1785"/>
      <c r="D1785"/>
      <c r="E1785"/>
      <c r="F1785"/>
      <c r="G1785"/>
      <c r="H1785"/>
      <c r="K1785" s="184" t="s">
        <v>4217</v>
      </c>
      <c r="L1785" s="184">
        <f t="shared" si="34"/>
        <v>1</v>
      </c>
    </row>
    <row r="1786" spans="1:12" ht="15" customHeight="1" x14ac:dyDescent="0.3">
      <c r="A1786"/>
      <c r="B1786"/>
      <c r="C1786"/>
      <c r="D1786"/>
      <c r="E1786"/>
      <c r="F1786"/>
      <c r="G1786"/>
      <c r="H1786"/>
      <c r="K1786" s="184" t="s">
        <v>4218</v>
      </c>
      <c r="L1786" s="184">
        <f t="shared" si="34"/>
        <v>1</v>
      </c>
    </row>
    <row r="1787" spans="1:12" ht="15" customHeight="1" x14ac:dyDescent="0.3">
      <c r="A1787"/>
      <c r="B1787"/>
      <c r="C1787"/>
      <c r="D1787"/>
      <c r="E1787"/>
      <c r="F1787"/>
      <c r="G1787"/>
      <c r="H1787"/>
      <c r="K1787" s="184" t="s">
        <v>4219</v>
      </c>
      <c r="L1787" s="184">
        <f t="shared" si="34"/>
        <v>1</v>
      </c>
    </row>
    <row r="1788" spans="1:12" ht="15" customHeight="1" x14ac:dyDescent="0.3">
      <c r="A1788"/>
      <c r="B1788"/>
      <c r="C1788"/>
      <c r="D1788"/>
      <c r="E1788"/>
      <c r="F1788"/>
      <c r="G1788"/>
      <c r="H1788"/>
      <c r="K1788" s="184" t="s">
        <v>5575</v>
      </c>
      <c r="L1788" s="184">
        <f t="shared" si="34"/>
        <v>1</v>
      </c>
    </row>
    <row r="1789" spans="1:12" ht="15" customHeight="1" x14ac:dyDescent="0.3">
      <c r="A1789"/>
      <c r="B1789"/>
      <c r="C1789"/>
      <c r="D1789"/>
      <c r="E1789"/>
      <c r="F1789"/>
      <c r="G1789"/>
      <c r="H1789"/>
      <c r="K1789" s="184" t="s">
        <v>4220</v>
      </c>
      <c r="L1789" s="184">
        <f t="shared" si="34"/>
        <v>1</v>
      </c>
    </row>
    <row r="1790" spans="1:12" ht="15" customHeight="1" x14ac:dyDescent="0.3">
      <c r="A1790"/>
      <c r="B1790"/>
      <c r="C1790"/>
      <c r="D1790"/>
      <c r="E1790"/>
      <c r="F1790"/>
      <c r="G1790"/>
      <c r="H1790"/>
      <c r="K1790" s="184" t="s">
        <v>4221</v>
      </c>
      <c r="L1790" s="184">
        <f t="shared" si="34"/>
        <v>1</v>
      </c>
    </row>
    <row r="1791" spans="1:12" ht="15" customHeight="1" x14ac:dyDescent="0.3">
      <c r="A1791"/>
      <c r="B1791"/>
      <c r="C1791"/>
      <c r="D1791"/>
      <c r="E1791"/>
      <c r="F1791"/>
      <c r="G1791"/>
      <c r="H1791"/>
      <c r="K1791" s="184" t="s">
        <v>4222</v>
      </c>
      <c r="L1791" s="184">
        <f t="shared" si="34"/>
        <v>1</v>
      </c>
    </row>
    <row r="1792" spans="1:12" ht="15" customHeight="1" x14ac:dyDescent="0.3">
      <c r="A1792"/>
      <c r="B1792"/>
      <c r="C1792"/>
      <c r="D1792"/>
      <c r="E1792"/>
      <c r="F1792"/>
      <c r="G1792"/>
      <c r="H1792"/>
      <c r="K1792" s="184" t="s">
        <v>4223</v>
      </c>
      <c r="L1792" s="184">
        <f t="shared" si="34"/>
        <v>1</v>
      </c>
    </row>
    <row r="1793" spans="1:12" ht="15" customHeight="1" x14ac:dyDescent="0.3">
      <c r="A1793"/>
      <c r="B1793"/>
      <c r="C1793"/>
      <c r="D1793"/>
      <c r="E1793"/>
      <c r="F1793"/>
      <c r="G1793"/>
      <c r="H1793"/>
      <c r="K1793" s="184" t="s">
        <v>4224</v>
      </c>
      <c r="L1793" s="184">
        <f t="shared" si="34"/>
        <v>1</v>
      </c>
    </row>
    <row r="1794" spans="1:12" ht="15" customHeight="1" x14ac:dyDescent="0.3">
      <c r="A1794"/>
      <c r="B1794"/>
      <c r="C1794"/>
      <c r="D1794"/>
      <c r="E1794"/>
      <c r="F1794"/>
      <c r="G1794"/>
      <c r="H1794"/>
      <c r="K1794" s="184" t="s">
        <v>4225</v>
      </c>
      <c r="L1794" s="184">
        <f t="shared" ref="L1794:L1857" si="35">COUNTIF(K:K,K1794)</f>
        <v>1</v>
      </c>
    </row>
    <row r="1795" spans="1:12" ht="15" customHeight="1" x14ac:dyDescent="0.3">
      <c r="A1795"/>
      <c r="B1795"/>
      <c r="C1795"/>
      <c r="D1795"/>
      <c r="E1795"/>
      <c r="F1795"/>
      <c r="G1795"/>
      <c r="H1795"/>
      <c r="K1795" s="184" t="s">
        <v>4226</v>
      </c>
      <c r="L1795" s="184">
        <f t="shared" si="35"/>
        <v>1</v>
      </c>
    </row>
    <row r="1796" spans="1:12" ht="15" customHeight="1" x14ac:dyDescent="0.3">
      <c r="A1796"/>
      <c r="B1796"/>
      <c r="C1796"/>
      <c r="D1796"/>
      <c r="E1796"/>
      <c r="F1796"/>
      <c r="G1796"/>
      <c r="H1796"/>
      <c r="K1796" s="184" t="s">
        <v>5635</v>
      </c>
      <c r="L1796" s="184">
        <f t="shared" si="35"/>
        <v>1</v>
      </c>
    </row>
    <row r="1797" spans="1:12" ht="15" customHeight="1" x14ac:dyDescent="0.3">
      <c r="A1797"/>
      <c r="B1797"/>
      <c r="C1797"/>
      <c r="D1797"/>
      <c r="E1797"/>
      <c r="F1797"/>
      <c r="G1797"/>
      <c r="H1797"/>
      <c r="K1797" s="184" t="s">
        <v>4227</v>
      </c>
      <c r="L1797" s="184">
        <f t="shared" si="35"/>
        <v>1</v>
      </c>
    </row>
    <row r="1798" spans="1:12" ht="15" customHeight="1" x14ac:dyDescent="0.3">
      <c r="A1798"/>
      <c r="B1798"/>
      <c r="C1798"/>
      <c r="D1798"/>
      <c r="E1798"/>
      <c r="F1798"/>
      <c r="G1798"/>
      <c r="H1798"/>
      <c r="K1798" s="184" t="s">
        <v>4228</v>
      </c>
      <c r="L1798" s="184">
        <f t="shared" si="35"/>
        <v>1</v>
      </c>
    </row>
    <row r="1799" spans="1:12" ht="15" customHeight="1" x14ac:dyDescent="0.3">
      <c r="A1799"/>
      <c r="B1799"/>
      <c r="C1799"/>
      <c r="D1799"/>
      <c r="E1799"/>
      <c r="F1799"/>
      <c r="G1799"/>
      <c r="H1799"/>
      <c r="K1799" s="184" t="s">
        <v>5464</v>
      </c>
      <c r="L1799" s="184">
        <f t="shared" si="35"/>
        <v>1</v>
      </c>
    </row>
    <row r="1800" spans="1:12" ht="15" customHeight="1" x14ac:dyDescent="0.3">
      <c r="A1800"/>
      <c r="B1800"/>
      <c r="C1800"/>
      <c r="D1800"/>
      <c r="E1800"/>
      <c r="F1800"/>
      <c r="G1800"/>
      <c r="H1800"/>
      <c r="K1800" s="184" t="s">
        <v>4229</v>
      </c>
      <c r="L1800" s="184">
        <f t="shared" si="35"/>
        <v>1</v>
      </c>
    </row>
    <row r="1801" spans="1:12" ht="15" customHeight="1" x14ac:dyDescent="0.3">
      <c r="A1801"/>
      <c r="B1801"/>
      <c r="C1801"/>
      <c r="D1801"/>
      <c r="E1801"/>
      <c r="F1801"/>
      <c r="G1801"/>
      <c r="H1801"/>
      <c r="K1801" s="184" t="s">
        <v>4230</v>
      </c>
      <c r="L1801" s="184">
        <f t="shared" si="35"/>
        <v>1</v>
      </c>
    </row>
    <row r="1802" spans="1:12" ht="15" customHeight="1" x14ac:dyDescent="0.3">
      <c r="A1802"/>
      <c r="B1802"/>
      <c r="C1802"/>
      <c r="D1802"/>
      <c r="E1802"/>
      <c r="F1802"/>
      <c r="G1802"/>
      <c r="H1802"/>
      <c r="K1802" s="184" t="s">
        <v>4231</v>
      </c>
      <c r="L1802" s="184">
        <f t="shared" si="35"/>
        <v>1</v>
      </c>
    </row>
    <row r="1803" spans="1:12" ht="15" customHeight="1" x14ac:dyDescent="0.3">
      <c r="A1803"/>
      <c r="B1803"/>
      <c r="C1803"/>
      <c r="D1803"/>
      <c r="E1803"/>
      <c r="F1803"/>
      <c r="G1803"/>
      <c r="H1803"/>
      <c r="K1803" s="184" t="s">
        <v>5546</v>
      </c>
      <c r="L1803" s="184">
        <f t="shared" si="35"/>
        <v>1</v>
      </c>
    </row>
    <row r="1804" spans="1:12" ht="15" customHeight="1" x14ac:dyDescent="0.3">
      <c r="A1804"/>
      <c r="B1804"/>
      <c r="C1804"/>
      <c r="D1804"/>
      <c r="E1804"/>
      <c r="F1804"/>
      <c r="G1804"/>
      <c r="H1804"/>
      <c r="K1804" s="184" t="s">
        <v>4232</v>
      </c>
      <c r="L1804" s="184">
        <f t="shared" si="35"/>
        <v>1</v>
      </c>
    </row>
    <row r="1805" spans="1:12" ht="15" customHeight="1" x14ac:dyDescent="0.3">
      <c r="A1805"/>
      <c r="B1805"/>
      <c r="C1805"/>
      <c r="D1805"/>
      <c r="E1805"/>
      <c r="F1805"/>
      <c r="G1805"/>
      <c r="H1805"/>
      <c r="K1805" s="184" t="s">
        <v>4233</v>
      </c>
      <c r="L1805" s="184">
        <f t="shared" si="35"/>
        <v>1</v>
      </c>
    </row>
    <row r="1806" spans="1:12" ht="15" customHeight="1" x14ac:dyDescent="0.3">
      <c r="A1806"/>
      <c r="B1806"/>
      <c r="C1806"/>
      <c r="D1806"/>
      <c r="E1806"/>
      <c r="F1806"/>
      <c r="G1806"/>
      <c r="H1806"/>
      <c r="K1806" s="184" t="s">
        <v>4234</v>
      </c>
      <c r="L1806" s="184">
        <f t="shared" si="35"/>
        <v>1</v>
      </c>
    </row>
    <row r="1807" spans="1:12" ht="15" customHeight="1" x14ac:dyDescent="0.3">
      <c r="A1807"/>
      <c r="B1807"/>
      <c r="C1807"/>
      <c r="D1807"/>
      <c r="E1807"/>
      <c r="F1807"/>
      <c r="G1807"/>
      <c r="H1807"/>
      <c r="K1807" s="184" t="s">
        <v>4235</v>
      </c>
      <c r="L1807" s="184">
        <f t="shared" si="35"/>
        <v>1</v>
      </c>
    </row>
    <row r="1808" spans="1:12" ht="15" customHeight="1" x14ac:dyDescent="0.3">
      <c r="A1808"/>
      <c r="B1808"/>
      <c r="C1808"/>
      <c r="D1808"/>
      <c r="E1808"/>
      <c r="F1808"/>
      <c r="G1808"/>
      <c r="H1808"/>
      <c r="K1808" s="184" t="s">
        <v>4236</v>
      </c>
      <c r="L1808" s="184">
        <f t="shared" si="35"/>
        <v>1</v>
      </c>
    </row>
    <row r="1809" spans="1:12" ht="15" customHeight="1" x14ac:dyDescent="0.3">
      <c r="A1809"/>
      <c r="B1809"/>
      <c r="C1809"/>
      <c r="D1809"/>
      <c r="E1809"/>
      <c r="F1809"/>
      <c r="G1809"/>
      <c r="H1809"/>
      <c r="K1809" s="184" t="s">
        <v>4237</v>
      </c>
      <c r="L1809" s="184">
        <f t="shared" si="35"/>
        <v>1</v>
      </c>
    </row>
    <row r="1810" spans="1:12" ht="15" customHeight="1" x14ac:dyDescent="0.3">
      <c r="A1810"/>
      <c r="B1810"/>
      <c r="C1810"/>
      <c r="D1810"/>
      <c r="E1810"/>
      <c r="F1810"/>
      <c r="G1810"/>
      <c r="H1810"/>
      <c r="K1810" s="184" t="s">
        <v>5018</v>
      </c>
      <c r="L1810" s="184">
        <f t="shared" si="35"/>
        <v>1</v>
      </c>
    </row>
    <row r="1811" spans="1:12" ht="15" customHeight="1" x14ac:dyDescent="0.3">
      <c r="A1811"/>
      <c r="B1811"/>
      <c r="C1811"/>
      <c r="D1811"/>
      <c r="E1811"/>
      <c r="F1811"/>
      <c r="G1811"/>
      <c r="H1811"/>
      <c r="K1811" s="184" t="s">
        <v>4238</v>
      </c>
      <c r="L1811" s="184">
        <f t="shared" si="35"/>
        <v>1</v>
      </c>
    </row>
    <row r="1812" spans="1:12" ht="15" customHeight="1" x14ac:dyDescent="0.3">
      <c r="A1812"/>
      <c r="B1812"/>
      <c r="C1812"/>
      <c r="D1812"/>
      <c r="E1812"/>
      <c r="F1812"/>
      <c r="G1812"/>
      <c r="H1812"/>
      <c r="K1812" s="184" t="s">
        <v>4239</v>
      </c>
      <c r="L1812" s="184">
        <f t="shared" si="35"/>
        <v>1</v>
      </c>
    </row>
    <row r="1813" spans="1:12" ht="15" customHeight="1" x14ac:dyDescent="0.3">
      <c r="A1813"/>
      <c r="B1813"/>
      <c r="C1813"/>
      <c r="D1813"/>
      <c r="E1813"/>
      <c r="F1813"/>
      <c r="G1813"/>
      <c r="H1813"/>
      <c r="K1813" s="184" t="s">
        <v>4240</v>
      </c>
      <c r="L1813" s="184">
        <f t="shared" si="35"/>
        <v>1</v>
      </c>
    </row>
    <row r="1814" spans="1:12" ht="15" customHeight="1" x14ac:dyDescent="0.3">
      <c r="A1814"/>
      <c r="B1814"/>
      <c r="C1814"/>
      <c r="D1814"/>
      <c r="E1814"/>
      <c r="F1814"/>
      <c r="G1814"/>
      <c r="H1814"/>
      <c r="K1814" s="184" t="s">
        <v>4241</v>
      </c>
      <c r="L1814" s="184">
        <f t="shared" si="35"/>
        <v>1</v>
      </c>
    </row>
    <row r="1815" spans="1:12" ht="15" customHeight="1" x14ac:dyDescent="0.3">
      <c r="A1815"/>
      <c r="B1815"/>
      <c r="C1815"/>
      <c r="D1815"/>
      <c r="E1815"/>
      <c r="F1815"/>
      <c r="G1815"/>
      <c r="H1815"/>
      <c r="K1815" s="184" t="s">
        <v>4242</v>
      </c>
      <c r="L1815" s="184">
        <f t="shared" si="35"/>
        <v>1</v>
      </c>
    </row>
    <row r="1816" spans="1:12" ht="15" customHeight="1" x14ac:dyDescent="0.3">
      <c r="A1816"/>
      <c r="B1816"/>
      <c r="C1816"/>
      <c r="D1816"/>
      <c r="E1816"/>
      <c r="F1816"/>
      <c r="G1816"/>
      <c r="H1816"/>
      <c r="K1816" s="184" t="s">
        <v>4243</v>
      </c>
      <c r="L1816" s="184">
        <f t="shared" si="35"/>
        <v>1</v>
      </c>
    </row>
    <row r="1817" spans="1:12" ht="15" customHeight="1" x14ac:dyDescent="0.3">
      <c r="A1817"/>
      <c r="B1817"/>
      <c r="C1817"/>
      <c r="D1817"/>
      <c r="E1817"/>
      <c r="F1817"/>
      <c r="G1817"/>
      <c r="H1817"/>
      <c r="K1817" s="184" t="s">
        <v>4244</v>
      </c>
      <c r="L1817" s="184">
        <f t="shared" si="35"/>
        <v>1</v>
      </c>
    </row>
    <row r="1818" spans="1:12" ht="15" customHeight="1" x14ac:dyDescent="0.3">
      <c r="A1818"/>
      <c r="B1818"/>
      <c r="C1818"/>
      <c r="D1818"/>
      <c r="E1818"/>
      <c r="F1818"/>
      <c r="G1818"/>
      <c r="H1818"/>
      <c r="K1818" s="184" t="s">
        <v>5642</v>
      </c>
      <c r="L1818" s="184">
        <f t="shared" si="35"/>
        <v>1</v>
      </c>
    </row>
    <row r="1819" spans="1:12" ht="15" customHeight="1" x14ac:dyDescent="0.3">
      <c r="A1819"/>
      <c r="B1819"/>
      <c r="C1819"/>
      <c r="D1819"/>
      <c r="E1819"/>
      <c r="F1819"/>
      <c r="G1819"/>
      <c r="H1819"/>
      <c r="K1819" s="184" t="s">
        <v>4245</v>
      </c>
      <c r="L1819" s="184">
        <f t="shared" si="35"/>
        <v>1</v>
      </c>
    </row>
    <row r="1820" spans="1:12" ht="15" customHeight="1" x14ac:dyDescent="0.3">
      <c r="A1820"/>
      <c r="B1820"/>
      <c r="C1820"/>
      <c r="D1820"/>
      <c r="E1820"/>
      <c r="F1820"/>
      <c r="G1820"/>
      <c r="H1820"/>
      <c r="K1820" s="184" t="s">
        <v>5475</v>
      </c>
      <c r="L1820" s="184">
        <f t="shared" si="35"/>
        <v>1</v>
      </c>
    </row>
    <row r="1821" spans="1:12" ht="15" customHeight="1" x14ac:dyDescent="0.3">
      <c r="A1821"/>
      <c r="B1821"/>
      <c r="C1821"/>
      <c r="D1821"/>
      <c r="E1821"/>
      <c r="F1821"/>
      <c r="G1821"/>
      <c r="H1821"/>
      <c r="K1821" s="184" t="s">
        <v>4246</v>
      </c>
      <c r="L1821" s="184">
        <f t="shared" si="35"/>
        <v>1</v>
      </c>
    </row>
    <row r="1822" spans="1:12" ht="15" customHeight="1" x14ac:dyDescent="0.3">
      <c r="A1822"/>
      <c r="B1822"/>
      <c r="C1822"/>
      <c r="D1822"/>
      <c r="E1822"/>
      <c r="F1822"/>
      <c r="G1822"/>
      <c r="H1822"/>
      <c r="K1822" s="184" t="s">
        <v>4247</v>
      </c>
      <c r="L1822" s="184">
        <f t="shared" si="35"/>
        <v>1</v>
      </c>
    </row>
    <row r="1823" spans="1:12" ht="15" customHeight="1" x14ac:dyDescent="0.3">
      <c r="A1823"/>
      <c r="B1823"/>
      <c r="C1823"/>
      <c r="D1823"/>
      <c r="E1823"/>
      <c r="F1823"/>
      <c r="G1823"/>
      <c r="H1823"/>
      <c r="K1823" s="184" t="s">
        <v>4248</v>
      </c>
      <c r="L1823" s="184">
        <f t="shared" si="35"/>
        <v>1</v>
      </c>
    </row>
    <row r="1824" spans="1:12" ht="15" customHeight="1" x14ac:dyDescent="0.3">
      <c r="A1824"/>
      <c r="B1824"/>
      <c r="C1824"/>
      <c r="D1824"/>
      <c r="E1824"/>
      <c r="F1824"/>
      <c r="G1824"/>
      <c r="H1824"/>
      <c r="K1824" s="184" t="s">
        <v>4249</v>
      </c>
      <c r="L1824" s="184">
        <f t="shared" si="35"/>
        <v>1</v>
      </c>
    </row>
    <row r="1825" spans="1:12" ht="15" customHeight="1" x14ac:dyDescent="0.3">
      <c r="A1825"/>
      <c r="B1825"/>
      <c r="C1825"/>
      <c r="D1825"/>
      <c r="E1825"/>
      <c r="F1825"/>
      <c r="G1825"/>
      <c r="H1825"/>
      <c r="K1825" s="184" t="s">
        <v>4250</v>
      </c>
      <c r="L1825" s="184">
        <f t="shared" si="35"/>
        <v>1</v>
      </c>
    </row>
    <row r="1826" spans="1:12" ht="15" customHeight="1" x14ac:dyDescent="0.3">
      <c r="A1826"/>
      <c r="B1826"/>
      <c r="C1826"/>
      <c r="D1826"/>
      <c r="E1826"/>
      <c r="F1826"/>
      <c r="G1826"/>
      <c r="H1826"/>
      <c r="K1826" s="184" t="s">
        <v>4251</v>
      </c>
      <c r="L1826" s="184">
        <f t="shared" si="35"/>
        <v>1</v>
      </c>
    </row>
    <row r="1827" spans="1:12" ht="15" customHeight="1" x14ac:dyDescent="0.3">
      <c r="A1827"/>
      <c r="B1827"/>
      <c r="C1827"/>
      <c r="D1827"/>
      <c r="E1827"/>
      <c r="F1827"/>
      <c r="G1827"/>
      <c r="H1827"/>
      <c r="K1827" s="184" t="s">
        <v>4252</v>
      </c>
      <c r="L1827" s="184">
        <f t="shared" si="35"/>
        <v>1</v>
      </c>
    </row>
    <row r="1828" spans="1:12" ht="15" customHeight="1" x14ac:dyDescent="0.3">
      <c r="A1828"/>
      <c r="B1828"/>
      <c r="C1828"/>
      <c r="D1828"/>
      <c r="E1828"/>
      <c r="F1828"/>
      <c r="G1828"/>
      <c r="H1828"/>
      <c r="K1828" s="184" t="s">
        <v>4253</v>
      </c>
      <c r="L1828" s="184">
        <f t="shared" si="35"/>
        <v>1</v>
      </c>
    </row>
    <row r="1829" spans="1:12" ht="15" customHeight="1" x14ac:dyDescent="0.3">
      <c r="A1829"/>
      <c r="B1829"/>
      <c r="C1829"/>
      <c r="D1829"/>
      <c r="E1829"/>
      <c r="F1829"/>
      <c r="G1829"/>
      <c r="H1829"/>
      <c r="K1829" s="184" t="s">
        <v>4254</v>
      </c>
      <c r="L1829" s="184">
        <f t="shared" si="35"/>
        <v>1</v>
      </c>
    </row>
    <row r="1830" spans="1:12" ht="15" customHeight="1" x14ac:dyDescent="0.3">
      <c r="A1830"/>
      <c r="B1830"/>
      <c r="C1830"/>
      <c r="D1830"/>
      <c r="E1830"/>
      <c r="F1830"/>
      <c r="G1830"/>
      <c r="H1830"/>
      <c r="K1830" s="184" t="s">
        <v>4255</v>
      </c>
      <c r="L1830" s="184">
        <f t="shared" si="35"/>
        <v>1</v>
      </c>
    </row>
    <row r="1831" spans="1:12" ht="15" customHeight="1" x14ac:dyDescent="0.3">
      <c r="A1831"/>
      <c r="B1831"/>
      <c r="C1831"/>
      <c r="D1831"/>
      <c r="E1831"/>
      <c r="F1831"/>
      <c r="G1831"/>
      <c r="H1831"/>
      <c r="K1831" s="184" t="s">
        <v>4256</v>
      </c>
      <c r="L1831" s="184">
        <f t="shared" si="35"/>
        <v>1</v>
      </c>
    </row>
    <row r="1832" spans="1:12" ht="15" customHeight="1" x14ac:dyDescent="0.3">
      <c r="A1832"/>
      <c r="B1832"/>
      <c r="C1832"/>
      <c r="D1832"/>
      <c r="E1832"/>
      <c r="F1832"/>
      <c r="G1832"/>
      <c r="H1832"/>
      <c r="K1832" s="184" t="s">
        <v>5204</v>
      </c>
      <c r="L1832" s="184">
        <f t="shared" si="35"/>
        <v>1</v>
      </c>
    </row>
    <row r="1833" spans="1:12" ht="15" customHeight="1" x14ac:dyDescent="0.3">
      <c r="A1833"/>
      <c r="B1833"/>
      <c r="C1833"/>
      <c r="D1833"/>
      <c r="E1833"/>
      <c r="F1833"/>
      <c r="G1833"/>
      <c r="H1833"/>
      <c r="K1833" s="184" t="s">
        <v>4257</v>
      </c>
      <c r="L1833" s="184">
        <f t="shared" si="35"/>
        <v>1</v>
      </c>
    </row>
    <row r="1834" spans="1:12" ht="15" customHeight="1" x14ac:dyDescent="0.3">
      <c r="A1834"/>
      <c r="B1834"/>
      <c r="C1834"/>
      <c r="D1834"/>
      <c r="E1834"/>
      <c r="F1834"/>
      <c r="G1834"/>
      <c r="H1834"/>
      <c r="K1834" s="184" t="s">
        <v>5392</v>
      </c>
      <c r="L1834" s="184">
        <f t="shared" si="35"/>
        <v>1</v>
      </c>
    </row>
    <row r="1835" spans="1:12" ht="15" customHeight="1" x14ac:dyDescent="0.3">
      <c r="A1835"/>
      <c r="B1835"/>
      <c r="C1835"/>
      <c r="D1835"/>
      <c r="E1835"/>
      <c r="F1835"/>
      <c r="G1835"/>
      <c r="H1835"/>
      <c r="K1835" s="184" t="s">
        <v>4258</v>
      </c>
      <c r="L1835" s="184">
        <f t="shared" si="35"/>
        <v>1</v>
      </c>
    </row>
    <row r="1836" spans="1:12" ht="15" customHeight="1" x14ac:dyDescent="0.3">
      <c r="A1836"/>
      <c r="B1836"/>
      <c r="C1836"/>
      <c r="D1836"/>
      <c r="E1836"/>
      <c r="F1836"/>
      <c r="G1836"/>
      <c r="H1836"/>
      <c r="K1836" s="184" t="s">
        <v>4259</v>
      </c>
      <c r="L1836" s="184">
        <f t="shared" si="35"/>
        <v>1</v>
      </c>
    </row>
    <row r="1837" spans="1:12" ht="15" customHeight="1" x14ac:dyDescent="0.3">
      <c r="A1837"/>
      <c r="B1837"/>
      <c r="C1837"/>
      <c r="D1837"/>
      <c r="E1837"/>
      <c r="F1837"/>
      <c r="G1837"/>
      <c r="H1837"/>
      <c r="K1837" s="184" t="s">
        <v>4260</v>
      </c>
      <c r="L1837" s="184">
        <f t="shared" si="35"/>
        <v>1</v>
      </c>
    </row>
    <row r="1838" spans="1:12" ht="15" customHeight="1" x14ac:dyDescent="0.3">
      <c r="A1838"/>
      <c r="B1838"/>
      <c r="C1838"/>
      <c r="D1838"/>
      <c r="E1838"/>
      <c r="F1838"/>
      <c r="G1838"/>
      <c r="H1838"/>
      <c r="K1838" s="184" t="s">
        <v>4261</v>
      </c>
      <c r="L1838" s="184">
        <f t="shared" si="35"/>
        <v>1</v>
      </c>
    </row>
    <row r="1839" spans="1:12" ht="15" customHeight="1" x14ac:dyDescent="0.3">
      <c r="A1839"/>
      <c r="B1839"/>
      <c r="C1839"/>
      <c r="D1839"/>
      <c r="E1839"/>
      <c r="F1839"/>
      <c r="G1839"/>
      <c r="H1839"/>
      <c r="K1839" s="184" t="s">
        <v>5162</v>
      </c>
      <c r="L1839" s="184">
        <f t="shared" si="35"/>
        <v>1</v>
      </c>
    </row>
    <row r="1840" spans="1:12" ht="15" customHeight="1" x14ac:dyDescent="0.3">
      <c r="A1840"/>
      <c r="B1840"/>
      <c r="C1840"/>
      <c r="D1840"/>
      <c r="E1840"/>
      <c r="F1840"/>
      <c r="G1840"/>
      <c r="H1840"/>
      <c r="K1840" s="184" t="s">
        <v>5309</v>
      </c>
      <c r="L1840" s="184">
        <f t="shared" si="35"/>
        <v>1</v>
      </c>
    </row>
    <row r="1841" spans="1:12" ht="15" customHeight="1" x14ac:dyDescent="0.3">
      <c r="A1841"/>
      <c r="B1841"/>
      <c r="C1841"/>
      <c r="D1841"/>
      <c r="E1841"/>
      <c r="F1841"/>
      <c r="G1841"/>
      <c r="H1841"/>
      <c r="K1841" s="184" t="s">
        <v>4262</v>
      </c>
      <c r="L1841" s="184">
        <f t="shared" si="35"/>
        <v>1</v>
      </c>
    </row>
    <row r="1842" spans="1:12" ht="15" customHeight="1" x14ac:dyDescent="0.3">
      <c r="A1842"/>
      <c r="B1842"/>
      <c r="C1842"/>
      <c r="D1842"/>
      <c r="E1842"/>
      <c r="F1842"/>
      <c r="G1842"/>
      <c r="H1842"/>
      <c r="K1842" s="184" t="s">
        <v>4263</v>
      </c>
      <c r="L1842" s="184">
        <f t="shared" si="35"/>
        <v>1</v>
      </c>
    </row>
    <row r="1843" spans="1:12" ht="15" customHeight="1" x14ac:dyDescent="0.3">
      <c r="A1843"/>
      <c r="B1843"/>
      <c r="C1843"/>
      <c r="D1843"/>
      <c r="E1843"/>
      <c r="F1843"/>
      <c r="G1843"/>
      <c r="H1843"/>
      <c r="K1843" s="184" t="s">
        <v>5358</v>
      </c>
      <c r="L1843" s="184">
        <f t="shared" si="35"/>
        <v>1</v>
      </c>
    </row>
    <row r="1844" spans="1:12" ht="15" customHeight="1" x14ac:dyDescent="0.3">
      <c r="A1844"/>
      <c r="B1844"/>
      <c r="C1844"/>
      <c r="D1844"/>
      <c r="E1844"/>
      <c r="F1844"/>
      <c r="G1844"/>
      <c r="H1844"/>
      <c r="K1844" s="184" t="s">
        <v>4264</v>
      </c>
      <c r="L1844" s="184">
        <f t="shared" si="35"/>
        <v>1</v>
      </c>
    </row>
    <row r="1845" spans="1:12" ht="15" customHeight="1" x14ac:dyDescent="0.3">
      <c r="A1845"/>
      <c r="B1845"/>
      <c r="C1845"/>
      <c r="D1845"/>
      <c r="E1845"/>
      <c r="F1845"/>
      <c r="G1845"/>
      <c r="H1845"/>
      <c r="K1845" s="184" t="s">
        <v>5388</v>
      </c>
      <c r="L1845" s="184">
        <f t="shared" si="35"/>
        <v>1</v>
      </c>
    </row>
    <row r="1846" spans="1:12" ht="15" customHeight="1" x14ac:dyDescent="0.3">
      <c r="A1846"/>
      <c r="B1846"/>
      <c r="C1846"/>
      <c r="D1846"/>
      <c r="E1846"/>
      <c r="F1846"/>
      <c r="G1846"/>
      <c r="H1846"/>
      <c r="K1846" s="184" t="s">
        <v>4265</v>
      </c>
      <c r="L1846" s="184">
        <f t="shared" si="35"/>
        <v>1</v>
      </c>
    </row>
    <row r="1847" spans="1:12" ht="15" customHeight="1" x14ac:dyDescent="0.3">
      <c r="A1847"/>
      <c r="B1847"/>
      <c r="C1847"/>
      <c r="D1847"/>
      <c r="E1847"/>
      <c r="F1847"/>
      <c r="G1847"/>
      <c r="H1847"/>
      <c r="K1847" s="184" t="s">
        <v>4266</v>
      </c>
      <c r="L1847" s="184">
        <f t="shared" si="35"/>
        <v>1</v>
      </c>
    </row>
    <row r="1848" spans="1:12" ht="15" customHeight="1" x14ac:dyDescent="0.3">
      <c r="A1848"/>
      <c r="B1848"/>
      <c r="C1848"/>
      <c r="D1848"/>
      <c r="E1848"/>
      <c r="F1848"/>
      <c r="G1848"/>
      <c r="H1848"/>
      <c r="K1848" s="184" t="s">
        <v>4267</v>
      </c>
      <c r="L1848" s="184">
        <f t="shared" si="35"/>
        <v>1</v>
      </c>
    </row>
    <row r="1849" spans="1:12" ht="15" customHeight="1" x14ac:dyDescent="0.3">
      <c r="A1849"/>
      <c r="B1849"/>
      <c r="C1849"/>
      <c r="D1849"/>
      <c r="E1849"/>
      <c r="F1849"/>
      <c r="G1849"/>
      <c r="H1849"/>
      <c r="K1849" s="184" t="s">
        <v>4268</v>
      </c>
      <c r="L1849" s="184">
        <f t="shared" si="35"/>
        <v>1</v>
      </c>
    </row>
    <row r="1850" spans="1:12" ht="15" customHeight="1" x14ac:dyDescent="0.3">
      <c r="A1850"/>
      <c r="B1850"/>
      <c r="C1850"/>
      <c r="D1850"/>
      <c r="E1850"/>
      <c r="F1850"/>
      <c r="G1850"/>
      <c r="H1850"/>
      <c r="K1850" s="184" t="s">
        <v>4269</v>
      </c>
      <c r="L1850" s="184">
        <f t="shared" si="35"/>
        <v>1</v>
      </c>
    </row>
    <row r="1851" spans="1:12" ht="15" customHeight="1" x14ac:dyDescent="0.3">
      <c r="A1851"/>
      <c r="B1851"/>
      <c r="C1851"/>
      <c r="D1851"/>
      <c r="E1851"/>
      <c r="F1851"/>
      <c r="G1851"/>
      <c r="H1851"/>
      <c r="K1851" s="184" t="s">
        <v>4270</v>
      </c>
      <c r="L1851" s="184">
        <f t="shared" si="35"/>
        <v>1</v>
      </c>
    </row>
    <row r="1852" spans="1:12" ht="15" customHeight="1" x14ac:dyDescent="0.3">
      <c r="A1852"/>
      <c r="B1852"/>
      <c r="C1852"/>
      <c r="D1852"/>
      <c r="E1852"/>
      <c r="F1852"/>
      <c r="G1852"/>
      <c r="H1852"/>
      <c r="K1852" s="184" t="s">
        <v>5340</v>
      </c>
      <c r="L1852" s="184">
        <f t="shared" si="35"/>
        <v>1</v>
      </c>
    </row>
    <row r="1853" spans="1:12" ht="15" customHeight="1" x14ac:dyDescent="0.3">
      <c r="A1853"/>
      <c r="B1853"/>
      <c r="C1853"/>
      <c r="D1853"/>
      <c r="E1853"/>
      <c r="F1853"/>
      <c r="G1853"/>
      <c r="H1853"/>
      <c r="K1853" s="184" t="s">
        <v>4271</v>
      </c>
      <c r="L1853" s="184">
        <f t="shared" si="35"/>
        <v>1</v>
      </c>
    </row>
    <row r="1854" spans="1:12" ht="15" customHeight="1" x14ac:dyDescent="0.3">
      <c r="A1854"/>
      <c r="B1854"/>
      <c r="C1854"/>
      <c r="D1854"/>
      <c r="E1854"/>
      <c r="F1854"/>
      <c r="G1854"/>
      <c r="H1854"/>
      <c r="K1854" s="184" t="s">
        <v>4272</v>
      </c>
      <c r="L1854" s="184">
        <f t="shared" si="35"/>
        <v>1</v>
      </c>
    </row>
    <row r="1855" spans="1:12" ht="15" customHeight="1" x14ac:dyDescent="0.3">
      <c r="A1855"/>
      <c r="B1855"/>
      <c r="C1855"/>
      <c r="D1855"/>
      <c r="E1855"/>
      <c r="F1855"/>
      <c r="G1855"/>
      <c r="H1855"/>
      <c r="K1855" s="184" t="s">
        <v>4273</v>
      </c>
      <c r="L1855" s="184">
        <f t="shared" si="35"/>
        <v>1</v>
      </c>
    </row>
    <row r="1856" spans="1:12" ht="15" customHeight="1" x14ac:dyDescent="0.3">
      <c r="A1856"/>
      <c r="B1856"/>
      <c r="C1856"/>
      <c r="D1856"/>
      <c r="E1856"/>
      <c r="F1856"/>
      <c r="G1856"/>
      <c r="H1856"/>
      <c r="K1856" s="184" t="s">
        <v>4274</v>
      </c>
      <c r="L1856" s="184">
        <f t="shared" si="35"/>
        <v>1</v>
      </c>
    </row>
    <row r="1857" spans="1:12" ht="15" customHeight="1" x14ac:dyDescent="0.3">
      <c r="A1857"/>
      <c r="B1857"/>
      <c r="C1857"/>
      <c r="D1857"/>
      <c r="E1857"/>
      <c r="F1857"/>
      <c r="G1857"/>
      <c r="H1857"/>
      <c r="K1857" s="184" t="s">
        <v>4275</v>
      </c>
      <c r="L1857" s="184">
        <f t="shared" si="35"/>
        <v>1</v>
      </c>
    </row>
    <row r="1858" spans="1:12" ht="15" customHeight="1" x14ac:dyDescent="0.3">
      <c r="A1858"/>
      <c r="B1858"/>
      <c r="C1858"/>
      <c r="D1858"/>
      <c r="E1858"/>
      <c r="F1858"/>
      <c r="G1858"/>
      <c r="H1858"/>
      <c r="K1858" s="184" t="s">
        <v>4276</v>
      </c>
      <c r="L1858" s="184">
        <f t="shared" ref="L1858:L1921" si="36">COUNTIF(K:K,K1858)</f>
        <v>1</v>
      </c>
    </row>
    <row r="1859" spans="1:12" ht="15" customHeight="1" x14ac:dyDescent="0.3">
      <c r="A1859"/>
      <c r="B1859"/>
      <c r="C1859"/>
      <c r="D1859"/>
      <c r="E1859"/>
      <c r="F1859"/>
      <c r="G1859"/>
      <c r="H1859"/>
      <c r="K1859" s="184" t="s">
        <v>4277</v>
      </c>
      <c r="L1859" s="184">
        <f t="shared" si="36"/>
        <v>1</v>
      </c>
    </row>
    <row r="1860" spans="1:12" ht="15" customHeight="1" x14ac:dyDescent="0.3">
      <c r="A1860"/>
      <c r="B1860"/>
      <c r="C1860"/>
      <c r="D1860"/>
      <c r="E1860"/>
      <c r="F1860"/>
      <c r="G1860"/>
      <c r="H1860"/>
      <c r="K1860" s="184" t="s">
        <v>5155</v>
      </c>
      <c r="L1860" s="184">
        <f t="shared" si="36"/>
        <v>1</v>
      </c>
    </row>
    <row r="1861" spans="1:12" ht="15" customHeight="1" x14ac:dyDescent="0.3">
      <c r="A1861"/>
      <c r="B1861"/>
      <c r="C1861"/>
      <c r="D1861"/>
      <c r="E1861"/>
      <c r="F1861"/>
      <c r="G1861"/>
      <c r="H1861"/>
      <c r="K1861" s="184" t="s">
        <v>4278</v>
      </c>
      <c r="L1861" s="184">
        <f t="shared" si="36"/>
        <v>1</v>
      </c>
    </row>
    <row r="1862" spans="1:12" ht="15" customHeight="1" x14ac:dyDescent="0.3">
      <c r="A1862"/>
      <c r="B1862"/>
      <c r="C1862"/>
      <c r="D1862"/>
      <c r="E1862"/>
      <c r="F1862"/>
      <c r="G1862"/>
      <c r="H1862"/>
      <c r="K1862" s="184" t="s">
        <v>4279</v>
      </c>
      <c r="L1862" s="184">
        <f t="shared" si="36"/>
        <v>1</v>
      </c>
    </row>
    <row r="1863" spans="1:12" ht="15" customHeight="1" x14ac:dyDescent="0.3">
      <c r="A1863"/>
      <c r="B1863"/>
      <c r="C1863"/>
      <c r="D1863"/>
      <c r="E1863"/>
      <c r="F1863"/>
      <c r="G1863"/>
      <c r="H1863"/>
      <c r="K1863" s="184" t="s">
        <v>4280</v>
      </c>
      <c r="L1863" s="184">
        <f t="shared" si="36"/>
        <v>1</v>
      </c>
    </row>
    <row r="1864" spans="1:12" ht="15" customHeight="1" x14ac:dyDescent="0.3">
      <c r="A1864"/>
      <c r="B1864"/>
      <c r="C1864"/>
      <c r="D1864"/>
      <c r="E1864"/>
      <c r="F1864"/>
      <c r="G1864"/>
      <c r="H1864"/>
      <c r="K1864" s="184" t="s">
        <v>4281</v>
      </c>
      <c r="L1864" s="184">
        <f t="shared" si="36"/>
        <v>1</v>
      </c>
    </row>
    <row r="1865" spans="1:12" ht="15" customHeight="1" x14ac:dyDescent="0.3">
      <c r="A1865"/>
      <c r="B1865"/>
      <c r="C1865"/>
      <c r="D1865"/>
      <c r="E1865"/>
      <c r="F1865"/>
      <c r="G1865"/>
      <c r="H1865"/>
      <c r="K1865" s="184" t="s">
        <v>4282</v>
      </c>
      <c r="L1865" s="184">
        <f t="shared" si="36"/>
        <v>1</v>
      </c>
    </row>
    <row r="1866" spans="1:12" ht="15" customHeight="1" x14ac:dyDescent="0.3">
      <c r="A1866"/>
      <c r="B1866"/>
      <c r="C1866"/>
      <c r="D1866"/>
      <c r="E1866"/>
      <c r="F1866"/>
      <c r="G1866"/>
      <c r="H1866"/>
      <c r="K1866" s="184" t="s">
        <v>4283</v>
      </c>
      <c r="L1866" s="184">
        <f t="shared" si="36"/>
        <v>1</v>
      </c>
    </row>
    <row r="1867" spans="1:12" ht="15" customHeight="1" x14ac:dyDescent="0.3">
      <c r="A1867"/>
      <c r="B1867"/>
      <c r="C1867"/>
      <c r="D1867"/>
      <c r="E1867"/>
      <c r="F1867"/>
      <c r="G1867"/>
      <c r="H1867"/>
      <c r="K1867" s="184" t="s">
        <v>4284</v>
      </c>
      <c r="L1867" s="184">
        <f t="shared" si="36"/>
        <v>1</v>
      </c>
    </row>
    <row r="1868" spans="1:12" ht="15" customHeight="1" x14ac:dyDescent="0.3">
      <c r="A1868"/>
      <c r="B1868"/>
      <c r="C1868"/>
      <c r="D1868"/>
      <c r="E1868"/>
      <c r="F1868"/>
      <c r="G1868"/>
      <c r="H1868"/>
      <c r="K1868" s="184" t="s">
        <v>5196</v>
      </c>
      <c r="L1868" s="184">
        <f t="shared" si="36"/>
        <v>1</v>
      </c>
    </row>
    <row r="1869" spans="1:12" ht="15" customHeight="1" x14ac:dyDescent="0.3">
      <c r="A1869"/>
      <c r="B1869"/>
      <c r="C1869"/>
      <c r="D1869"/>
      <c r="E1869"/>
      <c r="F1869"/>
      <c r="G1869"/>
      <c r="H1869"/>
      <c r="K1869" s="184" t="s">
        <v>4285</v>
      </c>
      <c r="L1869" s="184">
        <f t="shared" si="36"/>
        <v>1</v>
      </c>
    </row>
    <row r="1870" spans="1:12" ht="15" customHeight="1" x14ac:dyDescent="0.3">
      <c r="A1870"/>
      <c r="B1870"/>
      <c r="C1870"/>
      <c r="D1870"/>
      <c r="E1870"/>
      <c r="F1870"/>
      <c r="G1870"/>
      <c r="H1870"/>
      <c r="K1870" s="184" t="s">
        <v>4286</v>
      </c>
      <c r="L1870" s="184">
        <f t="shared" si="36"/>
        <v>1</v>
      </c>
    </row>
    <row r="1871" spans="1:12" ht="15" customHeight="1" x14ac:dyDescent="0.3">
      <c r="A1871"/>
      <c r="B1871"/>
      <c r="C1871"/>
      <c r="D1871"/>
      <c r="E1871"/>
      <c r="F1871"/>
      <c r="G1871"/>
      <c r="H1871"/>
      <c r="K1871" s="184" t="s">
        <v>4287</v>
      </c>
      <c r="L1871" s="184">
        <f t="shared" si="36"/>
        <v>1</v>
      </c>
    </row>
    <row r="1872" spans="1:12" ht="15" customHeight="1" x14ac:dyDescent="0.3">
      <c r="A1872"/>
      <c r="B1872"/>
      <c r="C1872"/>
      <c r="D1872"/>
      <c r="E1872"/>
      <c r="F1872"/>
      <c r="G1872"/>
      <c r="H1872"/>
      <c r="K1872" s="184" t="s">
        <v>4288</v>
      </c>
      <c r="L1872" s="184">
        <f t="shared" si="36"/>
        <v>1</v>
      </c>
    </row>
    <row r="1873" spans="1:12" ht="15" customHeight="1" x14ac:dyDescent="0.3">
      <c r="A1873"/>
      <c r="B1873"/>
      <c r="C1873"/>
      <c r="D1873"/>
      <c r="E1873"/>
      <c r="F1873"/>
      <c r="G1873"/>
      <c r="H1873"/>
      <c r="K1873" s="184" t="s">
        <v>4289</v>
      </c>
      <c r="L1873" s="184">
        <f t="shared" si="36"/>
        <v>1</v>
      </c>
    </row>
    <row r="1874" spans="1:12" ht="15" customHeight="1" x14ac:dyDescent="0.3">
      <c r="A1874"/>
      <c r="B1874"/>
      <c r="C1874"/>
      <c r="D1874"/>
      <c r="E1874"/>
      <c r="F1874"/>
      <c r="G1874"/>
      <c r="H1874"/>
      <c r="K1874" s="184" t="s">
        <v>4290</v>
      </c>
      <c r="L1874" s="184">
        <f t="shared" si="36"/>
        <v>1</v>
      </c>
    </row>
    <row r="1875" spans="1:12" ht="15" customHeight="1" x14ac:dyDescent="0.3">
      <c r="A1875"/>
      <c r="B1875"/>
      <c r="C1875"/>
      <c r="D1875"/>
      <c r="E1875"/>
      <c r="F1875"/>
      <c r="G1875"/>
      <c r="H1875"/>
      <c r="K1875" s="184" t="s">
        <v>4291</v>
      </c>
      <c r="L1875" s="184">
        <f t="shared" si="36"/>
        <v>1</v>
      </c>
    </row>
    <row r="1876" spans="1:12" ht="15" customHeight="1" x14ac:dyDescent="0.3">
      <c r="A1876"/>
      <c r="B1876"/>
      <c r="C1876"/>
      <c r="D1876"/>
      <c r="E1876"/>
      <c r="F1876"/>
      <c r="G1876"/>
      <c r="H1876"/>
      <c r="K1876" s="184" t="s">
        <v>4292</v>
      </c>
      <c r="L1876" s="184">
        <f t="shared" si="36"/>
        <v>1</v>
      </c>
    </row>
    <row r="1877" spans="1:12" ht="15" customHeight="1" x14ac:dyDescent="0.3">
      <c r="A1877"/>
      <c r="B1877"/>
      <c r="C1877"/>
      <c r="D1877"/>
      <c r="E1877"/>
      <c r="F1877"/>
      <c r="G1877"/>
      <c r="H1877"/>
      <c r="K1877" s="184" t="s">
        <v>4293</v>
      </c>
      <c r="L1877" s="184">
        <f t="shared" si="36"/>
        <v>1</v>
      </c>
    </row>
    <row r="1878" spans="1:12" ht="15" customHeight="1" x14ac:dyDescent="0.3">
      <c r="A1878"/>
      <c r="B1878"/>
      <c r="C1878"/>
      <c r="D1878"/>
      <c r="E1878"/>
      <c r="F1878"/>
      <c r="G1878"/>
      <c r="H1878"/>
      <c r="K1878" s="184" t="s">
        <v>4294</v>
      </c>
      <c r="L1878" s="184">
        <f t="shared" si="36"/>
        <v>1</v>
      </c>
    </row>
    <row r="1879" spans="1:12" ht="15" customHeight="1" x14ac:dyDescent="0.3">
      <c r="A1879"/>
      <c r="B1879"/>
      <c r="C1879"/>
      <c r="D1879"/>
      <c r="E1879"/>
      <c r="F1879"/>
      <c r="G1879"/>
      <c r="H1879"/>
      <c r="K1879" s="184" t="s">
        <v>4295</v>
      </c>
      <c r="L1879" s="184">
        <f t="shared" si="36"/>
        <v>1</v>
      </c>
    </row>
    <row r="1880" spans="1:12" ht="15" customHeight="1" x14ac:dyDescent="0.3">
      <c r="A1880"/>
      <c r="B1880"/>
      <c r="C1880"/>
      <c r="D1880"/>
      <c r="E1880"/>
      <c r="F1880"/>
      <c r="G1880"/>
      <c r="H1880"/>
      <c r="K1880" s="184" t="s">
        <v>4296</v>
      </c>
      <c r="L1880" s="184">
        <f t="shared" si="36"/>
        <v>1</v>
      </c>
    </row>
    <row r="1881" spans="1:12" ht="15" customHeight="1" x14ac:dyDescent="0.3">
      <c r="A1881"/>
      <c r="B1881"/>
      <c r="C1881"/>
      <c r="D1881"/>
      <c r="E1881"/>
      <c r="F1881"/>
      <c r="G1881"/>
      <c r="H1881"/>
      <c r="K1881" s="184" t="s">
        <v>4297</v>
      </c>
      <c r="L1881" s="184">
        <f t="shared" si="36"/>
        <v>1</v>
      </c>
    </row>
    <row r="1882" spans="1:12" ht="15" customHeight="1" x14ac:dyDescent="0.3">
      <c r="A1882"/>
      <c r="B1882"/>
      <c r="C1882"/>
      <c r="D1882"/>
      <c r="E1882"/>
      <c r="F1882"/>
      <c r="G1882"/>
      <c r="H1882"/>
      <c r="K1882" s="184" t="s">
        <v>4298</v>
      </c>
      <c r="L1882" s="184">
        <f t="shared" si="36"/>
        <v>1</v>
      </c>
    </row>
    <row r="1883" spans="1:12" ht="15" customHeight="1" x14ac:dyDescent="0.3">
      <c r="A1883"/>
      <c r="B1883"/>
      <c r="C1883"/>
      <c r="D1883"/>
      <c r="E1883"/>
      <c r="F1883"/>
      <c r="G1883"/>
      <c r="H1883"/>
      <c r="K1883" s="184" t="s">
        <v>4299</v>
      </c>
      <c r="L1883" s="184">
        <f t="shared" si="36"/>
        <v>1</v>
      </c>
    </row>
    <row r="1884" spans="1:12" ht="15" customHeight="1" x14ac:dyDescent="0.3">
      <c r="A1884"/>
      <c r="B1884"/>
      <c r="C1884"/>
      <c r="D1884"/>
      <c r="E1884"/>
      <c r="F1884"/>
      <c r="G1884"/>
      <c r="H1884"/>
      <c r="K1884" s="184" t="s">
        <v>4300</v>
      </c>
      <c r="L1884" s="184">
        <f t="shared" si="36"/>
        <v>1</v>
      </c>
    </row>
    <row r="1885" spans="1:12" ht="15" customHeight="1" x14ac:dyDescent="0.3">
      <c r="A1885"/>
      <c r="B1885"/>
      <c r="C1885"/>
      <c r="D1885"/>
      <c r="E1885"/>
      <c r="F1885"/>
      <c r="G1885"/>
      <c r="H1885"/>
      <c r="K1885" s="184" t="s">
        <v>4301</v>
      </c>
      <c r="L1885" s="184">
        <f t="shared" si="36"/>
        <v>1</v>
      </c>
    </row>
    <row r="1886" spans="1:12" ht="15" customHeight="1" x14ac:dyDescent="0.3">
      <c r="A1886"/>
      <c r="B1886"/>
      <c r="C1886"/>
      <c r="D1886"/>
      <c r="E1886"/>
      <c r="F1886"/>
      <c r="G1886"/>
      <c r="H1886"/>
      <c r="K1886" s="184" t="s">
        <v>4302</v>
      </c>
      <c r="L1886" s="184">
        <f t="shared" si="36"/>
        <v>1</v>
      </c>
    </row>
    <row r="1887" spans="1:12" ht="15" customHeight="1" x14ac:dyDescent="0.3">
      <c r="A1887"/>
      <c r="B1887"/>
      <c r="C1887"/>
      <c r="D1887"/>
      <c r="E1887"/>
      <c r="F1887"/>
      <c r="G1887"/>
      <c r="H1887"/>
      <c r="K1887" s="184" t="s">
        <v>4303</v>
      </c>
      <c r="L1887" s="184">
        <f t="shared" si="36"/>
        <v>1</v>
      </c>
    </row>
    <row r="1888" spans="1:12" ht="15" customHeight="1" x14ac:dyDescent="0.3">
      <c r="A1888"/>
      <c r="B1888"/>
      <c r="C1888"/>
      <c r="D1888"/>
      <c r="E1888"/>
      <c r="F1888"/>
      <c r="G1888"/>
      <c r="H1888"/>
      <c r="K1888" s="184" t="s">
        <v>4304</v>
      </c>
      <c r="L1888" s="184">
        <f t="shared" si="36"/>
        <v>1</v>
      </c>
    </row>
    <row r="1889" spans="1:12" ht="15" customHeight="1" x14ac:dyDescent="0.3">
      <c r="A1889"/>
      <c r="B1889"/>
      <c r="C1889"/>
      <c r="D1889"/>
      <c r="E1889"/>
      <c r="F1889"/>
      <c r="G1889"/>
      <c r="H1889"/>
      <c r="K1889" s="184" t="s">
        <v>4305</v>
      </c>
      <c r="L1889" s="184">
        <f t="shared" si="36"/>
        <v>1</v>
      </c>
    </row>
    <row r="1890" spans="1:12" ht="15" customHeight="1" x14ac:dyDescent="0.3">
      <c r="A1890"/>
      <c r="B1890"/>
      <c r="C1890"/>
      <c r="D1890"/>
      <c r="E1890"/>
      <c r="F1890"/>
      <c r="G1890"/>
      <c r="H1890"/>
      <c r="K1890" s="184" t="s">
        <v>5168</v>
      </c>
      <c r="L1890" s="184">
        <f t="shared" si="36"/>
        <v>1</v>
      </c>
    </row>
    <row r="1891" spans="1:12" ht="15" customHeight="1" x14ac:dyDescent="0.3">
      <c r="A1891"/>
      <c r="B1891"/>
      <c r="C1891"/>
      <c r="D1891"/>
      <c r="E1891"/>
      <c r="F1891"/>
      <c r="G1891"/>
      <c r="H1891"/>
      <c r="K1891" s="224" t="s">
        <v>4306</v>
      </c>
      <c r="L1891" s="184">
        <f t="shared" si="36"/>
        <v>1</v>
      </c>
    </row>
    <row r="1892" spans="1:12" ht="15" customHeight="1" x14ac:dyDescent="0.3">
      <c r="A1892"/>
      <c r="B1892"/>
      <c r="C1892"/>
      <c r="D1892"/>
      <c r="E1892"/>
      <c r="F1892"/>
      <c r="G1892"/>
      <c r="H1892"/>
      <c r="K1892" s="184" t="s">
        <v>4307</v>
      </c>
      <c r="L1892" s="184">
        <f t="shared" si="36"/>
        <v>1</v>
      </c>
    </row>
    <row r="1893" spans="1:12" ht="15" customHeight="1" x14ac:dyDescent="0.3">
      <c r="A1893"/>
      <c r="B1893"/>
      <c r="C1893"/>
      <c r="D1893"/>
      <c r="E1893"/>
      <c r="F1893"/>
      <c r="G1893"/>
      <c r="H1893"/>
      <c r="K1893" s="184" t="s">
        <v>4308</v>
      </c>
      <c r="L1893" s="184">
        <f t="shared" si="36"/>
        <v>1</v>
      </c>
    </row>
    <row r="1894" spans="1:12" ht="15" customHeight="1" x14ac:dyDescent="0.3">
      <c r="A1894"/>
      <c r="B1894"/>
      <c r="C1894"/>
      <c r="D1894"/>
      <c r="E1894"/>
      <c r="F1894"/>
      <c r="G1894"/>
      <c r="H1894"/>
      <c r="K1894" s="184" t="s">
        <v>5499</v>
      </c>
      <c r="L1894" s="184">
        <f t="shared" si="36"/>
        <v>1</v>
      </c>
    </row>
    <row r="1895" spans="1:12" ht="15" customHeight="1" x14ac:dyDescent="0.3">
      <c r="A1895"/>
      <c r="B1895"/>
      <c r="C1895"/>
      <c r="D1895"/>
      <c r="E1895"/>
      <c r="F1895"/>
      <c r="G1895"/>
      <c r="H1895"/>
      <c r="K1895" s="184" t="s">
        <v>4309</v>
      </c>
      <c r="L1895" s="184">
        <f t="shared" si="36"/>
        <v>1</v>
      </c>
    </row>
    <row r="1896" spans="1:12" ht="15" customHeight="1" x14ac:dyDescent="0.3">
      <c r="A1896"/>
      <c r="B1896"/>
      <c r="C1896"/>
      <c r="D1896"/>
      <c r="E1896"/>
      <c r="F1896"/>
      <c r="G1896"/>
      <c r="H1896"/>
      <c r="K1896" s="184" t="s">
        <v>4310</v>
      </c>
      <c r="L1896" s="184">
        <f t="shared" si="36"/>
        <v>1</v>
      </c>
    </row>
    <row r="1897" spans="1:12" ht="15" customHeight="1" x14ac:dyDescent="0.3">
      <c r="A1897"/>
      <c r="B1897"/>
      <c r="C1897"/>
      <c r="D1897"/>
      <c r="E1897"/>
      <c r="F1897"/>
      <c r="G1897"/>
      <c r="H1897"/>
      <c r="K1897" s="184" t="s">
        <v>4311</v>
      </c>
      <c r="L1897" s="184">
        <f t="shared" si="36"/>
        <v>1</v>
      </c>
    </row>
    <row r="1898" spans="1:12" ht="15" customHeight="1" x14ac:dyDescent="0.3">
      <c r="A1898"/>
      <c r="B1898"/>
      <c r="C1898"/>
      <c r="D1898"/>
      <c r="E1898"/>
      <c r="F1898"/>
      <c r="G1898"/>
      <c r="H1898"/>
      <c r="K1898" s="184" t="s">
        <v>4312</v>
      </c>
      <c r="L1898" s="184">
        <f t="shared" si="36"/>
        <v>1</v>
      </c>
    </row>
    <row r="1899" spans="1:12" ht="15" customHeight="1" x14ac:dyDescent="0.3">
      <c r="A1899"/>
      <c r="B1899"/>
      <c r="C1899"/>
      <c r="D1899"/>
      <c r="E1899"/>
      <c r="F1899"/>
      <c r="G1899"/>
      <c r="H1899"/>
      <c r="K1899" s="184" t="s">
        <v>4313</v>
      </c>
      <c r="L1899" s="184">
        <f t="shared" si="36"/>
        <v>1</v>
      </c>
    </row>
    <row r="1900" spans="1:12" ht="15" customHeight="1" x14ac:dyDescent="0.3">
      <c r="A1900"/>
      <c r="B1900"/>
      <c r="C1900"/>
      <c r="D1900"/>
      <c r="E1900"/>
      <c r="F1900"/>
      <c r="G1900"/>
      <c r="H1900"/>
      <c r="K1900" s="184" t="s">
        <v>4314</v>
      </c>
      <c r="L1900" s="184">
        <f t="shared" si="36"/>
        <v>1</v>
      </c>
    </row>
    <row r="1901" spans="1:12" ht="15" customHeight="1" x14ac:dyDescent="0.3">
      <c r="A1901"/>
      <c r="B1901"/>
      <c r="C1901"/>
      <c r="D1901"/>
      <c r="E1901"/>
      <c r="F1901"/>
      <c r="G1901"/>
      <c r="H1901"/>
      <c r="K1901" s="184" t="s">
        <v>5226</v>
      </c>
      <c r="L1901" s="184">
        <f t="shared" si="36"/>
        <v>1</v>
      </c>
    </row>
    <row r="1902" spans="1:12" ht="15" customHeight="1" x14ac:dyDescent="0.3">
      <c r="A1902"/>
      <c r="B1902"/>
      <c r="C1902"/>
      <c r="D1902"/>
      <c r="E1902"/>
      <c r="F1902"/>
      <c r="G1902"/>
      <c r="H1902"/>
      <c r="K1902" s="184" t="s">
        <v>4315</v>
      </c>
      <c r="L1902" s="184">
        <f t="shared" si="36"/>
        <v>1</v>
      </c>
    </row>
    <row r="1903" spans="1:12" ht="15" customHeight="1" x14ac:dyDescent="0.3">
      <c r="A1903"/>
      <c r="B1903"/>
      <c r="C1903"/>
      <c r="D1903"/>
      <c r="E1903"/>
      <c r="F1903"/>
      <c r="G1903"/>
      <c r="H1903"/>
      <c r="K1903" s="184" t="s">
        <v>4316</v>
      </c>
      <c r="L1903" s="184">
        <f t="shared" si="36"/>
        <v>1</v>
      </c>
    </row>
    <row r="1904" spans="1:12" ht="15" customHeight="1" x14ac:dyDescent="0.3">
      <c r="A1904"/>
      <c r="B1904"/>
      <c r="C1904"/>
      <c r="D1904"/>
      <c r="E1904"/>
      <c r="F1904"/>
      <c r="G1904"/>
      <c r="H1904"/>
      <c r="K1904" s="184" t="s">
        <v>4317</v>
      </c>
      <c r="L1904" s="184">
        <f t="shared" si="36"/>
        <v>1</v>
      </c>
    </row>
    <row r="1905" spans="1:12" ht="15" customHeight="1" x14ac:dyDescent="0.3">
      <c r="A1905"/>
      <c r="B1905"/>
      <c r="C1905"/>
      <c r="D1905"/>
      <c r="E1905"/>
      <c r="F1905"/>
      <c r="G1905"/>
      <c r="H1905"/>
      <c r="K1905" s="184" t="s">
        <v>5560</v>
      </c>
      <c r="L1905" s="184">
        <f t="shared" si="36"/>
        <v>1</v>
      </c>
    </row>
    <row r="1906" spans="1:12" ht="15" customHeight="1" x14ac:dyDescent="0.3">
      <c r="A1906"/>
      <c r="B1906"/>
      <c r="C1906"/>
      <c r="D1906"/>
      <c r="E1906"/>
      <c r="F1906"/>
      <c r="G1906"/>
      <c r="H1906"/>
      <c r="K1906" s="184" t="s">
        <v>4318</v>
      </c>
      <c r="L1906" s="184">
        <f t="shared" si="36"/>
        <v>1</v>
      </c>
    </row>
    <row r="1907" spans="1:12" ht="15" customHeight="1" x14ac:dyDescent="0.3">
      <c r="A1907"/>
      <c r="B1907"/>
      <c r="C1907"/>
      <c r="D1907"/>
      <c r="E1907"/>
      <c r="F1907"/>
      <c r="G1907"/>
      <c r="H1907"/>
      <c r="K1907" s="184" t="s">
        <v>4319</v>
      </c>
      <c r="L1907" s="184">
        <f t="shared" si="36"/>
        <v>1</v>
      </c>
    </row>
    <row r="1908" spans="1:12" ht="15" customHeight="1" x14ac:dyDescent="0.3">
      <c r="A1908"/>
      <c r="B1908"/>
      <c r="C1908"/>
      <c r="D1908"/>
      <c r="E1908"/>
      <c r="F1908"/>
      <c r="G1908"/>
      <c r="H1908"/>
      <c r="K1908" s="184" t="s">
        <v>5334</v>
      </c>
      <c r="L1908" s="184">
        <f t="shared" si="36"/>
        <v>1</v>
      </c>
    </row>
    <row r="1909" spans="1:12" ht="15" customHeight="1" x14ac:dyDescent="0.3">
      <c r="A1909"/>
      <c r="B1909"/>
      <c r="C1909"/>
      <c r="D1909"/>
      <c r="E1909"/>
      <c r="F1909"/>
      <c r="G1909"/>
      <c r="H1909"/>
      <c r="K1909" s="184" t="s">
        <v>4320</v>
      </c>
      <c r="L1909" s="184">
        <f t="shared" si="36"/>
        <v>1</v>
      </c>
    </row>
    <row r="1910" spans="1:12" ht="15" customHeight="1" x14ac:dyDescent="0.3">
      <c r="A1910"/>
      <c r="B1910"/>
      <c r="C1910"/>
      <c r="D1910"/>
      <c r="E1910"/>
      <c r="F1910"/>
      <c r="G1910"/>
      <c r="H1910"/>
      <c r="K1910" s="184" t="s">
        <v>4321</v>
      </c>
      <c r="L1910" s="184">
        <f t="shared" si="36"/>
        <v>1</v>
      </c>
    </row>
    <row r="1911" spans="1:12" ht="15" customHeight="1" x14ac:dyDescent="0.3">
      <c r="A1911"/>
      <c r="B1911"/>
      <c r="C1911"/>
      <c r="D1911"/>
      <c r="E1911"/>
      <c r="F1911"/>
      <c r="G1911"/>
      <c r="H1911"/>
      <c r="K1911" s="184" t="s">
        <v>5629</v>
      </c>
      <c r="L1911" s="184">
        <f t="shared" si="36"/>
        <v>1</v>
      </c>
    </row>
    <row r="1912" spans="1:12" ht="15" customHeight="1" x14ac:dyDescent="0.3">
      <c r="A1912"/>
      <c r="B1912"/>
      <c r="C1912"/>
      <c r="D1912"/>
      <c r="E1912"/>
      <c r="F1912"/>
      <c r="G1912"/>
      <c r="H1912"/>
      <c r="K1912" s="184" t="s">
        <v>4322</v>
      </c>
      <c r="L1912" s="184">
        <f t="shared" si="36"/>
        <v>1</v>
      </c>
    </row>
    <row r="1913" spans="1:12" ht="15" customHeight="1" x14ac:dyDescent="0.3">
      <c r="A1913"/>
      <c r="B1913"/>
      <c r="C1913"/>
      <c r="D1913"/>
      <c r="E1913"/>
      <c r="F1913"/>
      <c r="G1913"/>
      <c r="H1913"/>
      <c r="K1913" s="184" t="s">
        <v>4323</v>
      </c>
      <c r="L1913" s="184">
        <f t="shared" si="36"/>
        <v>1</v>
      </c>
    </row>
    <row r="1914" spans="1:12" ht="15" customHeight="1" x14ac:dyDescent="0.3">
      <c r="A1914"/>
      <c r="B1914"/>
      <c r="C1914"/>
      <c r="D1914"/>
      <c r="E1914"/>
      <c r="F1914"/>
      <c r="G1914"/>
      <c r="H1914"/>
      <c r="K1914" s="184" t="s">
        <v>4324</v>
      </c>
      <c r="L1914" s="184">
        <f t="shared" si="36"/>
        <v>1</v>
      </c>
    </row>
    <row r="1915" spans="1:12" ht="15" customHeight="1" x14ac:dyDescent="0.3">
      <c r="A1915"/>
      <c r="B1915"/>
      <c r="C1915"/>
      <c r="D1915"/>
      <c r="E1915"/>
      <c r="F1915"/>
      <c r="G1915"/>
      <c r="H1915"/>
      <c r="K1915" s="184" t="s">
        <v>5311</v>
      </c>
      <c r="L1915" s="184">
        <f t="shared" si="36"/>
        <v>1</v>
      </c>
    </row>
    <row r="1916" spans="1:12" ht="15" customHeight="1" x14ac:dyDescent="0.3">
      <c r="A1916"/>
      <c r="B1916"/>
      <c r="C1916"/>
      <c r="D1916"/>
      <c r="E1916"/>
      <c r="F1916"/>
      <c r="G1916"/>
      <c r="H1916"/>
      <c r="K1916" s="184" t="s">
        <v>4325</v>
      </c>
      <c r="L1916" s="184">
        <f t="shared" si="36"/>
        <v>1</v>
      </c>
    </row>
    <row r="1917" spans="1:12" ht="15" customHeight="1" x14ac:dyDescent="0.3">
      <c r="A1917"/>
      <c r="B1917"/>
      <c r="C1917"/>
      <c r="D1917"/>
      <c r="E1917"/>
      <c r="F1917"/>
      <c r="G1917"/>
      <c r="H1917"/>
      <c r="K1917" s="184" t="s">
        <v>4326</v>
      </c>
      <c r="L1917" s="184">
        <f t="shared" si="36"/>
        <v>1</v>
      </c>
    </row>
    <row r="1918" spans="1:12" ht="15" customHeight="1" x14ac:dyDescent="0.3">
      <c r="A1918"/>
      <c r="B1918"/>
      <c r="C1918"/>
      <c r="D1918"/>
      <c r="E1918"/>
      <c r="F1918"/>
      <c r="G1918"/>
      <c r="H1918"/>
      <c r="K1918" s="184" t="s">
        <v>4327</v>
      </c>
      <c r="L1918" s="184">
        <f t="shared" si="36"/>
        <v>1</v>
      </c>
    </row>
    <row r="1919" spans="1:12" ht="15" customHeight="1" x14ac:dyDescent="0.3">
      <c r="A1919"/>
      <c r="B1919"/>
      <c r="C1919"/>
      <c r="D1919"/>
      <c r="E1919"/>
      <c r="F1919"/>
      <c r="G1919"/>
      <c r="H1919"/>
      <c r="K1919" s="184" t="s">
        <v>4328</v>
      </c>
      <c r="L1919" s="184">
        <f t="shared" si="36"/>
        <v>1</v>
      </c>
    </row>
    <row r="1920" spans="1:12" ht="15" customHeight="1" x14ac:dyDescent="0.3">
      <c r="A1920"/>
      <c r="B1920"/>
      <c r="C1920"/>
      <c r="D1920"/>
      <c r="E1920"/>
      <c r="F1920"/>
      <c r="G1920"/>
      <c r="H1920"/>
      <c r="K1920" s="184" t="s">
        <v>5276</v>
      </c>
      <c r="L1920" s="184">
        <f t="shared" si="36"/>
        <v>1</v>
      </c>
    </row>
    <row r="1921" spans="1:12" ht="15" customHeight="1" x14ac:dyDescent="0.3">
      <c r="A1921"/>
      <c r="B1921"/>
      <c r="C1921"/>
      <c r="D1921"/>
      <c r="E1921"/>
      <c r="F1921"/>
      <c r="G1921"/>
      <c r="H1921"/>
      <c r="K1921" s="184" t="s">
        <v>4329</v>
      </c>
      <c r="L1921" s="184">
        <f t="shared" si="36"/>
        <v>1</v>
      </c>
    </row>
    <row r="1922" spans="1:12" ht="15" customHeight="1" x14ac:dyDescent="0.3">
      <c r="A1922"/>
      <c r="B1922"/>
      <c r="C1922"/>
      <c r="D1922"/>
      <c r="E1922"/>
      <c r="F1922"/>
      <c r="G1922"/>
      <c r="H1922"/>
      <c r="K1922" s="184" t="s">
        <v>4330</v>
      </c>
      <c r="L1922" s="184">
        <f t="shared" ref="L1922:L1985" si="37">COUNTIF(K:K,K1922)</f>
        <v>1</v>
      </c>
    </row>
    <row r="1923" spans="1:12" ht="15" customHeight="1" x14ac:dyDescent="0.3">
      <c r="A1923"/>
      <c r="B1923"/>
      <c r="C1923"/>
      <c r="D1923"/>
      <c r="E1923"/>
      <c r="F1923"/>
      <c r="G1923"/>
      <c r="H1923"/>
      <c r="K1923" s="184" t="s">
        <v>4331</v>
      </c>
      <c r="L1923" s="184">
        <f t="shared" si="37"/>
        <v>1</v>
      </c>
    </row>
    <row r="1924" spans="1:12" ht="15" customHeight="1" x14ac:dyDescent="0.3">
      <c r="A1924"/>
      <c r="B1924"/>
      <c r="C1924"/>
      <c r="D1924"/>
      <c r="E1924"/>
      <c r="F1924"/>
      <c r="G1924"/>
      <c r="H1924"/>
      <c r="K1924" s="184" t="s">
        <v>4332</v>
      </c>
      <c r="L1924" s="184">
        <f t="shared" si="37"/>
        <v>1</v>
      </c>
    </row>
    <row r="1925" spans="1:12" ht="15" customHeight="1" x14ac:dyDescent="0.3">
      <c r="A1925"/>
      <c r="B1925"/>
      <c r="C1925"/>
      <c r="D1925"/>
      <c r="E1925"/>
      <c r="F1925"/>
      <c r="G1925"/>
      <c r="H1925"/>
      <c r="K1925" s="184" t="s">
        <v>4333</v>
      </c>
      <c r="L1925" s="184">
        <f t="shared" si="37"/>
        <v>1</v>
      </c>
    </row>
    <row r="1926" spans="1:12" ht="15" customHeight="1" x14ac:dyDescent="0.3">
      <c r="A1926"/>
      <c r="B1926"/>
      <c r="C1926"/>
      <c r="D1926"/>
      <c r="E1926"/>
      <c r="F1926"/>
      <c r="G1926"/>
      <c r="H1926"/>
      <c r="K1926" s="184" t="s">
        <v>5218</v>
      </c>
      <c r="L1926" s="184">
        <f t="shared" si="37"/>
        <v>1</v>
      </c>
    </row>
    <row r="1927" spans="1:12" ht="15" customHeight="1" x14ac:dyDescent="0.3">
      <c r="A1927"/>
      <c r="B1927"/>
      <c r="C1927"/>
      <c r="D1927"/>
      <c r="E1927"/>
      <c r="F1927"/>
      <c r="G1927"/>
      <c r="H1927"/>
      <c r="K1927" s="184" t="s">
        <v>4334</v>
      </c>
      <c r="L1927" s="184">
        <f t="shared" si="37"/>
        <v>1</v>
      </c>
    </row>
    <row r="1928" spans="1:12" ht="15" customHeight="1" x14ac:dyDescent="0.3">
      <c r="A1928"/>
      <c r="B1928"/>
      <c r="C1928"/>
      <c r="D1928"/>
      <c r="E1928"/>
      <c r="F1928"/>
      <c r="G1928"/>
      <c r="H1928"/>
      <c r="K1928" s="184" t="s">
        <v>4335</v>
      </c>
      <c r="L1928" s="184">
        <f t="shared" si="37"/>
        <v>1</v>
      </c>
    </row>
    <row r="1929" spans="1:12" ht="15" customHeight="1" x14ac:dyDescent="0.3">
      <c r="A1929"/>
      <c r="B1929"/>
      <c r="C1929"/>
      <c r="D1929"/>
      <c r="E1929"/>
      <c r="F1929"/>
      <c r="G1929"/>
      <c r="H1929"/>
      <c r="K1929" s="184" t="s">
        <v>5219</v>
      </c>
      <c r="L1929" s="184">
        <f t="shared" si="37"/>
        <v>1</v>
      </c>
    </row>
    <row r="1930" spans="1:12" ht="15" customHeight="1" x14ac:dyDescent="0.3">
      <c r="A1930"/>
      <c r="B1930"/>
      <c r="C1930"/>
      <c r="D1930"/>
      <c r="E1930"/>
      <c r="F1930"/>
      <c r="G1930"/>
      <c r="H1930"/>
      <c r="K1930" s="184" t="s">
        <v>4336</v>
      </c>
      <c r="L1930" s="184">
        <f t="shared" si="37"/>
        <v>1</v>
      </c>
    </row>
    <row r="1931" spans="1:12" ht="15" customHeight="1" x14ac:dyDescent="0.3">
      <c r="A1931"/>
      <c r="B1931"/>
      <c r="C1931"/>
      <c r="D1931"/>
      <c r="E1931"/>
      <c r="F1931"/>
      <c r="G1931"/>
      <c r="H1931"/>
      <c r="K1931" s="184" t="s">
        <v>5147</v>
      </c>
      <c r="L1931" s="184">
        <f t="shared" si="37"/>
        <v>1</v>
      </c>
    </row>
    <row r="1932" spans="1:12" ht="15" customHeight="1" x14ac:dyDescent="0.3">
      <c r="A1932"/>
      <c r="B1932"/>
      <c r="C1932"/>
      <c r="D1932"/>
      <c r="E1932"/>
      <c r="F1932"/>
      <c r="G1932"/>
      <c r="H1932"/>
      <c r="K1932" s="184" t="s">
        <v>4337</v>
      </c>
      <c r="L1932" s="184">
        <f t="shared" si="37"/>
        <v>1</v>
      </c>
    </row>
    <row r="1933" spans="1:12" ht="15" customHeight="1" x14ac:dyDescent="0.3">
      <c r="A1933"/>
      <c r="B1933"/>
      <c r="C1933"/>
      <c r="D1933"/>
      <c r="E1933"/>
      <c r="F1933"/>
      <c r="G1933"/>
      <c r="H1933"/>
      <c r="K1933" s="184" t="s">
        <v>4338</v>
      </c>
      <c r="L1933" s="184">
        <f t="shared" si="37"/>
        <v>1</v>
      </c>
    </row>
    <row r="1934" spans="1:12" ht="15" customHeight="1" x14ac:dyDescent="0.3">
      <c r="A1934"/>
      <c r="B1934"/>
      <c r="C1934"/>
      <c r="D1934"/>
      <c r="E1934"/>
      <c r="F1934"/>
      <c r="G1934"/>
      <c r="H1934"/>
      <c r="K1934" s="184" t="s">
        <v>4339</v>
      </c>
      <c r="L1934" s="184">
        <f t="shared" si="37"/>
        <v>1</v>
      </c>
    </row>
    <row r="1935" spans="1:12" ht="15" customHeight="1" x14ac:dyDescent="0.3">
      <c r="A1935"/>
      <c r="B1935"/>
      <c r="C1935"/>
      <c r="D1935"/>
      <c r="E1935"/>
      <c r="F1935"/>
      <c r="G1935"/>
      <c r="H1935"/>
      <c r="K1935" s="184" t="s">
        <v>4340</v>
      </c>
      <c r="L1935" s="184">
        <f t="shared" si="37"/>
        <v>1</v>
      </c>
    </row>
    <row r="1936" spans="1:12" ht="15" customHeight="1" x14ac:dyDescent="0.3">
      <c r="A1936"/>
      <c r="B1936"/>
      <c r="C1936"/>
      <c r="D1936"/>
      <c r="E1936"/>
      <c r="F1936"/>
      <c r="G1936"/>
      <c r="H1936"/>
      <c r="K1936" s="184" t="s">
        <v>5414</v>
      </c>
      <c r="L1936" s="184">
        <f t="shared" si="37"/>
        <v>1</v>
      </c>
    </row>
    <row r="1937" spans="1:12" ht="15" customHeight="1" x14ac:dyDescent="0.3">
      <c r="A1937"/>
      <c r="B1937"/>
      <c r="C1937"/>
      <c r="D1937"/>
      <c r="E1937"/>
      <c r="F1937"/>
      <c r="G1937"/>
      <c r="H1937"/>
      <c r="K1937" s="184" t="s">
        <v>5413</v>
      </c>
      <c r="L1937" s="184">
        <f t="shared" si="37"/>
        <v>1</v>
      </c>
    </row>
    <row r="1938" spans="1:12" ht="15" customHeight="1" x14ac:dyDescent="0.3">
      <c r="A1938"/>
      <c r="B1938"/>
      <c r="C1938"/>
      <c r="D1938"/>
      <c r="E1938"/>
      <c r="F1938"/>
      <c r="G1938"/>
      <c r="H1938"/>
      <c r="K1938" s="184" t="s">
        <v>4341</v>
      </c>
      <c r="L1938" s="184">
        <f t="shared" si="37"/>
        <v>1</v>
      </c>
    </row>
    <row r="1939" spans="1:12" ht="15" customHeight="1" x14ac:dyDescent="0.3">
      <c r="A1939"/>
      <c r="B1939"/>
      <c r="C1939"/>
      <c r="D1939"/>
      <c r="E1939"/>
      <c r="F1939"/>
      <c r="G1939"/>
      <c r="H1939"/>
      <c r="K1939" s="184" t="s">
        <v>4342</v>
      </c>
      <c r="L1939" s="184">
        <f t="shared" si="37"/>
        <v>1</v>
      </c>
    </row>
    <row r="1940" spans="1:12" ht="15" customHeight="1" x14ac:dyDescent="0.3">
      <c r="A1940"/>
      <c r="B1940"/>
      <c r="C1940"/>
      <c r="D1940"/>
      <c r="E1940"/>
      <c r="F1940"/>
      <c r="G1940"/>
      <c r="H1940"/>
      <c r="K1940" s="184" t="s">
        <v>4343</v>
      </c>
      <c r="L1940" s="184">
        <f t="shared" si="37"/>
        <v>1</v>
      </c>
    </row>
    <row r="1941" spans="1:12" ht="15" customHeight="1" x14ac:dyDescent="0.3">
      <c r="A1941"/>
      <c r="B1941"/>
      <c r="C1941"/>
      <c r="D1941"/>
      <c r="E1941"/>
      <c r="F1941"/>
      <c r="G1941"/>
      <c r="H1941"/>
      <c r="K1941" s="184" t="s">
        <v>4344</v>
      </c>
      <c r="L1941" s="184">
        <f t="shared" si="37"/>
        <v>1</v>
      </c>
    </row>
    <row r="1942" spans="1:12" ht="15" customHeight="1" x14ac:dyDescent="0.3">
      <c r="A1942"/>
      <c r="B1942"/>
      <c r="C1942"/>
      <c r="D1942"/>
      <c r="E1942"/>
      <c r="F1942"/>
      <c r="G1942"/>
      <c r="H1942"/>
      <c r="K1942" s="184" t="s">
        <v>4345</v>
      </c>
      <c r="L1942" s="184">
        <f t="shared" si="37"/>
        <v>1</v>
      </c>
    </row>
    <row r="1943" spans="1:12" ht="15" customHeight="1" x14ac:dyDescent="0.3">
      <c r="A1943"/>
      <c r="B1943"/>
      <c r="C1943"/>
      <c r="D1943"/>
      <c r="E1943"/>
      <c r="F1943"/>
      <c r="G1943"/>
      <c r="H1943"/>
      <c r="K1943" s="184" t="s">
        <v>4346</v>
      </c>
      <c r="L1943" s="184">
        <f t="shared" si="37"/>
        <v>1</v>
      </c>
    </row>
    <row r="1944" spans="1:12" ht="15" customHeight="1" x14ac:dyDescent="0.3">
      <c r="A1944"/>
      <c r="B1944"/>
      <c r="C1944"/>
      <c r="D1944"/>
      <c r="E1944"/>
      <c r="F1944"/>
      <c r="G1944"/>
      <c r="H1944"/>
      <c r="K1944" s="184" t="s">
        <v>4347</v>
      </c>
      <c r="L1944" s="184">
        <f t="shared" si="37"/>
        <v>1</v>
      </c>
    </row>
    <row r="1945" spans="1:12" ht="15" customHeight="1" x14ac:dyDescent="0.3">
      <c r="A1945"/>
      <c r="B1945"/>
      <c r="C1945"/>
      <c r="D1945"/>
      <c r="E1945"/>
      <c r="F1945"/>
      <c r="G1945"/>
      <c r="H1945"/>
      <c r="K1945" s="184" t="s">
        <v>4348</v>
      </c>
      <c r="L1945" s="184">
        <f t="shared" si="37"/>
        <v>1</v>
      </c>
    </row>
    <row r="1946" spans="1:12" ht="15" customHeight="1" x14ac:dyDescent="0.3">
      <c r="A1946"/>
      <c r="B1946"/>
      <c r="C1946"/>
      <c r="D1946"/>
      <c r="E1946"/>
      <c r="F1946"/>
      <c r="G1946"/>
      <c r="H1946"/>
      <c r="K1946" s="184" t="s">
        <v>4349</v>
      </c>
      <c r="L1946" s="184">
        <f t="shared" si="37"/>
        <v>1</v>
      </c>
    </row>
    <row r="1947" spans="1:12" ht="15" customHeight="1" x14ac:dyDescent="0.3">
      <c r="A1947"/>
      <c r="B1947"/>
      <c r="C1947"/>
      <c r="D1947"/>
      <c r="E1947"/>
      <c r="F1947"/>
      <c r="G1947"/>
      <c r="H1947"/>
      <c r="K1947" s="184" t="s">
        <v>4350</v>
      </c>
      <c r="L1947" s="184">
        <f t="shared" si="37"/>
        <v>1</v>
      </c>
    </row>
    <row r="1948" spans="1:12" ht="15" customHeight="1" x14ac:dyDescent="0.3">
      <c r="A1948"/>
      <c r="B1948"/>
      <c r="C1948"/>
      <c r="D1948"/>
      <c r="E1948"/>
      <c r="F1948"/>
      <c r="G1948"/>
      <c r="H1948"/>
      <c r="K1948" s="184" t="s">
        <v>5320</v>
      </c>
      <c r="L1948" s="184">
        <f t="shared" si="37"/>
        <v>1</v>
      </c>
    </row>
    <row r="1949" spans="1:12" ht="15" customHeight="1" x14ac:dyDescent="0.3">
      <c r="A1949"/>
      <c r="B1949"/>
      <c r="C1949"/>
      <c r="D1949"/>
      <c r="E1949"/>
      <c r="F1949"/>
      <c r="G1949"/>
      <c r="H1949"/>
      <c r="K1949" s="184" t="s">
        <v>5211</v>
      </c>
      <c r="L1949" s="184">
        <f t="shared" si="37"/>
        <v>1</v>
      </c>
    </row>
    <row r="1950" spans="1:12" ht="15" customHeight="1" x14ac:dyDescent="0.3">
      <c r="A1950"/>
      <c r="B1950"/>
      <c r="C1950"/>
      <c r="D1950"/>
      <c r="E1950"/>
      <c r="F1950"/>
      <c r="G1950"/>
      <c r="H1950"/>
      <c r="K1950" s="184" t="s">
        <v>4351</v>
      </c>
      <c r="L1950" s="184">
        <f t="shared" si="37"/>
        <v>1</v>
      </c>
    </row>
    <row r="1951" spans="1:12" ht="15" customHeight="1" x14ac:dyDescent="0.3">
      <c r="A1951"/>
      <c r="B1951"/>
      <c r="C1951"/>
      <c r="D1951"/>
      <c r="E1951"/>
      <c r="F1951"/>
      <c r="G1951"/>
      <c r="H1951"/>
      <c r="K1951" s="184" t="s">
        <v>4352</v>
      </c>
      <c r="L1951" s="184">
        <f t="shared" si="37"/>
        <v>1</v>
      </c>
    </row>
    <row r="1952" spans="1:12" ht="15" customHeight="1" x14ac:dyDescent="0.3">
      <c r="A1952"/>
      <c r="B1952"/>
      <c r="C1952"/>
      <c r="D1952"/>
      <c r="E1952"/>
      <c r="F1952"/>
      <c r="G1952"/>
      <c r="H1952"/>
      <c r="K1952" s="184" t="s">
        <v>5676</v>
      </c>
      <c r="L1952" s="184">
        <f t="shared" si="37"/>
        <v>1</v>
      </c>
    </row>
    <row r="1953" spans="1:12" ht="15" customHeight="1" x14ac:dyDescent="0.3">
      <c r="A1953"/>
      <c r="B1953"/>
      <c r="C1953"/>
      <c r="D1953"/>
      <c r="E1953"/>
      <c r="F1953"/>
      <c r="G1953"/>
      <c r="H1953"/>
      <c r="K1953" s="184" t="s">
        <v>5420</v>
      </c>
      <c r="L1953" s="184">
        <f t="shared" si="37"/>
        <v>1</v>
      </c>
    </row>
    <row r="1954" spans="1:12" ht="15" customHeight="1" x14ac:dyDescent="0.3">
      <c r="A1954"/>
      <c r="B1954"/>
      <c r="C1954"/>
      <c r="D1954"/>
      <c r="E1954"/>
      <c r="F1954"/>
      <c r="G1954"/>
      <c r="H1954"/>
      <c r="K1954" s="184" t="s">
        <v>4353</v>
      </c>
      <c r="L1954" s="184">
        <f t="shared" si="37"/>
        <v>1</v>
      </c>
    </row>
    <row r="1955" spans="1:12" ht="15" customHeight="1" x14ac:dyDescent="0.3">
      <c r="A1955"/>
      <c r="B1955"/>
      <c r="C1955"/>
      <c r="D1955"/>
      <c r="E1955"/>
      <c r="F1955"/>
      <c r="G1955"/>
      <c r="H1955"/>
      <c r="K1955" s="184" t="s">
        <v>4354</v>
      </c>
      <c r="L1955" s="184">
        <f t="shared" si="37"/>
        <v>1</v>
      </c>
    </row>
    <row r="1956" spans="1:12" ht="15" customHeight="1" x14ac:dyDescent="0.3">
      <c r="A1956"/>
      <c r="B1956"/>
      <c r="C1956"/>
      <c r="D1956"/>
      <c r="E1956"/>
      <c r="F1956"/>
      <c r="G1956"/>
      <c r="H1956"/>
      <c r="K1956" s="184" t="s">
        <v>5169</v>
      </c>
      <c r="L1956" s="184">
        <f t="shared" si="37"/>
        <v>1</v>
      </c>
    </row>
    <row r="1957" spans="1:12" ht="15" customHeight="1" x14ac:dyDescent="0.3">
      <c r="A1957"/>
      <c r="B1957"/>
      <c r="C1957"/>
      <c r="D1957"/>
      <c r="E1957"/>
      <c r="F1957"/>
      <c r="G1957"/>
      <c r="H1957"/>
      <c r="K1957" s="184" t="s">
        <v>4355</v>
      </c>
      <c r="L1957" s="184">
        <f t="shared" si="37"/>
        <v>1</v>
      </c>
    </row>
    <row r="1958" spans="1:12" ht="15" customHeight="1" x14ac:dyDescent="0.3">
      <c r="A1958"/>
      <c r="B1958"/>
      <c r="C1958"/>
      <c r="D1958"/>
      <c r="E1958"/>
      <c r="F1958"/>
      <c r="G1958"/>
      <c r="H1958"/>
      <c r="K1958" s="184" t="s">
        <v>4356</v>
      </c>
      <c r="L1958" s="184">
        <f t="shared" si="37"/>
        <v>1</v>
      </c>
    </row>
    <row r="1959" spans="1:12" ht="15" customHeight="1" x14ac:dyDescent="0.3">
      <c r="A1959"/>
      <c r="B1959"/>
      <c r="C1959"/>
      <c r="D1959"/>
      <c r="E1959"/>
      <c r="F1959"/>
      <c r="G1959"/>
      <c r="H1959"/>
      <c r="K1959" s="184" t="s">
        <v>4357</v>
      </c>
      <c r="L1959" s="184">
        <f t="shared" si="37"/>
        <v>1</v>
      </c>
    </row>
    <row r="1960" spans="1:12" ht="15" customHeight="1" x14ac:dyDescent="0.3">
      <c r="A1960"/>
      <c r="B1960"/>
      <c r="C1960"/>
      <c r="D1960"/>
      <c r="E1960"/>
      <c r="F1960"/>
      <c r="G1960"/>
      <c r="H1960"/>
      <c r="K1960" s="184" t="s">
        <v>4358</v>
      </c>
      <c r="L1960" s="184">
        <f t="shared" si="37"/>
        <v>1</v>
      </c>
    </row>
    <row r="1961" spans="1:12" ht="15" customHeight="1" x14ac:dyDescent="0.3">
      <c r="A1961"/>
      <c r="B1961"/>
      <c r="C1961"/>
      <c r="D1961"/>
      <c r="E1961"/>
      <c r="F1961"/>
      <c r="G1961"/>
      <c r="H1961"/>
      <c r="K1961" s="184" t="s">
        <v>5493</v>
      </c>
      <c r="L1961" s="184">
        <f t="shared" si="37"/>
        <v>1</v>
      </c>
    </row>
    <row r="1962" spans="1:12" ht="15" customHeight="1" x14ac:dyDescent="0.3">
      <c r="A1962"/>
      <c r="B1962"/>
      <c r="C1962"/>
      <c r="D1962"/>
      <c r="E1962"/>
      <c r="F1962"/>
      <c r="G1962"/>
      <c r="H1962"/>
      <c r="K1962" s="184" t="s">
        <v>4359</v>
      </c>
      <c r="L1962" s="184">
        <f t="shared" si="37"/>
        <v>1</v>
      </c>
    </row>
    <row r="1963" spans="1:12" ht="15" customHeight="1" x14ac:dyDescent="0.3">
      <c r="A1963"/>
      <c r="B1963"/>
      <c r="C1963"/>
      <c r="D1963"/>
      <c r="E1963"/>
      <c r="F1963"/>
      <c r="G1963"/>
      <c r="H1963"/>
      <c r="K1963" s="184" t="s">
        <v>4360</v>
      </c>
      <c r="L1963" s="184">
        <f t="shared" si="37"/>
        <v>1</v>
      </c>
    </row>
    <row r="1964" spans="1:12" ht="15" customHeight="1" x14ac:dyDescent="0.3">
      <c r="A1964"/>
      <c r="B1964"/>
      <c r="C1964"/>
      <c r="D1964"/>
      <c r="E1964"/>
      <c r="F1964"/>
      <c r="G1964"/>
      <c r="H1964"/>
      <c r="K1964" s="184" t="s">
        <v>5677</v>
      </c>
      <c r="L1964" s="184">
        <f t="shared" si="37"/>
        <v>1</v>
      </c>
    </row>
    <row r="1965" spans="1:12" ht="15" customHeight="1" x14ac:dyDescent="0.3">
      <c r="A1965"/>
      <c r="B1965"/>
      <c r="C1965"/>
      <c r="D1965"/>
      <c r="E1965"/>
      <c r="F1965"/>
      <c r="G1965"/>
      <c r="H1965"/>
      <c r="K1965" s="184" t="s">
        <v>4361</v>
      </c>
      <c r="L1965" s="184">
        <f t="shared" si="37"/>
        <v>1</v>
      </c>
    </row>
    <row r="1966" spans="1:12" ht="15" customHeight="1" x14ac:dyDescent="0.3">
      <c r="A1966"/>
      <c r="B1966"/>
      <c r="C1966"/>
      <c r="D1966"/>
      <c r="E1966"/>
      <c r="F1966"/>
      <c r="G1966"/>
      <c r="H1966"/>
      <c r="K1966" s="184" t="s">
        <v>4362</v>
      </c>
      <c r="L1966" s="184">
        <f t="shared" si="37"/>
        <v>1</v>
      </c>
    </row>
    <row r="1967" spans="1:12" ht="15" customHeight="1" x14ac:dyDescent="0.3">
      <c r="A1967"/>
      <c r="B1967"/>
      <c r="C1967"/>
      <c r="D1967"/>
      <c r="E1967"/>
      <c r="F1967"/>
      <c r="G1967"/>
      <c r="H1967"/>
      <c r="K1967" s="184" t="s">
        <v>4363</v>
      </c>
      <c r="L1967" s="184">
        <f t="shared" si="37"/>
        <v>1</v>
      </c>
    </row>
    <row r="1968" spans="1:12" ht="15" customHeight="1" x14ac:dyDescent="0.3">
      <c r="A1968"/>
      <c r="B1968"/>
      <c r="C1968"/>
      <c r="D1968"/>
      <c r="E1968"/>
      <c r="F1968"/>
      <c r="G1968"/>
      <c r="H1968"/>
      <c r="K1968" s="184" t="s">
        <v>4364</v>
      </c>
      <c r="L1968" s="184">
        <f t="shared" si="37"/>
        <v>1</v>
      </c>
    </row>
    <row r="1969" spans="1:12" ht="15" customHeight="1" x14ac:dyDescent="0.3">
      <c r="A1969"/>
      <c r="B1969"/>
      <c r="C1969"/>
      <c r="D1969"/>
      <c r="E1969"/>
      <c r="F1969"/>
      <c r="G1969"/>
      <c r="H1969"/>
      <c r="K1969" s="184" t="s">
        <v>4365</v>
      </c>
      <c r="L1969" s="184">
        <f t="shared" si="37"/>
        <v>1</v>
      </c>
    </row>
    <row r="1970" spans="1:12" ht="15" customHeight="1" x14ac:dyDescent="0.3">
      <c r="A1970"/>
      <c r="B1970"/>
      <c r="C1970"/>
      <c r="D1970"/>
      <c r="E1970"/>
      <c r="F1970"/>
      <c r="G1970"/>
      <c r="H1970"/>
      <c r="K1970" s="184" t="s">
        <v>4366</v>
      </c>
      <c r="L1970" s="184">
        <f t="shared" si="37"/>
        <v>1</v>
      </c>
    </row>
    <row r="1971" spans="1:12" ht="15" customHeight="1" x14ac:dyDescent="0.3">
      <c r="A1971"/>
      <c r="B1971"/>
      <c r="C1971"/>
      <c r="D1971"/>
      <c r="E1971"/>
      <c r="F1971"/>
      <c r="G1971"/>
      <c r="H1971"/>
      <c r="K1971" s="184" t="s">
        <v>4367</v>
      </c>
      <c r="L1971" s="184">
        <f t="shared" si="37"/>
        <v>1</v>
      </c>
    </row>
    <row r="1972" spans="1:12" ht="15" customHeight="1" x14ac:dyDescent="0.3">
      <c r="A1972"/>
      <c r="B1972"/>
      <c r="C1972"/>
      <c r="D1972"/>
      <c r="E1972"/>
      <c r="F1972"/>
      <c r="G1972"/>
      <c r="H1972"/>
      <c r="K1972" s="184" t="s">
        <v>4368</v>
      </c>
      <c r="L1972" s="184">
        <f t="shared" si="37"/>
        <v>1</v>
      </c>
    </row>
    <row r="1973" spans="1:12" ht="15" customHeight="1" x14ac:dyDescent="0.3">
      <c r="A1973"/>
      <c r="B1973"/>
      <c r="C1973"/>
      <c r="D1973"/>
      <c r="E1973"/>
      <c r="F1973"/>
      <c r="G1973"/>
      <c r="H1973"/>
      <c r="K1973" s="184" t="s">
        <v>5540</v>
      </c>
      <c r="L1973" s="184">
        <f t="shared" si="37"/>
        <v>1</v>
      </c>
    </row>
    <row r="1974" spans="1:12" ht="15" customHeight="1" x14ac:dyDescent="0.3">
      <c r="A1974"/>
      <c r="B1974"/>
      <c r="C1974"/>
      <c r="D1974"/>
      <c r="E1974"/>
      <c r="F1974"/>
      <c r="G1974"/>
      <c r="H1974"/>
      <c r="K1974" s="184" t="s">
        <v>4369</v>
      </c>
      <c r="L1974" s="184">
        <f t="shared" si="37"/>
        <v>1</v>
      </c>
    </row>
    <row r="1975" spans="1:12" ht="15" customHeight="1" x14ac:dyDescent="0.3">
      <c r="A1975"/>
      <c r="B1975"/>
      <c r="C1975"/>
      <c r="D1975"/>
      <c r="E1975"/>
      <c r="F1975"/>
      <c r="G1975"/>
      <c r="H1975"/>
      <c r="K1975" s="184" t="s">
        <v>4370</v>
      </c>
      <c r="L1975" s="184">
        <f t="shared" si="37"/>
        <v>1</v>
      </c>
    </row>
    <row r="1976" spans="1:12" ht="15" customHeight="1" x14ac:dyDescent="0.3">
      <c r="A1976"/>
      <c r="B1976"/>
      <c r="C1976"/>
      <c r="D1976"/>
      <c r="E1976"/>
      <c r="F1976"/>
      <c r="G1976"/>
      <c r="H1976"/>
      <c r="K1976" s="184" t="s">
        <v>4371</v>
      </c>
      <c r="L1976" s="184">
        <f t="shared" si="37"/>
        <v>1</v>
      </c>
    </row>
    <row r="1977" spans="1:12" ht="15" customHeight="1" x14ac:dyDescent="0.3">
      <c r="A1977"/>
      <c r="B1977"/>
      <c r="C1977"/>
      <c r="D1977"/>
      <c r="E1977"/>
      <c r="F1977"/>
      <c r="G1977"/>
      <c r="H1977"/>
      <c r="K1977" s="184" t="s">
        <v>4372</v>
      </c>
      <c r="L1977" s="184">
        <f t="shared" si="37"/>
        <v>1</v>
      </c>
    </row>
    <row r="1978" spans="1:12" ht="15" customHeight="1" x14ac:dyDescent="0.3">
      <c r="A1978"/>
      <c r="B1978"/>
      <c r="C1978"/>
      <c r="D1978"/>
      <c r="E1978"/>
      <c r="F1978"/>
      <c r="G1978"/>
      <c r="H1978"/>
      <c r="K1978" s="184" t="s">
        <v>4373</v>
      </c>
      <c r="L1978" s="184">
        <f t="shared" si="37"/>
        <v>1</v>
      </c>
    </row>
    <row r="1979" spans="1:12" ht="15" customHeight="1" x14ac:dyDescent="0.3">
      <c r="A1979"/>
      <c r="B1979"/>
      <c r="C1979"/>
      <c r="D1979"/>
      <c r="E1979"/>
      <c r="F1979"/>
      <c r="G1979"/>
      <c r="H1979"/>
      <c r="K1979" s="184" t="s">
        <v>4374</v>
      </c>
      <c r="L1979" s="184">
        <f t="shared" si="37"/>
        <v>1</v>
      </c>
    </row>
    <row r="1980" spans="1:12" ht="15" customHeight="1" x14ac:dyDescent="0.3">
      <c r="A1980"/>
      <c r="B1980"/>
      <c r="C1980"/>
      <c r="D1980"/>
      <c r="E1980"/>
      <c r="F1980"/>
      <c r="G1980"/>
      <c r="H1980"/>
      <c r="K1980" s="184" t="s">
        <v>4375</v>
      </c>
      <c r="L1980" s="184">
        <f t="shared" si="37"/>
        <v>1</v>
      </c>
    </row>
    <row r="1981" spans="1:12" ht="15" customHeight="1" x14ac:dyDescent="0.3">
      <c r="A1981"/>
      <c r="B1981"/>
      <c r="C1981"/>
      <c r="D1981"/>
      <c r="E1981"/>
      <c r="F1981"/>
      <c r="G1981"/>
      <c r="H1981"/>
      <c r="K1981" s="184" t="s">
        <v>4376</v>
      </c>
      <c r="L1981" s="184">
        <f t="shared" si="37"/>
        <v>1</v>
      </c>
    </row>
    <row r="1982" spans="1:12" ht="15" customHeight="1" x14ac:dyDescent="0.3">
      <c r="A1982"/>
      <c r="B1982"/>
      <c r="C1982"/>
      <c r="D1982"/>
      <c r="E1982"/>
      <c r="F1982"/>
      <c r="G1982"/>
      <c r="H1982"/>
      <c r="K1982" s="184" t="s">
        <v>4377</v>
      </c>
      <c r="L1982" s="184">
        <f t="shared" si="37"/>
        <v>1</v>
      </c>
    </row>
    <row r="1983" spans="1:12" ht="15" customHeight="1" x14ac:dyDescent="0.3">
      <c r="A1983"/>
      <c r="B1983"/>
      <c r="C1983"/>
      <c r="D1983"/>
      <c r="E1983"/>
      <c r="F1983"/>
      <c r="G1983"/>
      <c r="H1983"/>
      <c r="K1983" s="184" t="s">
        <v>4378</v>
      </c>
      <c r="L1983" s="184">
        <f t="shared" si="37"/>
        <v>1</v>
      </c>
    </row>
    <row r="1984" spans="1:12" ht="15" customHeight="1" x14ac:dyDescent="0.3">
      <c r="A1984"/>
      <c r="B1984"/>
      <c r="C1984"/>
      <c r="D1984"/>
      <c r="E1984"/>
      <c r="F1984"/>
      <c r="G1984"/>
      <c r="H1984"/>
      <c r="K1984" s="184" t="s">
        <v>4379</v>
      </c>
      <c r="L1984" s="184">
        <f t="shared" si="37"/>
        <v>1</v>
      </c>
    </row>
    <row r="1985" spans="1:12" ht="15" customHeight="1" x14ac:dyDescent="0.3">
      <c r="A1985"/>
      <c r="B1985"/>
      <c r="C1985"/>
      <c r="D1985"/>
      <c r="E1985"/>
      <c r="F1985"/>
      <c r="G1985"/>
      <c r="H1985"/>
      <c r="K1985" s="184" t="s">
        <v>4380</v>
      </c>
      <c r="L1985" s="184">
        <f t="shared" si="37"/>
        <v>1</v>
      </c>
    </row>
    <row r="1986" spans="1:12" ht="15" customHeight="1" x14ac:dyDescent="0.3">
      <c r="A1986"/>
      <c r="B1986"/>
      <c r="C1986"/>
      <c r="D1986"/>
      <c r="E1986"/>
      <c r="F1986"/>
      <c r="G1986"/>
      <c r="H1986"/>
      <c r="K1986" s="184" t="s">
        <v>5522</v>
      </c>
      <c r="L1986" s="184">
        <f t="shared" ref="L1986:L2049" si="38">COUNTIF(K:K,K1986)</f>
        <v>1</v>
      </c>
    </row>
    <row r="1987" spans="1:12" ht="15" customHeight="1" x14ac:dyDescent="0.3">
      <c r="A1987"/>
      <c r="B1987"/>
      <c r="C1987"/>
      <c r="D1987"/>
      <c r="E1987"/>
      <c r="F1987"/>
      <c r="G1987"/>
      <c r="H1987"/>
      <c r="K1987" s="184" t="s">
        <v>4381</v>
      </c>
      <c r="L1987" s="184">
        <f t="shared" si="38"/>
        <v>1</v>
      </c>
    </row>
    <row r="1988" spans="1:12" ht="15" customHeight="1" x14ac:dyDescent="0.3">
      <c r="A1988"/>
      <c r="B1988"/>
      <c r="C1988"/>
      <c r="D1988"/>
      <c r="E1988"/>
      <c r="F1988"/>
      <c r="G1988"/>
      <c r="H1988"/>
      <c r="K1988" s="184" t="s">
        <v>4382</v>
      </c>
      <c r="L1988" s="184">
        <f t="shared" si="38"/>
        <v>1</v>
      </c>
    </row>
    <row r="1989" spans="1:12" ht="15" customHeight="1" x14ac:dyDescent="0.3">
      <c r="A1989"/>
      <c r="B1989"/>
      <c r="C1989"/>
      <c r="D1989"/>
      <c r="E1989"/>
      <c r="F1989"/>
      <c r="G1989"/>
      <c r="H1989"/>
      <c r="K1989" s="184" t="s">
        <v>4383</v>
      </c>
      <c r="L1989" s="184">
        <f t="shared" si="38"/>
        <v>1</v>
      </c>
    </row>
    <row r="1990" spans="1:12" ht="15" customHeight="1" x14ac:dyDescent="0.3">
      <c r="A1990"/>
      <c r="B1990"/>
      <c r="C1990"/>
      <c r="D1990"/>
      <c r="E1990"/>
      <c r="F1990"/>
      <c r="G1990"/>
      <c r="H1990"/>
      <c r="K1990" s="184" t="s">
        <v>4384</v>
      </c>
      <c r="L1990" s="184">
        <f t="shared" si="38"/>
        <v>1</v>
      </c>
    </row>
    <row r="1991" spans="1:12" ht="15" customHeight="1" x14ac:dyDescent="0.3">
      <c r="A1991"/>
      <c r="B1991"/>
      <c r="C1991"/>
      <c r="D1991"/>
      <c r="E1991"/>
      <c r="F1991"/>
      <c r="G1991"/>
      <c r="H1991"/>
      <c r="K1991" s="184" t="s">
        <v>4385</v>
      </c>
      <c r="L1991" s="184">
        <f t="shared" si="38"/>
        <v>1</v>
      </c>
    </row>
    <row r="1992" spans="1:12" ht="15" customHeight="1" x14ac:dyDescent="0.3">
      <c r="A1992"/>
      <c r="B1992"/>
      <c r="C1992"/>
      <c r="D1992"/>
      <c r="E1992"/>
      <c r="F1992"/>
      <c r="G1992"/>
      <c r="H1992"/>
      <c r="K1992" s="184" t="s">
        <v>5300</v>
      </c>
      <c r="L1992" s="184">
        <f t="shared" si="38"/>
        <v>1</v>
      </c>
    </row>
    <row r="1993" spans="1:12" ht="15" customHeight="1" x14ac:dyDescent="0.3">
      <c r="A1993"/>
      <c r="B1993"/>
      <c r="C1993"/>
      <c r="D1993"/>
      <c r="E1993"/>
      <c r="F1993"/>
      <c r="G1993"/>
      <c r="H1993"/>
      <c r="K1993" s="184" t="s">
        <v>4386</v>
      </c>
      <c r="L1993" s="184">
        <f t="shared" si="38"/>
        <v>1</v>
      </c>
    </row>
    <row r="1994" spans="1:12" ht="15" customHeight="1" x14ac:dyDescent="0.3">
      <c r="A1994"/>
      <c r="B1994"/>
      <c r="C1994"/>
      <c r="D1994"/>
      <c r="E1994"/>
      <c r="F1994"/>
      <c r="G1994"/>
      <c r="H1994"/>
      <c r="K1994" s="184" t="s">
        <v>5202</v>
      </c>
      <c r="L1994" s="184">
        <f t="shared" si="38"/>
        <v>1</v>
      </c>
    </row>
    <row r="1995" spans="1:12" ht="15" customHeight="1" x14ac:dyDescent="0.3">
      <c r="A1995"/>
      <c r="B1995"/>
      <c r="C1995"/>
      <c r="D1995"/>
      <c r="E1995"/>
      <c r="F1995"/>
      <c r="G1995"/>
      <c r="H1995"/>
      <c r="K1995" s="184" t="s">
        <v>4387</v>
      </c>
      <c r="L1995" s="184">
        <f t="shared" si="38"/>
        <v>1</v>
      </c>
    </row>
    <row r="1996" spans="1:12" ht="15" customHeight="1" x14ac:dyDescent="0.3">
      <c r="A1996"/>
      <c r="B1996"/>
      <c r="C1996"/>
      <c r="D1996"/>
      <c r="E1996"/>
      <c r="F1996"/>
      <c r="G1996"/>
      <c r="H1996"/>
      <c r="K1996" s="184" t="s">
        <v>4388</v>
      </c>
      <c r="L1996" s="184">
        <f t="shared" si="38"/>
        <v>1</v>
      </c>
    </row>
    <row r="1997" spans="1:12" ht="15" customHeight="1" x14ac:dyDescent="0.3">
      <c r="A1997"/>
      <c r="B1997"/>
      <c r="C1997"/>
      <c r="D1997"/>
      <c r="E1997"/>
      <c r="F1997"/>
      <c r="G1997"/>
      <c r="H1997"/>
      <c r="K1997" s="184" t="s">
        <v>4389</v>
      </c>
      <c r="L1997" s="184">
        <f t="shared" si="38"/>
        <v>1</v>
      </c>
    </row>
    <row r="1998" spans="1:12" ht="15" customHeight="1" x14ac:dyDescent="0.3">
      <c r="A1998"/>
      <c r="B1998"/>
      <c r="C1998"/>
      <c r="D1998"/>
      <c r="E1998"/>
      <c r="F1998"/>
      <c r="G1998"/>
      <c r="H1998"/>
      <c r="K1998" s="184" t="s">
        <v>5517</v>
      </c>
      <c r="L1998" s="184">
        <f t="shared" si="38"/>
        <v>1</v>
      </c>
    </row>
    <row r="1999" spans="1:12" ht="15" customHeight="1" x14ac:dyDescent="0.3">
      <c r="A1999"/>
      <c r="B1999"/>
      <c r="C1999"/>
      <c r="D1999"/>
      <c r="E1999"/>
      <c r="F1999"/>
      <c r="G1999"/>
      <c r="H1999"/>
      <c r="K1999" s="184" t="s">
        <v>4390</v>
      </c>
      <c r="L1999" s="184">
        <f t="shared" si="38"/>
        <v>1</v>
      </c>
    </row>
    <row r="2000" spans="1:12" ht="15" customHeight="1" x14ac:dyDescent="0.3">
      <c r="A2000"/>
      <c r="B2000"/>
      <c r="C2000"/>
      <c r="D2000"/>
      <c r="E2000"/>
      <c r="F2000"/>
      <c r="G2000"/>
      <c r="H2000"/>
      <c r="K2000" s="184" t="s">
        <v>4391</v>
      </c>
      <c r="L2000" s="184">
        <f t="shared" si="38"/>
        <v>1</v>
      </c>
    </row>
    <row r="2001" spans="1:12" ht="15" customHeight="1" x14ac:dyDescent="0.3">
      <c r="A2001"/>
      <c r="B2001"/>
      <c r="C2001"/>
      <c r="D2001"/>
      <c r="E2001"/>
      <c r="F2001"/>
      <c r="G2001"/>
      <c r="H2001"/>
      <c r="K2001" s="184" t="s">
        <v>5470</v>
      </c>
      <c r="L2001" s="184">
        <f t="shared" si="38"/>
        <v>1</v>
      </c>
    </row>
    <row r="2002" spans="1:12" ht="15" customHeight="1" x14ac:dyDescent="0.3">
      <c r="A2002"/>
      <c r="B2002"/>
      <c r="C2002"/>
      <c r="D2002"/>
      <c r="E2002"/>
      <c r="F2002"/>
      <c r="G2002"/>
      <c r="H2002"/>
      <c r="K2002" s="184" t="s">
        <v>4392</v>
      </c>
      <c r="L2002" s="184">
        <f t="shared" si="38"/>
        <v>1</v>
      </c>
    </row>
    <row r="2003" spans="1:12" ht="15" customHeight="1" x14ac:dyDescent="0.3">
      <c r="A2003"/>
      <c r="B2003"/>
      <c r="C2003"/>
      <c r="D2003"/>
      <c r="E2003"/>
      <c r="F2003"/>
      <c r="G2003"/>
      <c r="H2003"/>
      <c r="K2003" s="184" t="s">
        <v>4393</v>
      </c>
      <c r="L2003" s="184">
        <f t="shared" si="38"/>
        <v>1</v>
      </c>
    </row>
    <row r="2004" spans="1:12" ht="15" customHeight="1" x14ac:dyDescent="0.3">
      <c r="A2004"/>
      <c r="B2004"/>
      <c r="C2004"/>
      <c r="D2004"/>
      <c r="E2004"/>
      <c r="F2004"/>
      <c r="G2004"/>
      <c r="H2004"/>
      <c r="K2004" s="184" t="s">
        <v>4394</v>
      </c>
      <c r="L2004" s="184">
        <f t="shared" si="38"/>
        <v>1</v>
      </c>
    </row>
    <row r="2005" spans="1:12" ht="15" customHeight="1" x14ac:dyDescent="0.3">
      <c r="A2005"/>
      <c r="B2005"/>
      <c r="C2005"/>
      <c r="D2005"/>
      <c r="E2005"/>
      <c r="F2005"/>
      <c r="G2005"/>
      <c r="H2005"/>
      <c r="K2005" s="184" t="s">
        <v>5323</v>
      </c>
      <c r="L2005" s="184">
        <f t="shared" si="38"/>
        <v>1</v>
      </c>
    </row>
    <row r="2006" spans="1:12" ht="15" customHeight="1" x14ac:dyDescent="0.3">
      <c r="A2006"/>
      <c r="B2006"/>
      <c r="C2006"/>
      <c r="D2006"/>
      <c r="E2006"/>
      <c r="F2006"/>
      <c r="G2006"/>
      <c r="H2006"/>
      <c r="K2006" s="184" t="s">
        <v>4395</v>
      </c>
      <c r="L2006" s="184">
        <f t="shared" si="38"/>
        <v>1</v>
      </c>
    </row>
    <row r="2007" spans="1:12" ht="15" customHeight="1" x14ac:dyDescent="0.3">
      <c r="A2007"/>
      <c r="B2007"/>
      <c r="C2007"/>
      <c r="D2007"/>
      <c r="E2007"/>
      <c r="F2007"/>
      <c r="G2007"/>
      <c r="H2007"/>
      <c r="K2007" s="184" t="s">
        <v>4396</v>
      </c>
      <c r="L2007" s="184">
        <f t="shared" si="38"/>
        <v>1</v>
      </c>
    </row>
    <row r="2008" spans="1:12" ht="15" customHeight="1" x14ac:dyDescent="0.3">
      <c r="A2008"/>
      <c r="B2008"/>
      <c r="C2008"/>
      <c r="D2008"/>
      <c r="E2008"/>
      <c r="F2008"/>
      <c r="G2008"/>
      <c r="H2008"/>
      <c r="K2008" s="184" t="s">
        <v>4397</v>
      </c>
      <c r="L2008" s="184">
        <f t="shared" si="38"/>
        <v>1</v>
      </c>
    </row>
    <row r="2009" spans="1:12" ht="15" customHeight="1" x14ac:dyDescent="0.3">
      <c r="A2009"/>
      <c r="B2009"/>
      <c r="C2009"/>
      <c r="D2009"/>
      <c r="E2009"/>
      <c r="F2009"/>
      <c r="G2009"/>
      <c r="H2009"/>
      <c r="K2009" s="184" t="s">
        <v>4398</v>
      </c>
      <c r="L2009" s="184">
        <f t="shared" si="38"/>
        <v>1</v>
      </c>
    </row>
    <row r="2010" spans="1:12" ht="15" customHeight="1" x14ac:dyDescent="0.3">
      <c r="A2010"/>
      <c r="B2010"/>
      <c r="C2010"/>
      <c r="D2010"/>
      <c r="E2010"/>
      <c r="F2010"/>
      <c r="G2010"/>
      <c r="H2010"/>
      <c r="K2010" s="184" t="s">
        <v>4399</v>
      </c>
      <c r="L2010" s="184">
        <f t="shared" si="38"/>
        <v>1</v>
      </c>
    </row>
    <row r="2011" spans="1:12" ht="15" customHeight="1" x14ac:dyDescent="0.3">
      <c r="A2011"/>
      <c r="B2011"/>
      <c r="C2011"/>
      <c r="D2011"/>
      <c r="E2011"/>
      <c r="F2011"/>
      <c r="G2011"/>
      <c r="H2011"/>
      <c r="K2011" s="184" t="s">
        <v>4400</v>
      </c>
      <c r="L2011" s="184">
        <f t="shared" si="38"/>
        <v>1</v>
      </c>
    </row>
    <row r="2012" spans="1:12" ht="15" customHeight="1" x14ac:dyDescent="0.3">
      <c r="A2012"/>
      <c r="B2012"/>
      <c r="C2012"/>
      <c r="D2012"/>
      <c r="E2012"/>
      <c r="F2012"/>
      <c r="G2012"/>
      <c r="H2012"/>
      <c r="K2012" s="184" t="s">
        <v>5237</v>
      </c>
      <c r="L2012" s="184">
        <f t="shared" si="38"/>
        <v>1</v>
      </c>
    </row>
    <row r="2013" spans="1:12" ht="15" customHeight="1" x14ac:dyDescent="0.3">
      <c r="A2013"/>
      <c r="B2013"/>
      <c r="C2013"/>
      <c r="D2013"/>
      <c r="E2013"/>
      <c r="F2013"/>
      <c r="G2013"/>
      <c r="H2013"/>
      <c r="K2013" s="184" t="s">
        <v>4401</v>
      </c>
      <c r="L2013" s="184">
        <f t="shared" si="38"/>
        <v>1</v>
      </c>
    </row>
    <row r="2014" spans="1:12" ht="15" customHeight="1" x14ac:dyDescent="0.3">
      <c r="A2014"/>
      <c r="B2014"/>
      <c r="C2014"/>
      <c r="D2014"/>
      <c r="E2014"/>
      <c r="F2014"/>
      <c r="G2014"/>
      <c r="H2014"/>
      <c r="K2014" s="184" t="s">
        <v>4402</v>
      </c>
      <c r="L2014" s="184">
        <f t="shared" si="38"/>
        <v>1</v>
      </c>
    </row>
    <row r="2015" spans="1:12" ht="15" customHeight="1" x14ac:dyDescent="0.3">
      <c r="A2015"/>
      <c r="B2015"/>
      <c r="C2015"/>
      <c r="D2015"/>
      <c r="E2015"/>
      <c r="F2015"/>
      <c r="G2015"/>
      <c r="H2015"/>
      <c r="K2015" s="184" t="s">
        <v>4403</v>
      </c>
      <c r="L2015" s="184">
        <f t="shared" si="38"/>
        <v>1</v>
      </c>
    </row>
    <row r="2016" spans="1:12" ht="15" customHeight="1" x14ac:dyDescent="0.3">
      <c r="A2016"/>
      <c r="B2016"/>
      <c r="C2016"/>
      <c r="D2016"/>
      <c r="E2016"/>
      <c r="F2016"/>
      <c r="G2016"/>
      <c r="H2016"/>
      <c r="K2016" s="184" t="s">
        <v>5580</v>
      </c>
      <c r="L2016" s="184">
        <f t="shared" si="38"/>
        <v>1</v>
      </c>
    </row>
    <row r="2017" spans="1:12" ht="15" customHeight="1" x14ac:dyDescent="0.3">
      <c r="A2017"/>
      <c r="B2017"/>
      <c r="C2017"/>
      <c r="D2017"/>
      <c r="E2017"/>
      <c r="F2017"/>
      <c r="G2017"/>
      <c r="H2017"/>
      <c r="K2017" s="184" t="s">
        <v>4404</v>
      </c>
      <c r="L2017" s="184">
        <f t="shared" si="38"/>
        <v>1</v>
      </c>
    </row>
    <row r="2018" spans="1:12" ht="15" customHeight="1" x14ac:dyDescent="0.3">
      <c r="A2018"/>
      <c r="B2018"/>
      <c r="C2018"/>
      <c r="D2018"/>
      <c r="E2018"/>
      <c r="F2018"/>
      <c r="G2018"/>
      <c r="H2018"/>
      <c r="K2018" s="184" t="s">
        <v>4405</v>
      </c>
      <c r="L2018" s="184">
        <f t="shared" si="38"/>
        <v>1</v>
      </c>
    </row>
    <row r="2019" spans="1:12" ht="15" customHeight="1" x14ac:dyDescent="0.3">
      <c r="A2019"/>
      <c r="B2019"/>
      <c r="C2019"/>
      <c r="D2019"/>
      <c r="E2019"/>
      <c r="F2019"/>
      <c r="G2019"/>
      <c r="H2019"/>
      <c r="K2019" s="184" t="s">
        <v>4406</v>
      </c>
      <c r="L2019" s="184">
        <f t="shared" si="38"/>
        <v>1</v>
      </c>
    </row>
    <row r="2020" spans="1:12" ht="15" customHeight="1" x14ac:dyDescent="0.3">
      <c r="A2020"/>
      <c r="B2020"/>
      <c r="C2020"/>
      <c r="D2020"/>
      <c r="E2020"/>
      <c r="F2020"/>
      <c r="G2020"/>
      <c r="H2020"/>
      <c r="K2020" s="184" t="s">
        <v>4407</v>
      </c>
      <c r="L2020" s="184">
        <f t="shared" si="38"/>
        <v>1</v>
      </c>
    </row>
    <row r="2021" spans="1:12" ht="15" customHeight="1" x14ac:dyDescent="0.3">
      <c r="A2021"/>
      <c r="B2021"/>
      <c r="C2021"/>
      <c r="D2021"/>
      <c r="E2021"/>
      <c r="F2021"/>
      <c r="G2021"/>
      <c r="H2021"/>
      <c r="K2021" s="184" t="s">
        <v>5175</v>
      </c>
      <c r="L2021" s="184">
        <f t="shared" si="38"/>
        <v>1</v>
      </c>
    </row>
    <row r="2022" spans="1:12" ht="15" customHeight="1" x14ac:dyDescent="0.3">
      <c r="A2022"/>
      <c r="B2022"/>
      <c r="C2022"/>
      <c r="D2022"/>
      <c r="E2022"/>
      <c r="F2022"/>
      <c r="G2022"/>
      <c r="H2022"/>
      <c r="K2022" s="184" t="s">
        <v>4408</v>
      </c>
      <c r="L2022" s="184">
        <f t="shared" si="38"/>
        <v>1</v>
      </c>
    </row>
    <row r="2023" spans="1:12" ht="15" customHeight="1" x14ac:dyDescent="0.3">
      <c r="A2023"/>
      <c r="B2023"/>
      <c r="C2023"/>
      <c r="D2023"/>
      <c r="E2023"/>
      <c r="F2023"/>
      <c r="G2023"/>
      <c r="H2023"/>
      <c r="K2023" s="184" t="s">
        <v>4409</v>
      </c>
      <c r="L2023" s="184">
        <f t="shared" si="38"/>
        <v>1</v>
      </c>
    </row>
    <row r="2024" spans="1:12" ht="15" customHeight="1" x14ac:dyDescent="0.3">
      <c r="A2024"/>
      <c r="B2024"/>
      <c r="C2024"/>
      <c r="D2024"/>
      <c r="E2024"/>
      <c r="F2024"/>
      <c r="G2024"/>
      <c r="H2024"/>
      <c r="K2024" s="184" t="s">
        <v>4410</v>
      </c>
      <c r="L2024" s="184">
        <f t="shared" si="38"/>
        <v>1</v>
      </c>
    </row>
    <row r="2025" spans="1:12" ht="15" customHeight="1" x14ac:dyDescent="0.3">
      <c r="A2025"/>
      <c r="B2025"/>
      <c r="C2025"/>
      <c r="D2025"/>
      <c r="E2025"/>
      <c r="F2025"/>
      <c r="G2025"/>
      <c r="H2025"/>
      <c r="K2025" s="184" t="s">
        <v>4411</v>
      </c>
      <c r="L2025" s="184">
        <f t="shared" si="38"/>
        <v>1</v>
      </c>
    </row>
    <row r="2026" spans="1:12" ht="15" customHeight="1" x14ac:dyDescent="0.3">
      <c r="A2026"/>
      <c r="B2026"/>
      <c r="C2026"/>
      <c r="D2026"/>
      <c r="E2026"/>
      <c r="F2026"/>
      <c r="G2026"/>
      <c r="H2026"/>
      <c r="K2026" s="184" t="s">
        <v>4412</v>
      </c>
      <c r="L2026" s="184">
        <f t="shared" si="38"/>
        <v>1</v>
      </c>
    </row>
    <row r="2027" spans="1:12" ht="15" customHeight="1" x14ac:dyDescent="0.3">
      <c r="A2027"/>
      <c r="B2027"/>
      <c r="C2027"/>
      <c r="D2027"/>
      <c r="E2027"/>
      <c r="F2027"/>
      <c r="G2027"/>
      <c r="H2027"/>
      <c r="K2027" s="184" t="s">
        <v>4413</v>
      </c>
      <c r="L2027" s="184">
        <f t="shared" si="38"/>
        <v>1</v>
      </c>
    </row>
    <row r="2028" spans="1:12" ht="15" customHeight="1" x14ac:dyDescent="0.3">
      <c r="A2028"/>
      <c r="B2028"/>
      <c r="C2028"/>
      <c r="D2028"/>
      <c r="E2028"/>
      <c r="F2028"/>
      <c r="G2028"/>
      <c r="H2028"/>
      <c r="K2028" s="184" t="s">
        <v>4414</v>
      </c>
      <c r="L2028" s="184">
        <f t="shared" si="38"/>
        <v>1</v>
      </c>
    </row>
    <row r="2029" spans="1:12" ht="15" customHeight="1" x14ac:dyDescent="0.3">
      <c r="A2029"/>
      <c r="B2029"/>
      <c r="C2029"/>
      <c r="D2029"/>
      <c r="E2029"/>
      <c r="F2029"/>
      <c r="G2029"/>
      <c r="H2029"/>
      <c r="K2029" s="184" t="s">
        <v>4415</v>
      </c>
      <c r="L2029" s="184">
        <f t="shared" si="38"/>
        <v>1</v>
      </c>
    </row>
    <row r="2030" spans="1:12" ht="15" customHeight="1" x14ac:dyDescent="0.3">
      <c r="A2030"/>
      <c r="B2030"/>
      <c r="C2030"/>
      <c r="D2030"/>
      <c r="E2030"/>
      <c r="F2030"/>
      <c r="G2030"/>
      <c r="H2030"/>
      <c r="K2030" s="184" t="s">
        <v>4416</v>
      </c>
      <c r="L2030" s="184">
        <f t="shared" si="38"/>
        <v>1</v>
      </c>
    </row>
    <row r="2031" spans="1:12" ht="15" customHeight="1" x14ac:dyDescent="0.3">
      <c r="A2031"/>
      <c r="B2031"/>
      <c r="C2031"/>
      <c r="D2031"/>
      <c r="E2031"/>
      <c r="F2031"/>
      <c r="G2031"/>
      <c r="H2031"/>
      <c r="K2031" s="184" t="s">
        <v>4417</v>
      </c>
      <c r="L2031" s="184">
        <f t="shared" si="38"/>
        <v>1</v>
      </c>
    </row>
    <row r="2032" spans="1:12" ht="15" customHeight="1" x14ac:dyDescent="0.3">
      <c r="A2032"/>
      <c r="B2032"/>
      <c r="C2032"/>
      <c r="D2032"/>
      <c r="E2032"/>
      <c r="F2032"/>
      <c r="G2032"/>
      <c r="H2032"/>
      <c r="K2032" s="184" t="s">
        <v>4418</v>
      </c>
      <c r="L2032" s="184">
        <f t="shared" si="38"/>
        <v>1</v>
      </c>
    </row>
    <row r="2033" spans="1:12" ht="15" customHeight="1" x14ac:dyDescent="0.3">
      <c r="A2033"/>
      <c r="B2033"/>
      <c r="C2033"/>
      <c r="D2033"/>
      <c r="E2033"/>
      <c r="F2033"/>
      <c r="G2033"/>
      <c r="H2033"/>
      <c r="K2033" s="184" t="s">
        <v>4419</v>
      </c>
      <c r="L2033" s="184">
        <f t="shared" si="38"/>
        <v>1</v>
      </c>
    </row>
    <row r="2034" spans="1:12" ht="15" customHeight="1" x14ac:dyDescent="0.3">
      <c r="A2034"/>
      <c r="B2034"/>
      <c r="C2034"/>
      <c r="D2034"/>
      <c r="E2034"/>
      <c r="F2034"/>
      <c r="G2034"/>
      <c r="H2034"/>
      <c r="K2034" s="184" t="s">
        <v>4420</v>
      </c>
      <c r="L2034" s="184">
        <f t="shared" si="38"/>
        <v>1</v>
      </c>
    </row>
    <row r="2035" spans="1:12" ht="15" customHeight="1" x14ac:dyDescent="0.3">
      <c r="A2035"/>
      <c r="B2035"/>
      <c r="C2035"/>
      <c r="D2035"/>
      <c r="E2035"/>
      <c r="F2035"/>
      <c r="G2035"/>
      <c r="H2035"/>
      <c r="K2035" s="184" t="s">
        <v>4421</v>
      </c>
      <c r="L2035" s="184">
        <f t="shared" si="38"/>
        <v>1</v>
      </c>
    </row>
    <row r="2036" spans="1:12" ht="15" customHeight="1" x14ac:dyDescent="0.3">
      <c r="A2036"/>
      <c r="B2036"/>
      <c r="C2036"/>
      <c r="D2036"/>
      <c r="E2036"/>
      <c r="F2036"/>
      <c r="G2036"/>
      <c r="H2036"/>
      <c r="K2036" s="184" t="s">
        <v>4422</v>
      </c>
      <c r="L2036" s="184">
        <f t="shared" si="38"/>
        <v>1</v>
      </c>
    </row>
    <row r="2037" spans="1:12" ht="15" customHeight="1" x14ac:dyDescent="0.3">
      <c r="A2037"/>
      <c r="B2037"/>
      <c r="C2037"/>
      <c r="D2037"/>
      <c r="E2037"/>
      <c r="F2037"/>
      <c r="G2037"/>
      <c r="H2037"/>
      <c r="K2037" s="184" t="s">
        <v>4423</v>
      </c>
      <c r="L2037" s="184">
        <f t="shared" si="38"/>
        <v>1</v>
      </c>
    </row>
    <row r="2038" spans="1:12" ht="15" customHeight="1" x14ac:dyDescent="0.3">
      <c r="A2038"/>
      <c r="B2038"/>
      <c r="C2038"/>
      <c r="D2038"/>
      <c r="E2038"/>
      <c r="F2038"/>
      <c r="G2038"/>
      <c r="H2038"/>
      <c r="K2038" s="184" t="s">
        <v>4424</v>
      </c>
      <c r="L2038" s="184">
        <f t="shared" si="38"/>
        <v>1</v>
      </c>
    </row>
    <row r="2039" spans="1:12" ht="15" customHeight="1" x14ac:dyDescent="0.3">
      <c r="A2039"/>
      <c r="B2039"/>
      <c r="C2039"/>
      <c r="D2039"/>
      <c r="E2039"/>
      <c r="F2039"/>
      <c r="G2039"/>
      <c r="H2039"/>
      <c r="K2039" s="184" t="s">
        <v>4425</v>
      </c>
      <c r="L2039" s="184">
        <f t="shared" si="38"/>
        <v>1</v>
      </c>
    </row>
    <row r="2040" spans="1:12" ht="15" customHeight="1" x14ac:dyDescent="0.3">
      <c r="A2040"/>
      <c r="B2040"/>
      <c r="C2040"/>
      <c r="D2040"/>
      <c r="E2040"/>
      <c r="F2040"/>
      <c r="G2040"/>
      <c r="H2040"/>
      <c r="K2040" s="184" t="s">
        <v>4426</v>
      </c>
      <c r="L2040" s="184">
        <f t="shared" si="38"/>
        <v>1</v>
      </c>
    </row>
    <row r="2041" spans="1:12" ht="15" customHeight="1" x14ac:dyDescent="0.3">
      <c r="A2041"/>
      <c r="B2041"/>
      <c r="C2041"/>
      <c r="D2041"/>
      <c r="E2041"/>
      <c r="F2041"/>
      <c r="G2041"/>
      <c r="H2041"/>
      <c r="K2041" s="184" t="s">
        <v>4427</v>
      </c>
      <c r="L2041" s="184">
        <f t="shared" si="38"/>
        <v>1</v>
      </c>
    </row>
    <row r="2042" spans="1:12" ht="15" customHeight="1" x14ac:dyDescent="0.3">
      <c r="A2042"/>
      <c r="B2042"/>
      <c r="C2042"/>
      <c r="D2042"/>
      <c r="E2042"/>
      <c r="F2042"/>
      <c r="G2042"/>
      <c r="H2042"/>
      <c r="K2042" s="184" t="s">
        <v>4428</v>
      </c>
      <c r="L2042" s="184">
        <f t="shared" si="38"/>
        <v>1</v>
      </c>
    </row>
    <row r="2043" spans="1:12" ht="15" customHeight="1" x14ac:dyDescent="0.3">
      <c r="A2043"/>
      <c r="B2043"/>
      <c r="C2043"/>
      <c r="D2043"/>
      <c r="E2043"/>
      <c r="F2043"/>
      <c r="G2043"/>
      <c r="H2043"/>
      <c r="K2043" s="184" t="s">
        <v>4429</v>
      </c>
      <c r="L2043" s="184">
        <f t="shared" si="38"/>
        <v>1</v>
      </c>
    </row>
    <row r="2044" spans="1:12" ht="15" customHeight="1" x14ac:dyDescent="0.3">
      <c r="A2044"/>
      <c r="B2044"/>
      <c r="C2044"/>
      <c r="D2044"/>
      <c r="E2044"/>
      <c r="F2044"/>
      <c r="G2044"/>
      <c r="H2044"/>
      <c r="K2044" s="184" t="s">
        <v>4430</v>
      </c>
      <c r="L2044" s="184">
        <f t="shared" si="38"/>
        <v>1</v>
      </c>
    </row>
    <row r="2045" spans="1:12" ht="15" customHeight="1" x14ac:dyDescent="0.3">
      <c r="A2045"/>
      <c r="B2045"/>
      <c r="C2045"/>
      <c r="D2045"/>
      <c r="E2045"/>
      <c r="F2045"/>
      <c r="G2045"/>
      <c r="H2045"/>
      <c r="K2045" s="184" t="s">
        <v>4431</v>
      </c>
      <c r="L2045" s="184">
        <f t="shared" si="38"/>
        <v>1</v>
      </c>
    </row>
    <row r="2046" spans="1:12" ht="15" customHeight="1" x14ac:dyDescent="0.3">
      <c r="A2046"/>
      <c r="B2046"/>
      <c r="C2046"/>
      <c r="D2046"/>
      <c r="E2046"/>
      <c r="F2046"/>
      <c r="G2046"/>
      <c r="H2046"/>
      <c r="K2046" s="184" t="s">
        <v>4432</v>
      </c>
      <c r="L2046" s="184">
        <f t="shared" si="38"/>
        <v>1</v>
      </c>
    </row>
    <row r="2047" spans="1:12" ht="15" customHeight="1" x14ac:dyDescent="0.3">
      <c r="A2047"/>
      <c r="B2047"/>
      <c r="C2047"/>
      <c r="D2047"/>
      <c r="E2047"/>
      <c r="F2047"/>
      <c r="G2047"/>
      <c r="H2047"/>
      <c r="K2047" s="184" t="s">
        <v>4433</v>
      </c>
      <c r="L2047" s="184">
        <f t="shared" si="38"/>
        <v>1</v>
      </c>
    </row>
    <row r="2048" spans="1:12" ht="15" customHeight="1" x14ac:dyDescent="0.3">
      <c r="A2048"/>
      <c r="B2048"/>
      <c r="C2048"/>
      <c r="D2048"/>
      <c r="E2048"/>
      <c r="F2048"/>
      <c r="G2048"/>
      <c r="H2048"/>
      <c r="K2048" s="184" t="s">
        <v>4434</v>
      </c>
      <c r="L2048" s="184">
        <f t="shared" si="38"/>
        <v>1</v>
      </c>
    </row>
    <row r="2049" spans="1:12" ht="15" customHeight="1" x14ac:dyDescent="0.3">
      <c r="A2049"/>
      <c r="B2049"/>
      <c r="C2049"/>
      <c r="D2049"/>
      <c r="E2049"/>
      <c r="F2049"/>
      <c r="G2049"/>
      <c r="H2049"/>
      <c r="K2049" s="184" t="s">
        <v>4435</v>
      </c>
      <c r="L2049" s="184">
        <f t="shared" si="38"/>
        <v>1</v>
      </c>
    </row>
    <row r="2050" spans="1:12" ht="15" customHeight="1" x14ac:dyDescent="0.3">
      <c r="A2050"/>
      <c r="B2050"/>
      <c r="C2050"/>
      <c r="D2050"/>
      <c r="E2050"/>
      <c r="F2050"/>
      <c r="G2050"/>
      <c r="H2050"/>
      <c r="K2050" s="184" t="s">
        <v>4436</v>
      </c>
      <c r="L2050" s="184">
        <f t="shared" ref="L2050:L2113" si="39">COUNTIF(K:K,K2050)</f>
        <v>1</v>
      </c>
    </row>
    <row r="2051" spans="1:12" ht="15" customHeight="1" x14ac:dyDescent="0.3">
      <c r="A2051"/>
      <c r="B2051"/>
      <c r="C2051"/>
      <c r="D2051"/>
      <c r="E2051"/>
      <c r="F2051"/>
      <c r="G2051"/>
      <c r="H2051"/>
      <c r="K2051" s="184" t="s">
        <v>4437</v>
      </c>
      <c r="L2051" s="184">
        <f t="shared" si="39"/>
        <v>1</v>
      </c>
    </row>
    <row r="2052" spans="1:12" ht="15" customHeight="1" x14ac:dyDescent="0.3">
      <c r="A2052"/>
      <c r="B2052"/>
      <c r="C2052"/>
      <c r="D2052"/>
      <c r="E2052"/>
      <c r="F2052"/>
      <c r="G2052"/>
      <c r="H2052"/>
      <c r="K2052" s="184" t="s">
        <v>4438</v>
      </c>
      <c r="L2052" s="184">
        <f t="shared" si="39"/>
        <v>1</v>
      </c>
    </row>
    <row r="2053" spans="1:12" ht="15" customHeight="1" x14ac:dyDescent="0.3">
      <c r="A2053"/>
      <c r="B2053"/>
      <c r="C2053"/>
      <c r="D2053"/>
      <c r="E2053"/>
      <c r="F2053"/>
      <c r="G2053"/>
      <c r="H2053"/>
      <c r="K2053" s="184" t="s">
        <v>5205</v>
      </c>
      <c r="L2053" s="184">
        <f t="shared" si="39"/>
        <v>1</v>
      </c>
    </row>
    <row r="2054" spans="1:12" ht="15" customHeight="1" x14ac:dyDescent="0.3">
      <c r="A2054"/>
      <c r="B2054"/>
      <c r="C2054"/>
      <c r="D2054"/>
      <c r="E2054"/>
      <c r="F2054"/>
      <c r="G2054"/>
      <c r="H2054"/>
      <c r="K2054" s="184" t="s">
        <v>4439</v>
      </c>
      <c r="L2054" s="184">
        <f t="shared" si="39"/>
        <v>1</v>
      </c>
    </row>
    <row r="2055" spans="1:12" ht="15" customHeight="1" x14ac:dyDescent="0.3">
      <c r="A2055"/>
      <c r="B2055"/>
      <c r="C2055"/>
      <c r="D2055"/>
      <c r="E2055"/>
      <c r="F2055"/>
      <c r="G2055"/>
      <c r="H2055"/>
      <c r="K2055" s="184" t="s">
        <v>4440</v>
      </c>
      <c r="L2055" s="184">
        <f t="shared" si="39"/>
        <v>1</v>
      </c>
    </row>
    <row r="2056" spans="1:12" ht="15" customHeight="1" x14ac:dyDescent="0.3">
      <c r="A2056"/>
      <c r="B2056"/>
      <c r="C2056"/>
      <c r="D2056"/>
      <c r="E2056"/>
      <c r="F2056"/>
      <c r="G2056"/>
      <c r="H2056"/>
      <c r="K2056" s="184" t="s">
        <v>4441</v>
      </c>
      <c r="L2056" s="184">
        <f t="shared" si="39"/>
        <v>1</v>
      </c>
    </row>
    <row r="2057" spans="1:12" ht="15" customHeight="1" x14ac:dyDescent="0.3">
      <c r="A2057"/>
      <c r="B2057"/>
      <c r="C2057"/>
      <c r="D2057"/>
      <c r="E2057"/>
      <c r="F2057"/>
      <c r="G2057"/>
      <c r="H2057"/>
      <c r="K2057" s="184" t="s">
        <v>4442</v>
      </c>
      <c r="L2057" s="184">
        <f t="shared" si="39"/>
        <v>1</v>
      </c>
    </row>
    <row r="2058" spans="1:12" ht="15" customHeight="1" x14ac:dyDescent="0.3">
      <c r="A2058"/>
      <c r="B2058"/>
      <c r="C2058"/>
      <c r="D2058"/>
      <c r="E2058"/>
      <c r="F2058"/>
      <c r="G2058"/>
      <c r="H2058"/>
      <c r="K2058" s="184" t="s">
        <v>4443</v>
      </c>
      <c r="L2058" s="184">
        <f t="shared" si="39"/>
        <v>1</v>
      </c>
    </row>
    <row r="2059" spans="1:12" ht="15" customHeight="1" x14ac:dyDescent="0.3">
      <c r="A2059"/>
      <c r="B2059"/>
      <c r="C2059"/>
      <c r="D2059"/>
      <c r="E2059"/>
      <c r="F2059"/>
      <c r="G2059"/>
      <c r="H2059"/>
      <c r="K2059" s="184" t="s">
        <v>4444</v>
      </c>
      <c r="L2059" s="184">
        <f t="shared" si="39"/>
        <v>1</v>
      </c>
    </row>
    <row r="2060" spans="1:12" ht="15" customHeight="1" x14ac:dyDescent="0.3">
      <c r="A2060"/>
      <c r="B2060"/>
      <c r="C2060"/>
      <c r="D2060"/>
      <c r="E2060"/>
      <c r="F2060"/>
      <c r="G2060"/>
      <c r="H2060"/>
      <c r="K2060" s="184" t="s">
        <v>4445</v>
      </c>
      <c r="L2060" s="184">
        <f t="shared" si="39"/>
        <v>1</v>
      </c>
    </row>
    <row r="2061" spans="1:12" ht="15" customHeight="1" x14ac:dyDescent="0.3">
      <c r="A2061"/>
      <c r="B2061"/>
      <c r="C2061"/>
      <c r="D2061"/>
      <c r="E2061"/>
      <c r="F2061"/>
      <c r="G2061"/>
      <c r="H2061"/>
      <c r="K2061" s="184" t="s">
        <v>4446</v>
      </c>
      <c r="L2061" s="184">
        <f t="shared" si="39"/>
        <v>1</v>
      </c>
    </row>
    <row r="2062" spans="1:12" ht="15" customHeight="1" x14ac:dyDescent="0.3">
      <c r="A2062"/>
      <c r="B2062"/>
      <c r="C2062"/>
      <c r="D2062"/>
      <c r="E2062"/>
      <c r="F2062"/>
      <c r="G2062"/>
      <c r="H2062"/>
      <c r="K2062" s="184" t="s">
        <v>4447</v>
      </c>
      <c r="L2062" s="184">
        <f t="shared" si="39"/>
        <v>1</v>
      </c>
    </row>
    <row r="2063" spans="1:12" ht="15" customHeight="1" x14ac:dyDescent="0.3">
      <c r="A2063"/>
      <c r="B2063"/>
      <c r="C2063"/>
      <c r="D2063"/>
      <c r="E2063"/>
      <c r="F2063"/>
      <c r="G2063"/>
      <c r="H2063"/>
      <c r="K2063" s="184" t="s">
        <v>4448</v>
      </c>
      <c r="L2063" s="184">
        <f t="shared" si="39"/>
        <v>1</v>
      </c>
    </row>
    <row r="2064" spans="1:12" ht="15" customHeight="1" x14ac:dyDescent="0.3">
      <c r="A2064"/>
      <c r="B2064"/>
      <c r="C2064"/>
      <c r="D2064"/>
      <c r="E2064"/>
      <c r="F2064"/>
      <c r="G2064"/>
      <c r="H2064"/>
      <c r="K2064" s="184" t="s">
        <v>4449</v>
      </c>
      <c r="L2064" s="184">
        <f t="shared" si="39"/>
        <v>1</v>
      </c>
    </row>
    <row r="2065" spans="1:12" ht="15" customHeight="1" x14ac:dyDescent="0.3">
      <c r="A2065"/>
      <c r="B2065"/>
      <c r="C2065"/>
      <c r="D2065"/>
      <c r="E2065"/>
      <c r="F2065"/>
      <c r="G2065"/>
      <c r="H2065"/>
      <c r="K2065" s="184" t="s">
        <v>4450</v>
      </c>
      <c r="L2065" s="184">
        <f t="shared" si="39"/>
        <v>1</v>
      </c>
    </row>
    <row r="2066" spans="1:12" ht="15" customHeight="1" x14ac:dyDescent="0.3">
      <c r="A2066"/>
      <c r="B2066"/>
      <c r="C2066"/>
      <c r="D2066"/>
      <c r="E2066"/>
      <c r="F2066"/>
      <c r="G2066"/>
      <c r="H2066"/>
      <c r="K2066" s="184" t="s">
        <v>4451</v>
      </c>
      <c r="L2066" s="184">
        <f t="shared" si="39"/>
        <v>1</v>
      </c>
    </row>
    <row r="2067" spans="1:12" ht="15" customHeight="1" x14ac:dyDescent="0.3">
      <c r="A2067"/>
      <c r="B2067"/>
      <c r="C2067"/>
      <c r="D2067"/>
      <c r="E2067"/>
      <c r="F2067"/>
      <c r="G2067"/>
      <c r="H2067"/>
      <c r="K2067" s="184" t="s">
        <v>4452</v>
      </c>
      <c r="L2067" s="184">
        <f t="shared" si="39"/>
        <v>1</v>
      </c>
    </row>
    <row r="2068" spans="1:12" ht="15" customHeight="1" x14ac:dyDescent="0.3">
      <c r="A2068"/>
      <c r="B2068"/>
      <c r="C2068"/>
      <c r="D2068"/>
      <c r="E2068"/>
      <c r="F2068"/>
      <c r="G2068"/>
      <c r="H2068"/>
      <c r="K2068" s="184" t="s">
        <v>5377</v>
      </c>
      <c r="L2068" s="184">
        <f t="shared" si="39"/>
        <v>1</v>
      </c>
    </row>
    <row r="2069" spans="1:12" ht="15" customHeight="1" x14ac:dyDescent="0.3">
      <c r="A2069"/>
      <c r="B2069"/>
      <c r="C2069"/>
      <c r="D2069"/>
      <c r="E2069"/>
      <c r="F2069"/>
      <c r="G2069"/>
      <c r="H2069"/>
      <c r="K2069" s="184" t="s">
        <v>4453</v>
      </c>
      <c r="L2069" s="184">
        <f t="shared" si="39"/>
        <v>1</v>
      </c>
    </row>
    <row r="2070" spans="1:12" ht="15" customHeight="1" x14ac:dyDescent="0.3">
      <c r="A2070"/>
      <c r="B2070"/>
      <c r="C2070"/>
      <c r="D2070"/>
      <c r="E2070"/>
      <c r="F2070"/>
      <c r="G2070"/>
      <c r="H2070"/>
      <c r="K2070" s="184" t="s">
        <v>5634</v>
      </c>
      <c r="L2070" s="184">
        <f t="shared" si="39"/>
        <v>1</v>
      </c>
    </row>
    <row r="2071" spans="1:12" ht="15" customHeight="1" x14ac:dyDescent="0.3">
      <c r="A2071"/>
      <c r="B2071"/>
      <c r="C2071"/>
      <c r="D2071"/>
      <c r="E2071"/>
      <c r="F2071"/>
      <c r="G2071"/>
      <c r="H2071"/>
      <c r="K2071" s="184" t="s">
        <v>4454</v>
      </c>
      <c r="L2071" s="184">
        <f t="shared" si="39"/>
        <v>1</v>
      </c>
    </row>
    <row r="2072" spans="1:12" ht="15" customHeight="1" x14ac:dyDescent="0.3">
      <c r="A2072"/>
      <c r="B2072"/>
      <c r="C2072"/>
      <c r="D2072"/>
      <c r="E2072"/>
      <c r="F2072"/>
      <c r="G2072"/>
      <c r="H2072"/>
      <c r="K2072" s="184" t="s">
        <v>4455</v>
      </c>
      <c r="L2072" s="184">
        <f t="shared" si="39"/>
        <v>1</v>
      </c>
    </row>
    <row r="2073" spans="1:12" ht="15" customHeight="1" x14ac:dyDescent="0.3">
      <c r="A2073"/>
      <c r="B2073"/>
      <c r="C2073"/>
      <c r="D2073"/>
      <c r="E2073"/>
      <c r="F2073"/>
      <c r="G2073"/>
      <c r="H2073"/>
      <c r="K2073" s="184" t="s">
        <v>4456</v>
      </c>
      <c r="L2073" s="184">
        <f t="shared" si="39"/>
        <v>1</v>
      </c>
    </row>
    <row r="2074" spans="1:12" ht="15" customHeight="1" x14ac:dyDescent="0.3">
      <c r="A2074"/>
      <c r="B2074"/>
      <c r="C2074"/>
      <c r="D2074"/>
      <c r="E2074"/>
      <c r="F2074"/>
      <c r="G2074"/>
      <c r="H2074"/>
      <c r="K2074" s="184" t="s">
        <v>4457</v>
      </c>
      <c r="L2074" s="184">
        <f t="shared" si="39"/>
        <v>1</v>
      </c>
    </row>
    <row r="2075" spans="1:12" ht="15" customHeight="1" x14ac:dyDescent="0.3">
      <c r="A2075"/>
      <c r="B2075"/>
      <c r="C2075"/>
      <c r="D2075"/>
      <c r="E2075"/>
      <c r="F2075"/>
      <c r="G2075"/>
      <c r="H2075"/>
      <c r="K2075" s="184" t="s">
        <v>5206</v>
      </c>
      <c r="L2075" s="184">
        <f t="shared" si="39"/>
        <v>1</v>
      </c>
    </row>
    <row r="2076" spans="1:12" ht="15" customHeight="1" x14ac:dyDescent="0.3">
      <c r="A2076"/>
      <c r="B2076"/>
      <c r="C2076"/>
      <c r="D2076"/>
      <c r="E2076"/>
      <c r="F2076"/>
      <c r="G2076"/>
      <c r="H2076"/>
      <c r="K2076" s="184" t="s">
        <v>4458</v>
      </c>
      <c r="L2076" s="184">
        <f t="shared" si="39"/>
        <v>1</v>
      </c>
    </row>
    <row r="2077" spans="1:12" ht="15" customHeight="1" x14ac:dyDescent="0.3">
      <c r="A2077"/>
      <c r="B2077"/>
      <c r="C2077"/>
      <c r="D2077"/>
      <c r="E2077"/>
      <c r="F2077"/>
      <c r="G2077"/>
      <c r="H2077"/>
      <c r="K2077" s="184" t="s">
        <v>4459</v>
      </c>
      <c r="L2077" s="184">
        <f t="shared" si="39"/>
        <v>1</v>
      </c>
    </row>
    <row r="2078" spans="1:12" ht="15" customHeight="1" x14ac:dyDescent="0.3">
      <c r="A2078"/>
      <c r="B2078"/>
      <c r="C2078"/>
      <c r="D2078"/>
      <c r="E2078"/>
      <c r="F2078"/>
      <c r="G2078"/>
      <c r="H2078"/>
      <c r="K2078" s="184" t="s">
        <v>4460</v>
      </c>
      <c r="L2078" s="184">
        <f t="shared" si="39"/>
        <v>1</v>
      </c>
    </row>
    <row r="2079" spans="1:12" ht="15" customHeight="1" x14ac:dyDescent="0.3">
      <c r="A2079"/>
      <c r="B2079"/>
      <c r="C2079"/>
      <c r="D2079"/>
      <c r="E2079"/>
      <c r="F2079"/>
      <c r="G2079"/>
      <c r="H2079"/>
      <c r="K2079" s="184" t="s">
        <v>4461</v>
      </c>
      <c r="L2079" s="184">
        <f t="shared" si="39"/>
        <v>1</v>
      </c>
    </row>
    <row r="2080" spans="1:12" ht="15" customHeight="1" x14ac:dyDescent="0.3">
      <c r="A2080"/>
      <c r="B2080"/>
      <c r="C2080"/>
      <c r="D2080"/>
      <c r="E2080"/>
      <c r="F2080"/>
      <c r="G2080"/>
      <c r="H2080"/>
      <c r="K2080" s="184" t="s">
        <v>5208</v>
      </c>
      <c r="L2080" s="184">
        <f t="shared" si="39"/>
        <v>1</v>
      </c>
    </row>
    <row r="2081" spans="1:12" ht="15" customHeight="1" x14ac:dyDescent="0.3">
      <c r="A2081"/>
      <c r="B2081"/>
      <c r="C2081"/>
      <c r="D2081"/>
      <c r="E2081"/>
      <c r="F2081"/>
      <c r="G2081"/>
      <c r="H2081"/>
      <c r="K2081" s="184" t="s">
        <v>5160</v>
      </c>
      <c r="L2081" s="184">
        <f t="shared" si="39"/>
        <v>1</v>
      </c>
    </row>
    <row r="2082" spans="1:12" ht="15" customHeight="1" x14ac:dyDescent="0.3">
      <c r="A2082"/>
      <c r="B2082"/>
      <c r="C2082"/>
      <c r="D2082"/>
      <c r="E2082"/>
      <c r="F2082"/>
      <c r="G2082"/>
      <c r="H2082"/>
      <c r="K2082" s="184" t="s">
        <v>5151</v>
      </c>
      <c r="L2082" s="184">
        <f t="shared" si="39"/>
        <v>1</v>
      </c>
    </row>
    <row r="2083" spans="1:12" ht="15" customHeight="1" x14ac:dyDescent="0.3">
      <c r="A2083"/>
      <c r="B2083"/>
      <c r="C2083"/>
      <c r="D2083"/>
      <c r="E2083"/>
      <c r="F2083"/>
      <c r="G2083"/>
      <c r="H2083"/>
      <c r="K2083" s="184" t="s">
        <v>4462</v>
      </c>
      <c r="L2083" s="184">
        <f t="shared" si="39"/>
        <v>1</v>
      </c>
    </row>
    <row r="2084" spans="1:12" ht="15" customHeight="1" x14ac:dyDescent="0.3">
      <c r="A2084"/>
      <c r="B2084"/>
      <c r="C2084"/>
      <c r="D2084"/>
      <c r="E2084"/>
      <c r="F2084"/>
      <c r="G2084"/>
      <c r="H2084"/>
      <c r="K2084" s="184" t="s">
        <v>4463</v>
      </c>
      <c r="L2084" s="184">
        <f t="shared" si="39"/>
        <v>1</v>
      </c>
    </row>
    <row r="2085" spans="1:12" ht="15" customHeight="1" x14ac:dyDescent="0.3">
      <c r="A2085"/>
      <c r="B2085"/>
      <c r="C2085"/>
      <c r="D2085"/>
      <c r="E2085"/>
      <c r="F2085"/>
      <c r="G2085"/>
      <c r="H2085"/>
      <c r="K2085" s="184" t="s">
        <v>4464</v>
      </c>
      <c r="L2085" s="184">
        <f t="shared" si="39"/>
        <v>1</v>
      </c>
    </row>
    <row r="2086" spans="1:12" ht="15" customHeight="1" x14ac:dyDescent="0.3">
      <c r="A2086"/>
      <c r="B2086"/>
      <c r="C2086"/>
      <c r="D2086"/>
      <c r="E2086"/>
      <c r="F2086"/>
      <c r="G2086"/>
      <c r="H2086"/>
      <c r="K2086" s="184" t="s">
        <v>5462</v>
      </c>
      <c r="L2086" s="184">
        <f t="shared" si="39"/>
        <v>1</v>
      </c>
    </row>
    <row r="2087" spans="1:12" ht="15" customHeight="1" x14ac:dyDescent="0.3">
      <c r="A2087"/>
      <c r="B2087"/>
      <c r="C2087"/>
      <c r="D2087"/>
      <c r="E2087"/>
      <c r="F2087"/>
      <c r="G2087"/>
      <c r="H2087"/>
      <c r="K2087" s="184" t="s">
        <v>4465</v>
      </c>
      <c r="L2087" s="184">
        <f t="shared" si="39"/>
        <v>1</v>
      </c>
    </row>
    <row r="2088" spans="1:12" ht="15" customHeight="1" x14ac:dyDescent="0.3">
      <c r="A2088"/>
      <c r="B2088"/>
      <c r="C2088"/>
      <c r="D2088"/>
      <c r="E2088"/>
      <c r="F2088"/>
      <c r="G2088"/>
      <c r="H2088"/>
      <c r="K2088" s="184" t="s">
        <v>4466</v>
      </c>
      <c r="L2088" s="184">
        <f t="shared" si="39"/>
        <v>1</v>
      </c>
    </row>
    <row r="2089" spans="1:12" ht="15" customHeight="1" x14ac:dyDescent="0.3">
      <c r="A2089"/>
      <c r="B2089"/>
      <c r="C2089"/>
      <c r="D2089"/>
      <c r="E2089"/>
      <c r="F2089"/>
      <c r="G2089"/>
      <c r="H2089"/>
      <c r="K2089" s="184" t="s">
        <v>5342</v>
      </c>
      <c r="L2089" s="184">
        <f t="shared" si="39"/>
        <v>1</v>
      </c>
    </row>
    <row r="2090" spans="1:12" ht="15" customHeight="1" x14ac:dyDescent="0.3">
      <c r="A2090"/>
      <c r="B2090"/>
      <c r="C2090"/>
      <c r="D2090"/>
      <c r="E2090"/>
      <c r="F2090"/>
      <c r="G2090"/>
      <c r="H2090"/>
      <c r="K2090" s="184" t="s">
        <v>4467</v>
      </c>
      <c r="L2090" s="184">
        <f t="shared" si="39"/>
        <v>1</v>
      </c>
    </row>
    <row r="2091" spans="1:12" ht="15" customHeight="1" x14ac:dyDescent="0.3">
      <c r="A2091"/>
      <c r="B2091"/>
      <c r="C2091"/>
      <c r="D2091"/>
      <c r="E2091"/>
      <c r="F2091"/>
      <c r="G2091"/>
      <c r="H2091"/>
      <c r="K2091" s="184" t="s">
        <v>4468</v>
      </c>
      <c r="L2091" s="184">
        <f t="shared" si="39"/>
        <v>1</v>
      </c>
    </row>
    <row r="2092" spans="1:12" ht="15" customHeight="1" x14ac:dyDescent="0.3">
      <c r="A2092"/>
      <c r="B2092"/>
      <c r="C2092"/>
      <c r="D2092"/>
      <c r="E2092"/>
      <c r="F2092"/>
      <c r="G2092"/>
      <c r="H2092"/>
      <c r="K2092" s="184" t="s">
        <v>4469</v>
      </c>
      <c r="L2092" s="184">
        <f t="shared" si="39"/>
        <v>1</v>
      </c>
    </row>
    <row r="2093" spans="1:12" ht="15" customHeight="1" x14ac:dyDescent="0.3">
      <c r="A2093"/>
      <c r="B2093"/>
      <c r="C2093"/>
      <c r="D2093"/>
      <c r="E2093"/>
      <c r="F2093"/>
      <c r="G2093"/>
      <c r="H2093"/>
      <c r="K2093" s="184" t="s">
        <v>4470</v>
      </c>
      <c r="L2093" s="184">
        <f t="shared" si="39"/>
        <v>1</v>
      </c>
    </row>
    <row r="2094" spans="1:12" ht="15" customHeight="1" x14ac:dyDescent="0.3">
      <c r="A2094"/>
      <c r="B2094"/>
      <c r="C2094"/>
      <c r="D2094"/>
      <c r="E2094"/>
      <c r="F2094"/>
      <c r="G2094"/>
      <c r="H2094"/>
      <c r="K2094" s="184" t="s">
        <v>4471</v>
      </c>
      <c r="L2094" s="184">
        <f t="shared" si="39"/>
        <v>1</v>
      </c>
    </row>
    <row r="2095" spans="1:12" ht="15" customHeight="1" x14ac:dyDescent="0.3">
      <c r="A2095"/>
      <c r="B2095"/>
      <c r="C2095"/>
      <c r="D2095"/>
      <c r="E2095"/>
      <c r="F2095"/>
      <c r="G2095"/>
      <c r="H2095"/>
      <c r="K2095" s="184" t="s">
        <v>4472</v>
      </c>
      <c r="L2095" s="184">
        <f t="shared" si="39"/>
        <v>1</v>
      </c>
    </row>
    <row r="2096" spans="1:12" ht="15" customHeight="1" x14ac:dyDescent="0.3">
      <c r="A2096"/>
      <c r="B2096"/>
      <c r="C2096"/>
      <c r="D2096"/>
      <c r="E2096"/>
      <c r="F2096"/>
      <c r="G2096"/>
      <c r="H2096"/>
      <c r="K2096" s="184" t="s">
        <v>4473</v>
      </c>
      <c r="L2096" s="184">
        <f t="shared" si="39"/>
        <v>1</v>
      </c>
    </row>
    <row r="2097" spans="1:12" ht="15" customHeight="1" x14ac:dyDescent="0.3">
      <c r="A2097"/>
      <c r="B2097"/>
      <c r="C2097"/>
      <c r="D2097"/>
      <c r="E2097"/>
      <c r="F2097"/>
      <c r="G2097"/>
      <c r="H2097"/>
      <c r="K2097" s="184" t="s">
        <v>4474</v>
      </c>
      <c r="L2097" s="184">
        <f t="shared" si="39"/>
        <v>1</v>
      </c>
    </row>
    <row r="2098" spans="1:12" ht="15" customHeight="1" x14ac:dyDescent="0.3">
      <c r="A2098"/>
      <c r="B2098"/>
      <c r="C2098"/>
      <c r="D2098"/>
      <c r="E2098"/>
      <c r="F2098"/>
      <c r="G2098"/>
      <c r="H2098"/>
      <c r="K2098" s="184" t="s">
        <v>4475</v>
      </c>
      <c r="L2098" s="184">
        <f t="shared" si="39"/>
        <v>1</v>
      </c>
    </row>
    <row r="2099" spans="1:12" ht="15" customHeight="1" x14ac:dyDescent="0.3">
      <c r="A2099"/>
      <c r="B2099"/>
      <c r="C2099"/>
      <c r="D2099"/>
      <c r="E2099"/>
      <c r="F2099"/>
      <c r="G2099"/>
      <c r="H2099"/>
      <c r="K2099" s="184" t="s">
        <v>4476</v>
      </c>
      <c r="L2099" s="184">
        <f t="shared" si="39"/>
        <v>1</v>
      </c>
    </row>
    <row r="2100" spans="1:12" ht="15" customHeight="1" x14ac:dyDescent="0.3">
      <c r="A2100"/>
      <c r="B2100"/>
      <c r="C2100"/>
      <c r="D2100"/>
      <c r="E2100"/>
      <c r="F2100"/>
      <c r="G2100"/>
      <c r="H2100"/>
      <c r="K2100" s="184" t="s">
        <v>4477</v>
      </c>
      <c r="L2100" s="184">
        <f t="shared" si="39"/>
        <v>1</v>
      </c>
    </row>
    <row r="2101" spans="1:12" ht="15" customHeight="1" x14ac:dyDescent="0.3">
      <c r="A2101"/>
      <c r="B2101"/>
      <c r="C2101"/>
      <c r="D2101"/>
      <c r="E2101"/>
      <c r="F2101"/>
      <c r="G2101"/>
      <c r="H2101"/>
      <c r="K2101" s="184" t="s">
        <v>5238</v>
      </c>
      <c r="L2101" s="184">
        <f t="shared" si="39"/>
        <v>1</v>
      </c>
    </row>
    <row r="2102" spans="1:12" ht="15" customHeight="1" x14ac:dyDescent="0.3">
      <c r="A2102"/>
      <c r="B2102"/>
      <c r="C2102"/>
      <c r="D2102"/>
      <c r="E2102"/>
      <c r="F2102"/>
      <c r="G2102"/>
      <c r="H2102"/>
      <c r="K2102" s="184" t="s">
        <v>4478</v>
      </c>
      <c r="L2102" s="184">
        <f t="shared" si="39"/>
        <v>1</v>
      </c>
    </row>
    <row r="2103" spans="1:12" ht="15" customHeight="1" x14ac:dyDescent="0.3">
      <c r="A2103"/>
      <c r="B2103"/>
      <c r="C2103"/>
      <c r="D2103"/>
      <c r="E2103"/>
      <c r="F2103"/>
      <c r="G2103"/>
      <c r="H2103"/>
      <c r="K2103" s="184" t="s">
        <v>5240</v>
      </c>
      <c r="L2103" s="184">
        <f t="shared" si="39"/>
        <v>1</v>
      </c>
    </row>
    <row r="2104" spans="1:12" ht="15" customHeight="1" x14ac:dyDescent="0.3">
      <c r="A2104"/>
      <c r="B2104"/>
      <c r="C2104"/>
      <c r="D2104"/>
      <c r="E2104"/>
      <c r="F2104"/>
      <c r="G2104"/>
      <c r="H2104"/>
      <c r="K2104" s="184" t="s">
        <v>4479</v>
      </c>
      <c r="L2104" s="184">
        <f t="shared" si="39"/>
        <v>1</v>
      </c>
    </row>
    <row r="2105" spans="1:12" ht="15" customHeight="1" x14ac:dyDescent="0.3">
      <c r="A2105"/>
      <c r="B2105"/>
      <c r="C2105"/>
      <c r="D2105"/>
      <c r="E2105"/>
      <c r="F2105"/>
      <c r="G2105"/>
      <c r="H2105"/>
      <c r="K2105" s="184" t="s">
        <v>4480</v>
      </c>
      <c r="L2105" s="184">
        <f t="shared" si="39"/>
        <v>1</v>
      </c>
    </row>
    <row r="2106" spans="1:12" ht="15" customHeight="1" x14ac:dyDescent="0.3">
      <c r="A2106"/>
      <c r="B2106"/>
      <c r="C2106"/>
      <c r="D2106"/>
      <c r="E2106"/>
      <c r="F2106"/>
      <c r="G2106"/>
      <c r="H2106"/>
      <c r="K2106" s="184" t="s">
        <v>4481</v>
      </c>
      <c r="L2106" s="184">
        <f t="shared" si="39"/>
        <v>1</v>
      </c>
    </row>
    <row r="2107" spans="1:12" ht="15" customHeight="1" x14ac:dyDescent="0.3">
      <c r="A2107"/>
      <c r="B2107"/>
      <c r="C2107"/>
      <c r="D2107"/>
      <c r="E2107"/>
      <c r="F2107"/>
      <c r="G2107"/>
      <c r="H2107"/>
      <c r="K2107" s="184" t="s">
        <v>4482</v>
      </c>
      <c r="L2107" s="184">
        <f t="shared" si="39"/>
        <v>1</v>
      </c>
    </row>
    <row r="2108" spans="1:12" ht="15" customHeight="1" x14ac:dyDescent="0.3">
      <c r="A2108"/>
      <c r="B2108"/>
      <c r="C2108"/>
      <c r="D2108"/>
      <c r="E2108"/>
      <c r="F2108"/>
      <c r="G2108"/>
      <c r="H2108"/>
      <c r="K2108" s="184" t="s">
        <v>4483</v>
      </c>
      <c r="L2108" s="184">
        <f t="shared" si="39"/>
        <v>1</v>
      </c>
    </row>
    <row r="2109" spans="1:12" ht="15" customHeight="1" x14ac:dyDescent="0.3">
      <c r="A2109"/>
      <c r="B2109"/>
      <c r="C2109"/>
      <c r="D2109"/>
      <c r="E2109"/>
      <c r="F2109"/>
      <c r="G2109"/>
      <c r="H2109"/>
      <c r="K2109" s="184" t="s">
        <v>4484</v>
      </c>
      <c r="L2109" s="184">
        <f t="shared" si="39"/>
        <v>1</v>
      </c>
    </row>
    <row r="2110" spans="1:12" ht="15" customHeight="1" x14ac:dyDescent="0.3">
      <c r="A2110"/>
      <c r="B2110"/>
      <c r="C2110"/>
      <c r="D2110"/>
      <c r="E2110"/>
      <c r="F2110"/>
      <c r="G2110"/>
      <c r="H2110"/>
      <c r="K2110" s="184" t="s">
        <v>4485</v>
      </c>
      <c r="L2110" s="184">
        <f t="shared" si="39"/>
        <v>1</v>
      </c>
    </row>
    <row r="2111" spans="1:12" ht="15" customHeight="1" x14ac:dyDescent="0.3">
      <c r="A2111"/>
      <c r="B2111"/>
      <c r="C2111"/>
      <c r="D2111"/>
      <c r="E2111"/>
      <c r="F2111"/>
      <c r="G2111"/>
      <c r="H2111"/>
      <c r="K2111" s="184" t="s">
        <v>5409</v>
      </c>
      <c r="L2111" s="184">
        <f t="shared" si="39"/>
        <v>1</v>
      </c>
    </row>
    <row r="2112" spans="1:12" ht="15" customHeight="1" x14ac:dyDescent="0.3">
      <c r="A2112"/>
      <c r="B2112"/>
      <c r="C2112"/>
      <c r="D2112"/>
      <c r="E2112"/>
      <c r="F2112"/>
      <c r="G2112"/>
      <c r="H2112"/>
      <c r="K2112" s="184" t="s">
        <v>4486</v>
      </c>
      <c r="L2112" s="184">
        <f t="shared" si="39"/>
        <v>1</v>
      </c>
    </row>
    <row r="2113" spans="1:12" ht="15" customHeight="1" x14ac:dyDescent="0.3">
      <c r="A2113"/>
      <c r="B2113"/>
      <c r="C2113"/>
      <c r="D2113"/>
      <c r="E2113"/>
      <c r="F2113"/>
      <c r="G2113"/>
      <c r="H2113"/>
      <c r="K2113" s="184" t="s">
        <v>4487</v>
      </c>
      <c r="L2113" s="184">
        <f t="shared" si="39"/>
        <v>1</v>
      </c>
    </row>
    <row r="2114" spans="1:12" ht="15" customHeight="1" x14ac:dyDescent="0.3">
      <c r="A2114"/>
      <c r="B2114"/>
      <c r="C2114"/>
      <c r="D2114"/>
      <c r="E2114"/>
      <c r="F2114"/>
      <c r="G2114"/>
      <c r="H2114"/>
      <c r="K2114" s="184" t="s">
        <v>4488</v>
      </c>
      <c r="L2114" s="184">
        <f t="shared" ref="L2114:L2177" si="40">COUNTIF(K:K,K2114)</f>
        <v>1</v>
      </c>
    </row>
    <row r="2115" spans="1:12" ht="15" customHeight="1" x14ac:dyDescent="0.3">
      <c r="A2115"/>
      <c r="B2115"/>
      <c r="C2115"/>
      <c r="D2115"/>
      <c r="E2115"/>
      <c r="F2115"/>
      <c r="G2115"/>
      <c r="H2115"/>
      <c r="K2115" s="184" t="s">
        <v>4489</v>
      </c>
      <c r="L2115" s="184">
        <f t="shared" si="40"/>
        <v>1</v>
      </c>
    </row>
    <row r="2116" spans="1:12" ht="15" customHeight="1" x14ac:dyDescent="0.3">
      <c r="A2116"/>
      <c r="B2116"/>
      <c r="C2116"/>
      <c r="D2116"/>
      <c r="E2116"/>
      <c r="F2116"/>
      <c r="G2116"/>
      <c r="H2116"/>
      <c r="K2116" s="184" t="s">
        <v>5325</v>
      </c>
      <c r="L2116" s="184">
        <f t="shared" si="40"/>
        <v>1</v>
      </c>
    </row>
    <row r="2117" spans="1:12" ht="15" customHeight="1" x14ac:dyDescent="0.3">
      <c r="A2117"/>
      <c r="B2117"/>
      <c r="C2117"/>
      <c r="D2117"/>
      <c r="E2117"/>
      <c r="F2117"/>
      <c r="G2117"/>
      <c r="H2117"/>
      <c r="K2117" s="184" t="s">
        <v>5324</v>
      </c>
      <c r="L2117" s="184">
        <f t="shared" si="40"/>
        <v>1</v>
      </c>
    </row>
    <row r="2118" spans="1:12" ht="15" customHeight="1" x14ac:dyDescent="0.3">
      <c r="A2118"/>
      <c r="B2118"/>
      <c r="C2118"/>
      <c r="D2118"/>
      <c r="E2118"/>
      <c r="F2118"/>
      <c r="G2118"/>
      <c r="H2118"/>
      <c r="K2118" s="184" t="s">
        <v>4490</v>
      </c>
      <c r="L2118" s="184">
        <f t="shared" si="40"/>
        <v>1</v>
      </c>
    </row>
    <row r="2119" spans="1:12" ht="15" customHeight="1" x14ac:dyDescent="0.3">
      <c r="A2119"/>
      <c r="B2119"/>
      <c r="C2119"/>
      <c r="D2119"/>
      <c r="E2119"/>
      <c r="F2119"/>
      <c r="G2119"/>
      <c r="H2119"/>
      <c r="K2119" s="184" t="s">
        <v>4491</v>
      </c>
      <c r="L2119" s="184">
        <f t="shared" si="40"/>
        <v>1</v>
      </c>
    </row>
    <row r="2120" spans="1:12" ht="15" customHeight="1" x14ac:dyDescent="0.3">
      <c r="A2120"/>
      <c r="B2120"/>
      <c r="C2120"/>
      <c r="D2120"/>
      <c r="E2120"/>
      <c r="F2120"/>
      <c r="G2120"/>
      <c r="H2120"/>
      <c r="K2120" s="184" t="s">
        <v>4492</v>
      </c>
      <c r="L2120" s="184">
        <f t="shared" si="40"/>
        <v>1</v>
      </c>
    </row>
    <row r="2121" spans="1:12" ht="15" customHeight="1" x14ac:dyDescent="0.3">
      <c r="A2121"/>
      <c r="B2121"/>
      <c r="C2121"/>
      <c r="D2121"/>
      <c r="E2121"/>
      <c r="F2121"/>
      <c r="G2121"/>
      <c r="H2121"/>
      <c r="K2121" s="184" t="s">
        <v>4493</v>
      </c>
      <c r="L2121" s="184">
        <f t="shared" si="40"/>
        <v>1</v>
      </c>
    </row>
    <row r="2122" spans="1:12" ht="15" customHeight="1" x14ac:dyDescent="0.3">
      <c r="A2122"/>
      <c r="B2122"/>
      <c r="C2122"/>
      <c r="D2122"/>
      <c r="E2122"/>
      <c r="F2122"/>
      <c r="G2122"/>
      <c r="H2122"/>
      <c r="K2122" s="184" t="s">
        <v>4494</v>
      </c>
      <c r="L2122" s="184">
        <f t="shared" si="40"/>
        <v>1</v>
      </c>
    </row>
    <row r="2123" spans="1:12" ht="15" customHeight="1" x14ac:dyDescent="0.3">
      <c r="A2123"/>
      <c r="B2123"/>
      <c r="C2123"/>
      <c r="D2123"/>
      <c r="E2123"/>
      <c r="F2123"/>
      <c r="G2123"/>
      <c r="H2123"/>
      <c r="K2123" s="184" t="s">
        <v>4495</v>
      </c>
      <c r="L2123" s="184">
        <f t="shared" si="40"/>
        <v>1</v>
      </c>
    </row>
    <row r="2124" spans="1:12" ht="15" customHeight="1" x14ac:dyDescent="0.3">
      <c r="A2124"/>
      <c r="B2124"/>
      <c r="C2124"/>
      <c r="D2124"/>
      <c r="E2124"/>
      <c r="F2124"/>
      <c r="G2124"/>
      <c r="H2124"/>
      <c r="K2124" s="184" t="s">
        <v>4496</v>
      </c>
      <c r="L2124" s="184">
        <f t="shared" si="40"/>
        <v>1</v>
      </c>
    </row>
    <row r="2125" spans="1:12" ht="15" customHeight="1" x14ac:dyDescent="0.3">
      <c r="A2125"/>
      <c r="B2125"/>
      <c r="C2125"/>
      <c r="D2125"/>
      <c r="E2125"/>
      <c r="F2125"/>
      <c r="G2125"/>
      <c r="H2125"/>
      <c r="K2125" s="184" t="s">
        <v>4497</v>
      </c>
      <c r="L2125" s="184">
        <f t="shared" si="40"/>
        <v>1</v>
      </c>
    </row>
    <row r="2126" spans="1:12" ht="15" customHeight="1" x14ac:dyDescent="0.3">
      <c r="A2126"/>
      <c r="B2126"/>
      <c r="C2126"/>
      <c r="D2126"/>
      <c r="E2126"/>
      <c r="F2126"/>
      <c r="G2126"/>
      <c r="H2126"/>
      <c r="K2126" s="184" t="s">
        <v>4498</v>
      </c>
      <c r="L2126" s="184">
        <f t="shared" si="40"/>
        <v>1</v>
      </c>
    </row>
    <row r="2127" spans="1:12" ht="15" customHeight="1" x14ac:dyDescent="0.3">
      <c r="A2127"/>
      <c r="B2127"/>
      <c r="C2127"/>
      <c r="D2127"/>
      <c r="E2127"/>
      <c r="F2127"/>
      <c r="G2127"/>
      <c r="H2127"/>
      <c r="K2127" s="184" t="s">
        <v>4499</v>
      </c>
      <c r="L2127" s="184">
        <f t="shared" si="40"/>
        <v>1</v>
      </c>
    </row>
    <row r="2128" spans="1:12" ht="15" customHeight="1" x14ac:dyDescent="0.3">
      <c r="A2128"/>
      <c r="B2128"/>
      <c r="C2128"/>
      <c r="D2128"/>
      <c r="E2128"/>
      <c r="F2128"/>
      <c r="G2128"/>
      <c r="H2128"/>
      <c r="K2128" s="184" t="s">
        <v>4500</v>
      </c>
      <c r="L2128" s="184">
        <f t="shared" si="40"/>
        <v>1</v>
      </c>
    </row>
    <row r="2129" spans="1:12" ht="15" customHeight="1" x14ac:dyDescent="0.3">
      <c r="A2129"/>
      <c r="B2129"/>
      <c r="C2129"/>
      <c r="D2129"/>
      <c r="E2129"/>
      <c r="F2129"/>
      <c r="G2129"/>
      <c r="H2129"/>
      <c r="K2129" s="184" t="s">
        <v>2853</v>
      </c>
      <c r="L2129" s="184">
        <f t="shared" si="40"/>
        <v>1</v>
      </c>
    </row>
    <row r="2130" spans="1:12" ht="15" customHeight="1" x14ac:dyDescent="0.3">
      <c r="A2130"/>
      <c r="B2130"/>
      <c r="C2130"/>
      <c r="D2130"/>
      <c r="E2130"/>
      <c r="F2130"/>
      <c r="G2130"/>
      <c r="H2130"/>
      <c r="K2130" s="184" t="s">
        <v>4501</v>
      </c>
      <c r="L2130" s="184">
        <f t="shared" si="40"/>
        <v>1</v>
      </c>
    </row>
    <row r="2131" spans="1:12" ht="15" customHeight="1" x14ac:dyDescent="0.3">
      <c r="A2131"/>
      <c r="B2131"/>
      <c r="C2131"/>
      <c r="D2131"/>
      <c r="E2131"/>
      <c r="F2131"/>
      <c r="G2131"/>
      <c r="H2131"/>
      <c r="K2131" s="184" t="s">
        <v>4502</v>
      </c>
      <c r="L2131" s="184">
        <f t="shared" si="40"/>
        <v>1</v>
      </c>
    </row>
    <row r="2132" spans="1:12" ht="15" customHeight="1" x14ac:dyDescent="0.3">
      <c r="A2132"/>
      <c r="B2132"/>
      <c r="C2132"/>
      <c r="D2132"/>
      <c r="E2132"/>
      <c r="F2132"/>
      <c r="G2132"/>
      <c r="H2132"/>
      <c r="K2132" s="184" t="s">
        <v>4503</v>
      </c>
      <c r="L2132" s="184">
        <f t="shared" si="40"/>
        <v>1</v>
      </c>
    </row>
    <row r="2133" spans="1:12" ht="15" customHeight="1" x14ac:dyDescent="0.3">
      <c r="A2133"/>
      <c r="B2133"/>
      <c r="C2133"/>
      <c r="D2133"/>
      <c r="E2133"/>
      <c r="F2133"/>
      <c r="G2133"/>
      <c r="H2133"/>
      <c r="K2133" s="184" t="s">
        <v>4504</v>
      </c>
      <c r="L2133" s="184">
        <f t="shared" si="40"/>
        <v>1</v>
      </c>
    </row>
    <row r="2134" spans="1:12" ht="15" customHeight="1" x14ac:dyDescent="0.3">
      <c r="A2134"/>
      <c r="B2134"/>
      <c r="C2134"/>
      <c r="D2134"/>
      <c r="E2134"/>
      <c r="F2134"/>
      <c r="G2134"/>
      <c r="H2134"/>
      <c r="K2134" s="184" t="s">
        <v>4505</v>
      </c>
      <c r="L2134" s="184">
        <f t="shared" si="40"/>
        <v>1</v>
      </c>
    </row>
    <row r="2135" spans="1:12" ht="15" customHeight="1" x14ac:dyDescent="0.3">
      <c r="A2135"/>
      <c r="B2135"/>
      <c r="C2135"/>
      <c r="D2135"/>
      <c r="E2135"/>
      <c r="F2135"/>
      <c r="G2135"/>
      <c r="H2135"/>
      <c r="K2135" s="184" t="s">
        <v>4506</v>
      </c>
      <c r="L2135" s="184">
        <f t="shared" si="40"/>
        <v>1</v>
      </c>
    </row>
    <row r="2136" spans="1:12" ht="15" customHeight="1" x14ac:dyDescent="0.3">
      <c r="A2136"/>
      <c r="B2136"/>
      <c r="C2136"/>
      <c r="D2136"/>
      <c r="E2136"/>
      <c r="F2136"/>
      <c r="G2136"/>
      <c r="H2136"/>
      <c r="K2136" s="184" t="s">
        <v>4507</v>
      </c>
      <c r="L2136" s="184">
        <f t="shared" si="40"/>
        <v>1</v>
      </c>
    </row>
    <row r="2137" spans="1:12" ht="15" customHeight="1" x14ac:dyDescent="0.3">
      <c r="A2137"/>
      <c r="B2137"/>
      <c r="C2137"/>
      <c r="D2137"/>
      <c r="E2137"/>
      <c r="F2137"/>
      <c r="G2137"/>
      <c r="H2137"/>
      <c r="K2137" s="184" t="s">
        <v>4508</v>
      </c>
      <c r="L2137" s="184">
        <f t="shared" si="40"/>
        <v>1</v>
      </c>
    </row>
    <row r="2138" spans="1:12" ht="15" customHeight="1" x14ac:dyDescent="0.3">
      <c r="A2138"/>
      <c r="B2138"/>
      <c r="C2138"/>
      <c r="D2138"/>
      <c r="E2138"/>
      <c r="F2138"/>
      <c r="G2138"/>
      <c r="H2138"/>
      <c r="K2138" s="184" t="s">
        <v>4509</v>
      </c>
      <c r="L2138" s="184">
        <f t="shared" si="40"/>
        <v>1</v>
      </c>
    </row>
    <row r="2139" spans="1:12" ht="15" customHeight="1" x14ac:dyDescent="0.3">
      <c r="A2139"/>
      <c r="B2139"/>
      <c r="C2139"/>
      <c r="D2139"/>
      <c r="E2139"/>
      <c r="F2139"/>
      <c r="G2139"/>
      <c r="H2139"/>
      <c r="K2139" s="184" t="s">
        <v>4510</v>
      </c>
      <c r="L2139" s="184">
        <f t="shared" si="40"/>
        <v>1</v>
      </c>
    </row>
    <row r="2140" spans="1:12" ht="15" customHeight="1" x14ac:dyDescent="0.3">
      <c r="A2140"/>
      <c r="B2140"/>
      <c r="C2140"/>
      <c r="D2140"/>
      <c r="E2140"/>
      <c r="F2140"/>
      <c r="G2140"/>
      <c r="H2140"/>
      <c r="K2140" s="184" t="s">
        <v>4511</v>
      </c>
      <c r="L2140" s="184">
        <f t="shared" si="40"/>
        <v>1</v>
      </c>
    </row>
    <row r="2141" spans="1:12" ht="15" customHeight="1" x14ac:dyDescent="0.3">
      <c r="A2141"/>
      <c r="B2141"/>
      <c r="C2141"/>
      <c r="D2141"/>
      <c r="E2141"/>
      <c r="F2141"/>
      <c r="G2141"/>
      <c r="H2141"/>
      <c r="K2141" s="184" t="s">
        <v>4512</v>
      </c>
      <c r="L2141" s="184">
        <f t="shared" si="40"/>
        <v>1</v>
      </c>
    </row>
    <row r="2142" spans="1:12" ht="15" customHeight="1" x14ac:dyDescent="0.3">
      <c r="A2142"/>
      <c r="B2142"/>
      <c r="C2142"/>
      <c r="D2142"/>
      <c r="E2142"/>
      <c r="F2142"/>
      <c r="G2142"/>
      <c r="H2142"/>
      <c r="K2142" s="184" t="s">
        <v>4513</v>
      </c>
      <c r="L2142" s="184">
        <f t="shared" si="40"/>
        <v>1</v>
      </c>
    </row>
    <row r="2143" spans="1:12" ht="15" customHeight="1" x14ac:dyDescent="0.3">
      <c r="A2143"/>
      <c r="B2143"/>
      <c r="C2143"/>
      <c r="D2143"/>
      <c r="E2143"/>
      <c r="F2143"/>
      <c r="G2143"/>
      <c r="H2143"/>
      <c r="K2143" s="184" t="s">
        <v>4514</v>
      </c>
      <c r="L2143" s="184">
        <f t="shared" si="40"/>
        <v>1</v>
      </c>
    </row>
    <row r="2144" spans="1:12" ht="15" customHeight="1" x14ac:dyDescent="0.3">
      <c r="A2144"/>
      <c r="B2144"/>
      <c r="C2144"/>
      <c r="D2144"/>
      <c r="E2144"/>
      <c r="F2144"/>
      <c r="G2144"/>
      <c r="H2144"/>
      <c r="K2144" s="184" t="s">
        <v>4515</v>
      </c>
      <c r="L2144" s="184">
        <f t="shared" si="40"/>
        <v>1</v>
      </c>
    </row>
    <row r="2145" spans="1:12" ht="15" customHeight="1" x14ac:dyDescent="0.3">
      <c r="A2145"/>
      <c r="B2145"/>
      <c r="C2145"/>
      <c r="D2145"/>
      <c r="E2145"/>
      <c r="F2145"/>
      <c r="G2145"/>
      <c r="H2145"/>
      <c r="K2145" s="184" t="s">
        <v>4516</v>
      </c>
      <c r="L2145" s="184">
        <f t="shared" si="40"/>
        <v>1</v>
      </c>
    </row>
    <row r="2146" spans="1:12" ht="15" customHeight="1" x14ac:dyDescent="0.3">
      <c r="A2146"/>
      <c r="B2146"/>
      <c r="C2146"/>
      <c r="D2146"/>
      <c r="E2146"/>
      <c r="F2146"/>
      <c r="G2146"/>
      <c r="H2146"/>
      <c r="K2146" s="184" t="s">
        <v>5343</v>
      </c>
      <c r="L2146" s="184">
        <f t="shared" si="40"/>
        <v>1</v>
      </c>
    </row>
    <row r="2147" spans="1:12" ht="15" customHeight="1" x14ac:dyDescent="0.3">
      <c r="A2147"/>
      <c r="B2147"/>
      <c r="C2147"/>
      <c r="D2147"/>
      <c r="E2147"/>
      <c r="F2147"/>
      <c r="G2147"/>
      <c r="H2147"/>
      <c r="K2147" s="184" t="s">
        <v>5526</v>
      </c>
      <c r="L2147" s="184">
        <f t="shared" si="40"/>
        <v>1</v>
      </c>
    </row>
    <row r="2148" spans="1:12" ht="15" customHeight="1" x14ac:dyDescent="0.3">
      <c r="A2148"/>
      <c r="B2148"/>
      <c r="C2148"/>
      <c r="D2148"/>
      <c r="E2148"/>
      <c r="F2148"/>
      <c r="G2148"/>
      <c r="H2148"/>
      <c r="K2148" s="184" t="s">
        <v>4517</v>
      </c>
      <c r="L2148" s="184">
        <f t="shared" si="40"/>
        <v>1</v>
      </c>
    </row>
    <row r="2149" spans="1:12" ht="15" customHeight="1" x14ac:dyDescent="0.3">
      <c r="A2149"/>
      <c r="B2149"/>
      <c r="C2149"/>
      <c r="D2149"/>
      <c r="E2149"/>
      <c r="F2149"/>
      <c r="G2149"/>
      <c r="H2149"/>
      <c r="K2149" s="184" t="s">
        <v>4518</v>
      </c>
      <c r="L2149" s="184">
        <f t="shared" si="40"/>
        <v>1</v>
      </c>
    </row>
    <row r="2150" spans="1:12" ht="15" customHeight="1" x14ac:dyDescent="0.3">
      <c r="A2150"/>
      <c r="B2150"/>
      <c r="C2150"/>
      <c r="D2150"/>
      <c r="E2150"/>
      <c r="F2150"/>
      <c r="G2150"/>
      <c r="H2150"/>
      <c r="K2150" s="184" t="s">
        <v>4519</v>
      </c>
      <c r="L2150" s="184">
        <f t="shared" si="40"/>
        <v>1</v>
      </c>
    </row>
    <row r="2151" spans="1:12" ht="15" customHeight="1" x14ac:dyDescent="0.3">
      <c r="A2151"/>
      <c r="B2151"/>
      <c r="C2151"/>
      <c r="D2151"/>
      <c r="E2151"/>
      <c r="F2151"/>
      <c r="G2151"/>
      <c r="H2151"/>
      <c r="K2151" s="184" t="s">
        <v>4520</v>
      </c>
      <c r="L2151" s="184">
        <f t="shared" si="40"/>
        <v>1</v>
      </c>
    </row>
    <row r="2152" spans="1:12" ht="15" customHeight="1" x14ac:dyDescent="0.3">
      <c r="A2152"/>
      <c r="B2152"/>
      <c r="C2152"/>
      <c r="D2152"/>
      <c r="E2152"/>
      <c r="F2152"/>
      <c r="G2152"/>
      <c r="H2152"/>
      <c r="K2152" s="184" t="s">
        <v>4521</v>
      </c>
      <c r="L2152" s="184">
        <f t="shared" si="40"/>
        <v>1</v>
      </c>
    </row>
    <row r="2153" spans="1:12" ht="15" customHeight="1" x14ac:dyDescent="0.3">
      <c r="A2153"/>
      <c r="B2153"/>
      <c r="C2153"/>
      <c r="D2153"/>
      <c r="E2153"/>
      <c r="F2153"/>
      <c r="G2153"/>
      <c r="H2153"/>
      <c r="K2153" s="184" t="s">
        <v>4522</v>
      </c>
      <c r="L2153" s="184">
        <f t="shared" si="40"/>
        <v>1</v>
      </c>
    </row>
    <row r="2154" spans="1:12" ht="15" customHeight="1" x14ac:dyDescent="0.3">
      <c r="A2154"/>
      <c r="B2154"/>
      <c r="C2154"/>
      <c r="D2154"/>
      <c r="E2154"/>
      <c r="F2154"/>
      <c r="G2154"/>
      <c r="H2154"/>
      <c r="K2154" s="184" t="s">
        <v>5622</v>
      </c>
      <c r="L2154" s="184">
        <f t="shared" si="40"/>
        <v>1</v>
      </c>
    </row>
    <row r="2155" spans="1:12" ht="15" customHeight="1" x14ac:dyDescent="0.3">
      <c r="A2155"/>
      <c r="B2155"/>
      <c r="C2155"/>
      <c r="D2155"/>
      <c r="E2155"/>
      <c r="F2155"/>
      <c r="G2155"/>
      <c r="H2155"/>
      <c r="K2155" s="184" t="s">
        <v>4523</v>
      </c>
      <c r="L2155" s="184">
        <f t="shared" si="40"/>
        <v>1</v>
      </c>
    </row>
    <row r="2156" spans="1:12" ht="15" customHeight="1" x14ac:dyDescent="0.3">
      <c r="A2156"/>
      <c r="B2156"/>
      <c r="C2156"/>
      <c r="D2156"/>
      <c r="E2156"/>
      <c r="F2156"/>
      <c r="G2156"/>
      <c r="H2156"/>
      <c r="K2156" s="184" t="s">
        <v>4524</v>
      </c>
      <c r="L2156" s="184">
        <f t="shared" si="40"/>
        <v>1</v>
      </c>
    </row>
    <row r="2157" spans="1:12" ht="15" customHeight="1" x14ac:dyDescent="0.3">
      <c r="A2157"/>
      <c r="B2157"/>
      <c r="C2157"/>
      <c r="D2157"/>
      <c r="E2157"/>
      <c r="F2157"/>
      <c r="G2157"/>
      <c r="H2157"/>
      <c r="K2157" s="184" t="s">
        <v>4525</v>
      </c>
      <c r="L2157" s="184">
        <f t="shared" si="40"/>
        <v>1</v>
      </c>
    </row>
    <row r="2158" spans="1:12" ht="15" customHeight="1" x14ac:dyDescent="0.3">
      <c r="A2158"/>
      <c r="B2158"/>
      <c r="C2158"/>
      <c r="D2158"/>
      <c r="E2158"/>
      <c r="F2158"/>
      <c r="G2158"/>
      <c r="H2158"/>
      <c r="K2158" s="184" t="s">
        <v>4526</v>
      </c>
      <c r="L2158" s="184">
        <f t="shared" si="40"/>
        <v>1</v>
      </c>
    </row>
    <row r="2159" spans="1:12" ht="15" customHeight="1" x14ac:dyDescent="0.3">
      <c r="A2159"/>
      <c r="B2159"/>
      <c r="C2159"/>
      <c r="D2159"/>
      <c r="E2159"/>
      <c r="F2159"/>
      <c r="G2159"/>
      <c r="H2159"/>
      <c r="K2159" s="184" t="s">
        <v>4527</v>
      </c>
      <c r="L2159" s="184">
        <f t="shared" si="40"/>
        <v>1</v>
      </c>
    </row>
    <row r="2160" spans="1:12" ht="15" customHeight="1" x14ac:dyDescent="0.3">
      <c r="A2160"/>
      <c r="B2160"/>
      <c r="C2160"/>
      <c r="D2160"/>
      <c r="E2160"/>
      <c r="F2160"/>
      <c r="G2160"/>
      <c r="H2160"/>
      <c r="K2160" s="184" t="s">
        <v>5657</v>
      </c>
      <c r="L2160" s="184">
        <f t="shared" si="40"/>
        <v>1</v>
      </c>
    </row>
    <row r="2161" spans="1:12" ht="15" customHeight="1" x14ac:dyDescent="0.3">
      <c r="A2161"/>
      <c r="B2161"/>
      <c r="C2161"/>
      <c r="D2161"/>
      <c r="E2161"/>
      <c r="F2161"/>
      <c r="G2161"/>
      <c r="H2161"/>
      <c r="K2161" s="184" t="s">
        <v>4528</v>
      </c>
      <c r="L2161" s="184">
        <f t="shared" si="40"/>
        <v>1</v>
      </c>
    </row>
    <row r="2162" spans="1:12" ht="15" customHeight="1" x14ac:dyDescent="0.3">
      <c r="A2162"/>
      <c r="B2162"/>
      <c r="C2162"/>
      <c r="D2162"/>
      <c r="E2162"/>
      <c r="F2162"/>
      <c r="G2162"/>
      <c r="H2162"/>
      <c r="K2162" s="184" t="s">
        <v>4529</v>
      </c>
      <c r="L2162" s="184">
        <f t="shared" si="40"/>
        <v>1</v>
      </c>
    </row>
    <row r="2163" spans="1:12" ht="15" customHeight="1" x14ac:dyDescent="0.3">
      <c r="A2163"/>
      <c r="B2163"/>
      <c r="C2163"/>
      <c r="D2163"/>
      <c r="E2163"/>
      <c r="F2163"/>
      <c r="G2163"/>
      <c r="H2163"/>
      <c r="K2163" s="184" t="s">
        <v>4530</v>
      </c>
      <c r="L2163" s="184">
        <f t="shared" si="40"/>
        <v>1</v>
      </c>
    </row>
    <row r="2164" spans="1:12" ht="15" customHeight="1" x14ac:dyDescent="0.3">
      <c r="A2164"/>
      <c r="B2164"/>
      <c r="C2164"/>
      <c r="D2164"/>
      <c r="E2164"/>
      <c r="F2164"/>
      <c r="G2164"/>
      <c r="H2164"/>
      <c r="K2164" s="184" t="s">
        <v>4531</v>
      </c>
      <c r="L2164" s="184">
        <f t="shared" si="40"/>
        <v>1</v>
      </c>
    </row>
    <row r="2165" spans="1:12" ht="15" customHeight="1" x14ac:dyDescent="0.3">
      <c r="A2165"/>
      <c r="B2165"/>
      <c r="C2165"/>
      <c r="D2165"/>
      <c r="E2165"/>
      <c r="F2165"/>
      <c r="G2165"/>
      <c r="H2165"/>
      <c r="K2165" s="184" t="s">
        <v>5252</v>
      </c>
      <c r="L2165" s="184">
        <f t="shared" si="40"/>
        <v>1</v>
      </c>
    </row>
    <row r="2166" spans="1:12" ht="15" customHeight="1" x14ac:dyDescent="0.3">
      <c r="A2166"/>
      <c r="B2166"/>
      <c r="C2166"/>
      <c r="D2166"/>
      <c r="E2166"/>
      <c r="F2166"/>
      <c r="G2166"/>
      <c r="H2166"/>
      <c r="K2166" s="184" t="s">
        <v>4532</v>
      </c>
      <c r="L2166" s="184">
        <f t="shared" si="40"/>
        <v>1</v>
      </c>
    </row>
    <row r="2167" spans="1:12" ht="15" customHeight="1" x14ac:dyDescent="0.3">
      <c r="A2167"/>
      <c r="B2167"/>
      <c r="C2167"/>
      <c r="D2167"/>
      <c r="E2167"/>
      <c r="F2167"/>
      <c r="G2167"/>
      <c r="H2167"/>
      <c r="K2167" s="184" t="s">
        <v>4533</v>
      </c>
      <c r="L2167" s="184">
        <f t="shared" si="40"/>
        <v>1</v>
      </c>
    </row>
    <row r="2168" spans="1:12" ht="15" customHeight="1" x14ac:dyDescent="0.3">
      <c r="A2168"/>
      <c r="B2168"/>
      <c r="C2168"/>
      <c r="D2168"/>
      <c r="E2168"/>
      <c r="F2168"/>
      <c r="G2168"/>
      <c r="H2168"/>
      <c r="K2168" s="184" t="s">
        <v>4534</v>
      </c>
      <c r="L2168" s="184">
        <f t="shared" si="40"/>
        <v>1</v>
      </c>
    </row>
    <row r="2169" spans="1:12" ht="15" customHeight="1" x14ac:dyDescent="0.3">
      <c r="A2169"/>
      <c r="B2169"/>
      <c r="C2169"/>
      <c r="D2169"/>
      <c r="E2169"/>
      <c r="F2169"/>
      <c r="G2169"/>
      <c r="H2169"/>
      <c r="K2169" s="184" t="s">
        <v>4535</v>
      </c>
      <c r="L2169" s="184">
        <f t="shared" si="40"/>
        <v>1</v>
      </c>
    </row>
    <row r="2170" spans="1:12" ht="15" customHeight="1" x14ac:dyDescent="0.3">
      <c r="A2170"/>
      <c r="B2170"/>
      <c r="C2170"/>
      <c r="D2170"/>
      <c r="E2170"/>
      <c r="F2170"/>
      <c r="G2170"/>
      <c r="H2170"/>
      <c r="K2170" s="184" t="s">
        <v>4536</v>
      </c>
      <c r="L2170" s="184">
        <f t="shared" si="40"/>
        <v>1</v>
      </c>
    </row>
    <row r="2171" spans="1:12" ht="15" customHeight="1" x14ac:dyDescent="0.3">
      <c r="A2171"/>
      <c r="B2171"/>
      <c r="C2171"/>
      <c r="D2171"/>
      <c r="E2171"/>
      <c r="F2171"/>
      <c r="G2171"/>
      <c r="H2171"/>
      <c r="K2171" s="184" t="s">
        <v>4537</v>
      </c>
      <c r="L2171" s="184">
        <f t="shared" si="40"/>
        <v>1</v>
      </c>
    </row>
    <row r="2172" spans="1:12" ht="15" customHeight="1" x14ac:dyDescent="0.3">
      <c r="A2172"/>
      <c r="B2172"/>
      <c r="C2172"/>
      <c r="D2172"/>
      <c r="E2172"/>
      <c r="F2172"/>
      <c r="G2172"/>
      <c r="H2172"/>
      <c r="K2172" s="184" t="s">
        <v>4538</v>
      </c>
      <c r="L2172" s="184">
        <f t="shared" si="40"/>
        <v>1</v>
      </c>
    </row>
    <row r="2173" spans="1:12" ht="15" customHeight="1" x14ac:dyDescent="0.3">
      <c r="A2173"/>
      <c r="B2173"/>
      <c r="C2173"/>
      <c r="D2173"/>
      <c r="E2173"/>
      <c r="F2173"/>
      <c r="G2173"/>
      <c r="H2173"/>
      <c r="K2173" s="184" t="s">
        <v>5609</v>
      </c>
      <c r="L2173" s="184">
        <f t="shared" si="40"/>
        <v>1</v>
      </c>
    </row>
    <row r="2174" spans="1:12" ht="15" customHeight="1" x14ac:dyDescent="0.3">
      <c r="A2174"/>
      <c r="B2174"/>
      <c r="C2174"/>
      <c r="D2174"/>
      <c r="E2174"/>
      <c r="F2174"/>
      <c r="G2174"/>
      <c r="H2174"/>
      <c r="K2174" s="184" t="s">
        <v>4539</v>
      </c>
      <c r="L2174" s="184">
        <f t="shared" si="40"/>
        <v>1</v>
      </c>
    </row>
    <row r="2175" spans="1:12" ht="15" customHeight="1" x14ac:dyDescent="0.3">
      <c r="A2175"/>
      <c r="B2175"/>
      <c r="C2175"/>
      <c r="D2175"/>
      <c r="E2175"/>
      <c r="F2175"/>
      <c r="G2175"/>
      <c r="H2175"/>
      <c r="K2175" s="184" t="s">
        <v>4540</v>
      </c>
      <c r="L2175" s="184">
        <f t="shared" si="40"/>
        <v>1</v>
      </c>
    </row>
    <row r="2176" spans="1:12" ht="15" customHeight="1" x14ac:dyDescent="0.3">
      <c r="A2176"/>
      <c r="B2176"/>
      <c r="C2176"/>
      <c r="D2176"/>
      <c r="E2176"/>
      <c r="F2176"/>
      <c r="G2176"/>
      <c r="H2176"/>
      <c r="K2176" s="184" t="s">
        <v>4541</v>
      </c>
      <c r="L2176" s="184">
        <f t="shared" si="40"/>
        <v>1</v>
      </c>
    </row>
    <row r="2177" spans="1:12" ht="15" customHeight="1" x14ac:dyDescent="0.3">
      <c r="A2177"/>
      <c r="B2177"/>
      <c r="C2177"/>
      <c r="D2177"/>
      <c r="E2177"/>
      <c r="F2177"/>
      <c r="G2177"/>
      <c r="H2177"/>
      <c r="K2177" s="184" t="s">
        <v>4542</v>
      </c>
      <c r="L2177" s="184">
        <f t="shared" si="40"/>
        <v>1</v>
      </c>
    </row>
    <row r="2178" spans="1:12" ht="15" customHeight="1" x14ac:dyDescent="0.3">
      <c r="A2178"/>
      <c r="B2178"/>
      <c r="C2178"/>
      <c r="D2178"/>
      <c r="E2178"/>
      <c r="F2178"/>
      <c r="G2178"/>
      <c r="H2178"/>
      <c r="K2178" s="184" t="s">
        <v>4543</v>
      </c>
      <c r="L2178" s="184">
        <f t="shared" ref="L2178:L2241" si="41">COUNTIF(K:K,K2178)</f>
        <v>1</v>
      </c>
    </row>
    <row r="2179" spans="1:12" ht="15" customHeight="1" x14ac:dyDescent="0.3">
      <c r="A2179"/>
      <c r="B2179"/>
      <c r="C2179"/>
      <c r="D2179"/>
      <c r="E2179"/>
      <c r="F2179"/>
      <c r="G2179"/>
      <c r="H2179"/>
      <c r="K2179" s="184" t="s">
        <v>4544</v>
      </c>
      <c r="L2179" s="184">
        <f t="shared" si="41"/>
        <v>1</v>
      </c>
    </row>
    <row r="2180" spans="1:12" ht="15" customHeight="1" x14ac:dyDescent="0.3">
      <c r="A2180"/>
      <c r="B2180"/>
      <c r="C2180"/>
      <c r="D2180"/>
      <c r="E2180"/>
      <c r="F2180"/>
      <c r="G2180"/>
      <c r="H2180"/>
      <c r="K2180" s="184" t="s">
        <v>5510</v>
      </c>
      <c r="L2180" s="184">
        <f t="shared" si="41"/>
        <v>1</v>
      </c>
    </row>
    <row r="2181" spans="1:12" ht="15" customHeight="1" x14ac:dyDescent="0.3">
      <c r="A2181"/>
      <c r="B2181"/>
      <c r="C2181"/>
      <c r="D2181"/>
      <c r="E2181"/>
      <c r="F2181"/>
      <c r="G2181"/>
      <c r="H2181"/>
      <c r="K2181" s="184" t="s">
        <v>4545</v>
      </c>
      <c r="L2181" s="184">
        <f t="shared" si="41"/>
        <v>1</v>
      </c>
    </row>
    <row r="2182" spans="1:12" ht="15" customHeight="1" x14ac:dyDescent="0.3">
      <c r="A2182"/>
      <c r="B2182"/>
      <c r="C2182"/>
      <c r="D2182"/>
      <c r="E2182"/>
      <c r="F2182"/>
      <c r="G2182"/>
      <c r="H2182"/>
      <c r="K2182" s="184" t="s">
        <v>4546</v>
      </c>
      <c r="L2182" s="184">
        <f t="shared" si="41"/>
        <v>1</v>
      </c>
    </row>
    <row r="2183" spans="1:12" ht="15" customHeight="1" x14ac:dyDescent="0.3">
      <c r="A2183"/>
      <c r="B2183"/>
      <c r="C2183"/>
      <c r="D2183"/>
      <c r="E2183"/>
      <c r="F2183"/>
      <c r="G2183"/>
      <c r="H2183"/>
      <c r="K2183" s="184" t="s">
        <v>4547</v>
      </c>
      <c r="L2183" s="184">
        <f t="shared" si="41"/>
        <v>1</v>
      </c>
    </row>
    <row r="2184" spans="1:12" ht="15" customHeight="1" x14ac:dyDescent="0.3">
      <c r="A2184"/>
      <c r="B2184"/>
      <c r="C2184"/>
      <c r="D2184"/>
      <c r="E2184"/>
      <c r="F2184"/>
      <c r="G2184"/>
      <c r="H2184"/>
      <c r="K2184" s="184" t="s">
        <v>4548</v>
      </c>
      <c r="L2184" s="184">
        <f t="shared" si="41"/>
        <v>1</v>
      </c>
    </row>
    <row r="2185" spans="1:12" ht="15" customHeight="1" x14ac:dyDescent="0.3">
      <c r="A2185"/>
      <c r="B2185"/>
      <c r="C2185"/>
      <c r="D2185"/>
      <c r="E2185"/>
      <c r="F2185"/>
      <c r="G2185"/>
      <c r="H2185"/>
      <c r="K2185" s="184" t="s">
        <v>5373</v>
      </c>
      <c r="L2185" s="184">
        <f t="shared" si="41"/>
        <v>1</v>
      </c>
    </row>
    <row r="2186" spans="1:12" ht="15" customHeight="1" x14ac:dyDescent="0.3">
      <c r="A2186"/>
      <c r="B2186"/>
      <c r="C2186"/>
      <c r="D2186"/>
      <c r="E2186"/>
      <c r="F2186"/>
      <c r="G2186"/>
      <c r="H2186"/>
      <c r="K2186" s="184" t="s">
        <v>5567</v>
      </c>
      <c r="L2186" s="184">
        <f t="shared" si="41"/>
        <v>1</v>
      </c>
    </row>
    <row r="2187" spans="1:12" ht="15" customHeight="1" x14ac:dyDescent="0.3">
      <c r="A2187"/>
      <c r="B2187"/>
      <c r="C2187"/>
      <c r="D2187"/>
      <c r="E2187"/>
      <c r="F2187"/>
      <c r="G2187"/>
      <c r="H2187"/>
      <c r="K2187" s="184" t="s">
        <v>4549</v>
      </c>
      <c r="L2187" s="184">
        <f t="shared" si="41"/>
        <v>1</v>
      </c>
    </row>
    <row r="2188" spans="1:12" ht="15" customHeight="1" x14ac:dyDescent="0.3">
      <c r="A2188"/>
      <c r="B2188"/>
      <c r="C2188"/>
      <c r="D2188"/>
      <c r="E2188"/>
      <c r="F2188"/>
      <c r="G2188"/>
      <c r="H2188"/>
      <c r="K2188" s="184" t="s">
        <v>4550</v>
      </c>
      <c r="L2188" s="184">
        <f t="shared" si="41"/>
        <v>1</v>
      </c>
    </row>
    <row r="2189" spans="1:12" ht="15" customHeight="1" x14ac:dyDescent="0.3">
      <c r="A2189"/>
      <c r="B2189"/>
      <c r="C2189"/>
      <c r="D2189"/>
      <c r="E2189"/>
      <c r="F2189"/>
      <c r="G2189"/>
      <c r="H2189"/>
      <c r="K2189" s="184" t="s">
        <v>4551</v>
      </c>
      <c r="L2189" s="184">
        <f t="shared" si="41"/>
        <v>1</v>
      </c>
    </row>
    <row r="2190" spans="1:12" ht="15" customHeight="1" x14ac:dyDescent="0.3">
      <c r="A2190"/>
      <c r="B2190"/>
      <c r="C2190"/>
      <c r="D2190"/>
      <c r="E2190"/>
      <c r="F2190"/>
      <c r="G2190"/>
      <c r="H2190"/>
      <c r="K2190" s="184" t="s">
        <v>5541</v>
      </c>
      <c r="L2190" s="184">
        <f t="shared" si="41"/>
        <v>1</v>
      </c>
    </row>
    <row r="2191" spans="1:12" ht="15" customHeight="1" x14ac:dyDescent="0.3">
      <c r="A2191"/>
      <c r="B2191"/>
      <c r="C2191"/>
      <c r="D2191"/>
      <c r="E2191"/>
      <c r="F2191"/>
      <c r="G2191"/>
      <c r="H2191"/>
      <c r="K2191" s="184" t="s">
        <v>4552</v>
      </c>
      <c r="L2191" s="184">
        <f t="shared" si="41"/>
        <v>1</v>
      </c>
    </row>
    <row r="2192" spans="1:12" ht="15" customHeight="1" x14ac:dyDescent="0.3">
      <c r="A2192"/>
      <c r="B2192"/>
      <c r="C2192"/>
      <c r="D2192"/>
      <c r="E2192"/>
      <c r="F2192"/>
      <c r="G2192"/>
      <c r="H2192"/>
      <c r="K2192" s="184" t="s">
        <v>5282</v>
      </c>
      <c r="L2192" s="184">
        <f t="shared" si="41"/>
        <v>1</v>
      </c>
    </row>
    <row r="2193" spans="1:12" ht="15" customHeight="1" x14ac:dyDescent="0.3">
      <c r="A2193"/>
      <c r="B2193"/>
      <c r="C2193"/>
      <c r="D2193"/>
      <c r="E2193"/>
      <c r="F2193"/>
      <c r="G2193"/>
      <c r="H2193"/>
      <c r="K2193" s="184" t="s">
        <v>4553</v>
      </c>
      <c r="L2193" s="184">
        <f t="shared" si="41"/>
        <v>1</v>
      </c>
    </row>
    <row r="2194" spans="1:12" ht="15" customHeight="1" x14ac:dyDescent="0.3">
      <c r="A2194"/>
      <c r="B2194"/>
      <c r="C2194"/>
      <c r="D2194"/>
      <c r="E2194"/>
      <c r="F2194"/>
      <c r="G2194"/>
      <c r="H2194"/>
      <c r="K2194" s="184" t="s">
        <v>4554</v>
      </c>
      <c r="L2194" s="184">
        <f t="shared" si="41"/>
        <v>1</v>
      </c>
    </row>
    <row r="2195" spans="1:12" ht="15" customHeight="1" x14ac:dyDescent="0.3">
      <c r="A2195"/>
      <c r="B2195"/>
      <c r="C2195"/>
      <c r="D2195"/>
      <c r="E2195"/>
      <c r="F2195"/>
      <c r="G2195"/>
      <c r="H2195"/>
      <c r="K2195" s="184" t="s">
        <v>4555</v>
      </c>
      <c r="L2195" s="184">
        <f t="shared" si="41"/>
        <v>1</v>
      </c>
    </row>
    <row r="2196" spans="1:12" ht="15" customHeight="1" x14ac:dyDescent="0.3">
      <c r="A2196"/>
      <c r="B2196"/>
      <c r="C2196"/>
      <c r="D2196"/>
      <c r="E2196"/>
      <c r="F2196"/>
      <c r="G2196"/>
      <c r="H2196"/>
      <c r="K2196" s="184" t="s">
        <v>4556</v>
      </c>
      <c r="L2196" s="184">
        <f t="shared" si="41"/>
        <v>1</v>
      </c>
    </row>
    <row r="2197" spans="1:12" ht="15" customHeight="1" x14ac:dyDescent="0.3">
      <c r="A2197"/>
      <c r="B2197"/>
      <c r="C2197"/>
      <c r="D2197"/>
      <c r="E2197"/>
      <c r="F2197"/>
      <c r="G2197"/>
      <c r="H2197"/>
      <c r="K2197" s="184" t="s">
        <v>4557</v>
      </c>
      <c r="L2197" s="184">
        <f t="shared" si="41"/>
        <v>1</v>
      </c>
    </row>
    <row r="2198" spans="1:12" ht="15" customHeight="1" x14ac:dyDescent="0.3">
      <c r="A2198"/>
      <c r="B2198"/>
      <c r="C2198"/>
      <c r="D2198"/>
      <c r="E2198"/>
      <c r="F2198"/>
      <c r="G2198"/>
      <c r="H2198"/>
      <c r="K2198" s="184" t="s">
        <v>4558</v>
      </c>
      <c r="L2198" s="184">
        <f t="shared" si="41"/>
        <v>1</v>
      </c>
    </row>
    <row r="2199" spans="1:12" ht="15" customHeight="1" x14ac:dyDescent="0.3">
      <c r="A2199"/>
      <c r="B2199"/>
      <c r="C2199"/>
      <c r="D2199"/>
      <c r="E2199"/>
      <c r="F2199"/>
      <c r="G2199"/>
      <c r="H2199"/>
      <c r="K2199" s="184" t="s">
        <v>4559</v>
      </c>
      <c r="L2199" s="184">
        <f t="shared" si="41"/>
        <v>1</v>
      </c>
    </row>
    <row r="2200" spans="1:12" ht="15" customHeight="1" x14ac:dyDescent="0.3">
      <c r="A2200"/>
      <c r="B2200"/>
      <c r="C2200"/>
      <c r="D2200"/>
      <c r="E2200"/>
      <c r="F2200"/>
      <c r="G2200"/>
      <c r="H2200"/>
      <c r="K2200" s="184" t="s">
        <v>4560</v>
      </c>
      <c r="L2200" s="184">
        <f t="shared" si="41"/>
        <v>1</v>
      </c>
    </row>
    <row r="2201" spans="1:12" ht="15" customHeight="1" x14ac:dyDescent="0.3">
      <c r="A2201"/>
      <c r="B2201"/>
      <c r="C2201"/>
      <c r="D2201"/>
      <c r="E2201"/>
      <c r="F2201"/>
      <c r="G2201"/>
      <c r="H2201"/>
      <c r="K2201" s="184" t="s">
        <v>4561</v>
      </c>
      <c r="L2201" s="184">
        <f t="shared" si="41"/>
        <v>1</v>
      </c>
    </row>
    <row r="2202" spans="1:12" ht="15" customHeight="1" x14ac:dyDescent="0.3">
      <c r="A2202"/>
      <c r="B2202"/>
      <c r="C2202"/>
      <c r="D2202"/>
      <c r="E2202"/>
      <c r="F2202"/>
      <c r="G2202"/>
      <c r="H2202"/>
      <c r="K2202" s="184" t="s">
        <v>4562</v>
      </c>
      <c r="L2202" s="184">
        <f t="shared" si="41"/>
        <v>1</v>
      </c>
    </row>
    <row r="2203" spans="1:12" ht="15" customHeight="1" x14ac:dyDescent="0.3">
      <c r="A2203"/>
      <c r="B2203"/>
      <c r="C2203"/>
      <c r="D2203"/>
      <c r="E2203"/>
      <c r="F2203"/>
      <c r="G2203"/>
      <c r="H2203"/>
      <c r="K2203" s="184" t="s">
        <v>4563</v>
      </c>
      <c r="L2203" s="184">
        <f t="shared" si="41"/>
        <v>1</v>
      </c>
    </row>
    <row r="2204" spans="1:12" ht="15" customHeight="1" x14ac:dyDescent="0.3">
      <c r="A2204"/>
      <c r="B2204"/>
      <c r="C2204"/>
      <c r="D2204"/>
      <c r="E2204"/>
      <c r="F2204"/>
      <c r="G2204"/>
      <c r="H2204"/>
      <c r="K2204" s="184" t="s">
        <v>4564</v>
      </c>
      <c r="L2204" s="184">
        <f t="shared" si="41"/>
        <v>1</v>
      </c>
    </row>
    <row r="2205" spans="1:12" ht="15" customHeight="1" x14ac:dyDescent="0.3">
      <c r="A2205"/>
      <c r="B2205"/>
      <c r="C2205"/>
      <c r="D2205"/>
      <c r="E2205"/>
      <c r="F2205"/>
      <c r="G2205"/>
      <c r="H2205"/>
      <c r="K2205" s="184" t="s">
        <v>4565</v>
      </c>
      <c r="L2205" s="184">
        <f t="shared" si="41"/>
        <v>1</v>
      </c>
    </row>
    <row r="2206" spans="1:12" ht="15" customHeight="1" x14ac:dyDescent="0.3">
      <c r="A2206"/>
      <c r="B2206"/>
      <c r="C2206"/>
      <c r="D2206"/>
      <c r="E2206"/>
      <c r="F2206"/>
      <c r="G2206"/>
      <c r="H2206"/>
      <c r="K2206" s="184" t="s">
        <v>4566</v>
      </c>
      <c r="L2206" s="184">
        <f t="shared" si="41"/>
        <v>1</v>
      </c>
    </row>
    <row r="2207" spans="1:12" ht="15" customHeight="1" x14ac:dyDescent="0.3">
      <c r="A2207"/>
      <c r="B2207"/>
      <c r="C2207"/>
      <c r="D2207"/>
      <c r="E2207"/>
      <c r="F2207"/>
      <c r="G2207"/>
      <c r="H2207"/>
      <c r="K2207" s="184" t="s">
        <v>4567</v>
      </c>
      <c r="L2207" s="184">
        <f t="shared" si="41"/>
        <v>1</v>
      </c>
    </row>
    <row r="2208" spans="1:12" ht="15" customHeight="1" x14ac:dyDescent="0.3">
      <c r="A2208"/>
      <c r="B2208"/>
      <c r="C2208"/>
      <c r="D2208"/>
      <c r="E2208"/>
      <c r="F2208"/>
      <c r="G2208"/>
      <c r="H2208"/>
      <c r="K2208" s="184" t="s">
        <v>4568</v>
      </c>
      <c r="L2208" s="184">
        <f t="shared" si="41"/>
        <v>1</v>
      </c>
    </row>
    <row r="2209" spans="1:12" ht="15" customHeight="1" x14ac:dyDescent="0.3">
      <c r="A2209"/>
      <c r="B2209"/>
      <c r="C2209"/>
      <c r="D2209"/>
      <c r="E2209"/>
      <c r="F2209"/>
      <c r="G2209"/>
      <c r="H2209"/>
      <c r="K2209" s="184" t="s">
        <v>4569</v>
      </c>
      <c r="L2209" s="184">
        <f t="shared" si="41"/>
        <v>1</v>
      </c>
    </row>
    <row r="2210" spans="1:12" ht="15" customHeight="1" x14ac:dyDescent="0.3">
      <c r="A2210"/>
      <c r="B2210"/>
      <c r="C2210"/>
      <c r="D2210"/>
      <c r="E2210"/>
      <c r="F2210"/>
      <c r="G2210"/>
      <c r="H2210"/>
      <c r="K2210" s="184" t="s">
        <v>5210</v>
      </c>
      <c r="L2210" s="184">
        <f t="shared" si="41"/>
        <v>1</v>
      </c>
    </row>
    <row r="2211" spans="1:12" ht="15" customHeight="1" x14ac:dyDescent="0.3">
      <c r="A2211"/>
      <c r="B2211"/>
      <c r="C2211"/>
      <c r="D2211"/>
      <c r="E2211"/>
      <c r="F2211"/>
      <c r="G2211"/>
      <c r="H2211"/>
      <c r="K2211" s="184" t="s">
        <v>4570</v>
      </c>
      <c r="L2211" s="184">
        <f t="shared" si="41"/>
        <v>1</v>
      </c>
    </row>
    <row r="2212" spans="1:12" ht="15" customHeight="1" x14ac:dyDescent="0.3">
      <c r="A2212"/>
      <c r="B2212"/>
      <c r="C2212"/>
      <c r="D2212"/>
      <c r="E2212"/>
      <c r="F2212"/>
      <c r="G2212"/>
      <c r="H2212"/>
      <c r="K2212" s="184" t="s">
        <v>4571</v>
      </c>
      <c r="L2212" s="184">
        <f t="shared" si="41"/>
        <v>1</v>
      </c>
    </row>
    <row r="2213" spans="1:12" ht="15" customHeight="1" x14ac:dyDescent="0.3">
      <c r="A2213"/>
      <c r="B2213"/>
      <c r="C2213"/>
      <c r="D2213"/>
      <c r="E2213"/>
      <c r="F2213"/>
      <c r="G2213"/>
      <c r="H2213"/>
      <c r="K2213" s="184" t="s">
        <v>4572</v>
      </c>
      <c r="L2213" s="184">
        <f t="shared" si="41"/>
        <v>1</v>
      </c>
    </row>
    <row r="2214" spans="1:12" ht="15" customHeight="1" x14ac:dyDescent="0.3">
      <c r="A2214"/>
      <c r="B2214"/>
      <c r="C2214"/>
      <c r="D2214"/>
      <c r="E2214"/>
      <c r="F2214"/>
      <c r="G2214"/>
      <c r="H2214"/>
      <c r="K2214" s="184" t="s">
        <v>4573</v>
      </c>
      <c r="L2214" s="184">
        <f t="shared" si="41"/>
        <v>1</v>
      </c>
    </row>
    <row r="2215" spans="1:12" ht="15" customHeight="1" x14ac:dyDescent="0.3">
      <c r="A2215"/>
      <c r="B2215"/>
      <c r="C2215"/>
      <c r="D2215"/>
      <c r="E2215"/>
      <c r="F2215"/>
      <c r="G2215"/>
      <c r="H2215"/>
      <c r="K2215" s="184" t="s">
        <v>4574</v>
      </c>
      <c r="L2215" s="184">
        <f t="shared" si="41"/>
        <v>1</v>
      </c>
    </row>
    <row r="2216" spans="1:12" ht="15" customHeight="1" x14ac:dyDescent="0.3">
      <c r="A2216"/>
      <c r="B2216"/>
      <c r="C2216"/>
      <c r="D2216"/>
      <c r="E2216"/>
      <c r="F2216"/>
      <c r="G2216"/>
      <c r="H2216"/>
      <c r="K2216" s="184" t="s">
        <v>4575</v>
      </c>
      <c r="L2216" s="184">
        <f t="shared" si="41"/>
        <v>1</v>
      </c>
    </row>
    <row r="2217" spans="1:12" ht="15" customHeight="1" x14ac:dyDescent="0.3">
      <c r="A2217"/>
      <c r="B2217"/>
      <c r="C2217"/>
      <c r="D2217"/>
      <c r="E2217"/>
      <c r="F2217"/>
      <c r="G2217"/>
      <c r="H2217"/>
      <c r="K2217" s="184" t="s">
        <v>4576</v>
      </c>
      <c r="L2217" s="184">
        <f t="shared" si="41"/>
        <v>1</v>
      </c>
    </row>
    <row r="2218" spans="1:12" ht="15" customHeight="1" x14ac:dyDescent="0.3">
      <c r="A2218"/>
      <c r="B2218"/>
      <c r="C2218"/>
      <c r="D2218"/>
      <c r="E2218"/>
      <c r="F2218"/>
      <c r="G2218"/>
      <c r="H2218"/>
      <c r="K2218" s="184" t="s">
        <v>4577</v>
      </c>
      <c r="L2218" s="184">
        <f t="shared" si="41"/>
        <v>1</v>
      </c>
    </row>
    <row r="2219" spans="1:12" ht="15" customHeight="1" x14ac:dyDescent="0.3">
      <c r="A2219"/>
      <c r="B2219"/>
      <c r="C2219"/>
      <c r="D2219"/>
      <c r="E2219"/>
      <c r="F2219"/>
      <c r="G2219"/>
      <c r="H2219"/>
      <c r="K2219" s="184" t="s">
        <v>4578</v>
      </c>
      <c r="L2219" s="184">
        <f t="shared" si="41"/>
        <v>1</v>
      </c>
    </row>
    <row r="2220" spans="1:12" ht="15" customHeight="1" x14ac:dyDescent="0.3">
      <c r="A2220"/>
      <c r="B2220"/>
      <c r="C2220"/>
      <c r="D2220"/>
      <c r="E2220"/>
      <c r="F2220"/>
      <c r="G2220"/>
      <c r="H2220"/>
      <c r="K2220" s="184" t="s">
        <v>4579</v>
      </c>
      <c r="L2220" s="184">
        <f t="shared" si="41"/>
        <v>1</v>
      </c>
    </row>
    <row r="2221" spans="1:12" ht="15" customHeight="1" x14ac:dyDescent="0.3">
      <c r="A2221"/>
      <c r="B2221"/>
      <c r="C2221"/>
      <c r="D2221"/>
      <c r="E2221"/>
      <c r="F2221"/>
      <c r="G2221"/>
      <c r="H2221"/>
      <c r="K2221" s="184" t="s">
        <v>4580</v>
      </c>
      <c r="L2221" s="184">
        <f t="shared" si="41"/>
        <v>1</v>
      </c>
    </row>
    <row r="2222" spans="1:12" ht="15" customHeight="1" x14ac:dyDescent="0.3">
      <c r="A2222"/>
      <c r="B2222"/>
      <c r="C2222"/>
      <c r="D2222"/>
      <c r="E2222"/>
      <c r="F2222"/>
      <c r="G2222"/>
      <c r="H2222"/>
      <c r="K2222" s="184" t="s">
        <v>4581</v>
      </c>
      <c r="L2222" s="184">
        <f t="shared" si="41"/>
        <v>1</v>
      </c>
    </row>
    <row r="2223" spans="1:12" ht="15" customHeight="1" x14ac:dyDescent="0.3">
      <c r="A2223"/>
      <c r="B2223"/>
      <c r="C2223"/>
      <c r="D2223"/>
      <c r="E2223"/>
      <c r="F2223"/>
      <c r="G2223"/>
      <c r="H2223"/>
      <c r="K2223" s="184" t="s">
        <v>4582</v>
      </c>
      <c r="L2223" s="184">
        <f t="shared" si="41"/>
        <v>1</v>
      </c>
    </row>
    <row r="2224" spans="1:12" ht="15" customHeight="1" x14ac:dyDescent="0.3">
      <c r="A2224"/>
      <c r="B2224"/>
      <c r="C2224"/>
      <c r="D2224"/>
      <c r="E2224"/>
      <c r="F2224"/>
      <c r="G2224"/>
      <c r="H2224"/>
      <c r="K2224" s="184" t="s">
        <v>4583</v>
      </c>
      <c r="L2224" s="184">
        <f t="shared" si="41"/>
        <v>1</v>
      </c>
    </row>
    <row r="2225" spans="1:12" ht="15" customHeight="1" x14ac:dyDescent="0.3">
      <c r="A2225"/>
      <c r="B2225"/>
      <c r="C2225"/>
      <c r="D2225"/>
      <c r="E2225"/>
      <c r="F2225"/>
      <c r="G2225"/>
      <c r="H2225"/>
      <c r="K2225" s="184" t="s">
        <v>4584</v>
      </c>
      <c r="L2225" s="184">
        <f t="shared" si="41"/>
        <v>1</v>
      </c>
    </row>
    <row r="2226" spans="1:12" ht="15" customHeight="1" x14ac:dyDescent="0.3">
      <c r="A2226"/>
      <c r="B2226"/>
      <c r="C2226"/>
      <c r="D2226"/>
      <c r="E2226"/>
      <c r="F2226"/>
      <c r="G2226"/>
      <c r="H2226"/>
      <c r="K2226" s="184" t="s">
        <v>4585</v>
      </c>
      <c r="L2226" s="184">
        <f t="shared" si="41"/>
        <v>1</v>
      </c>
    </row>
    <row r="2227" spans="1:12" ht="15" customHeight="1" x14ac:dyDescent="0.3">
      <c r="A2227"/>
      <c r="B2227"/>
      <c r="C2227"/>
      <c r="D2227"/>
      <c r="E2227"/>
      <c r="F2227"/>
      <c r="G2227"/>
      <c r="H2227"/>
      <c r="K2227" s="184" t="s">
        <v>4586</v>
      </c>
      <c r="L2227" s="184">
        <f t="shared" si="41"/>
        <v>1</v>
      </c>
    </row>
    <row r="2228" spans="1:12" ht="15" customHeight="1" x14ac:dyDescent="0.3">
      <c r="A2228"/>
      <c r="B2228"/>
      <c r="C2228"/>
      <c r="D2228"/>
      <c r="E2228"/>
      <c r="F2228"/>
      <c r="G2228"/>
      <c r="H2228"/>
      <c r="K2228" s="184" t="s">
        <v>4587</v>
      </c>
      <c r="L2228" s="184">
        <f t="shared" si="41"/>
        <v>1</v>
      </c>
    </row>
    <row r="2229" spans="1:12" ht="15" customHeight="1" x14ac:dyDescent="0.3">
      <c r="A2229"/>
      <c r="B2229"/>
      <c r="C2229"/>
      <c r="D2229"/>
      <c r="E2229"/>
      <c r="F2229"/>
      <c r="G2229"/>
      <c r="H2229"/>
      <c r="K2229" s="184" t="s">
        <v>4588</v>
      </c>
      <c r="L2229" s="184">
        <f t="shared" si="41"/>
        <v>1</v>
      </c>
    </row>
    <row r="2230" spans="1:12" ht="15" customHeight="1" x14ac:dyDescent="0.3">
      <c r="A2230"/>
      <c r="B2230"/>
      <c r="C2230"/>
      <c r="D2230"/>
      <c r="E2230"/>
      <c r="F2230"/>
      <c r="G2230"/>
      <c r="H2230"/>
      <c r="K2230" s="184" t="s">
        <v>4589</v>
      </c>
      <c r="L2230" s="184">
        <f t="shared" si="41"/>
        <v>1</v>
      </c>
    </row>
    <row r="2231" spans="1:12" ht="15" customHeight="1" x14ac:dyDescent="0.3">
      <c r="A2231"/>
      <c r="B2231"/>
      <c r="C2231"/>
      <c r="D2231"/>
      <c r="E2231"/>
      <c r="F2231"/>
      <c r="G2231"/>
      <c r="H2231"/>
      <c r="K2231" s="184" t="s">
        <v>4590</v>
      </c>
      <c r="L2231" s="184">
        <f t="shared" si="41"/>
        <v>1</v>
      </c>
    </row>
    <row r="2232" spans="1:12" ht="15" customHeight="1" x14ac:dyDescent="0.3">
      <c r="A2232"/>
      <c r="B2232"/>
      <c r="C2232"/>
      <c r="D2232"/>
      <c r="E2232"/>
      <c r="F2232"/>
      <c r="G2232"/>
      <c r="H2232"/>
      <c r="K2232" s="184" t="s">
        <v>4591</v>
      </c>
      <c r="L2232" s="184">
        <f t="shared" si="41"/>
        <v>1</v>
      </c>
    </row>
    <row r="2233" spans="1:12" ht="15" customHeight="1" x14ac:dyDescent="0.3">
      <c r="A2233"/>
      <c r="B2233"/>
      <c r="C2233"/>
      <c r="D2233"/>
      <c r="E2233"/>
      <c r="F2233"/>
      <c r="G2233"/>
      <c r="H2233"/>
      <c r="K2233" s="184" t="s">
        <v>4592</v>
      </c>
      <c r="L2233" s="184">
        <f t="shared" si="41"/>
        <v>1</v>
      </c>
    </row>
    <row r="2234" spans="1:12" ht="15" customHeight="1" x14ac:dyDescent="0.3">
      <c r="A2234"/>
      <c r="B2234"/>
      <c r="C2234"/>
      <c r="D2234"/>
      <c r="E2234"/>
      <c r="F2234"/>
      <c r="G2234"/>
      <c r="H2234"/>
      <c r="K2234" s="184" t="s">
        <v>4593</v>
      </c>
      <c r="L2234" s="184">
        <f t="shared" si="41"/>
        <v>1</v>
      </c>
    </row>
    <row r="2235" spans="1:12" ht="15" customHeight="1" x14ac:dyDescent="0.3">
      <c r="A2235"/>
      <c r="B2235"/>
      <c r="C2235"/>
      <c r="D2235"/>
      <c r="E2235"/>
      <c r="F2235"/>
      <c r="G2235"/>
      <c r="H2235"/>
      <c r="K2235" s="184" t="s">
        <v>4594</v>
      </c>
      <c r="L2235" s="184">
        <f t="shared" si="41"/>
        <v>1</v>
      </c>
    </row>
    <row r="2236" spans="1:12" ht="15" customHeight="1" x14ac:dyDescent="0.3">
      <c r="A2236"/>
      <c r="B2236"/>
      <c r="C2236"/>
      <c r="D2236"/>
      <c r="E2236"/>
      <c r="F2236"/>
      <c r="G2236"/>
      <c r="H2236"/>
      <c r="K2236" s="184" t="s">
        <v>4595</v>
      </c>
      <c r="L2236" s="184">
        <f t="shared" si="41"/>
        <v>1</v>
      </c>
    </row>
    <row r="2237" spans="1:12" ht="15" customHeight="1" x14ac:dyDescent="0.3">
      <c r="A2237"/>
      <c r="B2237"/>
      <c r="C2237"/>
      <c r="D2237"/>
      <c r="E2237"/>
      <c r="F2237"/>
      <c r="G2237"/>
      <c r="H2237"/>
      <c r="K2237" s="184" t="s">
        <v>4596</v>
      </c>
      <c r="L2237" s="184">
        <f t="shared" si="41"/>
        <v>1</v>
      </c>
    </row>
    <row r="2238" spans="1:12" ht="15" customHeight="1" x14ac:dyDescent="0.3">
      <c r="A2238"/>
      <c r="B2238"/>
      <c r="C2238"/>
      <c r="D2238"/>
      <c r="E2238"/>
      <c r="F2238"/>
      <c r="G2238"/>
      <c r="H2238"/>
      <c r="K2238" s="184" t="s">
        <v>4597</v>
      </c>
      <c r="L2238" s="184">
        <f t="shared" si="41"/>
        <v>1</v>
      </c>
    </row>
    <row r="2239" spans="1:12" ht="15" customHeight="1" x14ac:dyDescent="0.3">
      <c r="A2239"/>
      <c r="B2239"/>
      <c r="C2239"/>
      <c r="D2239"/>
      <c r="E2239"/>
      <c r="F2239"/>
      <c r="G2239"/>
      <c r="H2239"/>
      <c r="K2239" s="184" t="s">
        <v>4598</v>
      </c>
      <c r="L2239" s="184">
        <f t="shared" si="41"/>
        <v>1</v>
      </c>
    </row>
    <row r="2240" spans="1:12" ht="15" customHeight="1" x14ac:dyDescent="0.3">
      <c r="A2240"/>
      <c r="B2240"/>
      <c r="C2240"/>
      <c r="D2240"/>
      <c r="E2240"/>
      <c r="F2240"/>
      <c r="G2240"/>
      <c r="H2240"/>
      <c r="K2240" s="184" t="s">
        <v>4599</v>
      </c>
      <c r="L2240" s="184">
        <f t="shared" si="41"/>
        <v>1</v>
      </c>
    </row>
    <row r="2241" spans="1:12" ht="15" customHeight="1" x14ac:dyDescent="0.3">
      <c r="A2241"/>
      <c r="B2241"/>
      <c r="C2241"/>
      <c r="D2241"/>
      <c r="E2241"/>
      <c r="F2241"/>
      <c r="G2241"/>
      <c r="H2241"/>
      <c r="K2241" s="184" t="s">
        <v>4600</v>
      </c>
      <c r="L2241" s="184">
        <f t="shared" si="41"/>
        <v>1</v>
      </c>
    </row>
    <row r="2242" spans="1:12" ht="15" customHeight="1" x14ac:dyDescent="0.3">
      <c r="A2242"/>
      <c r="B2242"/>
      <c r="C2242"/>
      <c r="D2242"/>
      <c r="E2242"/>
      <c r="F2242"/>
      <c r="G2242"/>
      <c r="H2242"/>
      <c r="K2242" s="184" t="s">
        <v>4601</v>
      </c>
      <c r="L2242" s="184">
        <f t="shared" ref="L2242:L2305" si="42">COUNTIF(K:K,K2242)</f>
        <v>1</v>
      </c>
    </row>
    <row r="2243" spans="1:12" ht="15" customHeight="1" x14ac:dyDescent="0.3">
      <c r="A2243"/>
      <c r="B2243"/>
      <c r="C2243"/>
      <c r="D2243"/>
      <c r="E2243"/>
      <c r="F2243"/>
      <c r="G2243"/>
      <c r="H2243"/>
      <c r="K2243" s="184" t="s">
        <v>4602</v>
      </c>
      <c r="L2243" s="184">
        <f t="shared" si="42"/>
        <v>1</v>
      </c>
    </row>
    <row r="2244" spans="1:12" ht="15" customHeight="1" x14ac:dyDescent="0.3">
      <c r="A2244"/>
      <c r="B2244"/>
      <c r="C2244"/>
      <c r="D2244"/>
      <c r="E2244"/>
      <c r="F2244"/>
      <c r="G2244"/>
      <c r="H2244"/>
      <c r="K2244" s="184" t="s">
        <v>4603</v>
      </c>
      <c r="L2244" s="184">
        <f t="shared" si="42"/>
        <v>1</v>
      </c>
    </row>
    <row r="2245" spans="1:12" ht="15" customHeight="1" x14ac:dyDescent="0.3">
      <c r="A2245"/>
      <c r="B2245"/>
      <c r="C2245"/>
      <c r="D2245"/>
      <c r="E2245"/>
      <c r="F2245"/>
      <c r="G2245"/>
      <c r="H2245"/>
      <c r="K2245" s="184" t="s">
        <v>4604</v>
      </c>
      <c r="L2245" s="184">
        <f t="shared" si="42"/>
        <v>1</v>
      </c>
    </row>
    <row r="2246" spans="1:12" ht="15" customHeight="1" x14ac:dyDescent="0.3">
      <c r="A2246"/>
      <c r="B2246"/>
      <c r="C2246"/>
      <c r="D2246"/>
      <c r="E2246"/>
      <c r="F2246"/>
      <c r="G2246"/>
      <c r="H2246"/>
      <c r="K2246" s="184" t="s">
        <v>4605</v>
      </c>
      <c r="L2246" s="184">
        <f t="shared" si="42"/>
        <v>1</v>
      </c>
    </row>
    <row r="2247" spans="1:12" ht="15" customHeight="1" x14ac:dyDescent="0.3">
      <c r="A2247"/>
      <c r="B2247"/>
      <c r="C2247"/>
      <c r="D2247"/>
      <c r="E2247"/>
      <c r="F2247"/>
      <c r="G2247"/>
      <c r="H2247"/>
      <c r="K2247" s="184" t="s">
        <v>4606</v>
      </c>
      <c r="L2247" s="184">
        <f t="shared" si="42"/>
        <v>1</v>
      </c>
    </row>
    <row r="2248" spans="1:12" ht="15" customHeight="1" x14ac:dyDescent="0.3">
      <c r="A2248"/>
      <c r="B2248"/>
      <c r="C2248"/>
      <c r="D2248"/>
      <c r="E2248"/>
      <c r="F2248"/>
      <c r="G2248"/>
      <c r="H2248"/>
      <c r="K2248" s="184" t="s">
        <v>5416</v>
      </c>
      <c r="L2248" s="184">
        <f t="shared" si="42"/>
        <v>1</v>
      </c>
    </row>
    <row r="2249" spans="1:12" ht="15" customHeight="1" x14ac:dyDescent="0.3">
      <c r="A2249"/>
      <c r="B2249"/>
      <c r="C2249"/>
      <c r="D2249"/>
      <c r="E2249"/>
      <c r="F2249"/>
      <c r="G2249"/>
      <c r="H2249"/>
      <c r="K2249" s="184" t="s">
        <v>4607</v>
      </c>
      <c r="L2249" s="184">
        <f t="shared" si="42"/>
        <v>1</v>
      </c>
    </row>
    <row r="2250" spans="1:12" ht="15" customHeight="1" x14ac:dyDescent="0.3">
      <c r="A2250"/>
      <c r="B2250"/>
      <c r="C2250"/>
      <c r="D2250"/>
      <c r="E2250"/>
      <c r="F2250"/>
      <c r="G2250"/>
      <c r="H2250"/>
      <c r="K2250" s="184" t="s">
        <v>5269</v>
      </c>
      <c r="L2250" s="184">
        <f t="shared" si="42"/>
        <v>1</v>
      </c>
    </row>
    <row r="2251" spans="1:12" ht="15" customHeight="1" x14ac:dyDescent="0.3">
      <c r="A2251"/>
      <c r="B2251"/>
      <c r="C2251"/>
      <c r="D2251"/>
      <c r="E2251"/>
      <c r="F2251"/>
      <c r="G2251"/>
      <c r="H2251"/>
      <c r="K2251" s="184" t="s">
        <v>4608</v>
      </c>
      <c r="L2251" s="184">
        <f t="shared" si="42"/>
        <v>1</v>
      </c>
    </row>
    <row r="2252" spans="1:12" ht="15" customHeight="1" x14ac:dyDescent="0.3">
      <c r="A2252"/>
      <c r="B2252"/>
      <c r="C2252"/>
      <c r="D2252"/>
      <c r="E2252"/>
      <c r="F2252"/>
      <c r="G2252"/>
      <c r="H2252"/>
      <c r="K2252" s="184" t="s">
        <v>4609</v>
      </c>
      <c r="L2252" s="184">
        <f t="shared" si="42"/>
        <v>1</v>
      </c>
    </row>
    <row r="2253" spans="1:12" ht="15" customHeight="1" x14ac:dyDescent="0.3">
      <c r="A2253"/>
      <c r="B2253"/>
      <c r="C2253"/>
      <c r="D2253"/>
      <c r="E2253"/>
      <c r="F2253"/>
      <c r="G2253"/>
      <c r="H2253"/>
      <c r="K2253" s="184" t="s">
        <v>4610</v>
      </c>
      <c r="L2253" s="184">
        <f t="shared" si="42"/>
        <v>1</v>
      </c>
    </row>
    <row r="2254" spans="1:12" ht="15" customHeight="1" x14ac:dyDescent="0.3">
      <c r="A2254"/>
      <c r="B2254"/>
      <c r="C2254"/>
      <c r="D2254"/>
      <c r="E2254"/>
      <c r="F2254"/>
      <c r="G2254"/>
      <c r="H2254"/>
      <c r="K2254" s="184" t="s">
        <v>5490</v>
      </c>
      <c r="L2254" s="184">
        <f t="shared" si="42"/>
        <v>1</v>
      </c>
    </row>
    <row r="2255" spans="1:12" ht="15" customHeight="1" x14ac:dyDescent="0.3">
      <c r="A2255"/>
      <c r="B2255"/>
      <c r="C2255"/>
      <c r="D2255"/>
      <c r="E2255"/>
      <c r="F2255"/>
      <c r="G2255"/>
      <c r="H2255"/>
      <c r="K2255" s="184" t="s">
        <v>4611</v>
      </c>
      <c r="L2255" s="184">
        <f t="shared" si="42"/>
        <v>1</v>
      </c>
    </row>
    <row r="2256" spans="1:12" ht="15" customHeight="1" x14ac:dyDescent="0.3">
      <c r="A2256"/>
      <c r="B2256"/>
      <c r="C2256"/>
      <c r="D2256"/>
      <c r="E2256"/>
      <c r="F2256"/>
      <c r="G2256"/>
      <c r="H2256"/>
      <c r="K2256" s="184" t="s">
        <v>4612</v>
      </c>
      <c r="L2256" s="184">
        <f t="shared" si="42"/>
        <v>1</v>
      </c>
    </row>
    <row r="2257" spans="1:12" ht="15" customHeight="1" x14ac:dyDescent="0.3">
      <c r="A2257"/>
      <c r="B2257"/>
      <c r="C2257"/>
      <c r="D2257"/>
      <c r="E2257"/>
      <c r="F2257"/>
      <c r="G2257"/>
      <c r="H2257"/>
      <c r="K2257" s="184" t="s">
        <v>5192</v>
      </c>
      <c r="L2257" s="184">
        <f t="shared" si="42"/>
        <v>1</v>
      </c>
    </row>
    <row r="2258" spans="1:12" ht="15" customHeight="1" x14ac:dyDescent="0.3">
      <c r="A2258"/>
      <c r="B2258"/>
      <c r="C2258"/>
      <c r="D2258"/>
      <c r="E2258"/>
      <c r="F2258"/>
      <c r="G2258"/>
      <c r="H2258"/>
      <c r="K2258" s="184" t="s">
        <v>4613</v>
      </c>
      <c r="L2258" s="184">
        <f t="shared" si="42"/>
        <v>1</v>
      </c>
    </row>
    <row r="2259" spans="1:12" ht="15" customHeight="1" x14ac:dyDescent="0.3">
      <c r="A2259"/>
      <c r="B2259"/>
      <c r="C2259"/>
      <c r="D2259"/>
      <c r="E2259"/>
      <c r="F2259"/>
      <c r="G2259"/>
      <c r="H2259"/>
      <c r="K2259" s="184" t="s">
        <v>4614</v>
      </c>
      <c r="L2259" s="184">
        <f t="shared" si="42"/>
        <v>1</v>
      </c>
    </row>
    <row r="2260" spans="1:12" ht="15" customHeight="1" x14ac:dyDescent="0.3">
      <c r="A2260"/>
      <c r="B2260"/>
      <c r="C2260"/>
      <c r="D2260"/>
      <c r="E2260"/>
      <c r="F2260"/>
      <c r="G2260"/>
      <c r="H2260"/>
      <c r="K2260" s="184" t="s">
        <v>5513</v>
      </c>
      <c r="L2260" s="184">
        <f t="shared" si="42"/>
        <v>1</v>
      </c>
    </row>
    <row r="2261" spans="1:12" ht="15" customHeight="1" x14ac:dyDescent="0.3">
      <c r="A2261"/>
      <c r="B2261"/>
      <c r="C2261"/>
      <c r="D2261"/>
      <c r="E2261"/>
      <c r="F2261"/>
      <c r="G2261"/>
      <c r="H2261"/>
      <c r="K2261" s="184" t="s">
        <v>4615</v>
      </c>
      <c r="L2261" s="184">
        <f t="shared" si="42"/>
        <v>1</v>
      </c>
    </row>
    <row r="2262" spans="1:12" ht="15" customHeight="1" x14ac:dyDescent="0.3">
      <c r="A2262"/>
      <c r="B2262"/>
      <c r="C2262"/>
      <c r="D2262"/>
      <c r="E2262"/>
      <c r="F2262"/>
      <c r="G2262"/>
      <c r="H2262"/>
      <c r="K2262" s="184" t="s">
        <v>4616</v>
      </c>
      <c r="L2262" s="184">
        <f t="shared" si="42"/>
        <v>1</v>
      </c>
    </row>
    <row r="2263" spans="1:12" ht="15" customHeight="1" x14ac:dyDescent="0.3">
      <c r="A2263"/>
      <c r="B2263"/>
      <c r="C2263"/>
      <c r="D2263"/>
      <c r="E2263"/>
      <c r="F2263"/>
      <c r="G2263"/>
      <c r="H2263"/>
      <c r="K2263" s="184" t="s">
        <v>5275</v>
      </c>
      <c r="L2263" s="184">
        <f t="shared" si="42"/>
        <v>1</v>
      </c>
    </row>
    <row r="2264" spans="1:12" ht="15" customHeight="1" x14ac:dyDescent="0.3">
      <c r="A2264"/>
      <c r="B2264"/>
      <c r="C2264"/>
      <c r="D2264"/>
      <c r="E2264"/>
      <c r="F2264"/>
      <c r="G2264"/>
      <c r="H2264"/>
      <c r="K2264" s="184" t="s">
        <v>4617</v>
      </c>
      <c r="L2264" s="184">
        <f t="shared" si="42"/>
        <v>1</v>
      </c>
    </row>
    <row r="2265" spans="1:12" ht="15" customHeight="1" x14ac:dyDescent="0.3">
      <c r="A2265"/>
      <c r="B2265"/>
      <c r="C2265"/>
      <c r="D2265"/>
      <c r="E2265"/>
      <c r="F2265"/>
      <c r="G2265"/>
      <c r="H2265"/>
      <c r="K2265" s="184" t="s">
        <v>4618</v>
      </c>
      <c r="L2265" s="184">
        <f t="shared" si="42"/>
        <v>1</v>
      </c>
    </row>
    <row r="2266" spans="1:12" ht="15" customHeight="1" x14ac:dyDescent="0.3">
      <c r="A2266"/>
      <c r="B2266"/>
      <c r="C2266"/>
      <c r="D2266"/>
      <c r="E2266"/>
      <c r="F2266"/>
      <c r="G2266"/>
      <c r="H2266"/>
      <c r="K2266" s="184" t="s">
        <v>4619</v>
      </c>
      <c r="L2266" s="184">
        <f t="shared" si="42"/>
        <v>1</v>
      </c>
    </row>
    <row r="2267" spans="1:12" ht="15" customHeight="1" x14ac:dyDescent="0.3">
      <c r="A2267"/>
      <c r="B2267"/>
      <c r="C2267"/>
      <c r="D2267"/>
      <c r="E2267"/>
      <c r="F2267"/>
      <c r="G2267"/>
      <c r="H2267"/>
      <c r="K2267" s="184" t="s">
        <v>4620</v>
      </c>
      <c r="L2267" s="184">
        <f t="shared" si="42"/>
        <v>1</v>
      </c>
    </row>
    <row r="2268" spans="1:12" ht="15" customHeight="1" x14ac:dyDescent="0.3">
      <c r="A2268"/>
      <c r="B2268"/>
      <c r="C2268"/>
      <c r="D2268"/>
      <c r="E2268"/>
      <c r="F2268"/>
      <c r="G2268"/>
      <c r="H2268"/>
      <c r="K2268" s="184" t="s">
        <v>4621</v>
      </c>
      <c r="L2268" s="184">
        <f t="shared" si="42"/>
        <v>1</v>
      </c>
    </row>
    <row r="2269" spans="1:12" ht="15" customHeight="1" x14ac:dyDescent="0.3">
      <c r="A2269"/>
      <c r="B2269"/>
      <c r="C2269"/>
      <c r="D2269"/>
      <c r="E2269"/>
      <c r="F2269"/>
      <c r="G2269"/>
      <c r="H2269"/>
      <c r="K2269" s="184" t="s">
        <v>5203</v>
      </c>
      <c r="L2269" s="184">
        <f t="shared" si="42"/>
        <v>1</v>
      </c>
    </row>
    <row r="2270" spans="1:12" ht="15" customHeight="1" x14ac:dyDescent="0.3">
      <c r="A2270"/>
      <c r="B2270"/>
      <c r="C2270"/>
      <c r="D2270"/>
      <c r="E2270"/>
      <c r="F2270"/>
      <c r="G2270"/>
      <c r="H2270"/>
      <c r="K2270" s="184" t="s">
        <v>4622</v>
      </c>
      <c r="L2270" s="184">
        <f t="shared" si="42"/>
        <v>1</v>
      </c>
    </row>
    <row r="2271" spans="1:12" ht="15" customHeight="1" x14ac:dyDescent="0.3">
      <c r="A2271"/>
      <c r="B2271"/>
      <c r="C2271"/>
      <c r="D2271"/>
      <c r="E2271"/>
      <c r="F2271"/>
      <c r="G2271"/>
      <c r="H2271"/>
      <c r="K2271" s="184" t="s">
        <v>4623</v>
      </c>
      <c r="L2271" s="184">
        <f t="shared" si="42"/>
        <v>1</v>
      </c>
    </row>
    <row r="2272" spans="1:12" ht="15" customHeight="1" x14ac:dyDescent="0.3">
      <c r="A2272"/>
      <c r="B2272"/>
      <c r="C2272"/>
      <c r="D2272"/>
      <c r="E2272"/>
      <c r="F2272"/>
      <c r="G2272"/>
      <c r="H2272"/>
      <c r="K2272" s="184" t="s">
        <v>4624</v>
      </c>
      <c r="L2272" s="184">
        <f t="shared" si="42"/>
        <v>1</v>
      </c>
    </row>
    <row r="2273" spans="1:12" ht="15" customHeight="1" x14ac:dyDescent="0.3">
      <c r="A2273"/>
      <c r="B2273"/>
      <c r="C2273"/>
      <c r="D2273"/>
      <c r="E2273"/>
      <c r="F2273"/>
      <c r="G2273"/>
      <c r="H2273"/>
      <c r="K2273" s="184" t="s">
        <v>5370</v>
      </c>
      <c r="L2273" s="184">
        <f t="shared" si="42"/>
        <v>1</v>
      </c>
    </row>
    <row r="2274" spans="1:12" ht="15" customHeight="1" x14ac:dyDescent="0.3">
      <c r="A2274"/>
      <c r="B2274"/>
      <c r="C2274"/>
      <c r="D2274"/>
      <c r="E2274"/>
      <c r="F2274"/>
      <c r="G2274"/>
      <c r="H2274"/>
      <c r="K2274" s="184" t="s">
        <v>4625</v>
      </c>
      <c r="L2274" s="184">
        <f t="shared" si="42"/>
        <v>1</v>
      </c>
    </row>
    <row r="2275" spans="1:12" ht="15" customHeight="1" x14ac:dyDescent="0.3">
      <c r="A2275"/>
      <c r="B2275"/>
      <c r="C2275"/>
      <c r="D2275"/>
      <c r="E2275"/>
      <c r="F2275"/>
      <c r="G2275"/>
      <c r="H2275"/>
      <c r="K2275" s="184" t="s">
        <v>4626</v>
      </c>
      <c r="L2275" s="184">
        <f t="shared" si="42"/>
        <v>1</v>
      </c>
    </row>
    <row r="2276" spans="1:12" ht="15" customHeight="1" x14ac:dyDescent="0.3">
      <c r="A2276"/>
      <c r="B2276"/>
      <c r="C2276"/>
      <c r="D2276"/>
      <c r="E2276"/>
      <c r="F2276"/>
      <c r="G2276"/>
      <c r="H2276"/>
      <c r="K2276" s="184" t="s">
        <v>4627</v>
      </c>
      <c r="L2276" s="184">
        <f t="shared" si="42"/>
        <v>1</v>
      </c>
    </row>
    <row r="2277" spans="1:12" ht="15" customHeight="1" x14ac:dyDescent="0.3">
      <c r="A2277"/>
      <c r="B2277"/>
      <c r="C2277"/>
      <c r="D2277"/>
      <c r="E2277"/>
      <c r="F2277"/>
      <c r="G2277"/>
      <c r="H2277"/>
      <c r="K2277" s="184" t="s">
        <v>4628</v>
      </c>
      <c r="L2277" s="184">
        <f t="shared" si="42"/>
        <v>1</v>
      </c>
    </row>
    <row r="2278" spans="1:12" ht="15" customHeight="1" x14ac:dyDescent="0.3">
      <c r="A2278"/>
      <c r="B2278"/>
      <c r="C2278"/>
      <c r="D2278"/>
      <c r="E2278"/>
      <c r="F2278"/>
      <c r="G2278"/>
      <c r="H2278"/>
      <c r="K2278" s="184" t="s">
        <v>4629</v>
      </c>
      <c r="L2278" s="184">
        <f t="shared" si="42"/>
        <v>1</v>
      </c>
    </row>
    <row r="2279" spans="1:12" ht="15" customHeight="1" x14ac:dyDescent="0.3">
      <c r="A2279"/>
      <c r="B2279"/>
      <c r="C2279"/>
      <c r="D2279"/>
      <c r="E2279"/>
      <c r="F2279"/>
      <c r="G2279"/>
      <c r="H2279"/>
      <c r="K2279" s="184" t="s">
        <v>4630</v>
      </c>
      <c r="L2279" s="184">
        <f t="shared" si="42"/>
        <v>1</v>
      </c>
    </row>
    <row r="2280" spans="1:12" ht="15" customHeight="1" x14ac:dyDescent="0.3">
      <c r="A2280"/>
      <c r="B2280"/>
      <c r="C2280"/>
      <c r="D2280"/>
      <c r="E2280"/>
      <c r="F2280"/>
      <c r="G2280"/>
      <c r="H2280"/>
      <c r="K2280" s="184" t="s">
        <v>4631</v>
      </c>
      <c r="L2280" s="184">
        <f t="shared" si="42"/>
        <v>1</v>
      </c>
    </row>
    <row r="2281" spans="1:12" ht="15" customHeight="1" x14ac:dyDescent="0.3">
      <c r="A2281"/>
      <c r="B2281"/>
      <c r="C2281"/>
      <c r="D2281"/>
      <c r="E2281"/>
      <c r="F2281"/>
      <c r="G2281"/>
      <c r="H2281"/>
      <c r="K2281" s="184" t="s">
        <v>4632</v>
      </c>
      <c r="L2281" s="184">
        <f t="shared" si="42"/>
        <v>1</v>
      </c>
    </row>
    <row r="2282" spans="1:12" ht="15" customHeight="1" x14ac:dyDescent="0.3">
      <c r="A2282"/>
      <c r="B2282"/>
      <c r="C2282"/>
      <c r="D2282"/>
      <c r="E2282"/>
      <c r="F2282"/>
      <c r="G2282"/>
      <c r="H2282"/>
      <c r="K2282" s="184" t="s">
        <v>4633</v>
      </c>
      <c r="L2282" s="184">
        <f t="shared" si="42"/>
        <v>1</v>
      </c>
    </row>
    <row r="2283" spans="1:12" ht="15" customHeight="1" x14ac:dyDescent="0.3">
      <c r="A2283"/>
      <c r="B2283"/>
      <c r="C2283"/>
      <c r="D2283"/>
      <c r="E2283"/>
      <c r="F2283"/>
      <c r="G2283"/>
      <c r="H2283"/>
      <c r="K2283" s="184" t="s">
        <v>4634</v>
      </c>
      <c r="L2283" s="184">
        <f t="shared" si="42"/>
        <v>1</v>
      </c>
    </row>
    <row r="2284" spans="1:12" ht="15" customHeight="1" x14ac:dyDescent="0.3">
      <c r="A2284"/>
      <c r="B2284"/>
      <c r="C2284"/>
      <c r="D2284"/>
      <c r="E2284"/>
      <c r="F2284"/>
      <c r="G2284"/>
      <c r="H2284"/>
      <c r="K2284" s="184" t="s">
        <v>5459</v>
      </c>
      <c r="L2284" s="184">
        <f t="shared" si="42"/>
        <v>1</v>
      </c>
    </row>
    <row r="2285" spans="1:12" ht="15" customHeight="1" x14ac:dyDescent="0.3">
      <c r="A2285"/>
      <c r="B2285"/>
      <c r="C2285"/>
      <c r="D2285"/>
      <c r="E2285"/>
      <c r="F2285"/>
      <c r="G2285"/>
      <c r="H2285"/>
      <c r="K2285" s="184" t="s">
        <v>4635</v>
      </c>
      <c r="L2285" s="184">
        <f t="shared" si="42"/>
        <v>1</v>
      </c>
    </row>
    <row r="2286" spans="1:12" ht="15" customHeight="1" x14ac:dyDescent="0.3">
      <c r="A2286"/>
      <c r="B2286"/>
      <c r="C2286"/>
      <c r="D2286"/>
      <c r="E2286"/>
      <c r="F2286"/>
      <c r="G2286"/>
      <c r="H2286"/>
      <c r="K2286" s="184" t="s">
        <v>5523</v>
      </c>
      <c r="L2286" s="184">
        <f t="shared" si="42"/>
        <v>1</v>
      </c>
    </row>
    <row r="2287" spans="1:12" ht="15" customHeight="1" x14ac:dyDescent="0.3">
      <c r="A2287"/>
      <c r="B2287"/>
      <c r="C2287"/>
      <c r="D2287"/>
      <c r="E2287"/>
      <c r="F2287"/>
      <c r="G2287"/>
      <c r="H2287"/>
      <c r="K2287" s="184" t="s">
        <v>4636</v>
      </c>
      <c r="L2287" s="184">
        <f t="shared" si="42"/>
        <v>1</v>
      </c>
    </row>
    <row r="2288" spans="1:12" ht="15" customHeight="1" x14ac:dyDescent="0.3">
      <c r="A2288"/>
      <c r="B2288"/>
      <c r="C2288"/>
      <c r="D2288"/>
      <c r="E2288"/>
      <c r="F2288"/>
      <c r="G2288"/>
      <c r="H2288"/>
      <c r="K2288" s="184" t="s">
        <v>4637</v>
      </c>
      <c r="L2288" s="184">
        <f t="shared" si="42"/>
        <v>1</v>
      </c>
    </row>
    <row r="2289" spans="1:12" ht="15" customHeight="1" x14ac:dyDescent="0.3">
      <c r="A2289"/>
      <c r="B2289"/>
      <c r="C2289"/>
      <c r="D2289"/>
      <c r="E2289"/>
      <c r="F2289"/>
      <c r="G2289"/>
      <c r="H2289"/>
      <c r="K2289" s="184" t="s">
        <v>5217</v>
      </c>
      <c r="L2289" s="184">
        <f t="shared" si="42"/>
        <v>1</v>
      </c>
    </row>
    <row r="2290" spans="1:12" ht="15" customHeight="1" x14ac:dyDescent="0.3">
      <c r="A2290"/>
      <c r="B2290"/>
      <c r="C2290"/>
      <c r="D2290"/>
      <c r="E2290"/>
      <c r="F2290"/>
      <c r="G2290"/>
      <c r="H2290"/>
      <c r="K2290" s="184" t="s">
        <v>5438</v>
      </c>
      <c r="L2290" s="184">
        <f t="shared" si="42"/>
        <v>1</v>
      </c>
    </row>
    <row r="2291" spans="1:12" ht="15" customHeight="1" x14ac:dyDescent="0.3">
      <c r="A2291"/>
      <c r="B2291"/>
      <c r="C2291"/>
      <c r="D2291"/>
      <c r="E2291"/>
      <c r="F2291"/>
      <c r="G2291"/>
      <c r="H2291"/>
      <c r="K2291" s="184" t="s">
        <v>5589</v>
      </c>
      <c r="L2291" s="184">
        <f t="shared" si="42"/>
        <v>1</v>
      </c>
    </row>
    <row r="2292" spans="1:12" ht="15" customHeight="1" x14ac:dyDescent="0.3">
      <c r="A2292"/>
      <c r="B2292"/>
      <c r="C2292"/>
      <c r="D2292"/>
      <c r="E2292"/>
      <c r="F2292"/>
      <c r="G2292"/>
      <c r="H2292"/>
      <c r="K2292" s="184" t="s">
        <v>4638</v>
      </c>
      <c r="L2292" s="184">
        <f t="shared" si="42"/>
        <v>1</v>
      </c>
    </row>
    <row r="2293" spans="1:12" ht="15" customHeight="1" x14ac:dyDescent="0.3">
      <c r="A2293"/>
      <c r="B2293"/>
      <c r="C2293"/>
      <c r="D2293"/>
      <c r="E2293"/>
      <c r="F2293"/>
      <c r="G2293"/>
      <c r="H2293"/>
      <c r="K2293" s="184" t="s">
        <v>3751</v>
      </c>
      <c r="L2293" s="184">
        <f t="shared" si="42"/>
        <v>1</v>
      </c>
    </row>
    <row r="2294" spans="1:12" ht="15" customHeight="1" x14ac:dyDescent="0.3">
      <c r="A2294"/>
      <c r="B2294"/>
      <c r="C2294"/>
      <c r="D2294"/>
      <c r="E2294"/>
      <c r="F2294"/>
      <c r="G2294"/>
      <c r="H2294"/>
      <c r="K2294" s="184" t="s">
        <v>4639</v>
      </c>
      <c r="L2294" s="184">
        <f t="shared" si="42"/>
        <v>1</v>
      </c>
    </row>
    <row r="2295" spans="1:12" ht="15" customHeight="1" x14ac:dyDescent="0.3">
      <c r="A2295"/>
      <c r="B2295"/>
      <c r="C2295"/>
      <c r="D2295"/>
      <c r="E2295"/>
      <c r="F2295"/>
      <c r="G2295"/>
      <c r="H2295"/>
      <c r="K2295" s="184" t="s">
        <v>4640</v>
      </c>
      <c r="L2295" s="184">
        <f t="shared" si="42"/>
        <v>1</v>
      </c>
    </row>
    <row r="2296" spans="1:12" ht="15" customHeight="1" x14ac:dyDescent="0.3">
      <c r="A2296"/>
      <c r="B2296"/>
      <c r="C2296"/>
      <c r="D2296"/>
      <c r="E2296"/>
      <c r="F2296"/>
      <c r="G2296"/>
      <c r="H2296"/>
      <c r="K2296" s="184" t="s">
        <v>5153</v>
      </c>
      <c r="L2296" s="184">
        <f t="shared" si="42"/>
        <v>1</v>
      </c>
    </row>
    <row r="2297" spans="1:12" ht="15" customHeight="1" x14ac:dyDescent="0.3">
      <c r="A2297"/>
      <c r="B2297"/>
      <c r="C2297"/>
      <c r="D2297"/>
      <c r="E2297"/>
      <c r="F2297"/>
      <c r="G2297"/>
      <c r="H2297"/>
      <c r="K2297" s="184" t="s">
        <v>4641</v>
      </c>
      <c r="L2297" s="184">
        <f t="shared" si="42"/>
        <v>1</v>
      </c>
    </row>
    <row r="2298" spans="1:12" ht="15" customHeight="1" x14ac:dyDescent="0.3">
      <c r="A2298"/>
      <c r="B2298"/>
      <c r="C2298"/>
      <c r="D2298"/>
      <c r="E2298"/>
      <c r="F2298"/>
      <c r="G2298"/>
      <c r="H2298"/>
      <c r="K2298" s="184" t="s">
        <v>4642</v>
      </c>
      <c r="L2298" s="184">
        <f t="shared" si="42"/>
        <v>1</v>
      </c>
    </row>
    <row r="2299" spans="1:12" ht="15" customHeight="1" x14ac:dyDescent="0.3">
      <c r="A2299"/>
      <c r="B2299"/>
      <c r="C2299"/>
      <c r="D2299"/>
      <c r="E2299"/>
      <c r="F2299"/>
      <c r="G2299"/>
      <c r="H2299"/>
      <c r="K2299" s="184" t="s">
        <v>5176</v>
      </c>
      <c r="L2299" s="184">
        <f t="shared" si="42"/>
        <v>1</v>
      </c>
    </row>
    <row r="2300" spans="1:12" ht="15" customHeight="1" x14ac:dyDescent="0.3">
      <c r="A2300"/>
      <c r="B2300"/>
      <c r="C2300"/>
      <c r="D2300"/>
      <c r="E2300"/>
      <c r="F2300"/>
      <c r="G2300"/>
      <c r="H2300"/>
      <c r="K2300" s="184" t="s">
        <v>4643</v>
      </c>
      <c r="L2300" s="184">
        <f t="shared" si="42"/>
        <v>1</v>
      </c>
    </row>
    <row r="2301" spans="1:12" ht="15" customHeight="1" x14ac:dyDescent="0.3">
      <c r="A2301"/>
      <c r="B2301"/>
      <c r="C2301"/>
      <c r="D2301"/>
      <c r="E2301"/>
      <c r="F2301"/>
      <c r="G2301"/>
      <c r="H2301"/>
      <c r="K2301" s="184" t="s">
        <v>4644</v>
      </c>
      <c r="L2301" s="184">
        <f t="shared" si="42"/>
        <v>1</v>
      </c>
    </row>
    <row r="2302" spans="1:12" ht="15" customHeight="1" x14ac:dyDescent="0.3">
      <c r="A2302"/>
      <c r="B2302"/>
      <c r="C2302"/>
      <c r="D2302"/>
      <c r="E2302"/>
      <c r="F2302"/>
      <c r="G2302"/>
      <c r="H2302"/>
      <c r="K2302" s="184" t="s">
        <v>4645</v>
      </c>
      <c r="L2302" s="184">
        <f t="shared" si="42"/>
        <v>1</v>
      </c>
    </row>
    <row r="2303" spans="1:12" ht="15" customHeight="1" x14ac:dyDescent="0.3">
      <c r="A2303"/>
      <c r="B2303"/>
      <c r="C2303"/>
      <c r="D2303"/>
      <c r="E2303"/>
      <c r="F2303"/>
      <c r="G2303"/>
      <c r="H2303"/>
      <c r="K2303" s="184" t="s">
        <v>4646</v>
      </c>
      <c r="L2303" s="184">
        <f t="shared" si="42"/>
        <v>1</v>
      </c>
    </row>
    <row r="2304" spans="1:12" ht="15" customHeight="1" x14ac:dyDescent="0.3">
      <c r="A2304"/>
      <c r="B2304"/>
      <c r="C2304"/>
      <c r="D2304"/>
      <c r="E2304"/>
      <c r="F2304"/>
      <c r="G2304"/>
      <c r="H2304"/>
      <c r="K2304" s="184" t="s">
        <v>4647</v>
      </c>
      <c r="L2304" s="184">
        <f t="shared" si="42"/>
        <v>1</v>
      </c>
    </row>
    <row r="2305" spans="1:12" ht="15" customHeight="1" x14ac:dyDescent="0.3">
      <c r="A2305"/>
      <c r="B2305"/>
      <c r="C2305"/>
      <c r="D2305"/>
      <c r="E2305"/>
      <c r="F2305"/>
      <c r="G2305"/>
      <c r="H2305"/>
      <c r="K2305" s="184" t="s">
        <v>5314</v>
      </c>
      <c r="L2305" s="184">
        <f t="shared" si="42"/>
        <v>1</v>
      </c>
    </row>
    <row r="2306" spans="1:12" ht="15" customHeight="1" x14ac:dyDescent="0.3">
      <c r="A2306"/>
      <c r="B2306"/>
      <c r="C2306"/>
      <c r="D2306"/>
      <c r="E2306"/>
      <c r="F2306"/>
      <c r="G2306"/>
      <c r="H2306"/>
      <c r="K2306" s="184" t="s">
        <v>4648</v>
      </c>
      <c r="L2306" s="184">
        <f t="shared" ref="L2306:L2369" si="43">COUNTIF(K:K,K2306)</f>
        <v>1</v>
      </c>
    </row>
    <row r="2307" spans="1:12" ht="15" customHeight="1" x14ac:dyDescent="0.3">
      <c r="A2307"/>
      <c r="B2307"/>
      <c r="C2307"/>
      <c r="D2307"/>
      <c r="E2307"/>
      <c r="F2307"/>
      <c r="G2307"/>
      <c r="H2307"/>
      <c r="K2307" s="184" t="s">
        <v>5346</v>
      </c>
      <c r="L2307" s="184">
        <f t="shared" si="43"/>
        <v>1</v>
      </c>
    </row>
    <row r="2308" spans="1:12" ht="15" customHeight="1" x14ac:dyDescent="0.3">
      <c r="A2308"/>
      <c r="B2308"/>
      <c r="C2308"/>
      <c r="D2308"/>
      <c r="E2308"/>
      <c r="F2308"/>
      <c r="G2308"/>
      <c r="H2308"/>
      <c r="K2308" s="184" t="s">
        <v>4649</v>
      </c>
      <c r="L2308" s="184">
        <f t="shared" si="43"/>
        <v>1</v>
      </c>
    </row>
    <row r="2309" spans="1:12" ht="15" customHeight="1" x14ac:dyDescent="0.3">
      <c r="A2309"/>
      <c r="B2309"/>
      <c r="C2309"/>
      <c r="D2309"/>
      <c r="E2309"/>
      <c r="F2309"/>
      <c r="G2309"/>
      <c r="H2309"/>
      <c r="K2309" s="184" t="s">
        <v>4650</v>
      </c>
      <c r="L2309" s="184">
        <f t="shared" si="43"/>
        <v>1</v>
      </c>
    </row>
    <row r="2310" spans="1:12" ht="15" customHeight="1" x14ac:dyDescent="0.3">
      <c r="A2310"/>
      <c r="B2310"/>
      <c r="C2310"/>
      <c r="D2310"/>
      <c r="E2310"/>
      <c r="F2310"/>
      <c r="G2310"/>
      <c r="H2310"/>
      <c r="K2310" s="184" t="s">
        <v>4651</v>
      </c>
      <c r="L2310" s="184">
        <f t="shared" si="43"/>
        <v>1</v>
      </c>
    </row>
    <row r="2311" spans="1:12" ht="15" customHeight="1" x14ac:dyDescent="0.3">
      <c r="A2311"/>
      <c r="B2311"/>
      <c r="C2311"/>
      <c r="D2311"/>
      <c r="E2311"/>
      <c r="F2311"/>
      <c r="G2311"/>
      <c r="H2311"/>
      <c r="K2311" s="184" t="s">
        <v>4652</v>
      </c>
      <c r="L2311" s="184">
        <f t="shared" si="43"/>
        <v>1</v>
      </c>
    </row>
    <row r="2312" spans="1:12" ht="15" customHeight="1" x14ac:dyDescent="0.3">
      <c r="A2312"/>
      <c r="B2312"/>
      <c r="C2312"/>
      <c r="D2312"/>
      <c r="E2312"/>
      <c r="F2312"/>
      <c r="G2312"/>
      <c r="H2312"/>
      <c r="K2312" s="184" t="s">
        <v>4653</v>
      </c>
      <c r="L2312" s="184">
        <f t="shared" si="43"/>
        <v>1</v>
      </c>
    </row>
    <row r="2313" spans="1:12" ht="15" customHeight="1" x14ac:dyDescent="0.3">
      <c r="A2313"/>
      <c r="B2313"/>
      <c r="C2313"/>
      <c r="D2313"/>
      <c r="E2313"/>
      <c r="F2313"/>
      <c r="G2313"/>
      <c r="H2313"/>
      <c r="K2313" s="184" t="s">
        <v>5285</v>
      </c>
      <c r="L2313" s="184">
        <f t="shared" si="43"/>
        <v>1</v>
      </c>
    </row>
    <row r="2314" spans="1:12" ht="15" customHeight="1" x14ac:dyDescent="0.3">
      <c r="A2314"/>
      <c r="B2314"/>
      <c r="C2314"/>
      <c r="D2314"/>
      <c r="E2314"/>
      <c r="F2314"/>
      <c r="G2314"/>
      <c r="H2314"/>
      <c r="K2314" s="184" t="s">
        <v>4654</v>
      </c>
      <c r="L2314" s="184">
        <f t="shared" si="43"/>
        <v>1</v>
      </c>
    </row>
    <row r="2315" spans="1:12" ht="15" customHeight="1" x14ac:dyDescent="0.3">
      <c r="A2315"/>
      <c r="B2315"/>
      <c r="C2315"/>
      <c r="D2315"/>
      <c r="E2315"/>
      <c r="F2315"/>
      <c r="G2315"/>
      <c r="H2315"/>
      <c r="K2315" s="184" t="s">
        <v>5458</v>
      </c>
      <c r="L2315" s="184">
        <f t="shared" si="43"/>
        <v>1</v>
      </c>
    </row>
    <row r="2316" spans="1:12" ht="15" customHeight="1" x14ac:dyDescent="0.3">
      <c r="A2316"/>
      <c r="B2316"/>
      <c r="C2316"/>
      <c r="D2316"/>
      <c r="E2316"/>
      <c r="F2316"/>
      <c r="G2316"/>
      <c r="H2316"/>
      <c r="K2316" s="184" t="s">
        <v>4655</v>
      </c>
      <c r="L2316" s="184">
        <f t="shared" si="43"/>
        <v>1</v>
      </c>
    </row>
    <row r="2317" spans="1:12" ht="15" customHeight="1" x14ac:dyDescent="0.3">
      <c r="A2317"/>
      <c r="B2317"/>
      <c r="C2317"/>
      <c r="D2317"/>
      <c r="E2317"/>
      <c r="F2317"/>
      <c r="G2317"/>
      <c r="H2317"/>
      <c r="K2317" s="184" t="s">
        <v>4656</v>
      </c>
      <c r="L2317" s="184">
        <f t="shared" si="43"/>
        <v>1</v>
      </c>
    </row>
    <row r="2318" spans="1:12" ht="15" customHeight="1" x14ac:dyDescent="0.3">
      <c r="A2318"/>
      <c r="B2318"/>
      <c r="C2318"/>
      <c r="D2318"/>
      <c r="E2318"/>
      <c r="F2318"/>
      <c r="G2318"/>
      <c r="H2318"/>
      <c r="K2318" s="184" t="s">
        <v>4657</v>
      </c>
      <c r="L2318" s="184">
        <f t="shared" si="43"/>
        <v>1</v>
      </c>
    </row>
    <row r="2319" spans="1:12" ht="14.4" x14ac:dyDescent="0.3">
      <c r="A2319"/>
      <c r="B2319"/>
      <c r="C2319"/>
      <c r="D2319"/>
      <c r="E2319"/>
      <c r="F2319"/>
      <c r="G2319"/>
      <c r="H2319"/>
      <c r="K2319" s="184" t="s">
        <v>5511</v>
      </c>
      <c r="L2319" s="184">
        <f t="shared" si="43"/>
        <v>1</v>
      </c>
    </row>
    <row r="2320" spans="1:12" ht="14.4" x14ac:dyDescent="0.3">
      <c r="A2320"/>
      <c r="B2320"/>
      <c r="C2320"/>
      <c r="D2320"/>
      <c r="E2320"/>
      <c r="F2320"/>
      <c r="G2320"/>
      <c r="H2320"/>
      <c r="K2320" s="184" t="s">
        <v>5587</v>
      </c>
      <c r="L2320" s="184">
        <f t="shared" si="43"/>
        <v>1</v>
      </c>
    </row>
    <row r="2321" spans="1:12" ht="14.4" x14ac:dyDescent="0.3">
      <c r="A2321"/>
      <c r="B2321"/>
      <c r="C2321"/>
      <c r="D2321"/>
      <c r="E2321"/>
      <c r="F2321"/>
      <c r="G2321"/>
      <c r="H2321"/>
      <c r="K2321" s="184" t="s">
        <v>5465</v>
      </c>
      <c r="L2321" s="184">
        <f t="shared" si="43"/>
        <v>1</v>
      </c>
    </row>
    <row r="2322" spans="1:12" ht="14.4" x14ac:dyDescent="0.3">
      <c r="A2322"/>
      <c r="B2322"/>
      <c r="C2322"/>
      <c r="D2322"/>
      <c r="E2322"/>
      <c r="F2322"/>
      <c r="G2322"/>
      <c r="H2322"/>
      <c r="K2322" s="184" t="s">
        <v>4658</v>
      </c>
      <c r="L2322" s="184">
        <f t="shared" si="43"/>
        <v>1</v>
      </c>
    </row>
    <row r="2323" spans="1:12" ht="14.4" x14ac:dyDescent="0.3">
      <c r="A2323"/>
      <c r="B2323"/>
      <c r="C2323"/>
      <c r="D2323"/>
      <c r="E2323"/>
      <c r="F2323"/>
      <c r="G2323"/>
      <c r="H2323"/>
      <c r="K2323" s="184" t="s">
        <v>5336</v>
      </c>
      <c r="L2323" s="184">
        <f t="shared" si="43"/>
        <v>1</v>
      </c>
    </row>
    <row r="2324" spans="1:12" ht="14.4" x14ac:dyDescent="0.3">
      <c r="A2324"/>
      <c r="B2324"/>
      <c r="C2324"/>
      <c r="D2324"/>
      <c r="E2324"/>
      <c r="F2324"/>
      <c r="G2324"/>
      <c r="H2324"/>
      <c r="K2324" s="184" t="s">
        <v>4659</v>
      </c>
      <c r="L2324" s="184">
        <f t="shared" si="43"/>
        <v>1</v>
      </c>
    </row>
    <row r="2325" spans="1:12" ht="14.4" x14ac:dyDescent="0.3">
      <c r="A2325"/>
      <c r="B2325"/>
      <c r="C2325"/>
      <c r="D2325"/>
      <c r="E2325"/>
      <c r="F2325"/>
      <c r="G2325"/>
      <c r="H2325"/>
      <c r="K2325" s="184" t="s">
        <v>5260</v>
      </c>
      <c r="L2325" s="184">
        <f t="shared" si="43"/>
        <v>1</v>
      </c>
    </row>
    <row r="2326" spans="1:12" ht="14.4" x14ac:dyDescent="0.3">
      <c r="A2326"/>
      <c r="B2326"/>
      <c r="C2326"/>
      <c r="D2326"/>
      <c r="E2326"/>
      <c r="F2326"/>
      <c r="G2326"/>
      <c r="H2326"/>
      <c r="K2326" s="184" t="s">
        <v>4660</v>
      </c>
      <c r="L2326" s="184">
        <f t="shared" si="43"/>
        <v>1</v>
      </c>
    </row>
    <row r="2327" spans="1:12" ht="14.4" x14ac:dyDescent="0.3">
      <c r="A2327"/>
      <c r="B2327"/>
      <c r="C2327"/>
      <c r="D2327"/>
      <c r="E2327"/>
      <c r="F2327"/>
      <c r="G2327"/>
      <c r="H2327"/>
      <c r="K2327" s="184" t="s">
        <v>4661</v>
      </c>
      <c r="L2327" s="184">
        <f t="shared" si="43"/>
        <v>1</v>
      </c>
    </row>
    <row r="2328" spans="1:12" ht="14.4" x14ac:dyDescent="0.3">
      <c r="A2328"/>
      <c r="B2328"/>
      <c r="C2328"/>
      <c r="D2328"/>
      <c r="E2328"/>
      <c r="F2328"/>
      <c r="G2328"/>
      <c r="H2328"/>
      <c r="K2328" s="184" t="s">
        <v>5362</v>
      </c>
      <c r="L2328" s="184">
        <f t="shared" si="43"/>
        <v>1</v>
      </c>
    </row>
    <row r="2329" spans="1:12" ht="14.4" x14ac:dyDescent="0.3">
      <c r="A2329"/>
      <c r="B2329"/>
      <c r="C2329"/>
      <c r="D2329"/>
      <c r="E2329"/>
      <c r="F2329"/>
      <c r="G2329"/>
      <c r="H2329"/>
      <c r="K2329" s="184" t="s">
        <v>4662</v>
      </c>
      <c r="L2329" s="184">
        <f t="shared" si="43"/>
        <v>1</v>
      </c>
    </row>
    <row r="2330" spans="1:12" ht="14.4" x14ac:dyDescent="0.3">
      <c r="A2330"/>
      <c r="B2330"/>
      <c r="C2330"/>
      <c r="D2330"/>
      <c r="E2330"/>
      <c r="F2330"/>
      <c r="G2330"/>
      <c r="H2330"/>
      <c r="K2330" s="184" t="s">
        <v>4663</v>
      </c>
      <c r="L2330" s="184">
        <f t="shared" si="43"/>
        <v>1</v>
      </c>
    </row>
    <row r="2331" spans="1:12" ht="14.4" x14ac:dyDescent="0.3">
      <c r="A2331"/>
      <c r="B2331"/>
      <c r="C2331"/>
      <c r="D2331"/>
      <c r="E2331"/>
      <c r="F2331"/>
      <c r="G2331"/>
      <c r="H2331"/>
      <c r="K2331" s="184" t="s">
        <v>4664</v>
      </c>
      <c r="L2331" s="184">
        <f t="shared" si="43"/>
        <v>1</v>
      </c>
    </row>
    <row r="2332" spans="1:12" ht="14.4" x14ac:dyDescent="0.3">
      <c r="A2332"/>
      <c r="B2332"/>
      <c r="C2332"/>
      <c r="D2332"/>
      <c r="E2332"/>
      <c r="F2332"/>
      <c r="G2332"/>
      <c r="H2332"/>
      <c r="K2332" s="184" t="s">
        <v>4665</v>
      </c>
      <c r="L2332" s="184">
        <f t="shared" si="43"/>
        <v>1</v>
      </c>
    </row>
    <row r="2333" spans="1:12" ht="14.4" x14ac:dyDescent="0.3">
      <c r="A2333"/>
      <c r="B2333"/>
      <c r="C2333"/>
      <c r="D2333"/>
      <c r="E2333"/>
      <c r="F2333"/>
      <c r="G2333"/>
      <c r="H2333"/>
      <c r="K2333" s="184" t="s">
        <v>4666</v>
      </c>
      <c r="L2333" s="184">
        <f t="shared" si="43"/>
        <v>1</v>
      </c>
    </row>
    <row r="2334" spans="1:12" ht="14.4" x14ac:dyDescent="0.3">
      <c r="A2334"/>
      <c r="B2334"/>
      <c r="C2334"/>
      <c r="D2334"/>
      <c r="E2334"/>
      <c r="F2334"/>
      <c r="G2334"/>
      <c r="H2334"/>
      <c r="K2334" s="184" t="s">
        <v>4667</v>
      </c>
      <c r="L2334" s="184">
        <f t="shared" si="43"/>
        <v>1</v>
      </c>
    </row>
    <row r="2335" spans="1:12" ht="14.4" x14ac:dyDescent="0.3">
      <c r="A2335"/>
      <c r="B2335"/>
      <c r="C2335"/>
      <c r="D2335"/>
      <c r="E2335"/>
      <c r="F2335"/>
      <c r="G2335"/>
      <c r="H2335"/>
      <c r="K2335" s="184" t="s">
        <v>5379</v>
      </c>
      <c r="L2335" s="184">
        <f t="shared" si="43"/>
        <v>1</v>
      </c>
    </row>
    <row r="2336" spans="1:12" ht="14.4" x14ac:dyDescent="0.3">
      <c r="A2336"/>
      <c r="B2336"/>
      <c r="C2336"/>
      <c r="D2336"/>
      <c r="E2336"/>
      <c r="F2336"/>
      <c r="G2336"/>
      <c r="H2336"/>
      <c r="K2336" s="184" t="s">
        <v>4668</v>
      </c>
      <c r="L2336" s="184">
        <f t="shared" si="43"/>
        <v>1</v>
      </c>
    </row>
    <row r="2337" spans="1:12" ht="14.4" x14ac:dyDescent="0.3">
      <c r="A2337"/>
      <c r="B2337"/>
      <c r="C2337"/>
      <c r="D2337"/>
      <c r="E2337"/>
      <c r="F2337"/>
      <c r="G2337"/>
      <c r="H2337"/>
      <c r="K2337" s="184" t="s">
        <v>4669</v>
      </c>
      <c r="L2337" s="184">
        <f t="shared" si="43"/>
        <v>1</v>
      </c>
    </row>
    <row r="2338" spans="1:12" ht="14.4" x14ac:dyDescent="0.3">
      <c r="A2338"/>
      <c r="B2338"/>
      <c r="C2338"/>
      <c r="D2338"/>
      <c r="E2338"/>
      <c r="F2338"/>
      <c r="G2338"/>
      <c r="H2338"/>
      <c r="K2338" s="184" t="s">
        <v>5239</v>
      </c>
      <c r="L2338" s="184">
        <f t="shared" si="43"/>
        <v>1</v>
      </c>
    </row>
    <row r="2339" spans="1:12" ht="14.4" x14ac:dyDescent="0.3">
      <c r="A2339"/>
      <c r="B2339"/>
      <c r="C2339"/>
      <c r="D2339"/>
      <c r="E2339"/>
      <c r="F2339"/>
      <c r="G2339"/>
      <c r="H2339"/>
      <c r="K2339" s="184" t="s">
        <v>4670</v>
      </c>
      <c r="L2339" s="184">
        <f t="shared" si="43"/>
        <v>1</v>
      </c>
    </row>
    <row r="2340" spans="1:12" ht="14.4" x14ac:dyDescent="0.3">
      <c r="A2340"/>
      <c r="B2340"/>
      <c r="C2340"/>
      <c r="D2340"/>
      <c r="E2340"/>
      <c r="F2340"/>
      <c r="G2340"/>
      <c r="H2340"/>
      <c r="K2340" s="184" t="s">
        <v>5384</v>
      </c>
      <c r="L2340" s="184">
        <f t="shared" si="43"/>
        <v>1</v>
      </c>
    </row>
    <row r="2341" spans="1:12" ht="14.4" x14ac:dyDescent="0.3">
      <c r="A2341"/>
      <c r="B2341"/>
      <c r="C2341"/>
      <c r="D2341"/>
      <c r="E2341"/>
      <c r="F2341"/>
      <c r="G2341"/>
      <c r="H2341"/>
      <c r="K2341" s="184" t="s">
        <v>4671</v>
      </c>
      <c r="L2341" s="184">
        <f t="shared" si="43"/>
        <v>1</v>
      </c>
    </row>
    <row r="2342" spans="1:12" ht="14.4" x14ac:dyDescent="0.3">
      <c r="A2342"/>
      <c r="B2342"/>
      <c r="C2342"/>
      <c r="D2342"/>
      <c r="E2342"/>
      <c r="F2342"/>
      <c r="G2342"/>
      <c r="H2342"/>
      <c r="K2342" s="184" t="s">
        <v>4672</v>
      </c>
      <c r="L2342" s="184">
        <f t="shared" si="43"/>
        <v>1</v>
      </c>
    </row>
    <row r="2343" spans="1:12" ht="14.4" x14ac:dyDescent="0.3">
      <c r="A2343"/>
      <c r="B2343"/>
      <c r="C2343"/>
      <c r="D2343"/>
      <c r="E2343"/>
      <c r="F2343"/>
      <c r="G2343"/>
      <c r="H2343"/>
      <c r="K2343" s="184" t="s">
        <v>4673</v>
      </c>
      <c r="L2343" s="184">
        <f t="shared" si="43"/>
        <v>1</v>
      </c>
    </row>
    <row r="2344" spans="1:12" ht="14.4" x14ac:dyDescent="0.3">
      <c r="A2344"/>
      <c r="B2344"/>
      <c r="C2344"/>
      <c r="D2344"/>
      <c r="E2344"/>
      <c r="F2344"/>
      <c r="G2344"/>
      <c r="H2344"/>
      <c r="K2344" s="184" t="s">
        <v>4674</v>
      </c>
      <c r="L2344" s="184">
        <f t="shared" si="43"/>
        <v>1</v>
      </c>
    </row>
    <row r="2345" spans="1:12" ht="14.4" x14ac:dyDescent="0.3">
      <c r="A2345"/>
      <c r="B2345"/>
      <c r="C2345"/>
      <c r="D2345"/>
      <c r="E2345"/>
      <c r="F2345"/>
      <c r="G2345"/>
      <c r="H2345"/>
      <c r="K2345" s="184" t="s">
        <v>4675</v>
      </c>
      <c r="L2345" s="184">
        <f t="shared" si="43"/>
        <v>1</v>
      </c>
    </row>
    <row r="2346" spans="1:12" ht="14.4" x14ac:dyDescent="0.3">
      <c r="A2346"/>
      <c r="B2346"/>
      <c r="C2346"/>
      <c r="D2346"/>
      <c r="E2346"/>
      <c r="F2346"/>
      <c r="G2346"/>
      <c r="H2346"/>
      <c r="K2346" s="184" t="s">
        <v>4676</v>
      </c>
      <c r="L2346" s="184">
        <f t="shared" si="43"/>
        <v>1</v>
      </c>
    </row>
    <row r="2347" spans="1:12" ht="14.4" x14ac:dyDescent="0.3">
      <c r="A2347"/>
      <c r="B2347"/>
      <c r="C2347"/>
      <c r="D2347"/>
      <c r="E2347"/>
      <c r="F2347"/>
      <c r="G2347"/>
      <c r="H2347"/>
      <c r="K2347" s="184" t="s">
        <v>4677</v>
      </c>
      <c r="L2347" s="184">
        <f t="shared" si="43"/>
        <v>1</v>
      </c>
    </row>
    <row r="2348" spans="1:12" ht="14.4" x14ac:dyDescent="0.3">
      <c r="A2348"/>
      <c r="B2348"/>
      <c r="C2348"/>
      <c r="D2348"/>
      <c r="E2348"/>
      <c r="F2348"/>
      <c r="G2348"/>
      <c r="H2348"/>
      <c r="K2348" s="184" t="s">
        <v>4678</v>
      </c>
      <c r="L2348" s="184">
        <f t="shared" si="43"/>
        <v>1</v>
      </c>
    </row>
    <row r="2349" spans="1:12" ht="14.4" x14ac:dyDescent="0.3">
      <c r="A2349"/>
      <c r="B2349"/>
      <c r="C2349"/>
      <c r="D2349"/>
      <c r="E2349"/>
      <c r="F2349"/>
      <c r="G2349"/>
      <c r="H2349"/>
      <c r="K2349" s="184" t="s">
        <v>5222</v>
      </c>
      <c r="L2349" s="184">
        <f t="shared" si="43"/>
        <v>1</v>
      </c>
    </row>
    <row r="2350" spans="1:12" ht="14.4" x14ac:dyDescent="0.3">
      <c r="A2350"/>
      <c r="B2350"/>
      <c r="C2350"/>
      <c r="D2350"/>
      <c r="E2350"/>
      <c r="F2350"/>
      <c r="G2350"/>
      <c r="H2350"/>
      <c r="K2350" s="184" t="s">
        <v>4679</v>
      </c>
      <c r="L2350" s="184">
        <f t="shared" si="43"/>
        <v>1</v>
      </c>
    </row>
    <row r="2351" spans="1:12" ht="14.4" x14ac:dyDescent="0.3">
      <c r="A2351"/>
      <c r="B2351"/>
      <c r="C2351"/>
      <c r="D2351"/>
      <c r="E2351"/>
      <c r="F2351"/>
      <c r="G2351"/>
      <c r="H2351"/>
      <c r="K2351" s="184" t="s">
        <v>4680</v>
      </c>
      <c r="L2351" s="184">
        <f t="shared" si="43"/>
        <v>1</v>
      </c>
    </row>
    <row r="2352" spans="1:12" ht="14.4" x14ac:dyDescent="0.3">
      <c r="A2352"/>
      <c r="B2352"/>
      <c r="C2352"/>
      <c r="D2352"/>
      <c r="E2352"/>
      <c r="F2352"/>
      <c r="G2352"/>
      <c r="H2352"/>
      <c r="K2352" s="184" t="s">
        <v>4681</v>
      </c>
      <c r="L2352" s="184">
        <f t="shared" si="43"/>
        <v>1</v>
      </c>
    </row>
    <row r="2353" spans="1:12" ht="14.4" x14ac:dyDescent="0.3">
      <c r="A2353"/>
      <c r="B2353"/>
      <c r="C2353"/>
      <c r="D2353"/>
      <c r="E2353"/>
      <c r="F2353"/>
      <c r="G2353"/>
      <c r="H2353"/>
      <c r="K2353" s="184" t="s">
        <v>4682</v>
      </c>
      <c r="L2353" s="184">
        <f t="shared" si="43"/>
        <v>1</v>
      </c>
    </row>
    <row r="2354" spans="1:12" ht="14.4" x14ac:dyDescent="0.3">
      <c r="A2354"/>
      <c r="B2354"/>
      <c r="C2354"/>
      <c r="D2354"/>
      <c r="E2354"/>
      <c r="F2354"/>
      <c r="G2354"/>
      <c r="H2354"/>
      <c r="K2354" s="184" t="s">
        <v>4683</v>
      </c>
      <c r="L2354" s="184">
        <f t="shared" si="43"/>
        <v>1</v>
      </c>
    </row>
    <row r="2355" spans="1:12" ht="14.4" x14ac:dyDescent="0.3">
      <c r="A2355"/>
      <c r="B2355"/>
      <c r="C2355"/>
      <c r="D2355"/>
      <c r="E2355"/>
      <c r="F2355"/>
      <c r="G2355"/>
      <c r="H2355"/>
      <c r="K2355" s="184" t="s">
        <v>4684</v>
      </c>
      <c r="L2355" s="184">
        <f t="shared" si="43"/>
        <v>1</v>
      </c>
    </row>
    <row r="2356" spans="1:12" ht="14.4" x14ac:dyDescent="0.3">
      <c r="A2356"/>
      <c r="B2356"/>
      <c r="C2356"/>
      <c r="D2356"/>
      <c r="E2356"/>
      <c r="F2356"/>
      <c r="G2356"/>
      <c r="H2356"/>
      <c r="K2356" s="184" t="s">
        <v>4685</v>
      </c>
      <c r="L2356" s="184">
        <f t="shared" si="43"/>
        <v>1</v>
      </c>
    </row>
    <row r="2357" spans="1:12" ht="14.4" x14ac:dyDescent="0.3">
      <c r="A2357"/>
      <c r="B2357"/>
      <c r="C2357"/>
      <c r="D2357"/>
      <c r="E2357"/>
      <c r="F2357"/>
      <c r="G2357"/>
      <c r="H2357"/>
      <c r="K2357" s="184" t="s">
        <v>4686</v>
      </c>
      <c r="L2357" s="184">
        <f t="shared" si="43"/>
        <v>1</v>
      </c>
    </row>
    <row r="2358" spans="1:12" ht="14.4" x14ac:dyDescent="0.3">
      <c r="A2358"/>
      <c r="B2358"/>
      <c r="C2358"/>
      <c r="D2358"/>
      <c r="E2358"/>
      <c r="F2358"/>
      <c r="G2358"/>
      <c r="H2358"/>
      <c r="K2358" s="184" t="s">
        <v>4687</v>
      </c>
      <c r="L2358" s="184">
        <f t="shared" si="43"/>
        <v>1</v>
      </c>
    </row>
    <row r="2359" spans="1:12" ht="14.4" x14ac:dyDescent="0.3">
      <c r="A2359"/>
      <c r="B2359"/>
      <c r="C2359"/>
      <c r="D2359"/>
      <c r="E2359"/>
      <c r="F2359"/>
      <c r="G2359"/>
      <c r="H2359"/>
      <c r="K2359" s="184" t="s">
        <v>4688</v>
      </c>
      <c r="L2359" s="184">
        <f t="shared" si="43"/>
        <v>1</v>
      </c>
    </row>
    <row r="2360" spans="1:12" ht="14.4" x14ac:dyDescent="0.3">
      <c r="A2360"/>
      <c r="B2360"/>
      <c r="C2360"/>
      <c r="D2360"/>
      <c r="E2360"/>
      <c r="F2360"/>
      <c r="G2360"/>
      <c r="H2360"/>
      <c r="K2360" s="184" t="s">
        <v>4689</v>
      </c>
      <c r="L2360" s="184">
        <f t="shared" si="43"/>
        <v>1</v>
      </c>
    </row>
    <row r="2361" spans="1:12" ht="14.4" x14ac:dyDescent="0.3">
      <c r="A2361"/>
      <c r="B2361"/>
      <c r="C2361"/>
      <c r="D2361"/>
      <c r="E2361"/>
      <c r="F2361"/>
      <c r="G2361"/>
      <c r="H2361"/>
      <c r="K2361" s="184" t="s">
        <v>4690</v>
      </c>
      <c r="L2361" s="184">
        <f t="shared" si="43"/>
        <v>1</v>
      </c>
    </row>
    <row r="2362" spans="1:12" ht="14.4" x14ac:dyDescent="0.3">
      <c r="A2362"/>
      <c r="B2362"/>
      <c r="C2362"/>
      <c r="D2362"/>
      <c r="E2362"/>
      <c r="F2362"/>
      <c r="G2362"/>
      <c r="H2362"/>
      <c r="K2362" s="184" t="s">
        <v>4691</v>
      </c>
      <c r="L2362" s="184">
        <f t="shared" si="43"/>
        <v>1</v>
      </c>
    </row>
    <row r="2363" spans="1:12" ht="14.4" x14ac:dyDescent="0.3">
      <c r="A2363"/>
      <c r="B2363"/>
      <c r="C2363"/>
      <c r="D2363"/>
      <c r="E2363"/>
      <c r="F2363"/>
      <c r="G2363"/>
      <c r="H2363"/>
      <c r="K2363" s="184" t="s">
        <v>5406</v>
      </c>
      <c r="L2363" s="184">
        <f t="shared" si="43"/>
        <v>1</v>
      </c>
    </row>
    <row r="2364" spans="1:12" ht="14.4" x14ac:dyDescent="0.3">
      <c r="A2364"/>
      <c r="B2364"/>
      <c r="C2364"/>
      <c r="D2364"/>
      <c r="E2364"/>
      <c r="F2364"/>
      <c r="G2364"/>
      <c r="H2364"/>
      <c r="K2364" s="184" t="s">
        <v>4692</v>
      </c>
      <c r="L2364" s="184">
        <f t="shared" si="43"/>
        <v>1</v>
      </c>
    </row>
    <row r="2365" spans="1:12" ht="14.4" x14ac:dyDescent="0.3">
      <c r="A2365"/>
      <c r="B2365"/>
      <c r="C2365"/>
      <c r="D2365"/>
      <c r="E2365"/>
      <c r="F2365"/>
      <c r="G2365"/>
      <c r="H2365"/>
      <c r="K2365" s="184" t="s">
        <v>4693</v>
      </c>
      <c r="L2365" s="184">
        <f t="shared" si="43"/>
        <v>1</v>
      </c>
    </row>
    <row r="2366" spans="1:12" ht="14.4" x14ac:dyDescent="0.3">
      <c r="A2366"/>
      <c r="B2366"/>
      <c r="C2366"/>
      <c r="D2366"/>
      <c r="E2366"/>
      <c r="F2366"/>
      <c r="G2366"/>
      <c r="H2366"/>
      <c r="K2366" s="184" t="s">
        <v>5494</v>
      </c>
      <c r="L2366" s="184">
        <f t="shared" si="43"/>
        <v>1</v>
      </c>
    </row>
    <row r="2367" spans="1:12" ht="14.4" x14ac:dyDescent="0.3">
      <c r="A2367"/>
      <c r="B2367"/>
      <c r="C2367"/>
      <c r="D2367"/>
      <c r="E2367"/>
      <c r="F2367"/>
      <c r="G2367"/>
      <c r="H2367"/>
      <c r="K2367" s="184" t="s">
        <v>4694</v>
      </c>
      <c r="L2367" s="184">
        <f t="shared" si="43"/>
        <v>1</v>
      </c>
    </row>
    <row r="2368" spans="1:12" ht="14.4" x14ac:dyDescent="0.3">
      <c r="A2368"/>
      <c r="B2368"/>
      <c r="C2368"/>
      <c r="D2368"/>
      <c r="E2368"/>
      <c r="F2368"/>
      <c r="G2368"/>
      <c r="H2368"/>
      <c r="K2368" s="184" t="s">
        <v>4695</v>
      </c>
      <c r="L2368" s="184">
        <f t="shared" si="43"/>
        <v>1</v>
      </c>
    </row>
    <row r="2369" spans="1:12" ht="14.4" x14ac:dyDescent="0.3">
      <c r="A2369"/>
      <c r="B2369"/>
      <c r="C2369"/>
      <c r="D2369"/>
      <c r="E2369"/>
      <c r="F2369"/>
      <c r="G2369"/>
      <c r="H2369"/>
      <c r="K2369" s="184" t="s">
        <v>5315</v>
      </c>
      <c r="L2369" s="184">
        <f t="shared" si="43"/>
        <v>1</v>
      </c>
    </row>
    <row r="2370" spans="1:12" ht="14.4" x14ac:dyDescent="0.3">
      <c r="A2370"/>
      <c r="B2370"/>
      <c r="C2370"/>
      <c r="D2370"/>
      <c r="E2370"/>
      <c r="F2370"/>
      <c r="G2370"/>
      <c r="H2370"/>
      <c r="K2370" s="184" t="s">
        <v>5293</v>
      </c>
      <c r="L2370" s="184">
        <f t="shared" ref="L2370:L2433" si="44">COUNTIF(K:K,K2370)</f>
        <v>1</v>
      </c>
    </row>
    <row r="2371" spans="1:12" ht="14.4" x14ac:dyDescent="0.3">
      <c r="A2371"/>
      <c r="B2371"/>
      <c r="C2371"/>
      <c r="D2371"/>
      <c r="E2371"/>
      <c r="F2371"/>
      <c r="G2371"/>
      <c r="H2371"/>
      <c r="K2371" s="184" t="s">
        <v>4696</v>
      </c>
      <c r="L2371" s="184">
        <f t="shared" si="44"/>
        <v>1</v>
      </c>
    </row>
    <row r="2372" spans="1:12" ht="14.4" x14ac:dyDescent="0.3">
      <c r="A2372"/>
      <c r="B2372"/>
      <c r="C2372"/>
      <c r="D2372"/>
      <c r="E2372"/>
      <c r="F2372"/>
      <c r="G2372"/>
      <c r="H2372"/>
      <c r="K2372" s="184" t="s">
        <v>4697</v>
      </c>
      <c r="L2372" s="184">
        <f t="shared" si="44"/>
        <v>1</v>
      </c>
    </row>
    <row r="2373" spans="1:12" ht="14.4" x14ac:dyDescent="0.3">
      <c r="A2373"/>
      <c r="B2373"/>
      <c r="C2373"/>
      <c r="D2373"/>
      <c r="E2373"/>
      <c r="F2373"/>
      <c r="G2373"/>
      <c r="H2373"/>
      <c r="K2373" s="184" t="s">
        <v>4698</v>
      </c>
      <c r="L2373" s="184">
        <f t="shared" si="44"/>
        <v>1</v>
      </c>
    </row>
    <row r="2374" spans="1:12" ht="14.4" x14ac:dyDescent="0.3">
      <c r="A2374"/>
      <c r="B2374"/>
      <c r="C2374"/>
      <c r="D2374"/>
      <c r="E2374"/>
      <c r="F2374"/>
      <c r="G2374"/>
      <c r="H2374"/>
      <c r="K2374" s="184" t="s">
        <v>4699</v>
      </c>
      <c r="L2374" s="184">
        <f t="shared" si="44"/>
        <v>1</v>
      </c>
    </row>
    <row r="2375" spans="1:12" ht="14.4" x14ac:dyDescent="0.3">
      <c r="A2375"/>
      <c r="B2375"/>
      <c r="C2375"/>
      <c r="D2375"/>
      <c r="E2375"/>
      <c r="F2375"/>
      <c r="G2375"/>
      <c r="H2375"/>
      <c r="K2375" s="184" t="s">
        <v>4700</v>
      </c>
      <c r="L2375" s="184">
        <f t="shared" si="44"/>
        <v>1</v>
      </c>
    </row>
    <row r="2376" spans="1:12" ht="14.4" x14ac:dyDescent="0.3">
      <c r="A2376"/>
      <c r="B2376"/>
      <c r="C2376"/>
      <c r="D2376"/>
      <c r="E2376"/>
      <c r="F2376"/>
      <c r="G2376"/>
      <c r="H2376"/>
      <c r="K2376" s="184" t="s">
        <v>4701</v>
      </c>
      <c r="L2376" s="184">
        <f t="shared" si="44"/>
        <v>1</v>
      </c>
    </row>
    <row r="2377" spans="1:12" ht="14.4" x14ac:dyDescent="0.3">
      <c r="A2377"/>
      <c r="B2377"/>
      <c r="C2377"/>
      <c r="D2377"/>
      <c r="E2377"/>
      <c r="F2377"/>
      <c r="G2377"/>
      <c r="H2377"/>
      <c r="K2377" s="184" t="s">
        <v>5467</v>
      </c>
      <c r="L2377" s="184">
        <f t="shared" si="44"/>
        <v>1</v>
      </c>
    </row>
    <row r="2378" spans="1:12" ht="14.4" x14ac:dyDescent="0.3">
      <c r="A2378"/>
      <c r="B2378"/>
      <c r="C2378"/>
      <c r="D2378"/>
      <c r="E2378"/>
      <c r="F2378"/>
      <c r="G2378"/>
      <c r="H2378"/>
      <c r="K2378" s="184" t="s">
        <v>4702</v>
      </c>
      <c r="L2378" s="184">
        <f t="shared" si="44"/>
        <v>1</v>
      </c>
    </row>
    <row r="2379" spans="1:12" ht="14.4" x14ac:dyDescent="0.3">
      <c r="A2379"/>
      <c r="B2379"/>
      <c r="C2379"/>
      <c r="D2379"/>
      <c r="E2379"/>
      <c r="F2379"/>
      <c r="G2379"/>
      <c r="H2379"/>
      <c r="K2379" s="184" t="s">
        <v>4703</v>
      </c>
      <c r="L2379" s="184">
        <f t="shared" si="44"/>
        <v>1</v>
      </c>
    </row>
    <row r="2380" spans="1:12" ht="14.4" x14ac:dyDescent="0.3">
      <c r="A2380"/>
      <c r="B2380"/>
      <c r="C2380"/>
      <c r="D2380"/>
      <c r="E2380"/>
      <c r="F2380"/>
      <c r="G2380"/>
      <c r="H2380"/>
      <c r="K2380" s="184" t="s">
        <v>4704</v>
      </c>
      <c r="L2380" s="184">
        <f t="shared" si="44"/>
        <v>1</v>
      </c>
    </row>
    <row r="2381" spans="1:12" ht="14.4" x14ac:dyDescent="0.3">
      <c r="A2381"/>
      <c r="B2381"/>
      <c r="C2381"/>
      <c r="D2381"/>
      <c r="E2381"/>
      <c r="F2381"/>
      <c r="G2381"/>
      <c r="H2381"/>
      <c r="K2381" s="184" t="s">
        <v>4705</v>
      </c>
      <c r="L2381" s="184">
        <f t="shared" si="44"/>
        <v>1</v>
      </c>
    </row>
    <row r="2382" spans="1:12" ht="14.4" x14ac:dyDescent="0.3">
      <c r="A2382"/>
      <c r="B2382"/>
      <c r="C2382"/>
      <c r="D2382"/>
      <c r="E2382"/>
      <c r="F2382"/>
      <c r="G2382"/>
      <c r="H2382"/>
      <c r="K2382" s="184" t="s">
        <v>4706</v>
      </c>
      <c r="L2382" s="184">
        <f t="shared" si="44"/>
        <v>1</v>
      </c>
    </row>
    <row r="2383" spans="1:12" ht="14.4" x14ac:dyDescent="0.3">
      <c r="A2383"/>
      <c r="B2383"/>
      <c r="C2383"/>
      <c r="D2383"/>
      <c r="E2383"/>
      <c r="F2383"/>
      <c r="G2383"/>
      <c r="H2383"/>
      <c r="K2383" s="184" t="s">
        <v>4707</v>
      </c>
      <c r="L2383" s="184">
        <f t="shared" si="44"/>
        <v>1</v>
      </c>
    </row>
    <row r="2384" spans="1:12" ht="14.4" x14ac:dyDescent="0.3">
      <c r="A2384"/>
      <c r="B2384"/>
      <c r="C2384"/>
      <c r="D2384"/>
      <c r="E2384"/>
      <c r="F2384"/>
      <c r="G2384"/>
      <c r="H2384"/>
      <c r="K2384" s="184" t="s">
        <v>4708</v>
      </c>
      <c r="L2384" s="184">
        <f t="shared" si="44"/>
        <v>1</v>
      </c>
    </row>
    <row r="2385" spans="1:12" ht="14.4" x14ac:dyDescent="0.3">
      <c r="A2385"/>
      <c r="B2385"/>
      <c r="C2385"/>
      <c r="D2385"/>
      <c r="E2385"/>
      <c r="F2385"/>
      <c r="G2385"/>
      <c r="H2385"/>
      <c r="K2385" s="184" t="s">
        <v>4709</v>
      </c>
      <c r="L2385" s="184">
        <f t="shared" si="44"/>
        <v>1</v>
      </c>
    </row>
    <row r="2386" spans="1:12" ht="14.4" x14ac:dyDescent="0.3">
      <c r="A2386"/>
      <c r="B2386"/>
      <c r="C2386"/>
      <c r="D2386"/>
      <c r="E2386"/>
      <c r="F2386"/>
      <c r="G2386"/>
      <c r="H2386"/>
      <c r="K2386" s="184" t="s">
        <v>4710</v>
      </c>
      <c r="L2386" s="184">
        <f t="shared" si="44"/>
        <v>1</v>
      </c>
    </row>
    <row r="2387" spans="1:12" ht="14.4" x14ac:dyDescent="0.3">
      <c r="A2387"/>
      <c r="B2387"/>
      <c r="C2387"/>
      <c r="D2387"/>
      <c r="E2387"/>
      <c r="F2387"/>
      <c r="G2387"/>
      <c r="H2387"/>
      <c r="K2387" s="184" t="s">
        <v>4711</v>
      </c>
      <c r="L2387" s="184">
        <f t="shared" si="44"/>
        <v>1</v>
      </c>
    </row>
    <row r="2388" spans="1:12" ht="14.4" x14ac:dyDescent="0.3">
      <c r="A2388"/>
      <c r="B2388"/>
      <c r="C2388"/>
      <c r="D2388"/>
      <c r="E2388"/>
      <c r="F2388"/>
      <c r="G2388"/>
      <c r="H2388"/>
      <c r="K2388" s="184" t="s">
        <v>4712</v>
      </c>
      <c r="L2388" s="184">
        <f t="shared" si="44"/>
        <v>1</v>
      </c>
    </row>
    <row r="2389" spans="1:12" ht="14.4" x14ac:dyDescent="0.3">
      <c r="A2389"/>
      <c r="B2389"/>
      <c r="C2389"/>
      <c r="D2389"/>
      <c r="E2389"/>
      <c r="F2389"/>
      <c r="G2389"/>
      <c r="H2389"/>
      <c r="K2389" s="184" t="s">
        <v>4713</v>
      </c>
      <c r="L2389" s="184">
        <f t="shared" si="44"/>
        <v>1</v>
      </c>
    </row>
    <row r="2390" spans="1:12" ht="14.4" x14ac:dyDescent="0.3">
      <c r="A2390"/>
      <c r="B2390"/>
      <c r="C2390"/>
      <c r="D2390"/>
      <c r="E2390"/>
      <c r="F2390"/>
      <c r="G2390"/>
      <c r="H2390"/>
      <c r="K2390" s="184" t="s">
        <v>4714</v>
      </c>
      <c r="L2390" s="184">
        <f t="shared" si="44"/>
        <v>1</v>
      </c>
    </row>
    <row r="2391" spans="1:12" ht="14.4" x14ac:dyDescent="0.3">
      <c r="A2391"/>
      <c r="B2391"/>
      <c r="C2391"/>
      <c r="D2391"/>
      <c r="E2391"/>
      <c r="F2391"/>
      <c r="G2391"/>
      <c r="H2391"/>
      <c r="K2391" s="184" t="s">
        <v>4715</v>
      </c>
      <c r="L2391" s="184">
        <f t="shared" si="44"/>
        <v>1</v>
      </c>
    </row>
    <row r="2392" spans="1:12" ht="14.4" x14ac:dyDescent="0.3">
      <c r="A2392"/>
      <c r="B2392"/>
      <c r="C2392"/>
      <c r="D2392"/>
      <c r="E2392"/>
      <c r="F2392"/>
      <c r="G2392"/>
      <c r="H2392"/>
      <c r="K2392" s="184" t="s">
        <v>4716</v>
      </c>
      <c r="L2392" s="184">
        <f t="shared" si="44"/>
        <v>1</v>
      </c>
    </row>
    <row r="2393" spans="1:12" ht="14.4" x14ac:dyDescent="0.3">
      <c r="A2393"/>
      <c r="B2393"/>
      <c r="C2393"/>
      <c r="D2393"/>
      <c r="E2393"/>
      <c r="F2393"/>
      <c r="G2393"/>
      <c r="H2393"/>
      <c r="K2393" s="184" t="s">
        <v>5396</v>
      </c>
      <c r="L2393" s="184">
        <f t="shared" si="44"/>
        <v>1</v>
      </c>
    </row>
    <row r="2394" spans="1:12" ht="14.4" x14ac:dyDescent="0.3">
      <c r="A2394"/>
      <c r="B2394"/>
      <c r="C2394"/>
      <c r="D2394"/>
      <c r="E2394"/>
      <c r="F2394"/>
      <c r="G2394"/>
      <c r="H2394"/>
      <c r="K2394" s="184" t="s">
        <v>4717</v>
      </c>
      <c r="L2394" s="184">
        <f t="shared" si="44"/>
        <v>1</v>
      </c>
    </row>
    <row r="2395" spans="1:12" ht="14.4" x14ac:dyDescent="0.3">
      <c r="A2395"/>
      <c r="B2395"/>
      <c r="C2395"/>
      <c r="D2395"/>
      <c r="E2395"/>
      <c r="F2395"/>
      <c r="G2395"/>
      <c r="H2395"/>
      <c r="K2395" s="184" t="s">
        <v>4718</v>
      </c>
      <c r="L2395" s="184">
        <f t="shared" si="44"/>
        <v>1</v>
      </c>
    </row>
    <row r="2396" spans="1:12" ht="14.4" x14ac:dyDescent="0.3">
      <c r="A2396"/>
      <c r="B2396"/>
      <c r="C2396"/>
      <c r="D2396"/>
      <c r="E2396"/>
      <c r="F2396"/>
      <c r="G2396"/>
      <c r="H2396"/>
      <c r="K2396" s="184" t="s">
        <v>4719</v>
      </c>
      <c r="L2396" s="184">
        <f t="shared" si="44"/>
        <v>1</v>
      </c>
    </row>
    <row r="2397" spans="1:12" ht="14.4" x14ac:dyDescent="0.3">
      <c r="A2397"/>
      <c r="B2397"/>
      <c r="C2397"/>
      <c r="D2397"/>
      <c r="E2397"/>
      <c r="F2397"/>
      <c r="G2397"/>
      <c r="H2397"/>
      <c r="K2397" s="184" t="s">
        <v>4720</v>
      </c>
      <c r="L2397" s="184">
        <f t="shared" si="44"/>
        <v>1</v>
      </c>
    </row>
    <row r="2398" spans="1:12" ht="14.4" x14ac:dyDescent="0.3">
      <c r="A2398"/>
      <c r="B2398"/>
      <c r="C2398"/>
      <c r="D2398"/>
      <c r="E2398"/>
      <c r="F2398"/>
      <c r="G2398"/>
      <c r="H2398"/>
      <c r="K2398" s="184" t="s">
        <v>4721</v>
      </c>
      <c r="L2398" s="184">
        <f t="shared" si="44"/>
        <v>1</v>
      </c>
    </row>
    <row r="2399" spans="1:12" ht="14.4" x14ac:dyDescent="0.3">
      <c r="A2399"/>
      <c r="B2399"/>
      <c r="C2399"/>
      <c r="D2399"/>
      <c r="E2399"/>
      <c r="F2399"/>
      <c r="G2399"/>
      <c r="H2399"/>
      <c r="K2399" s="184" t="s">
        <v>4722</v>
      </c>
      <c r="L2399" s="184">
        <f t="shared" si="44"/>
        <v>1</v>
      </c>
    </row>
    <row r="2400" spans="1:12" ht="14.4" x14ac:dyDescent="0.3">
      <c r="A2400"/>
      <c r="B2400"/>
      <c r="C2400"/>
      <c r="D2400"/>
      <c r="E2400"/>
      <c r="F2400"/>
      <c r="G2400"/>
      <c r="H2400"/>
      <c r="K2400" s="184" t="s">
        <v>4723</v>
      </c>
      <c r="L2400" s="184">
        <f t="shared" si="44"/>
        <v>1</v>
      </c>
    </row>
    <row r="2401" spans="1:12" ht="14.4" x14ac:dyDescent="0.3">
      <c r="A2401"/>
      <c r="B2401"/>
      <c r="C2401"/>
      <c r="D2401"/>
      <c r="E2401"/>
      <c r="F2401"/>
      <c r="G2401"/>
      <c r="H2401"/>
      <c r="K2401" s="184" t="s">
        <v>4724</v>
      </c>
      <c r="L2401" s="184">
        <f t="shared" si="44"/>
        <v>1</v>
      </c>
    </row>
    <row r="2402" spans="1:12" ht="14.4" x14ac:dyDescent="0.3">
      <c r="A2402"/>
      <c r="B2402"/>
      <c r="C2402"/>
      <c r="D2402"/>
      <c r="E2402"/>
      <c r="F2402"/>
      <c r="G2402"/>
      <c r="H2402"/>
      <c r="K2402" s="184" t="s">
        <v>4725</v>
      </c>
      <c r="L2402" s="184">
        <f t="shared" si="44"/>
        <v>1</v>
      </c>
    </row>
    <row r="2403" spans="1:12" ht="14.4" x14ac:dyDescent="0.3">
      <c r="A2403"/>
      <c r="B2403"/>
      <c r="C2403"/>
      <c r="D2403"/>
      <c r="E2403"/>
      <c r="F2403"/>
      <c r="G2403"/>
      <c r="H2403"/>
      <c r="K2403" s="184" t="s">
        <v>4726</v>
      </c>
      <c r="L2403" s="184">
        <f t="shared" si="44"/>
        <v>1</v>
      </c>
    </row>
    <row r="2404" spans="1:12" ht="14.4" x14ac:dyDescent="0.3">
      <c r="A2404"/>
      <c r="B2404"/>
      <c r="C2404"/>
      <c r="D2404"/>
      <c r="E2404"/>
      <c r="F2404"/>
      <c r="G2404"/>
      <c r="H2404"/>
      <c r="K2404" s="184" t="s">
        <v>4727</v>
      </c>
      <c r="L2404" s="184">
        <f t="shared" si="44"/>
        <v>1</v>
      </c>
    </row>
    <row r="2405" spans="1:12" ht="14.4" x14ac:dyDescent="0.3">
      <c r="A2405"/>
      <c r="B2405"/>
      <c r="C2405"/>
      <c r="D2405"/>
      <c r="E2405"/>
      <c r="F2405"/>
      <c r="G2405"/>
      <c r="H2405"/>
      <c r="K2405" s="184" t="s">
        <v>5666</v>
      </c>
      <c r="L2405" s="184">
        <f t="shared" si="44"/>
        <v>1</v>
      </c>
    </row>
    <row r="2406" spans="1:12" ht="14.4" x14ac:dyDescent="0.3">
      <c r="A2406"/>
      <c r="B2406"/>
      <c r="C2406"/>
      <c r="D2406"/>
      <c r="E2406"/>
      <c r="F2406"/>
      <c r="G2406"/>
      <c r="H2406"/>
      <c r="K2406" s="184" t="s">
        <v>4728</v>
      </c>
      <c r="L2406" s="184">
        <f t="shared" si="44"/>
        <v>1</v>
      </c>
    </row>
    <row r="2407" spans="1:12" ht="15" customHeight="1" x14ac:dyDescent="0.3">
      <c r="A2407"/>
      <c r="B2407"/>
      <c r="C2407"/>
      <c r="D2407"/>
      <c r="E2407"/>
      <c r="F2407"/>
      <c r="G2407"/>
      <c r="H2407"/>
      <c r="K2407" s="184" t="s">
        <v>4729</v>
      </c>
      <c r="L2407" s="184">
        <f t="shared" si="44"/>
        <v>1</v>
      </c>
    </row>
    <row r="2408" spans="1:12" ht="15" customHeight="1" x14ac:dyDescent="0.3">
      <c r="A2408"/>
      <c r="B2408"/>
      <c r="C2408"/>
      <c r="D2408"/>
      <c r="E2408"/>
      <c r="F2408"/>
      <c r="G2408"/>
      <c r="H2408"/>
      <c r="K2408" s="184" t="s">
        <v>4730</v>
      </c>
      <c r="L2408" s="184">
        <f t="shared" si="44"/>
        <v>1</v>
      </c>
    </row>
    <row r="2409" spans="1:12" ht="15" customHeight="1" x14ac:dyDescent="0.3">
      <c r="A2409"/>
      <c r="B2409"/>
      <c r="C2409"/>
      <c r="D2409"/>
      <c r="E2409"/>
      <c r="F2409"/>
      <c r="G2409"/>
      <c r="H2409"/>
      <c r="K2409" s="184" t="s">
        <v>5154</v>
      </c>
      <c r="L2409" s="184">
        <f t="shared" si="44"/>
        <v>1</v>
      </c>
    </row>
    <row r="2410" spans="1:12" ht="15" customHeight="1" x14ac:dyDescent="0.3">
      <c r="A2410"/>
      <c r="B2410"/>
      <c r="C2410"/>
      <c r="D2410"/>
      <c r="E2410"/>
      <c r="F2410"/>
      <c r="G2410"/>
      <c r="H2410"/>
      <c r="K2410" s="184" t="s">
        <v>4731</v>
      </c>
      <c r="L2410" s="184">
        <f t="shared" si="44"/>
        <v>1</v>
      </c>
    </row>
    <row r="2411" spans="1:12" ht="15" customHeight="1" x14ac:dyDescent="0.3">
      <c r="A2411"/>
      <c r="B2411"/>
      <c r="C2411"/>
      <c r="D2411"/>
      <c r="E2411"/>
      <c r="F2411"/>
      <c r="G2411"/>
      <c r="H2411"/>
      <c r="K2411" s="184" t="s">
        <v>4732</v>
      </c>
      <c r="L2411" s="184">
        <f t="shared" si="44"/>
        <v>1</v>
      </c>
    </row>
    <row r="2412" spans="1:12" ht="15" customHeight="1" x14ac:dyDescent="0.3">
      <c r="A2412"/>
      <c r="B2412"/>
      <c r="C2412"/>
      <c r="D2412"/>
      <c r="E2412"/>
      <c r="F2412"/>
      <c r="G2412"/>
      <c r="H2412"/>
      <c r="K2412" s="184" t="s">
        <v>4733</v>
      </c>
      <c r="L2412" s="184">
        <f t="shared" si="44"/>
        <v>1</v>
      </c>
    </row>
    <row r="2413" spans="1:12" ht="15" customHeight="1" x14ac:dyDescent="0.3">
      <c r="A2413"/>
      <c r="B2413"/>
      <c r="C2413"/>
      <c r="D2413"/>
      <c r="E2413"/>
      <c r="F2413"/>
      <c r="G2413"/>
      <c r="H2413"/>
      <c r="K2413" s="184" t="s">
        <v>4734</v>
      </c>
      <c r="L2413" s="184">
        <f t="shared" si="44"/>
        <v>1</v>
      </c>
    </row>
    <row r="2414" spans="1:12" ht="15" customHeight="1" x14ac:dyDescent="0.3">
      <c r="A2414"/>
      <c r="B2414"/>
      <c r="C2414"/>
      <c r="D2414"/>
      <c r="E2414"/>
      <c r="F2414"/>
      <c r="G2414"/>
      <c r="H2414"/>
      <c r="K2414" s="184" t="s">
        <v>4735</v>
      </c>
      <c r="L2414" s="184">
        <f t="shared" si="44"/>
        <v>1</v>
      </c>
    </row>
    <row r="2415" spans="1:12" ht="15" customHeight="1" x14ac:dyDescent="0.3">
      <c r="A2415"/>
      <c r="B2415"/>
      <c r="C2415"/>
      <c r="D2415"/>
      <c r="E2415"/>
      <c r="F2415"/>
      <c r="G2415"/>
      <c r="H2415"/>
      <c r="K2415" s="184" t="s">
        <v>4736</v>
      </c>
      <c r="L2415" s="184">
        <f t="shared" si="44"/>
        <v>1</v>
      </c>
    </row>
    <row r="2416" spans="1:12" ht="15" customHeight="1" x14ac:dyDescent="0.3">
      <c r="A2416"/>
      <c r="B2416"/>
      <c r="C2416"/>
      <c r="D2416"/>
      <c r="E2416"/>
      <c r="F2416"/>
      <c r="G2416"/>
      <c r="H2416"/>
      <c r="K2416" s="184" t="s">
        <v>4737</v>
      </c>
      <c r="L2416" s="184">
        <f t="shared" si="44"/>
        <v>1</v>
      </c>
    </row>
    <row r="2417" spans="1:12" ht="15" customHeight="1" x14ac:dyDescent="0.3">
      <c r="A2417"/>
      <c r="B2417"/>
      <c r="C2417"/>
      <c r="D2417"/>
      <c r="E2417"/>
      <c r="F2417"/>
      <c r="G2417"/>
      <c r="H2417"/>
      <c r="K2417" s="184" t="s">
        <v>4738</v>
      </c>
      <c r="L2417" s="184">
        <f t="shared" si="44"/>
        <v>1</v>
      </c>
    </row>
    <row r="2418" spans="1:12" ht="15" customHeight="1" x14ac:dyDescent="0.3">
      <c r="A2418"/>
      <c r="B2418"/>
      <c r="C2418"/>
      <c r="D2418"/>
      <c r="E2418"/>
      <c r="F2418"/>
      <c r="G2418"/>
      <c r="H2418"/>
      <c r="K2418" s="184" t="s">
        <v>4739</v>
      </c>
      <c r="L2418" s="184">
        <f t="shared" si="44"/>
        <v>1</v>
      </c>
    </row>
    <row r="2419" spans="1:12" ht="15" customHeight="1" x14ac:dyDescent="0.3">
      <c r="A2419"/>
      <c r="B2419"/>
      <c r="C2419"/>
      <c r="D2419"/>
      <c r="E2419"/>
      <c r="F2419"/>
      <c r="G2419"/>
      <c r="H2419"/>
      <c r="K2419" s="184" t="s">
        <v>4740</v>
      </c>
      <c r="L2419" s="184">
        <f t="shared" si="44"/>
        <v>1</v>
      </c>
    </row>
    <row r="2420" spans="1:12" ht="15" customHeight="1" x14ac:dyDescent="0.3">
      <c r="A2420"/>
      <c r="B2420"/>
      <c r="C2420"/>
      <c r="D2420"/>
      <c r="E2420"/>
      <c r="F2420"/>
      <c r="G2420"/>
      <c r="H2420"/>
      <c r="K2420" s="184" t="s">
        <v>4741</v>
      </c>
      <c r="L2420" s="184">
        <f t="shared" si="44"/>
        <v>1</v>
      </c>
    </row>
    <row r="2421" spans="1:12" ht="15" customHeight="1" x14ac:dyDescent="0.3">
      <c r="A2421"/>
      <c r="B2421"/>
      <c r="C2421"/>
      <c r="D2421"/>
      <c r="E2421"/>
      <c r="F2421"/>
      <c r="G2421"/>
      <c r="H2421"/>
      <c r="K2421" s="184" t="s">
        <v>4742</v>
      </c>
      <c r="L2421" s="184">
        <f t="shared" si="44"/>
        <v>1</v>
      </c>
    </row>
    <row r="2422" spans="1:12" ht="15" customHeight="1" x14ac:dyDescent="0.3">
      <c r="A2422"/>
      <c r="B2422"/>
      <c r="C2422"/>
      <c r="D2422"/>
      <c r="E2422"/>
      <c r="F2422"/>
      <c r="G2422"/>
      <c r="H2422"/>
      <c r="K2422" s="184" t="s">
        <v>4743</v>
      </c>
      <c r="L2422" s="184">
        <f t="shared" si="44"/>
        <v>1</v>
      </c>
    </row>
    <row r="2423" spans="1:12" ht="15" customHeight="1" x14ac:dyDescent="0.3">
      <c r="A2423"/>
      <c r="B2423"/>
      <c r="C2423"/>
      <c r="D2423"/>
      <c r="E2423"/>
      <c r="F2423"/>
      <c r="G2423"/>
      <c r="H2423"/>
      <c r="K2423" s="184" t="s">
        <v>5456</v>
      </c>
      <c r="L2423" s="184">
        <f t="shared" si="44"/>
        <v>1</v>
      </c>
    </row>
    <row r="2424" spans="1:12" ht="15" customHeight="1" x14ac:dyDescent="0.3">
      <c r="A2424"/>
      <c r="B2424"/>
      <c r="C2424"/>
      <c r="D2424"/>
      <c r="E2424"/>
      <c r="F2424"/>
      <c r="G2424"/>
      <c r="H2424"/>
      <c r="K2424" s="184" t="s">
        <v>4744</v>
      </c>
      <c r="L2424" s="184">
        <f t="shared" si="44"/>
        <v>1</v>
      </c>
    </row>
    <row r="2425" spans="1:12" ht="15" customHeight="1" x14ac:dyDescent="0.3">
      <c r="A2425"/>
      <c r="B2425"/>
      <c r="C2425"/>
      <c r="D2425"/>
      <c r="E2425"/>
      <c r="F2425"/>
      <c r="G2425"/>
      <c r="H2425"/>
      <c r="K2425" s="184" t="s">
        <v>4745</v>
      </c>
      <c r="L2425" s="184">
        <f t="shared" si="44"/>
        <v>1</v>
      </c>
    </row>
    <row r="2426" spans="1:12" ht="15" customHeight="1" x14ac:dyDescent="0.3">
      <c r="A2426"/>
      <c r="B2426"/>
      <c r="C2426"/>
      <c r="D2426"/>
      <c r="E2426"/>
      <c r="F2426"/>
      <c r="G2426"/>
      <c r="H2426"/>
      <c r="K2426" s="184" t="s">
        <v>4746</v>
      </c>
      <c r="L2426" s="184">
        <f t="shared" si="44"/>
        <v>1</v>
      </c>
    </row>
    <row r="2427" spans="1:12" ht="15" customHeight="1" x14ac:dyDescent="0.3">
      <c r="A2427"/>
      <c r="B2427"/>
      <c r="C2427"/>
      <c r="D2427"/>
      <c r="E2427"/>
      <c r="F2427"/>
      <c r="G2427"/>
      <c r="H2427"/>
      <c r="K2427" s="184" t="s">
        <v>4747</v>
      </c>
      <c r="L2427" s="184">
        <f t="shared" si="44"/>
        <v>1</v>
      </c>
    </row>
    <row r="2428" spans="1:12" ht="15" customHeight="1" x14ac:dyDescent="0.3">
      <c r="A2428"/>
      <c r="B2428"/>
      <c r="C2428"/>
      <c r="D2428"/>
      <c r="E2428"/>
      <c r="F2428"/>
      <c r="G2428"/>
      <c r="H2428"/>
      <c r="K2428" s="184" t="s">
        <v>5643</v>
      </c>
      <c r="L2428" s="184">
        <f t="shared" si="44"/>
        <v>1</v>
      </c>
    </row>
    <row r="2429" spans="1:12" ht="15" customHeight="1" x14ac:dyDescent="0.3">
      <c r="A2429"/>
      <c r="B2429"/>
      <c r="C2429"/>
      <c r="D2429"/>
      <c r="E2429"/>
      <c r="F2429"/>
      <c r="G2429"/>
      <c r="H2429"/>
      <c r="K2429" s="184" t="s">
        <v>4748</v>
      </c>
      <c r="L2429" s="184">
        <f t="shared" si="44"/>
        <v>1</v>
      </c>
    </row>
    <row r="2430" spans="1:12" ht="15" customHeight="1" x14ac:dyDescent="0.3">
      <c r="A2430"/>
      <c r="B2430"/>
      <c r="C2430"/>
      <c r="D2430"/>
      <c r="E2430"/>
      <c r="F2430"/>
      <c r="G2430"/>
      <c r="H2430"/>
      <c r="K2430" s="184" t="s">
        <v>4749</v>
      </c>
      <c r="L2430" s="184">
        <f t="shared" si="44"/>
        <v>1</v>
      </c>
    </row>
    <row r="2431" spans="1:12" ht="15" customHeight="1" x14ac:dyDescent="0.3">
      <c r="A2431"/>
      <c r="B2431"/>
      <c r="C2431"/>
      <c r="D2431"/>
      <c r="E2431"/>
      <c r="F2431"/>
      <c r="G2431"/>
      <c r="H2431"/>
      <c r="K2431" s="184" t="s">
        <v>5278</v>
      </c>
      <c r="L2431" s="184">
        <f t="shared" si="44"/>
        <v>1</v>
      </c>
    </row>
    <row r="2432" spans="1:12" ht="15" customHeight="1" x14ac:dyDescent="0.3">
      <c r="A2432"/>
      <c r="B2432"/>
      <c r="C2432"/>
      <c r="D2432"/>
      <c r="E2432"/>
      <c r="F2432"/>
      <c r="G2432"/>
      <c r="H2432"/>
      <c r="K2432" s="184" t="s">
        <v>4750</v>
      </c>
      <c r="L2432" s="184">
        <f t="shared" si="44"/>
        <v>1</v>
      </c>
    </row>
    <row r="2433" spans="1:12" ht="15" customHeight="1" x14ac:dyDescent="0.3">
      <c r="A2433"/>
      <c r="B2433"/>
      <c r="C2433"/>
      <c r="D2433"/>
      <c r="E2433"/>
      <c r="F2433"/>
      <c r="G2433"/>
      <c r="H2433"/>
      <c r="K2433" s="184" t="s">
        <v>5318</v>
      </c>
      <c r="L2433" s="184">
        <f t="shared" si="44"/>
        <v>1</v>
      </c>
    </row>
    <row r="2434" spans="1:12" ht="15" customHeight="1" x14ac:dyDescent="0.3">
      <c r="A2434"/>
      <c r="B2434"/>
      <c r="C2434"/>
      <c r="D2434"/>
      <c r="E2434"/>
      <c r="F2434"/>
      <c r="G2434"/>
      <c r="H2434"/>
      <c r="K2434" s="184" t="s">
        <v>4751</v>
      </c>
      <c r="L2434" s="184">
        <f t="shared" ref="L2434:L2497" si="45">COUNTIF(K:K,K2434)</f>
        <v>1</v>
      </c>
    </row>
    <row r="2435" spans="1:12" ht="15" customHeight="1" x14ac:dyDescent="0.3">
      <c r="A2435"/>
      <c r="B2435"/>
      <c r="C2435"/>
      <c r="D2435"/>
      <c r="E2435"/>
      <c r="F2435"/>
      <c r="G2435"/>
      <c r="H2435"/>
      <c r="K2435" s="184" t="s">
        <v>4752</v>
      </c>
      <c r="L2435" s="184">
        <f t="shared" si="45"/>
        <v>1</v>
      </c>
    </row>
    <row r="2436" spans="1:12" ht="15" customHeight="1" x14ac:dyDescent="0.3">
      <c r="A2436"/>
      <c r="B2436"/>
      <c r="C2436"/>
      <c r="D2436"/>
      <c r="E2436"/>
      <c r="F2436"/>
      <c r="G2436"/>
      <c r="H2436"/>
      <c r="K2436" s="184" t="s">
        <v>4753</v>
      </c>
      <c r="L2436" s="184">
        <f t="shared" si="45"/>
        <v>1</v>
      </c>
    </row>
    <row r="2437" spans="1:12" ht="15" customHeight="1" x14ac:dyDescent="0.3">
      <c r="A2437"/>
      <c r="B2437"/>
      <c r="C2437"/>
      <c r="D2437"/>
      <c r="E2437"/>
      <c r="F2437"/>
      <c r="G2437"/>
      <c r="H2437"/>
      <c r="K2437" s="184" t="s">
        <v>4754</v>
      </c>
      <c r="L2437" s="184">
        <f t="shared" si="45"/>
        <v>1</v>
      </c>
    </row>
    <row r="2438" spans="1:12" ht="15" customHeight="1" x14ac:dyDescent="0.3">
      <c r="A2438"/>
      <c r="B2438"/>
      <c r="C2438"/>
      <c r="D2438"/>
      <c r="E2438"/>
      <c r="F2438"/>
      <c r="G2438"/>
      <c r="H2438"/>
      <c r="K2438" s="184" t="s">
        <v>4755</v>
      </c>
      <c r="L2438" s="184">
        <f t="shared" si="45"/>
        <v>1</v>
      </c>
    </row>
    <row r="2439" spans="1:12" ht="15" customHeight="1" x14ac:dyDescent="0.3">
      <c r="A2439"/>
      <c r="B2439"/>
      <c r="C2439"/>
      <c r="D2439"/>
      <c r="E2439"/>
      <c r="F2439"/>
      <c r="G2439"/>
      <c r="H2439"/>
      <c r="K2439" s="184" t="s">
        <v>4756</v>
      </c>
      <c r="L2439" s="184">
        <f t="shared" si="45"/>
        <v>1</v>
      </c>
    </row>
    <row r="2440" spans="1:12" ht="15" customHeight="1" x14ac:dyDescent="0.3">
      <c r="A2440"/>
      <c r="B2440"/>
      <c r="C2440"/>
      <c r="D2440"/>
      <c r="E2440"/>
      <c r="F2440"/>
      <c r="G2440"/>
      <c r="H2440"/>
      <c r="K2440" s="184" t="s">
        <v>4757</v>
      </c>
      <c r="L2440" s="184">
        <f t="shared" si="45"/>
        <v>1</v>
      </c>
    </row>
    <row r="2441" spans="1:12" ht="15" customHeight="1" x14ac:dyDescent="0.3">
      <c r="A2441"/>
      <c r="B2441"/>
      <c r="C2441"/>
      <c r="D2441"/>
      <c r="E2441"/>
      <c r="F2441"/>
      <c r="G2441"/>
      <c r="H2441"/>
      <c r="K2441" s="184" t="s">
        <v>5569</v>
      </c>
      <c r="L2441" s="184">
        <f t="shared" si="45"/>
        <v>1</v>
      </c>
    </row>
    <row r="2442" spans="1:12" ht="15" customHeight="1" x14ac:dyDescent="0.3">
      <c r="A2442"/>
      <c r="B2442"/>
      <c r="C2442"/>
      <c r="D2442"/>
      <c r="E2442"/>
      <c r="F2442"/>
      <c r="G2442"/>
      <c r="H2442"/>
      <c r="K2442" s="184" t="s">
        <v>4758</v>
      </c>
      <c r="L2442" s="184">
        <f t="shared" si="45"/>
        <v>1</v>
      </c>
    </row>
    <row r="2443" spans="1:12" ht="15" customHeight="1" x14ac:dyDescent="0.3">
      <c r="A2443"/>
      <c r="B2443"/>
      <c r="C2443"/>
      <c r="D2443"/>
      <c r="E2443"/>
      <c r="F2443"/>
      <c r="G2443"/>
      <c r="H2443"/>
      <c r="K2443" s="184" t="s">
        <v>4759</v>
      </c>
      <c r="L2443" s="184">
        <f t="shared" si="45"/>
        <v>1</v>
      </c>
    </row>
    <row r="2444" spans="1:12" ht="15" customHeight="1" x14ac:dyDescent="0.3">
      <c r="A2444"/>
      <c r="B2444"/>
      <c r="C2444"/>
      <c r="D2444"/>
      <c r="E2444"/>
      <c r="F2444"/>
      <c r="G2444"/>
      <c r="H2444"/>
      <c r="K2444" s="184" t="s">
        <v>5180</v>
      </c>
      <c r="L2444" s="184">
        <f t="shared" si="45"/>
        <v>1</v>
      </c>
    </row>
    <row r="2445" spans="1:12" ht="15" customHeight="1" x14ac:dyDescent="0.3">
      <c r="A2445"/>
      <c r="B2445"/>
      <c r="C2445"/>
      <c r="D2445"/>
      <c r="E2445"/>
      <c r="F2445"/>
      <c r="G2445"/>
      <c r="H2445"/>
      <c r="K2445" s="184" t="s">
        <v>5227</v>
      </c>
      <c r="L2445" s="184">
        <f t="shared" si="45"/>
        <v>1</v>
      </c>
    </row>
    <row r="2446" spans="1:12" ht="15" customHeight="1" x14ac:dyDescent="0.3">
      <c r="A2446"/>
      <c r="B2446"/>
      <c r="C2446"/>
      <c r="D2446"/>
      <c r="E2446"/>
      <c r="F2446"/>
      <c r="G2446"/>
      <c r="H2446"/>
      <c r="K2446" s="184" t="s">
        <v>5585</v>
      </c>
      <c r="L2446" s="184">
        <f t="shared" si="45"/>
        <v>1</v>
      </c>
    </row>
    <row r="2447" spans="1:12" ht="15" customHeight="1" x14ac:dyDescent="0.3">
      <c r="A2447"/>
      <c r="B2447"/>
      <c r="C2447"/>
      <c r="D2447"/>
      <c r="E2447"/>
      <c r="F2447"/>
      <c r="G2447"/>
      <c r="H2447"/>
      <c r="K2447" s="184" t="s">
        <v>4760</v>
      </c>
      <c r="L2447" s="184">
        <f t="shared" si="45"/>
        <v>1</v>
      </c>
    </row>
    <row r="2448" spans="1:12" ht="15" customHeight="1" x14ac:dyDescent="0.3">
      <c r="A2448"/>
      <c r="B2448"/>
      <c r="C2448"/>
      <c r="D2448"/>
      <c r="E2448"/>
      <c r="F2448"/>
      <c r="G2448"/>
      <c r="H2448"/>
      <c r="K2448" s="184" t="s">
        <v>4761</v>
      </c>
      <c r="L2448" s="184">
        <f t="shared" si="45"/>
        <v>1</v>
      </c>
    </row>
    <row r="2449" spans="1:12" ht="15" customHeight="1" x14ac:dyDescent="0.3">
      <c r="A2449"/>
      <c r="B2449"/>
      <c r="C2449"/>
      <c r="D2449"/>
      <c r="E2449"/>
      <c r="F2449"/>
      <c r="G2449"/>
      <c r="H2449"/>
      <c r="K2449" s="184" t="s">
        <v>5250</v>
      </c>
      <c r="L2449" s="184">
        <f t="shared" si="45"/>
        <v>1</v>
      </c>
    </row>
    <row r="2450" spans="1:12" ht="15" customHeight="1" x14ac:dyDescent="0.3">
      <c r="A2450"/>
      <c r="B2450"/>
      <c r="C2450"/>
      <c r="D2450"/>
      <c r="E2450"/>
      <c r="F2450"/>
      <c r="G2450"/>
      <c r="H2450"/>
      <c r="K2450" s="184" t="s">
        <v>4762</v>
      </c>
      <c r="L2450" s="184">
        <f t="shared" si="45"/>
        <v>1</v>
      </c>
    </row>
    <row r="2451" spans="1:12" ht="15" customHeight="1" x14ac:dyDescent="0.3">
      <c r="A2451"/>
      <c r="B2451"/>
      <c r="C2451"/>
      <c r="D2451"/>
      <c r="E2451"/>
      <c r="F2451"/>
      <c r="G2451"/>
      <c r="H2451"/>
      <c r="K2451" s="184" t="s">
        <v>5161</v>
      </c>
      <c r="L2451" s="184">
        <f t="shared" si="45"/>
        <v>1</v>
      </c>
    </row>
    <row r="2452" spans="1:12" ht="15" customHeight="1" x14ac:dyDescent="0.3">
      <c r="A2452"/>
      <c r="B2452"/>
      <c r="C2452"/>
      <c r="D2452"/>
      <c r="E2452"/>
      <c r="F2452"/>
      <c r="G2452"/>
      <c r="H2452"/>
      <c r="K2452" s="184" t="s">
        <v>4763</v>
      </c>
      <c r="L2452" s="184">
        <f t="shared" si="45"/>
        <v>1</v>
      </c>
    </row>
    <row r="2453" spans="1:12" ht="15" customHeight="1" x14ac:dyDescent="0.3">
      <c r="A2453"/>
      <c r="B2453"/>
      <c r="C2453"/>
      <c r="D2453"/>
      <c r="E2453"/>
      <c r="F2453"/>
      <c r="G2453"/>
      <c r="H2453"/>
      <c r="K2453" s="184" t="s">
        <v>4764</v>
      </c>
      <c r="L2453" s="184">
        <f t="shared" si="45"/>
        <v>1</v>
      </c>
    </row>
    <row r="2454" spans="1:12" ht="15" customHeight="1" x14ac:dyDescent="0.3">
      <c r="A2454"/>
      <c r="B2454"/>
      <c r="C2454"/>
      <c r="D2454"/>
      <c r="E2454"/>
      <c r="F2454"/>
      <c r="G2454"/>
      <c r="H2454"/>
      <c r="K2454" s="184" t="s">
        <v>4765</v>
      </c>
      <c r="L2454" s="184">
        <f t="shared" si="45"/>
        <v>1</v>
      </c>
    </row>
    <row r="2455" spans="1:12" ht="15" customHeight="1" x14ac:dyDescent="0.3">
      <c r="A2455"/>
      <c r="B2455"/>
      <c r="C2455"/>
      <c r="D2455"/>
      <c r="E2455"/>
      <c r="F2455"/>
      <c r="G2455"/>
      <c r="H2455"/>
      <c r="K2455" s="184" t="s">
        <v>4766</v>
      </c>
      <c r="L2455" s="184">
        <f t="shared" si="45"/>
        <v>1</v>
      </c>
    </row>
    <row r="2456" spans="1:12" ht="15" customHeight="1" x14ac:dyDescent="0.3">
      <c r="A2456"/>
      <c r="B2456"/>
      <c r="C2456"/>
      <c r="D2456"/>
      <c r="E2456"/>
      <c r="F2456"/>
      <c r="G2456"/>
      <c r="H2456"/>
      <c r="K2456" s="184" t="s">
        <v>4767</v>
      </c>
      <c r="L2456" s="184">
        <f t="shared" si="45"/>
        <v>1</v>
      </c>
    </row>
    <row r="2457" spans="1:12" ht="15" customHeight="1" x14ac:dyDescent="0.3">
      <c r="A2457"/>
      <c r="B2457"/>
      <c r="C2457"/>
      <c r="D2457"/>
      <c r="E2457"/>
      <c r="F2457"/>
      <c r="G2457"/>
      <c r="H2457"/>
      <c r="K2457" s="184" t="s">
        <v>4768</v>
      </c>
      <c r="L2457" s="184">
        <f t="shared" si="45"/>
        <v>1</v>
      </c>
    </row>
    <row r="2458" spans="1:12" ht="15" customHeight="1" x14ac:dyDescent="0.3">
      <c r="A2458"/>
      <c r="B2458"/>
      <c r="C2458"/>
      <c r="D2458"/>
      <c r="E2458"/>
      <c r="F2458"/>
      <c r="G2458"/>
      <c r="H2458"/>
      <c r="K2458" s="184" t="s">
        <v>4769</v>
      </c>
      <c r="L2458" s="184">
        <f t="shared" si="45"/>
        <v>1</v>
      </c>
    </row>
    <row r="2459" spans="1:12" ht="15" customHeight="1" x14ac:dyDescent="0.3">
      <c r="A2459"/>
      <c r="B2459"/>
      <c r="C2459"/>
      <c r="D2459"/>
      <c r="E2459"/>
      <c r="F2459"/>
      <c r="G2459"/>
      <c r="H2459"/>
      <c r="K2459" s="184" t="s">
        <v>4770</v>
      </c>
      <c r="L2459" s="184">
        <f t="shared" si="45"/>
        <v>1</v>
      </c>
    </row>
    <row r="2460" spans="1:12" ht="15" customHeight="1" x14ac:dyDescent="0.3">
      <c r="A2460"/>
      <c r="B2460"/>
      <c r="C2460"/>
      <c r="D2460"/>
      <c r="E2460"/>
      <c r="F2460"/>
      <c r="G2460"/>
      <c r="H2460"/>
      <c r="K2460" s="184" t="s">
        <v>4771</v>
      </c>
      <c r="L2460" s="184">
        <f t="shared" si="45"/>
        <v>1</v>
      </c>
    </row>
    <row r="2461" spans="1:12" ht="15" customHeight="1" x14ac:dyDescent="0.3">
      <c r="A2461"/>
      <c r="B2461"/>
      <c r="C2461"/>
      <c r="D2461"/>
      <c r="E2461"/>
      <c r="F2461"/>
      <c r="G2461"/>
      <c r="H2461"/>
      <c r="K2461" s="184" t="s">
        <v>4772</v>
      </c>
      <c r="L2461" s="184">
        <f t="shared" si="45"/>
        <v>1</v>
      </c>
    </row>
    <row r="2462" spans="1:12" ht="15" customHeight="1" x14ac:dyDescent="0.3">
      <c r="A2462"/>
      <c r="B2462"/>
      <c r="C2462"/>
      <c r="D2462"/>
      <c r="E2462"/>
      <c r="F2462"/>
      <c r="G2462"/>
      <c r="H2462"/>
      <c r="K2462" s="184" t="s">
        <v>4773</v>
      </c>
      <c r="L2462" s="184">
        <f t="shared" si="45"/>
        <v>1</v>
      </c>
    </row>
    <row r="2463" spans="1:12" ht="15" customHeight="1" x14ac:dyDescent="0.3">
      <c r="A2463"/>
      <c r="B2463"/>
      <c r="C2463"/>
      <c r="D2463"/>
      <c r="E2463"/>
      <c r="F2463"/>
      <c r="G2463"/>
      <c r="H2463"/>
      <c r="K2463" s="184" t="s">
        <v>4774</v>
      </c>
      <c r="L2463" s="184">
        <f t="shared" si="45"/>
        <v>1</v>
      </c>
    </row>
    <row r="2464" spans="1:12" ht="15" customHeight="1" x14ac:dyDescent="0.3">
      <c r="A2464"/>
      <c r="B2464"/>
      <c r="C2464"/>
      <c r="D2464"/>
      <c r="E2464"/>
      <c r="F2464"/>
      <c r="G2464"/>
      <c r="H2464"/>
      <c r="K2464" s="184" t="s">
        <v>4775</v>
      </c>
      <c r="L2464" s="184">
        <f t="shared" si="45"/>
        <v>1</v>
      </c>
    </row>
    <row r="2465" spans="1:12" ht="15" customHeight="1" x14ac:dyDescent="0.3">
      <c r="A2465"/>
      <c r="B2465"/>
      <c r="C2465"/>
      <c r="D2465"/>
      <c r="E2465"/>
      <c r="F2465"/>
      <c r="G2465"/>
      <c r="H2465"/>
      <c r="K2465" s="184" t="s">
        <v>4776</v>
      </c>
      <c r="L2465" s="184">
        <f t="shared" si="45"/>
        <v>1</v>
      </c>
    </row>
    <row r="2466" spans="1:12" ht="15" customHeight="1" x14ac:dyDescent="0.3">
      <c r="A2466"/>
      <c r="B2466"/>
      <c r="C2466"/>
      <c r="D2466"/>
      <c r="E2466"/>
      <c r="F2466"/>
      <c r="G2466"/>
      <c r="H2466"/>
      <c r="K2466" s="184" t="s">
        <v>4777</v>
      </c>
      <c r="L2466" s="184">
        <f t="shared" si="45"/>
        <v>1</v>
      </c>
    </row>
    <row r="2467" spans="1:12" ht="15" customHeight="1" x14ac:dyDescent="0.3">
      <c r="A2467"/>
      <c r="B2467"/>
      <c r="C2467"/>
      <c r="D2467"/>
      <c r="E2467"/>
      <c r="F2467"/>
      <c r="G2467"/>
      <c r="H2467"/>
      <c r="K2467" s="184" t="s">
        <v>4778</v>
      </c>
      <c r="L2467" s="184">
        <f t="shared" si="45"/>
        <v>1</v>
      </c>
    </row>
    <row r="2468" spans="1:12" ht="15" customHeight="1" x14ac:dyDescent="0.3">
      <c r="A2468"/>
      <c r="B2468"/>
      <c r="C2468"/>
      <c r="D2468"/>
      <c r="E2468"/>
      <c r="F2468"/>
      <c r="G2468"/>
      <c r="H2468"/>
      <c r="K2468" s="184" t="s">
        <v>5274</v>
      </c>
      <c r="L2468" s="184">
        <f t="shared" si="45"/>
        <v>1</v>
      </c>
    </row>
    <row r="2469" spans="1:12" ht="15" customHeight="1" x14ac:dyDescent="0.3">
      <c r="A2469"/>
      <c r="B2469"/>
      <c r="C2469"/>
      <c r="D2469"/>
      <c r="E2469"/>
      <c r="F2469"/>
      <c r="G2469"/>
      <c r="H2469"/>
      <c r="K2469" s="184" t="s">
        <v>4779</v>
      </c>
      <c r="L2469" s="184">
        <f t="shared" si="45"/>
        <v>1</v>
      </c>
    </row>
    <row r="2470" spans="1:12" ht="15" customHeight="1" x14ac:dyDescent="0.3">
      <c r="A2470"/>
      <c r="B2470"/>
      <c r="C2470"/>
      <c r="D2470"/>
      <c r="E2470"/>
      <c r="F2470"/>
      <c r="G2470"/>
      <c r="H2470"/>
      <c r="K2470" s="184" t="s">
        <v>4780</v>
      </c>
      <c r="L2470" s="184">
        <f t="shared" si="45"/>
        <v>1</v>
      </c>
    </row>
    <row r="2471" spans="1:12" ht="15" customHeight="1" x14ac:dyDescent="0.3">
      <c r="A2471"/>
      <c r="B2471"/>
      <c r="C2471"/>
      <c r="D2471"/>
      <c r="E2471"/>
      <c r="F2471"/>
      <c r="G2471"/>
      <c r="H2471"/>
      <c r="K2471" s="184" t="s">
        <v>4781</v>
      </c>
      <c r="L2471" s="184">
        <f t="shared" si="45"/>
        <v>1</v>
      </c>
    </row>
    <row r="2472" spans="1:12" ht="15" customHeight="1" x14ac:dyDescent="0.3">
      <c r="A2472"/>
      <c r="B2472"/>
      <c r="C2472"/>
      <c r="D2472"/>
      <c r="E2472"/>
      <c r="F2472"/>
      <c r="G2472"/>
      <c r="H2472"/>
      <c r="K2472" s="184" t="s">
        <v>4782</v>
      </c>
      <c r="L2472" s="184">
        <f t="shared" si="45"/>
        <v>1</v>
      </c>
    </row>
    <row r="2473" spans="1:12" ht="15" customHeight="1" x14ac:dyDescent="0.3">
      <c r="A2473"/>
      <c r="B2473"/>
      <c r="C2473"/>
      <c r="D2473"/>
      <c r="E2473"/>
      <c r="F2473"/>
      <c r="G2473"/>
      <c r="H2473"/>
      <c r="K2473" s="184" t="s">
        <v>4783</v>
      </c>
      <c r="L2473" s="184">
        <f t="shared" si="45"/>
        <v>1</v>
      </c>
    </row>
    <row r="2474" spans="1:12" ht="15" customHeight="1" x14ac:dyDescent="0.3">
      <c r="A2474"/>
      <c r="B2474"/>
      <c r="C2474"/>
      <c r="D2474"/>
      <c r="E2474"/>
      <c r="F2474"/>
      <c r="G2474"/>
      <c r="H2474"/>
      <c r="K2474" s="184" t="s">
        <v>4784</v>
      </c>
      <c r="L2474" s="184">
        <f t="shared" si="45"/>
        <v>1</v>
      </c>
    </row>
    <row r="2475" spans="1:12" ht="15" customHeight="1" x14ac:dyDescent="0.3">
      <c r="A2475"/>
      <c r="B2475"/>
      <c r="C2475"/>
      <c r="D2475"/>
      <c r="E2475"/>
      <c r="F2475"/>
      <c r="G2475"/>
      <c r="H2475"/>
      <c r="K2475" s="184" t="s">
        <v>4785</v>
      </c>
      <c r="L2475" s="184">
        <f t="shared" si="45"/>
        <v>1</v>
      </c>
    </row>
    <row r="2476" spans="1:12" ht="15" customHeight="1" x14ac:dyDescent="0.3">
      <c r="A2476"/>
      <c r="B2476"/>
      <c r="C2476"/>
      <c r="D2476"/>
      <c r="E2476"/>
      <c r="F2476"/>
      <c r="G2476"/>
      <c r="H2476"/>
      <c r="K2476" s="184" t="s">
        <v>4786</v>
      </c>
      <c r="L2476" s="184">
        <f t="shared" si="45"/>
        <v>1</v>
      </c>
    </row>
    <row r="2477" spans="1:12" ht="15" customHeight="1" x14ac:dyDescent="0.3">
      <c r="A2477"/>
      <c r="B2477"/>
      <c r="C2477"/>
      <c r="D2477"/>
      <c r="E2477"/>
      <c r="F2477"/>
      <c r="G2477"/>
      <c r="H2477"/>
      <c r="K2477" s="184" t="s">
        <v>4787</v>
      </c>
      <c r="L2477" s="184">
        <f t="shared" si="45"/>
        <v>1</v>
      </c>
    </row>
    <row r="2478" spans="1:12" ht="15" customHeight="1" x14ac:dyDescent="0.3">
      <c r="A2478"/>
      <c r="B2478"/>
      <c r="C2478"/>
      <c r="D2478"/>
      <c r="E2478"/>
      <c r="F2478"/>
      <c r="G2478"/>
      <c r="H2478"/>
      <c r="K2478" s="184" t="s">
        <v>4788</v>
      </c>
      <c r="L2478" s="184">
        <f t="shared" si="45"/>
        <v>1</v>
      </c>
    </row>
    <row r="2479" spans="1:12" ht="15" customHeight="1" x14ac:dyDescent="0.3">
      <c r="A2479"/>
      <c r="B2479"/>
      <c r="C2479"/>
      <c r="D2479"/>
      <c r="E2479"/>
      <c r="F2479"/>
      <c r="G2479"/>
      <c r="H2479"/>
      <c r="K2479" s="184" t="s">
        <v>4789</v>
      </c>
      <c r="L2479" s="184">
        <f t="shared" si="45"/>
        <v>1</v>
      </c>
    </row>
    <row r="2480" spans="1:12" ht="15" customHeight="1" x14ac:dyDescent="0.3">
      <c r="A2480"/>
      <c r="B2480"/>
      <c r="C2480"/>
      <c r="D2480"/>
      <c r="E2480"/>
      <c r="F2480"/>
      <c r="G2480"/>
      <c r="H2480"/>
      <c r="K2480" s="184" t="s">
        <v>4790</v>
      </c>
      <c r="L2480" s="184">
        <f t="shared" si="45"/>
        <v>1</v>
      </c>
    </row>
    <row r="2481" spans="1:12" ht="15" customHeight="1" x14ac:dyDescent="0.3">
      <c r="A2481"/>
      <c r="B2481"/>
      <c r="C2481"/>
      <c r="D2481"/>
      <c r="E2481"/>
      <c r="F2481"/>
      <c r="G2481"/>
      <c r="H2481"/>
      <c r="K2481" s="184" t="s">
        <v>5571</v>
      </c>
      <c r="L2481" s="184">
        <f t="shared" si="45"/>
        <v>1</v>
      </c>
    </row>
    <row r="2482" spans="1:12" ht="15" customHeight="1" x14ac:dyDescent="0.3">
      <c r="A2482"/>
      <c r="B2482"/>
      <c r="C2482"/>
      <c r="D2482"/>
      <c r="E2482"/>
      <c r="F2482"/>
      <c r="G2482"/>
      <c r="H2482"/>
      <c r="K2482" s="184" t="s">
        <v>4791</v>
      </c>
      <c r="L2482" s="184">
        <f t="shared" si="45"/>
        <v>1</v>
      </c>
    </row>
    <row r="2483" spans="1:12" ht="15" customHeight="1" x14ac:dyDescent="0.3">
      <c r="A2483"/>
      <c r="B2483"/>
      <c r="C2483"/>
      <c r="D2483"/>
      <c r="E2483"/>
      <c r="F2483"/>
      <c r="G2483"/>
      <c r="H2483"/>
      <c r="K2483" s="184" t="s">
        <v>4792</v>
      </c>
      <c r="L2483" s="184">
        <f t="shared" si="45"/>
        <v>1</v>
      </c>
    </row>
    <row r="2484" spans="1:12" ht="15" customHeight="1" x14ac:dyDescent="0.3">
      <c r="A2484"/>
      <c r="B2484"/>
      <c r="C2484"/>
      <c r="D2484"/>
      <c r="E2484"/>
      <c r="F2484"/>
      <c r="G2484"/>
      <c r="H2484"/>
      <c r="K2484" s="184" t="s">
        <v>5435</v>
      </c>
      <c r="L2484" s="184">
        <f t="shared" si="45"/>
        <v>1</v>
      </c>
    </row>
    <row r="2485" spans="1:12" ht="15" customHeight="1" x14ac:dyDescent="0.3">
      <c r="A2485"/>
      <c r="B2485"/>
      <c r="C2485"/>
      <c r="D2485"/>
      <c r="E2485"/>
      <c r="F2485"/>
      <c r="G2485"/>
      <c r="H2485"/>
      <c r="K2485" s="184" t="s">
        <v>4793</v>
      </c>
      <c r="L2485" s="184">
        <f t="shared" si="45"/>
        <v>1</v>
      </c>
    </row>
    <row r="2486" spans="1:12" ht="15" customHeight="1" x14ac:dyDescent="0.3">
      <c r="A2486"/>
      <c r="B2486"/>
      <c r="C2486"/>
      <c r="D2486"/>
      <c r="E2486"/>
      <c r="F2486"/>
      <c r="G2486"/>
      <c r="H2486"/>
      <c r="K2486" s="184" t="s">
        <v>4794</v>
      </c>
      <c r="L2486" s="184">
        <f t="shared" si="45"/>
        <v>1</v>
      </c>
    </row>
    <row r="2487" spans="1:12" ht="15" customHeight="1" x14ac:dyDescent="0.3">
      <c r="A2487"/>
      <c r="B2487"/>
      <c r="C2487"/>
      <c r="D2487"/>
      <c r="E2487"/>
      <c r="F2487"/>
      <c r="G2487"/>
      <c r="H2487"/>
      <c r="K2487" s="184" t="s">
        <v>4795</v>
      </c>
      <c r="L2487" s="184">
        <f t="shared" si="45"/>
        <v>1</v>
      </c>
    </row>
    <row r="2488" spans="1:12" ht="15" customHeight="1" x14ac:dyDescent="0.3">
      <c r="A2488"/>
      <c r="B2488"/>
      <c r="C2488"/>
      <c r="D2488"/>
      <c r="E2488"/>
      <c r="F2488"/>
      <c r="G2488"/>
      <c r="H2488"/>
      <c r="K2488" s="184" t="s">
        <v>4796</v>
      </c>
      <c r="L2488" s="184">
        <f t="shared" si="45"/>
        <v>1</v>
      </c>
    </row>
    <row r="2489" spans="1:12" ht="15" customHeight="1" x14ac:dyDescent="0.3">
      <c r="A2489"/>
      <c r="B2489"/>
      <c r="C2489"/>
      <c r="D2489"/>
      <c r="E2489"/>
      <c r="F2489"/>
      <c r="G2489"/>
      <c r="H2489"/>
      <c r="K2489" s="184" t="s">
        <v>5563</v>
      </c>
      <c r="L2489" s="184">
        <f t="shared" si="45"/>
        <v>1</v>
      </c>
    </row>
    <row r="2490" spans="1:12" ht="15" customHeight="1" x14ac:dyDescent="0.3">
      <c r="A2490"/>
      <c r="B2490"/>
      <c r="C2490"/>
      <c r="D2490"/>
      <c r="E2490"/>
      <c r="F2490"/>
      <c r="G2490"/>
      <c r="H2490"/>
      <c r="K2490" s="184" t="s">
        <v>4797</v>
      </c>
      <c r="L2490" s="184">
        <f t="shared" si="45"/>
        <v>1</v>
      </c>
    </row>
    <row r="2491" spans="1:12" ht="15" customHeight="1" x14ac:dyDescent="0.3">
      <c r="A2491"/>
      <c r="B2491"/>
      <c r="C2491"/>
      <c r="D2491"/>
      <c r="E2491"/>
      <c r="F2491"/>
      <c r="G2491"/>
      <c r="H2491"/>
      <c r="K2491" s="184" t="s">
        <v>4798</v>
      </c>
      <c r="L2491" s="184">
        <f t="shared" si="45"/>
        <v>1</v>
      </c>
    </row>
    <row r="2492" spans="1:12" ht="15" customHeight="1" x14ac:dyDescent="0.3">
      <c r="A2492"/>
      <c r="B2492"/>
      <c r="C2492"/>
      <c r="D2492"/>
      <c r="E2492"/>
      <c r="F2492"/>
      <c r="G2492"/>
      <c r="H2492"/>
      <c r="K2492" s="184" t="s">
        <v>5533</v>
      </c>
      <c r="L2492" s="184">
        <f t="shared" si="45"/>
        <v>1</v>
      </c>
    </row>
    <row r="2493" spans="1:12" ht="15" customHeight="1" x14ac:dyDescent="0.3">
      <c r="A2493"/>
      <c r="B2493"/>
      <c r="C2493"/>
      <c r="D2493"/>
      <c r="E2493"/>
      <c r="F2493"/>
      <c r="G2493"/>
      <c r="H2493"/>
      <c r="K2493" s="184" t="s">
        <v>4799</v>
      </c>
      <c r="L2493" s="184">
        <f t="shared" si="45"/>
        <v>1</v>
      </c>
    </row>
    <row r="2494" spans="1:12" ht="15" customHeight="1" x14ac:dyDescent="0.3">
      <c r="A2494"/>
      <c r="B2494"/>
      <c r="C2494"/>
      <c r="D2494"/>
      <c r="E2494"/>
      <c r="F2494"/>
      <c r="G2494"/>
      <c r="H2494"/>
      <c r="K2494" s="184" t="s">
        <v>4800</v>
      </c>
      <c r="L2494" s="184">
        <f t="shared" si="45"/>
        <v>1</v>
      </c>
    </row>
    <row r="2495" spans="1:12" ht="15" customHeight="1" x14ac:dyDescent="0.3">
      <c r="A2495"/>
      <c r="B2495"/>
      <c r="C2495"/>
      <c r="D2495"/>
      <c r="E2495"/>
      <c r="F2495"/>
      <c r="G2495"/>
      <c r="H2495"/>
      <c r="K2495" s="184" t="s">
        <v>4801</v>
      </c>
      <c r="L2495" s="184">
        <f t="shared" si="45"/>
        <v>1</v>
      </c>
    </row>
    <row r="2496" spans="1:12" ht="15" customHeight="1" x14ac:dyDescent="0.3">
      <c r="A2496"/>
      <c r="B2496"/>
      <c r="C2496"/>
      <c r="D2496"/>
      <c r="E2496"/>
      <c r="F2496"/>
      <c r="G2496"/>
      <c r="H2496"/>
      <c r="K2496" s="184" t="s">
        <v>4802</v>
      </c>
      <c r="L2496" s="184">
        <f t="shared" si="45"/>
        <v>1</v>
      </c>
    </row>
    <row r="2497" spans="1:12" ht="15" customHeight="1" x14ac:dyDescent="0.3">
      <c r="A2497"/>
      <c r="B2497"/>
      <c r="C2497"/>
      <c r="D2497"/>
      <c r="E2497"/>
      <c r="F2497"/>
      <c r="G2497"/>
      <c r="H2497"/>
      <c r="K2497" s="184" t="s">
        <v>4803</v>
      </c>
      <c r="L2497" s="184">
        <f t="shared" si="45"/>
        <v>1</v>
      </c>
    </row>
    <row r="2498" spans="1:12" ht="15" customHeight="1" x14ac:dyDescent="0.3">
      <c r="A2498"/>
      <c r="B2498"/>
      <c r="C2498"/>
      <c r="D2498"/>
      <c r="E2498"/>
      <c r="F2498"/>
      <c r="G2498"/>
      <c r="H2498"/>
      <c r="K2498" s="184" t="s">
        <v>4804</v>
      </c>
      <c r="L2498" s="184">
        <f t="shared" ref="L2498:L2561" si="46">COUNTIF(K:K,K2498)</f>
        <v>1</v>
      </c>
    </row>
    <row r="2499" spans="1:12" ht="15" customHeight="1" x14ac:dyDescent="0.3">
      <c r="A2499"/>
      <c r="B2499"/>
      <c r="C2499"/>
      <c r="D2499"/>
      <c r="E2499"/>
      <c r="F2499"/>
      <c r="G2499"/>
      <c r="H2499"/>
      <c r="K2499" s="184" t="s">
        <v>4805</v>
      </c>
      <c r="L2499" s="184">
        <f t="shared" si="46"/>
        <v>1</v>
      </c>
    </row>
    <row r="2500" spans="1:12" ht="15" customHeight="1" x14ac:dyDescent="0.3">
      <c r="A2500"/>
      <c r="B2500"/>
      <c r="C2500"/>
      <c r="D2500"/>
      <c r="E2500"/>
      <c r="F2500"/>
      <c r="G2500"/>
      <c r="H2500"/>
      <c r="K2500" s="184" t="s">
        <v>4806</v>
      </c>
      <c r="L2500" s="184">
        <f t="shared" si="46"/>
        <v>1</v>
      </c>
    </row>
    <row r="2501" spans="1:12" ht="15" customHeight="1" x14ac:dyDescent="0.3">
      <c r="A2501"/>
      <c r="B2501"/>
      <c r="C2501"/>
      <c r="D2501"/>
      <c r="E2501"/>
      <c r="F2501"/>
      <c r="G2501"/>
      <c r="H2501"/>
      <c r="K2501" s="184" t="s">
        <v>4807</v>
      </c>
      <c r="L2501" s="184">
        <f t="shared" si="46"/>
        <v>1</v>
      </c>
    </row>
    <row r="2502" spans="1:12" ht="15" customHeight="1" x14ac:dyDescent="0.3">
      <c r="A2502"/>
      <c r="B2502"/>
      <c r="C2502"/>
      <c r="D2502"/>
      <c r="E2502"/>
      <c r="F2502"/>
      <c r="G2502"/>
      <c r="H2502"/>
      <c r="K2502" s="184" t="s">
        <v>4808</v>
      </c>
      <c r="L2502" s="184">
        <f t="shared" si="46"/>
        <v>1</v>
      </c>
    </row>
    <row r="2503" spans="1:12" ht="15" customHeight="1" x14ac:dyDescent="0.3">
      <c r="A2503"/>
      <c r="B2503"/>
      <c r="C2503"/>
      <c r="D2503"/>
      <c r="E2503"/>
      <c r="F2503"/>
      <c r="G2503"/>
      <c r="H2503"/>
      <c r="K2503" s="184" t="s">
        <v>4809</v>
      </c>
      <c r="L2503" s="184">
        <f t="shared" si="46"/>
        <v>1</v>
      </c>
    </row>
    <row r="2504" spans="1:12" ht="15" customHeight="1" x14ac:dyDescent="0.3">
      <c r="A2504"/>
      <c r="B2504"/>
      <c r="C2504"/>
      <c r="D2504"/>
      <c r="E2504"/>
      <c r="F2504"/>
      <c r="G2504"/>
      <c r="H2504"/>
      <c r="K2504" s="184" t="s">
        <v>4810</v>
      </c>
      <c r="L2504" s="184">
        <f t="shared" si="46"/>
        <v>1</v>
      </c>
    </row>
    <row r="2505" spans="1:12" ht="15" customHeight="1" x14ac:dyDescent="0.3">
      <c r="A2505"/>
      <c r="B2505"/>
      <c r="C2505"/>
      <c r="D2505"/>
      <c r="E2505"/>
      <c r="F2505"/>
      <c r="G2505"/>
      <c r="H2505"/>
      <c r="K2505" s="184" t="s">
        <v>5344</v>
      </c>
      <c r="L2505" s="184">
        <f t="shared" si="46"/>
        <v>1</v>
      </c>
    </row>
    <row r="2506" spans="1:12" ht="15" customHeight="1" x14ac:dyDescent="0.3">
      <c r="A2506"/>
      <c r="B2506"/>
      <c r="C2506"/>
      <c r="D2506"/>
      <c r="E2506"/>
      <c r="F2506"/>
      <c r="G2506"/>
      <c r="H2506"/>
      <c r="K2506" s="184" t="s">
        <v>4811</v>
      </c>
      <c r="L2506" s="184">
        <f t="shared" si="46"/>
        <v>1</v>
      </c>
    </row>
    <row r="2507" spans="1:12" ht="15" customHeight="1" x14ac:dyDescent="0.3">
      <c r="A2507"/>
      <c r="B2507"/>
      <c r="C2507"/>
      <c r="D2507"/>
      <c r="E2507"/>
      <c r="F2507"/>
      <c r="G2507"/>
      <c r="H2507"/>
      <c r="K2507" s="184" t="s">
        <v>4812</v>
      </c>
      <c r="L2507" s="184">
        <f t="shared" si="46"/>
        <v>1</v>
      </c>
    </row>
    <row r="2508" spans="1:12" ht="15" customHeight="1" x14ac:dyDescent="0.3">
      <c r="A2508"/>
      <c r="B2508"/>
      <c r="C2508"/>
      <c r="D2508"/>
      <c r="E2508"/>
      <c r="F2508"/>
      <c r="G2508"/>
      <c r="H2508"/>
      <c r="K2508" s="184" t="s">
        <v>5428</v>
      </c>
      <c r="L2508" s="184">
        <f t="shared" si="46"/>
        <v>1</v>
      </c>
    </row>
    <row r="2509" spans="1:12" ht="15" customHeight="1" x14ac:dyDescent="0.3">
      <c r="A2509"/>
      <c r="B2509"/>
      <c r="C2509"/>
      <c r="D2509"/>
      <c r="E2509"/>
      <c r="F2509"/>
      <c r="G2509"/>
      <c r="H2509"/>
      <c r="K2509" s="184" t="s">
        <v>4813</v>
      </c>
      <c r="L2509" s="184">
        <f t="shared" si="46"/>
        <v>1</v>
      </c>
    </row>
    <row r="2510" spans="1:12" ht="15" customHeight="1" x14ac:dyDescent="0.3">
      <c r="A2510"/>
      <c r="B2510"/>
      <c r="C2510"/>
      <c r="D2510"/>
      <c r="E2510"/>
      <c r="F2510"/>
      <c r="G2510"/>
      <c r="H2510"/>
      <c r="K2510" s="184" t="s">
        <v>5486</v>
      </c>
      <c r="L2510" s="184">
        <f t="shared" si="46"/>
        <v>1</v>
      </c>
    </row>
    <row r="2511" spans="1:12" ht="15" customHeight="1" x14ac:dyDescent="0.3">
      <c r="A2511"/>
      <c r="B2511"/>
      <c r="C2511"/>
      <c r="D2511"/>
      <c r="E2511"/>
      <c r="F2511"/>
      <c r="G2511"/>
      <c r="H2511"/>
      <c r="K2511" s="184" t="s">
        <v>4814</v>
      </c>
      <c r="L2511" s="184">
        <f t="shared" si="46"/>
        <v>1</v>
      </c>
    </row>
    <row r="2512" spans="1:12" ht="15" customHeight="1" x14ac:dyDescent="0.3">
      <c r="A2512"/>
      <c r="B2512"/>
      <c r="C2512"/>
      <c r="D2512"/>
      <c r="E2512"/>
      <c r="F2512"/>
      <c r="G2512"/>
      <c r="H2512"/>
      <c r="K2512" s="184" t="s">
        <v>4815</v>
      </c>
      <c r="L2512" s="184">
        <f t="shared" si="46"/>
        <v>1</v>
      </c>
    </row>
    <row r="2513" spans="1:12" ht="15" customHeight="1" x14ac:dyDescent="0.3">
      <c r="A2513"/>
      <c r="B2513"/>
      <c r="C2513"/>
      <c r="D2513"/>
      <c r="E2513"/>
      <c r="F2513"/>
      <c r="G2513"/>
      <c r="H2513"/>
      <c r="K2513" s="184" t="s">
        <v>5591</v>
      </c>
      <c r="L2513" s="184">
        <f t="shared" si="46"/>
        <v>1</v>
      </c>
    </row>
    <row r="2514" spans="1:12" ht="15" customHeight="1" x14ac:dyDescent="0.3">
      <c r="A2514"/>
      <c r="B2514"/>
      <c r="C2514"/>
      <c r="D2514"/>
      <c r="E2514"/>
      <c r="F2514"/>
      <c r="G2514"/>
      <c r="H2514"/>
      <c r="K2514" s="184" t="s">
        <v>4816</v>
      </c>
      <c r="L2514" s="184">
        <f t="shared" si="46"/>
        <v>1</v>
      </c>
    </row>
    <row r="2515" spans="1:12" ht="15" customHeight="1" x14ac:dyDescent="0.3">
      <c r="A2515"/>
      <c r="B2515"/>
      <c r="C2515"/>
      <c r="D2515"/>
      <c r="E2515"/>
      <c r="F2515"/>
      <c r="G2515"/>
      <c r="H2515"/>
      <c r="K2515" s="184" t="s">
        <v>4817</v>
      </c>
      <c r="L2515" s="184">
        <f t="shared" si="46"/>
        <v>1</v>
      </c>
    </row>
    <row r="2516" spans="1:12" ht="15" customHeight="1" x14ac:dyDescent="0.3">
      <c r="A2516"/>
      <c r="B2516"/>
      <c r="C2516"/>
      <c r="D2516"/>
      <c r="E2516"/>
      <c r="F2516"/>
      <c r="G2516"/>
      <c r="H2516"/>
      <c r="K2516" s="184" t="s">
        <v>4818</v>
      </c>
      <c r="L2516" s="184">
        <f t="shared" si="46"/>
        <v>1</v>
      </c>
    </row>
    <row r="2517" spans="1:12" ht="15" customHeight="1" x14ac:dyDescent="0.3">
      <c r="A2517"/>
      <c r="B2517"/>
      <c r="C2517"/>
      <c r="D2517"/>
      <c r="E2517"/>
      <c r="F2517"/>
      <c r="G2517"/>
      <c r="H2517"/>
      <c r="K2517" s="184" t="s">
        <v>4819</v>
      </c>
      <c r="L2517" s="184">
        <f t="shared" si="46"/>
        <v>1</v>
      </c>
    </row>
    <row r="2518" spans="1:12" ht="15" customHeight="1" x14ac:dyDescent="0.3">
      <c r="A2518"/>
      <c r="B2518"/>
      <c r="C2518"/>
      <c r="D2518"/>
      <c r="E2518"/>
      <c r="F2518"/>
      <c r="G2518"/>
      <c r="H2518"/>
      <c r="K2518" s="184" t="s">
        <v>4820</v>
      </c>
      <c r="L2518" s="184">
        <f t="shared" si="46"/>
        <v>1</v>
      </c>
    </row>
    <row r="2519" spans="1:12" ht="15" customHeight="1" x14ac:dyDescent="0.3">
      <c r="A2519"/>
      <c r="B2519"/>
      <c r="C2519"/>
      <c r="D2519"/>
      <c r="E2519"/>
      <c r="F2519"/>
      <c r="G2519"/>
      <c r="H2519"/>
      <c r="K2519" s="184" t="s">
        <v>4821</v>
      </c>
      <c r="L2519" s="184">
        <f t="shared" si="46"/>
        <v>1</v>
      </c>
    </row>
    <row r="2520" spans="1:12" ht="15" customHeight="1" x14ac:dyDescent="0.3">
      <c r="A2520"/>
      <c r="B2520"/>
      <c r="C2520"/>
      <c r="D2520"/>
      <c r="E2520"/>
      <c r="F2520"/>
      <c r="G2520"/>
      <c r="H2520"/>
      <c r="K2520" s="184" t="s">
        <v>4822</v>
      </c>
      <c r="L2520" s="184">
        <f t="shared" si="46"/>
        <v>1</v>
      </c>
    </row>
    <row r="2521" spans="1:12" ht="15" customHeight="1" x14ac:dyDescent="0.3">
      <c r="A2521"/>
      <c r="B2521"/>
      <c r="C2521"/>
      <c r="D2521"/>
      <c r="E2521"/>
      <c r="F2521"/>
      <c r="G2521"/>
      <c r="H2521"/>
      <c r="K2521" s="184" t="s">
        <v>4823</v>
      </c>
      <c r="L2521" s="184">
        <f t="shared" si="46"/>
        <v>1</v>
      </c>
    </row>
    <row r="2522" spans="1:12" ht="15" customHeight="1" x14ac:dyDescent="0.3">
      <c r="A2522"/>
      <c r="B2522"/>
      <c r="C2522"/>
      <c r="D2522"/>
      <c r="E2522"/>
      <c r="F2522"/>
      <c r="G2522"/>
      <c r="H2522"/>
      <c r="K2522" s="184" t="s">
        <v>4824</v>
      </c>
      <c r="L2522" s="184">
        <f t="shared" si="46"/>
        <v>1</v>
      </c>
    </row>
    <row r="2523" spans="1:12" ht="15" customHeight="1" x14ac:dyDescent="0.3">
      <c r="A2523"/>
      <c r="B2523"/>
      <c r="C2523"/>
      <c r="D2523"/>
      <c r="E2523"/>
      <c r="F2523"/>
      <c r="G2523"/>
      <c r="H2523"/>
      <c r="K2523" s="184" t="s">
        <v>4825</v>
      </c>
      <c r="L2523" s="184">
        <f t="shared" si="46"/>
        <v>1</v>
      </c>
    </row>
    <row r="2524" spans="1:12" ht="15" customHeight="1" x14ac:dyDescent="0.3">
      <c r="A2524"/>
      <c r="B2524"/>
      <c r="C2524"/>
      <c r="D2524"/>
      <c r="E2524"/>
      <c r="F2524"/>
      <c r="G2524"/>
      <c r="H2524"/>
      <c r="K2524" s="184" t="s">
        <v>4826</v>
      </c>
      <c r="L2524" s="184">
        <f t="shared" si="46"/>
        <v>1</v>
      </c>
    </row>
    <row r="2525" spans="1:12" ht="15" customHeight="1" x14ac:dyDescent="0.3">
      <c r="A2525"/>
      <c r="B2525"/>
      <c r="C2525"/>
      <c r="D2525"/>
      <c r="E2525"/>
      <c r="F2525"/>
      <c r="G2525"/>
      <c r="H2525"/>
      <c r="K2525" s="184" t="s">
        <v>4827</v>
      </c>
      <c r="L2525" s="184">
        <f t="shared" si="46"/>
        <v>1</v>
      </c>
    </row>
    <row r="2526" spans="1:12" ht="15" customHeight="1" x14ac:dyDescent="0.3">
      <c r="A2526"/>
      <c r="B2526"/>
      <c r="C2526"/>
      <c r="D2526"/>
      <c r="E2526"/>
      <c r="F2526"/>
      <c r="G2526"/>
      <c r="H2526"/>
      <c r="K2526" s="184" t="s">
        <v>5400</v>
      </c>
      <c r="L2526" s="184">
        <f t="shared" si="46"/>
        <v>1</v>
      </c>
    </row>
    <row r="2527" spans="1:12" ht="15" customHeight="1" x14ac:dyDescent="0.3">
      <c r="A2527"/>
      <c r="B2527"/>
      <c r="C2527"/>
      <c r="D2527"/>
      <c r="E2527"/>
      <c r="F2527"/>
      <c r="G2527"/>
      <c r="H2527"/>
      <c r="K2527" s="184" t="s">
        <v>4828</v>
      </c>
      <c r="L2527" s="184">
        <f t="shared" si="46"/>
        <v>1</v>
      </c>
    </row>
    <row r="2528" spans="1:12" ht="15" customHeight="1" x14ac:dyDescent="0.3">
      <c r="A2528"/>
      <c r="B2528"/>
      <c r="C2528"/>
      <c r="D2528"/>
      <c r="E2528"/>
      <c r="F2528"/>
      <c r="G2528"/>
      <c r="H2528"/>
      <c r="K2528" s="184" t="s">
        <v>5172</v>
      </c>
      <c r="L2528" s="184">
        <f t="shared" si="46"/>
        <v>1</v>
      </c>
    </row>
    <row r="2529" spans="1:12" ht="15" customHeight="1" x14ac:dyDescent="0.3">
      <c r="A2529"/>
      <c r="B2529"/>
      <c r="C2529"/>
      <c r="D2529"/>
      <c r="E2529"/>
      <c r="F2529"/>
      <c r="G2529"/>
      <c r="H2529"/>
      <c r="K2529" s="184" t="s">
        <v>4829</v>
      </c>
      <c r="L2529" s="184">
        <f t="shared" si="46"/>
        <v>1</v>
      </c>
    </row>
    <row r="2530" spans="1:12" ht="15" customHeight="1" x14ac:dyDescent="0.3">
      <c r="A2530"/>
      <c r="B2530"/>
      <c r="C2530"/>
      <c r="D2530"/>
      <c r="E2530"/>
      <c r="F2530"/>
      <c r="G2530"/>
      <c r="H2530"/>
      <c r="K2530" s="184" t="s">
        <v>4830</v>
      </c>
      <c r="L2530" s="184">
        <f t="shared" si="46"/>
        <v>1</v>
      </c>
    </row>
    <row r="2531" spans="1:12" ht="15" customHeight="1" x14ac:dyDescent="0.3">
      <c r="A2531"/>
      <c r="B2531"/>
      <c r="C2531"/>
      <c r="D2531"/>
      <c r="E2531"/>
      <c r="F2531"/>
      <c r="G2531"/>
      <c r="H2531"/>
      <c r="K2531" s="184" t="s">
        <v>4831</v>
      </c>
      <c r="L2531" s="184">
        <f t="shared" si="46"/>
        <v>1</v>
      </c>
    </row>
    <row r="2532" spans="1:12" ht="15" customHeight="1" x14ac:dyDescent="0.3">
      <c r="A2532"/>
      <c r="B2532"/>
      <c r="C2532"/>
      <c r="D2532"/>
      <c r="E2532"/>
      <c r="F2532"/>
      <c r="G2532"/>
      <c r="H2532"/>
      <c r="K2532" s="184" t="s">
        <v>4832</v>
      </c>
      <c r="L2532" s="184">
        <f t="shared" si="46"/>
        <v>1</v>
      </c>
    </row>
    <row r="2533" spans="1:12" ht="15" customHeight="1" x14ac:dyDescent="0.3">
      <c r="A2533"/>
      <c r="B2533"/>
      <c r="C2533"/>
      <c r="D2533"/>
      <c r="E2533"/>
      <c r="F2533"/>
      <c r="G2533"/>
      <c r="H2533"/>
      <c r="K2533" s="184" t="s">
        <v>4833</v>
      </c>
      <c r="L2533" s="184">
        <f t="shared" si="46"/>
        <v>1</v>
      </c>
    </row>
    <row r="2534" spans="1:12" ht="15" customHeight="1" x14ac:dyDescent="0.3">
      <c r="A2534"/>
      <c r="B2534"/>
      <c r="C2534"/>
      <c r="D2534"/>
      <c r="E2534"/>
      <c r="F2534"/>
      <c r="G2534"/>
      <c r="H2534"/>
      <c r="K2534" s="184" t="s">
        <v>4834</v>
      </c>
      <c r="L2534" s="184">
        <f t="shared" si="46"/>
        <v>1</v>
      </c>
    </row>
    <row r="2535" spans="1:12" ht="15" customHeight="1" x14ac:dyDescent="0.3">
      <c r="A2535"/>
      <c r="B2535"/>
      <c r="C2535"/>
      <c r="D2535"/>
      <c r="E2535"/>
      <c r="F2535"/>
      <c r="G2535"/>
      <c r="H2535"/>
      <c r="K2535" s="184" t="s">
        <v>4835</v>
      </c>
      <c r="L2535" s="184">
        <f t="shared" si="46"/>
        <v>1</v>
      </c>
    </row>
    <row r="2536" spans="1:12" ht="15" customHeight="1" x14ac:dyDescent="0.3">
      <c r="A2536"/>
      <c r="B2536"/>
      <c r="C2536"/>
      <c r="D2536"/>
      <c r="E2536"/>
      <c r="F2536"/>
      <c r="G2536"/>
      <c r="H2536"/>
      <c r="K2536" s="184" t="s">
        <v>4836</v>
      </c>
      <c r="L2536" s="184">
        <f t="shared" si="46"/>
        <v>1</v>
      </c>
    </row>
    <row r="2537" spans="1:12" ht="15" customHeight="1" x14ac:dyDescent="0.3">
      <c r="A2537"/>
      <c r="B2537"/>
      <c r="C2537"/>
      <c r="D2537"/>
      <c r="E2537"/>
      <c r="F2537"/>
      <c r="G2537"/>
      <c r="H2537"/>
      <c r="K2537" s="184" t="s">
        <v>4837</v>
      </c>
      <c r="L2537" s="184">
        <f t="shared" si="46"/>
        <v>1</v>
      </c>
    </row>
    <row r="2538" spans="1:12" ht="15" customHeight="1" x14ac:dyDescent="0.3">
      <c r="A2538"/>
      <c r="B2538"/>
      <c r="C2538"/>
      <c r="D2538"/>
      <c r="E2538"/>
      <c r="F2538"/>
      <c r="G2538"/>
      <c r="H2538"/>
      <c r="K2538" s="184" t="s">
        <v>4838</v>
      </c>
      <c r="L2538" s="184">
        <f t="shared" si="46"/>
        <v>1</v>
      </c>
    </row>
    <row r="2539" spans="1:12" ht="15" customHeight="1" x14ac:dyDescent="0.3">
      <c r="A2539"/>
      <c r="B2539"/>
      <c r="C2539"/>
      <c r="D2539"/>
      <c r="E2539"/>
      <c r="F2539"/>
      <c r="G2539"/>
      <c r="H2539"/>
      <c r="K2539" s="184" t="s">
        <v>4839</v>
      </c>
      <c r="L2539" s="184">
        <f t="shared" si="46"/>
        <v>1</v>
      </c>
    </row>
    <row r="2540" spans="1:12" ht="15" customHeight="1" x14ac:dyDescent="0.3">
      <c r="A2540"/>
      <c r="B2540"/>
      <c r="C2540"/>
      <c r="D2540"/>
      <c r="E2540"/>
      <c r="F2540"/>
      <c r="G2540"/>
      <c r="H2540"/>
      <c r="K2540" s="184" t="s">
        <v>5483</v>
      </c>
      <c r="L2540" s="184">
        <f t="shared" si="46"/>
        <v>1</v>
      </c>
    </row>
    <row r="2541" spans="1:12" ht="15" customHeight="1" x14ac:dyDescent="0.3">
      <c r="A2541"/>
      <c r="B2541"/>
      <c r="C2541"/>
      <c r="D2541"/>
      <c r="E2541"/>
      <c r="F2541"/>
      <c r="G2541"/>
      <c r="H2541"/>
      <c r="K2541" s="184" t="s">
        <v>4840</v>
      </c>
      <c r="L2541" s="184">
        <f t="shared" si="46"/>
        <v>1</v>
      </c>
    </row>
    <row r="2542" spans="1:12" ht="15" customHeight="1" x14ac:dyDescent="0.3">
      <c r="A2542"/>
      <c r="B2542"/>
      <c r="C2542"/>
      <c r="D2542"/>
      <c r="E2542"/>
      <c r="F2542"/>
      <c r="G2542"/>
      <c r="H2542"/>
      <c r="K2542" s="184" t="s">
        <v>4841</v>
      </c>
      <c r="L2542" s="184">
        <f t="shared" si="46"/>
        <v>1</v>
      </c>
    </row>
    <row r="2543" spans="1:12" ht="15" customHeight="1" x14ac:dyDescent="0.3">
      <c r="A2543"/>
      <c r="B2543"/>
      <c r="C2543"/>
      <c r="D2543"/>
      <c r="E2543"/>
      <c r="F2543"/>
      <c r="G2543"/>
      <c r="H2543"/>
      <c r="K2543" s="184" t="s">
        <v>4842</v>
      </c>
      <c r="L2543" s="184">
        <f t="shared" si="46"/>
        <v>1</v>
      </c>
    </row>
    <row r="2544" spans="1:12" ht="15" customHeight="1" x14ac:dyDescent="0.3">
      <c r="A2544"/>
      <c r="B2544"/>
      <c r="C2544"/>
      <c r="D2544"/>
      <c r="E2544"/>
      <c r="F2544"/>
      <c r="G2544"/>
      <c r="H2544"/>
      <c r="K2544" s="184" t="s">
        <v>4843</v>
      </c>
      <c r="L2544" s="184">
        <f t="shared" si="46"/>
        <v>1</v>
      </c>
    </row>
    <row r="2545" spans="1:12" ht="15" customHeight="1" x14ac:dyDescent="0.3">
      <c r="A2545"/>
      <c r="B2545"/>
      <c r="C2545"/>
      <c r="D2545"/>
      <c r="E2545"/>
      <c r="F2545"/>
      <c r="G2545"/>
      <c r="H2545"/>
      <c r="K2545" s="184" t="s">
        <v>5213</v>
      </c>
      <c r="L2545" s="184">
        <f t="shared" si="46"/>
        <v>1</v>
      </c>
    </row>
    <row r="2546" spans="1:12" ht="15" customHeight="1" x14ac:dyDescent="0.3">
      <c r="A2546"/>
      <c r="B2546"/>
      <c r="C2546"/>
      <c r="D2546"/>
      <c r="E2546"/>
      <c r="F2546"/>
      <c r="G2546"/>
      <c r="H2546"/>
      <c r="K2546" s="184" t="s">
        <v>4844</v>
      </c>
      <c r="L2546" s="184">
        <f t="shared" si="46"/>
        <v>1</v>
      </c>
    </row>
    <row r="2547" spans="1:12" ht="15" customHeight="1" x14ac:dyDescent="0.3">
      <c r="A2547"/>
      <c r="B2547"/>
      <c r="C2547"/>
      <c r="D2547"/>
      <c r="E2547"/>
      <c r="F2547"/>
      <c r="G2547"/>
      <c r="H2547"/>
      <c r="K2547" s="184" t="s">
        <v>4845</v>
      </c>
      <c r="L2547" s="184">
        <f t="shared" si="46"/>
        <v>1</v>
      </c>
    </row>
    <row r="2548" spans="1:12" ht="15" customHeight="1" x14ac:dyDescent="0.3">
      <c r="A2548"/>
      <c r="B2548"/>
      <c r="C2548"/>
      <c r="D2548"/>
      <c r="E2548"/>
      <c r="F2548"/>
      <c r="G2548"/>
      <c r="H2548"/>
      <c r="K2548" s="184" t="s">
        <v>4846</v>
      </c>
      <c r="L2548" s="184">
        <f t="shared" si="46"/>
        <v>1</v>
      </c>
    </row>
    <row r="2549" spans="1:12" ht="15" customHeight="1" x14ac:dyDescent="0.3">
      <c r="A2549"/>
      <c r="B2549"/>
      <c r="C2549"/>
      <c r="D2549"/>
      <c r="E2549"/>
      <c r="F2549"/>
      <c r="G2549"/>
      <c r="H2549"/>
      <c r="K2549" s="184" t="s">
        <v>4847</v>
      </c>
      <c r="L2549" s="184">
        <f t="shared" si="46"/>
        <v>1</v>
      </c>
    </row>
    <row r="2550" spans="1:12" ht="15" customHeight="1" x14ac:dyDescent="0.3">
      <c r="A2550"/>
      <c r="B2550"/>
      <c r="C2550"/>
      <c r="D2550"/>
      <c r="E2550"/>
      <c r="F2550"/>
      <c r="G2550"/>
      <c r="H2550"/>
      <c r="K2550" s="184" t="s">
        <v>4848</v>
      </c>
      <c r="L2550" s="184">
        <f t="shared" si="46"/>
        <v>1</v>
      </c>
    </row>
    <row r="2551" spans="1:12" ht="15" customHeight="1" x14ac:dyDescent="0.3">
      <c r="A2551"/>
      <c r="B2551"/>
      <c r="C2551"/>
      <c r="D2551"/>
      <c r="E2551"/>
      <c r="F2551"/>
      <c r="G2551"/>
      <c r="H2551"/>
      <c r="K2551" s="184" t="s">
        <v>5646</v>
      </c>
      <c r="L2551" s="184">
        <f t="shared" si="46"/>
        <v>1</v>
      </c>
    </row>
    <row r="2552" spans="1:12" ht="15" customHeight="1" x14ac:dyDescent="0.3">
      <c r="A2552"/>
      <c r="B2552"/>
      <c r="C2552"/>
      <c r="D2552"/>
      <c r="E2552"/>
      <c r="F2552"/>
      <c r="G2552"/>
      <c r="H2552"/>
      <c r="K2552" s="184" t="s">
        <v>4849</v>
      </c>
      <c r="L2552" s="184">
        <f t="shared" si="46"/>
        <v>1</v>
      </c>
    </row>
    <row r="2553" spans="1:12" ht="15" customHeight="1" x14ac:dyDescent="0.3">
      <c r="A2553"/>
      <c r="B2553"/>
      <c r="C2553"/>
      <c r="D2553"/>
      <c r="E2553"/>
      <c r="F2553"/>
      <c r="G2553"/>
      <c r="H2553"/>
      <c r="K2553" s="184" t="s">
        <v>4850</v>
      </c>
      <c r="L2553" s="184">
        <f t="shared" si="46"/>
        <v>1</v>
      </c>
    </row>
    <row r="2554" spans="1:12" ht="15" customHeight="1" x14ac:dyDescent="0.3">
      <c r="A2554"/>
      <c r="B2554"/>
      <c r="C2554"/>
      <c r="D2554"/>
      <c r="E2554"/>
      <c r="F2554"/>
      <c r="G2554"/>
      <c r="H2554"/>
      <c r="K2554" s="184" t="s">
        <v>5506</v>
      </c>
      <c r="L2554" s="184">
        <f t="shared" si="46"/>
        <v>1</v>
      </c>
    </row>
    <row r="2555" spans="1:12" ht="15" customHeight="1" x14ac:dyDescent="0.3">
      <c r="A2555"/>
      <c r="B2555"/>
      <c r="C2555"/>
      <c r="D2555"/>
      <c r="E2555"/>
      <c r="F2555"/>
      <c r="G2555"/>
      <c r="H2555"/>
      <c r="K2555" s="184" t="s">
        <v>2775</v>
      </c>
      <c r="L2555" s="184">
        <f t="shared" si="46"/>
        <v>1</v>
      </c>
    </row>
    <row r="2556" spans="1:12" ht="15" customHeight="1" x14ac:dyDescent="0.3">
      <c r="A2556"/>
      <c r="B2556"/>
      <c r="C2556"/>
      <c r="D2556"/>
      <c r="E2556"/>
      <c r="F2556"/>
      <c r="G2556"/>
      <c r="H2556"/>
      <c r="K2556" s="184" t="s">
        <v>4851</v>
      </c>
      <c r="L2556" s="184">
        <f t="shared" si="46"/>
        <v>1</v>
      </c>
    </row>
    <row r="2557" spans="1:12" ht="15" customHeight="1" x14ac:dyDescent="0.3">
      <c r="A2557"/>
      <c r="B2557"/>
      <c r="C2557"/>
      <c r="D2557"/>
      <c r="E2557"/>
      <c r="F2557"/>
      <c r="G2557"/>
      <c r="H2557"/>
      <c r="K2557" s="184" t="s">
        <v>5488</v>
      </c>
      <c r="L2557" s="184">
        <f t="shared" si="46"/>
        <v>1</v>
      </c>
    </row>
    <row r="2558" spans="1:12" ht="15" customHeight="1" x14ac:dyDescent="0.3">
      <c r="A2558"/>
      <c r="B2558"/>
      <c r="C2558"/>
      <c r="D2558"/>
      <c r="E2558"/>
      <c r="F2558"/>
      <c r="G2558"/>
      <c r="H2558"/>
      <c r="K2558" s="184" t="s">
        <v>4852</v>
      </c>
      <c r="L2558" s="184">
        <f t="shared" si="46"/>
        <v>1</v>
      </c>
    </row>
    <row r="2559" spans="1:12" ht="15" customHeight="1" x14ac:dyDescent="0.3">
      <c r="A2559"/>
      <c r="B2559"/>
      <c r="C2559"/>
      <c r="D2559"/>
      <c r="E2559"/>
      <c r="F2559"/>
      <c r="G2559"/>
      <c r="H2559"/>
      <c r="K2559" s="184" t="s">
        <v>5638</v>
      </c>
      <c r="L2559" s="184">
        <f t="shared" si="46"/>
        <v>1</v>
      </c>
    </row>
    <row r="2560" spans="1:12" ht="15" customHeight="1" x14ac:dyDescent="0.3">
      <c r="A2560"/>
      <c r="B2560"/>
      <c r="C2560"/>
      <c r="D2560"/>
      <c r="E2560"/>
      <c r="F2560"/>
      <c r="G2560"/>
      <c r="H2560"/>
      <c r="K2560" s="184" t="s">
        <v>4853</v>
      </c>
      <c r="L2560" s="184">
        <f t="shared" si="46"/>
        <v>1</v>
      </c>
    </row>
    <row r="2561" spans="1:12" ht="15" customHeight="1" x14ac:dyDescent="0.3">
      <c r="A2561"/>
      <c r="B2561"/>
      <c r="C2561"/>
      <c r="D2561"/>
      <c r="E2561"/>
      <c r="F2561"/>
      <c r="G2561"/>
      <c r="H2561"/>
      <c r="K2561" s="184" t="s">
        <v>4854</v>
      </c>
      <c r="L2561" s="184">
        <f t="shared" si="46"/>
        <v>1</v>
      </c>
    </row>
    <row r="2562" spans="1:12" ht="15" customHeight="1" x14ac:dyDescent="0.3">
      <c r="A2562"/>
      <c r="B2562"/>
      <c r="C2562"/>
      <c r="D2562"/>
      <c r="E2562"/>
      <c r="F2562"/>
      <c r="G2562"/>
      <c r="H2562"/>
      <c r="K2562" s="184" t="s">
        <v>4855</v>
      </c>
      <c r="L2562" s="184">
        <f t="shared" ref="L2562:L2625" si="47">COUNTIF(K:K,K2562)</f>
        <v>1</v>
      </c>
    </row>
    <row r="2563" spans="1:12" ht="15" customHeight="1" x14ac:dyDescent="0.3">
      <c r="A2563"/>
      <c r="B2563"/>
      <c r="C2563"/>
      <c r="D2563"/>
      <c r="E2563"/>
      <c r="F2563"/>
      <c r="G2563"/>
      <c r="H2563"/>
      <c r="K2563" s="184" t="s">
        <v>4856</v>
      </c>
      <c r="L2563" s="184">
        <f t="shared" si="47"/>
        <v>1</v>
      </c>
    </row>
    <row r="2564" spans="1:12" ht="15" customHeight="1" x14ac:dyDescent="0.3">
      <c r="A2564"/>
      <c r="B2564"/>
      <c r="C2564"/>
      <c r="D2564"/>
      <c r="E2564"/>
      <c r="F2564"/>
      <c r="G2564"/>
      <c r="H2564"/>
      <c r="K2564" s="184" t="s">
        <v>4857</v>
      </c>
      <c r="L2564" s="184">
        <f t="shared" si="47"/>
        <v>1</v>
      </c>
    </row>
    <row r="2565" spans="1:12" ht="15" customHeight="1" x14ac:dyDescent="0.3">
      <c r="A2565"/>
      <c r="B2565"/>
      <c r="C2565"/>
      <c r="D2565"/>
      <c r="E2565"/>
      <c r="F2565"/>
      <c r="G2565"/>
      <c r="H2565"/>
      <c r="K2565" s="184" t="s">
        <v>4858</v>
      </c>
      <c r="L2565" s="184">
        <f t="shared" si="47"/>
        <v>1</v>
      </c>
    </row>
    <row r="2566" spans="1:12" ht="15" customHeight="1" x14ac:dyDescent="0.3">
      <c r="A2566"/>
      <c r="B2566"/>
      <c r="C2566"/>
      <c r="D2566"/>
      <c r="E2566"/>
      <c r="F2566"/>
      <c r="G2566"/>
      <c r="H2566"/>
      <c r="K2566" s="184" t="s">
        <v>4859</v>
      </c>
      <c r="L2566" s="184">
        <f t="shared" si="47"/>
        <v>1</v>
      </c>
    </row>
    <row r="2567" spans="1:12" ht="15" customHeight="1" x14ac:dyDescent="0.3">
      <c r="A2567"/>
      <c r="B2567"/>
      <c r="C2567"/>
      <c r="D2567"/>
      <c r="E2567"/>
      <c r="F2567"/>
      <c r="G2567"/>
      <c r="H2567"/>
      <c r="K2567" s="184" t="s">
        <v>4860</v>
      </c>
      <c r="L2567" s="184">
        <f t="shared" si="47"/>
        <v>1</v>
      </c>
    </row>
    <row r="2568" spans="1:12" ht="15" customHeight="1" x14ac:dyDescent="0.3">
      <c r="A2568"/>
      <c r="B2568"/>
      <c r="C2568"/>
      <c r="D2568"/>
      <c r="E2568"/>
      <c r="F2568"/>
      <c r="G2568"/>
      <c r="H2568"/>
      <c r="K2568" s="184" t="s">
        <v>5193</v>
      </c>
      <c r="L2568" s="184">
        <f t="shared" si="47"/>
        <v>1</v>
      </c>
    </row>
    <row r="2569" spans="1:12" ht="15" customHeight="1" x14ac:dyDescent="0.3">
      <c r="A2569"/>
      <c r="B2569"/>
      <c r="C2569"/>
      <c r="D2569"/>
      <c r="E2569"/>
      <c r="F2569"/>
      <c r="G2569"/>
      <c r="H2569"/>
      <c r="K2569" s="184" t="s">
        <v>4861</v>
      </c>
      <c r="L2569" s="184">
        <f t="shared" si="47"/>
        <v>1</v>
      </c>
    </row>
    <row r="2570" spans="1:12" ht="15" customHeight="1" x14ac:dyDescent="0.3">
      <c r="A2570"/>
      <c r="B2570"/>
      <c r="C2570"/>
      <c r="D2570"/>
      <c r="E2570"/>
      <c r="F2570"/>
      <c r="G2570"/>
      <c r="H2570"/>
      <c r="K2570" s="184" t="s">
        <v>5326</v>
      </c>
      <c r="L2570" s="184">
        <f t="shared" si="47"/>
        <v>1</v>
      </c>
    </row>
    <row r="2571" spans="1:12" ht="15" customHeight="1" x14ac:dyDescent="0.3">
      <c r="A2571"/>
      <c r="B2571"/>
      <c r="C2571"/>
      <c r="D2571"/>
      <c r="E2571"/>
      <c r="F2571"/>
      <c r="G2571"/>
      <c r="H2571"/>
      <c r="K2571" s="184" t="s">
        <v>5257</v>
      </c>
      <c r="L2571" s="184">
        <f t="shared" si="47"/>
        <v>1</v>
      </c>
    </row>
    <row r="2572" spans="1:12" ht="15" customHeight="1" x14ac:dyDescent="0.3">
      <c r="A2572"/>
      <c r="B2572"/>
      <c r="C2572"/>
      <c r="D2572"/>
      <c r="E2572"/>
      <c r="F2572"/>
      <c r="G2572"/>
      <c r="H2572"/>
      <c r="K2572" s="184" t="s">
        <v>4862</v>
      </c>
      <c r="L2572" s="184">
        <f t="shared" si="47"/>
        <v>1</v>
      </c>
    </row>
    <row r="2573" spans="1:12" ht="15" customHeight="1" x14ac:dyDescent="0.3">
      <c r="A2573"/>
      <c r="B2573"/>
      <c r="C2573"/>
      <c r="D2573"/>
      <c r="E2573"/>
      <c r="F2573"/>
      <c r="G2573"/>
      <c r="H2573"/>
      <c r="K2573" s="184" t="s">
        <v>4863</v>
      </c>
      <c r="L2573" s="184">
        <f t="shared" si="47"/>
        <v>1</v>
      </c>
    </row>
    <row r="2574" spans="1:12" ht="15" customHeight="1" x14ac:dyDescent="0.3">
      <c r="A2574"/>
      <c r="B2574"/>
      <c r="C2574"/>
      <c r="D2574"/>
      <c r="E2574"/>
      <c r="F2574"/>
      <c r="G2574"/>
      <c r="H2574"/>
      <c r="K2574" s="184" t="s">
        <v>5611</v>
      </c>
      <c r="L2574" s="184">
        <f t="shared" si="47"/>
        <v>1</v>
      </c>
    </row>
    <row r="2575" spans="1:12" ht="15" customHeight="1" x14ac:dyDescent="0.3">
      <c r="A2575"/>
      <c r="B2575"/>
      <c r="C2575"/>
      <c r="D2575"/>
      <c r="E2575"/>
      <c r="F2575"/>
      <c r="G2575"/>
      <c r="H2575"/>
      <c r="K2575" s="184" t="s">
        <v>4864</v>
      </c>
      <c r="L2575" s="184">
        <f t="shared" si="47"/>
        <v>1</v>
      </c>
    </row>
    <row r="2576" spans="1:12" ht="15" customHeight="1" x14ac:dyDescent="0.3">
      <c r="A2576"/>
      <c r="B2576"/>
      <c r="C2576"/>
      <c r="D2576"/>
      <c r="E2576"/>
      <c r="F2576"/>
      <c r="G2576"/>
      <c r="H2576"/>
      <c r="K2576" s="184" t="s">
        <v>4865</v>
      </c>
      <c r="L2576" s="184">
        <f t="shared" si="47"/>
        <v>1</v>
      </c>
    </row>
    <row r="2577" spans="1:12" ht="15" customHeight="1" x14ac:dyDescent="0.3">
      <c r="A2577"/>
      <c r="B2577"/>
      <c r="C2577"/>
      <c r="D2577"/>
      <c r="E2577"/>
      <c r="F2577"/>
      <c r="G2577"/>
      <c r="H2577"/>
      <c r="K2577" s="184" t="s">
        <v>4866</v>
      </c>
      <c r="L2577" s="184">
        <f t="shared" si="47"/>
        <v>1</v>
      </c>
    </row>
    <row r="2578" spans="1:12" ht="15" customHeight="1" x14ac:dyDescent="0.3">
      <c r="A2578"/>
      <c r="B2578"/>
      <c r="C2578"/>
      <c r="D2578"/>
      <c r="E2578"/>
      <c r="F2578"/>
      <c r="G2578"/>
      <c r="H2578"/>
      <c r="K2578" s="184" t="s">
        <v>4867</v>
      </c>
      <c r="L2578" s="184">
        <f t="shared" si="47"/>
        <v>1</v>
      </c>
    </row>
    <row r="2579" spans="1:12" ht="15" customHeight="1" x14ac:dyDescent="0.3">
      <c r="A2579"/>
      <c r="B2579"/>
      <c r="C2579"/>
      <c r="D2579"/>
      <c r="E2579"/>
      <c r="F2579"/>
      <c r="G2579"/>
      <c r="H2579"/>
      <c r="K2579" s="184" t="s">
        <v>4868</v>
      </c>
      <c r="L2579" s="184">
        <f t="shared" si="47"/>
        <v>1</v>
      </c>
    </row>
    <row r="2580" spans="1:12" ht="15" customHeight="1" x14ac:dyDescent="0.3">
      <c r="A2580"/>
      <c r="B2580"/>
      <c r="C2580"/>
      <c r="D2580"/>
      <c r="E2580"/>
      <c r="F2580"/>
      <c r="G2580"/>
      <c r="H2580"/>
      <c r="K2580" s="184" t="s">
        <v>4869</v>
      </c>
      <c r="L2580" s="184">
        <f t="shared" si="47"/>
        <v>1</v>
      </c>
    </row>
    <row r="2581" spans="1:12" ht="15" customHeight="1" x14ac:dyDescent="0.3">
      <c r="A2581"/>
      <c r="B2581"/>
      <c r="C2581"/>
      <c r="D2581"/>
      <c r="E2581"/>
      <c r="F2581"/>
      <c r="G2581"/>
      <c r="H2581"/>
      <c r="K2581" s="184" t="s">
        <v>4870</v>
      </c>
      <c r="L2581" s="184">
        <f t="shared" si="47"/>
        <v>1</v>
      </c>
    </row>
    <row r="2582" spans="1:12" ht="15" customHeight="1" x14ac:dyDescent="0.3">
      <c r="A2582"/>
      <c r="B2582"/>
      <c r="C2582"/>
      <c r="D2582"/>
      <c r="E2582"/>
      <c r="F2582"/>
      <c r="G2582"/>
      <c r="H2582"/>
      <c r="K2582" s="184" t="s">
        <v>4871</v>
      </c>
      <c r="L2582" s="184">
        <f t="shared" si="47"/>
        <v>1</v>
      </c>
    </row>
    <row r="2583" spans="1:12" ht="15" customHeight="1" x14ac:dyDescent="0.3">
      <c r="A2583"/>
      <c r="B2583"/>
      <c r="C2583"/>
      <c r="D2583"/>
      <c r="E2583"/>
      <c r="F2583"/>
      <c r="G2583"/>
      <c r="H2583"/>
      <c r="K2583" s="184" t="s">
        <v>4872</v>
      </c>
      <c r="L2583" s="184">
        <f t="shared" si="47"/>
        <v>1</v>
      </c>
    </row>
    <row r="2584" spans="1:12" ht="15" customHeight="1" x14ac:dyDescent="0.3">
      <c r="A2584"/>
      <c r="B2584"/>
      <c r="C2584"/>
      <c r="D2584"/>
      <c r="E2584"/>
      <c r="F2584"/>
      <c r="G2584"/>
      <c r="H2584"/>
      <c r="K2584" s="184" t="s">
        <v>4873</v>
      </c>
      <c r="L2584" s="184">
        <f t="shared" si="47"/>
        <v>1</v>
      </c>
    </row>
    <row r="2585" spans="1:12" ht="15" customHeight="1" x14ac:dyDescent="0.3">
      <c r="A2585"/>
      <c r="B2585"/>
      <c r="C2585"/>
      <c r="D2585"/>
      <c r="E2585"/>
      <c r="F2585"/>
      <c r="G2585"/>
      <c r="H2585"/>
      <c r="K2585" s="184" t="s">
        <v>4874</v>
      </c>
      <c r="L2585" s="184">
        <f t="shared" si="47"/>
        <v>1</v>
      </c>
    </row>
    <row r="2586" spans="1:12" ht="15" customHeight="1" x14ac:dyDescent="0.3">
      <c r="A2586"/>
      <c r="B2586"/>
      <c r="C2586"/>
      <c r="D2586"/>
      <c r="E2586"/>
      <c r="F2586"/>
      <c r="G2586"/>
      <c r="H2586"/>
      <c r="K2586" s="184" t="s">
        <v>4875</v>
      </c>
      <c r="L2586" s="184">
        <f t="shared" si="47"/>
        <v>1</v>
      </c>
    </row>
    <row r="2587" spans="1:12" ht="15" customHeight="1" x14ac:dyDescent="0.3">
      <c r="A2587"/>
      <c r="B2587"/>
      <c r="C2587"/>
      <c r="D2587"/>
      <c r="E2587"/>
      <c r="F2587"/>
      <c r="G2587"/>
      <c r="H2587"/>
      <c r="K2587" s="184" t="s">
        <v>4876</v>
      </c>
      <c r="L2587" s="184">
        <f t="shared" si="47"/>
        <v>1</v>
      </c>
    </row>
    <row r="2588" spans="1:12" ht="15" customHeight="1" x14ac:dyDescent="0.3">
      <c r="A2588"/>
      <c r="B2588"/>
      <c r="C2588"/>
      <c r="D2588"/>
      <c r="E2588"/>
      <c r="F2588"/>
      <c r="G2588"/>
      <c r="H2588"/>
      <c r="K2588" s="184" t="s">
        <v>4877</v>
      </c>
      <c r="L2588" s="184">
        <f t="shared" si="47"/>
        <v>1</v>
      </c>
    </row>
    <row r="2589" spans="1:12" ht="15" customHeight="1" x14ac:dyDescent="0.3">
      <c r="A2589"/>
      <c r="B2589"/>
      <c r="C2589"/>
      <c r="D2589"/>
      <c r="E2589"/>
      <c r="F2589"/>
      <c r="G2589"/>
      <c r="H2589"/>
      <c r="K2589" s="184" t="s">
        <v>5627</v>
      </c>
      <c r="L2589" s="184">
        <f t="shared" si="47"/>
        <v>1</v>
      </c>
    </row>
    <row r="2590" spans="1:12" ht="15" customHeight="1" x14ac:dyDescent="0.3">
      <c r="A2590"/>
      <c r="B2590"/>
      <c r="C2590"/>
      <c r="D2590"/>
      <c r="E2590"/>
      <c r="F2590"/>
      <c r="G2590"/>
      <c r="H2590"/>
      <c r="K2590" s="184" t="s">
        <v>4878</v>
      </c>
      <c r="L2590" s="184">
        <f t="shared" si="47"/>
        <v>1</v>
      </c>
    </row>
    <row r="2591" spans="1:12" ht="15" customHeight="1" x14ac:dyDescent="0.3">
      <c r="A2591"/>
      <c r="B2591"/>
      <c r="C2591"/>
      <c r="D2591"/>
      <c r="E2591"/>
      <c r="F2591"/>
      <c r="G2591"/>
      <c r="H2591"/>
      <c r="K2591" s="184" t="s">
        <v>4879</v>
      </c>
      <c r="L2591" s="184">
        <f t="shared" si="47"/>
        <v>1</v>
      </c>
    </row>
    <row r="2592" spans="1:12" ht="15" customHeight="1" x14ac:dyDescent="0.3">
      <c r="A2592"/>
      <c r="B2592"/>
      <c r="C2592"/>
      <c r="D2592"/>
      <c r="E2592"/>
      <c r="F2592"/>
      <c r="G2592"/>
      <c r="H2592"/>
      <c r="K2592" s="184" t="s">
        <v>4880</v>
      </c>
      <c r="L2592" s="184">
        <f t="shared" si="47"/>
        <v>1</v>
      </c>
    </row>
    <row r="2593" spans="1:12" ht="15" customHeight="1" x14ac:dyDescent="0.3">
      <c r="A2593"/>
      <c r="B2593"/>
      <c r="C2593"/>
      <c r="D2593"/>
      <c r="E2593"/>
      <c r="F2593"/>
      <c r="G2593"/>
      <c r="H2593"/>
      <c r="K2593" s="184" t="s">
        <v>4881</v>
      </c>
      <c r="L2593" s="184">
        <f t="shared" si="47"/>
        <v>1</v>
      </c>
    </row>
    <row r="2594" spans="1:12" ht="15" customHeight="1" x14ac:dyDescent="0.3">
      <c r="A2594"/>
      <c r="B2594"/>
      <c r="C2594"/>
      <c r="D2594"/>
      <c r="E2594"/>
      <c r="F2594"/>
      <c r="G2594"/>
      <c r="H2594"/>
      <c r="K2594" s="184" t="s">
        <v>4882</v>
      </c>
      <c r="L2594" s="184">
        <f t="shared" si="47"/>
        <v>1</v>
      </c>
    </row>
    <row r="2595" spans="1:12" ht="15" customHeight="1" x14ac:dyDescent="0.3">
      <c r="A2595"/>
      <c r="B2595"/>
      <c r="C2595"/>
      <c r="D2595"/>
      <c r="E2595"/>
      <c r="F2595"/>
      <c r="G2595"/>
      <c r="H2595"/>
      <c r="K2595" s="184" t="s">
        <v>4883</v>
      </c>
      <c r="L2595" s="184">
        <f t="shared" si="47"/>
        <v>1</v>
      </c>
    </row>
    <row r="2596" spans="1:12" ht="15" customHeight="1" x14ac:dyDescent="0.3">
      <c r="A2596"/>
      <c r="B2596"/>
      <c r="C2596"/>
      <c r="D2596"/>
      <c r="E2596"/>
      <c r="F2596"/>
      <c r="G2596"/>
      <c r="H2596"/>
      <c r="K2596" s="184" t="s">
        <v>5478</v>
      </c>
      <c r="L2596" s="184">
        <f t="shared" si="47"/>
        <v>1</v>
      </c>
    </row>
    <row r="2597" spans="1:12" ht="15" customHeight="1" x14ac:dyDescent="0.3">
      <c r="A2597"/>
      <c r="B2597"/>
      <c r="C2597"/>
      <c r="D2597"/>
      <c r="E2597"/>
      <c r="F2597"/>
      <c r="G2597"/>
      <c r="H2597"/>
      <c r="K2597" s="184" t="s">
        <v>4884</v>
      </c>
      <c r="L2597" s="184">
        <f t="shared" si="47"/>
        <v>1</v>
      </c>
    </row>
    <row r="2598" spans="1:12" ht="15" customHeight="1" x14ac:dyDescent="0.3">
      <c r="A2598"/>
      <c r="B2598"/>
      <c r="C2598"/>
      <c r="D2598"/>
      <c r="E2598"/>
      <c r="F2598"/>
      <c r="G2598"/>
      <c r="H2598"/>
      <c r="K2598" s="184" t="s">
        <v>4885</v>
      </c>
      <c r="L2598" s="184">
        <f t="shared" si="47"/>
        <v>1</v>
      </c>
    </row>
    <row r="2599" spans="1:12" ht="15" customHeight="1" x14ac:dyDescent="0.3">
      <c r="A2599"/>
      <c r="B2599"/>
      <c r="C2599"/>
      <c r="D2599"/>
      <c r="E2599"/>
      <c r="F2599"/>
      <c r="G2599"/>
      <c r="H2599"/>
      <c r="K2599" s="184" t="s">
        <v>5548</v>
      </c>
      <c r="L2599" s="184">
        <f t="shared" si="47"/>
        <v>1</v>
      </c>
    </row>
    <row r="2600" spans="1:12" ht="15" customHeight="1" x14ac:dyDescent="0.3">
      <c r="A2600"/>
      <c r="B2600"/>
      <c r="C2600"/>
      <c r="D2600"/>
      <c r="E2600"/>
      <c r="F2600"/>
      <c r="G2600"/>
      <c r="H2600"/>
      <c r="K2600" s="184" t="s">
        <v>4886</v>
      </c>
      <c r="L2600" s="184">
        <f t="shared" si="47"/>
        <v>1</v>
      </c>
    </row>
    <row r="2601" spans="1:12" ht="15" customHeight="1" x14ac:dyDescent="0.3">
      <c r="A2601"/>
      <c r="B2601"/>
      <c r="C2601"/>
      <c r="D2601"/>
      <c r="E2601"/>
      <c r="F2601"/>
      <c r="G2601"/>
      <c r="H2601"/>
      <c r="K2601" s="184" t="s">
        <v>5294</v>
      </c>
      <c r="L2601" s="184">
        <f t="shared" si="47"/>
        <v>1</v>
      </c>
    </row>
    <row r="2602" spans="1:12" ht="15" customHeight="1" x14ac:dyDescent="0.3">
      <c r="A2602"/>
      <c r="B2602"/>
      <c r="C2602"/>
      <c r="D2602"/>
      <c r="E2602"/>
      <c r="F2602"/>
      <c r="G2602"/>
      <c r="H2602"/>
      <c r="K2602" s="184" t="s">
        <v>4887</v>
      </c>
      <c r="L2602" s="184">
        <f t="shared" si="47"/>
        <v>1</v>
      </c>
    </row>
    <row r="2603" spans="1:12" ht="15" customHeight="1" x14ac:dyDescent="0.3">
      <c r="A2603"/>
      <c r="B2603"/>
      <c r="C2603"/>
      <c r="D2603"/>
      <c r="E2603"/>
      <c r="F2603"/>
      <c r="G2603"/>
      <c r="H2603"/>
      <c r="K2603" s="184" t="s">
        <v>4888</v>
      </c>
      <c r="L2603" s="184">
        <f t="shared" si="47"/>
        <v>1</v>
      </c>
    </row>
    <row r="2604" spans="1:12" ht="15" customHeight="1" x14ac:dyDescent="0.3">
      <c r="A2604"/>
      <c r="B2604"/>
      <c r="C2604"/>
      <c r="D2604"/>
      <c r="E2604"/>
      <c r="F2604"/>
      <c r="G2604"/>
      <c r="H2604"/>
      <c r="K2604" s="184" t="s">
        <v>4889</v>
      </c>
      <c r="L2604" s="184">
        <f t="shared" si="47"/>
        <v>1</v>
      </c>
    </row>
    <row r="2605" spans="1:12" ht="15" customHeight="1" x14ac:dyDescent="0.3">
      <c r="A2605"/>
      <c r="B2605"/>
      <c r="C2605"/>
      <c r="D2605"/>
      <c r="E2605"/>
      <c r="F2605"/>
      <c r="G2605"/>
      <c r="H2605"/>
      <c r="K2605" s="184" t="s">
        <v>5337</v>
      </c>
      <c r="L2605" s="184">
        <f t="shared" si="47"/>
        <v>1</v>
      </c>
    </row>
    <row r="2606" spans="1:12" ht="15" customHeight="1" x14ac:dyDescent="0.3">
      <c r="A2606"/>
      <c r="B2606"/>
      <c r="C2606"/>
      <c r="D2606"/>
      <c r="E2606"/>
      <c r="F2606"/>
      <c r="G2606"/>
      <c r="H2606"/>
      <c r="K2606" s="184" t="s">
        <v>4890</v>
      </c>
      <c r="L2606" s="184">
        <f t="shared" si="47"/>
        <v>1</v>
      </c>
    </row>
    <row r="2607" spans="1:12" ht="15" customHeight="1" x14ac:dyDescent="0.3">
      <c r="A2607"/>
      <c r="B2607"/>
      <c r="C2607"/>
      <c r="D2607"/>
      <c r="E2607"/>
      <c r="F2607"/>
      <c r="G2607"/>
      <c r="H2607"/>
      <c r="K2607" s="184" t="s">
        <v>5645</v>
      </c>
      <c r="L2607" s="184">
        <f t="shared" si="47"/>
        <v>1</v>
      </c>
    </row>
    <row r="2608" spans="1:12" ht="15" customHeight="1" x14ac:dyDescent="0.3">
      <c r="A2608"/>
      <c r="B2608"/>
      <c r="C2608"/>
      <c r="D2608"/>
      <c r="E2608"/>
      <c r="F2608"/>
      <c r="G2608"/>
      <c r="H2608"/>
      <c r="K2608" s="184" t="s">
        <v>4891</v>
      </c>
      <c r="L2608" s="184">
        <f t="shared" si="47"/>
        <v>1</v>
      </c>
    </row>
    <row r="2609" spans="1:12" ht="15" customHeight="1" x14ac:dyDescent="0.3">
      <c r="A2609"/>
      <c r="B2609"/>
      <c r="C2609"/>
      <c r="D2609"/>
      <c r="E2609"/>
      <c r="F2609"/>
      <c r="G2609"/>
      <c r="H2609"/>
      <c r="K2609" s="184" t="s">
        <v>4892</v>
      </c>
      <c r="L2609" s="184">
        <f t="shared" si="47"/>
        <v>1</v>
      </c>
    </row>
    <row r="2610" spans="1:12" ht="15" customHeight="1" x14ac:dyDescent="0.3">
      <c r="A2610"/>
      <c r="B2610"/>
      <c r="C2610"/>
      <c r="D2610"/>
      <c r="E2610"/>
      <c r="F2610"/>
      <c r="G2610"/>
      <c r="H2610"/>
      <c r="K2610" s="184" t="s">
        <v>4893</v>
      </c>
      <c r="L2610" s="184">
        <f t="shared" si="47"/>
        <v>1</v>
      </c>
    </row>
    <row r="2611" spans="1:12" ht="15" customHeight="1" x14ac:dyDescent="0.3">
      <c r="A2611"/>
      <c r="B2611"/>
      <c r="C2611"/>
      <c r="D2611"/>
      <c r="E2611"/>
      <c r="F2611"/>
      <c r="G2611"/>
      <c r="H2611"/>
      <c r="K2611" s="184" t="s">
        <v>5395</v>
      </c>
      <c r="L2611" s="184">
        <f t="shared" si="47"/>
        <v>1</v>
      </c>
    </row>
    <row r="2612" spans="1:12" ht="15" customHeight="1" x14ac:dyDescent="0.3">
      <c r="A2612"/>
      <c r="B2612"/>
      <c r="C2612"/>
      <c r="D2612"/>
      <c r="E2612"/>
      <c r="F2612"/>
      <c r="G2612"/>
      <c r="H2612"/>
      <c r="K2612" s="184" t="s">
        <v>4894</v>
      </c>
      <c r="L2612" s="184">
        <f t="shared" si="47"/>
        <v>1</v>
      </c>
    </row>
    <row r="2613" spans="1:12" ht="15" customHeight="1" x14ac:dyDescent="0.3">
      <c r="A2613"/>
      <c r="B2613"/>
      <c r="C2613"/>
      <c r="D2613"/>
      <c r="E2613"/>
      <c r="F2613"/>
      <c r="G2613"/>
      <c r="H2613"/>
      <c r="K2613" s="184" t="s">
        <v>5181</v>
      </c>
      <c r="L2613" s="184">
        <f t="shared" si="47"/>
        <v>1</v>
      </c>
    </row>
    <row r="2614" spans="1:12" ht="15" customHeight="1" x14ac:dyDescent="0.3">
      <c r="A2614"/>
      <c r="B2614"/>
      <c r="C2614"/>
      <c r="D2614"/>
      <c r="E2614"/>
      <c r="F2614"/>
      <c r="G2614"/>
      <c r="H2614"/>
      <c r="K2614" s="184" t="s">
        <v>4895</v>
      </c>
      <c r="L2614" s="184">
        <f t="shared" si="47"/>
        <v>1</v>
      </c>
    </row>
    <row r="2615" spans="1:12" ht="15" customHeight="1" x14ac:dyDescent="0.3">
      <c r="A2615"/>
      <c r="B2615"/>
      <c r="C2615"/>
      <c r="D2615"/>
      <c r="E2615"/>
      <c r="F2615"/>
      <c r="G2615"/>
      <c r="H2615"/>
      <c r="K2615" s="184" t="s">
        <v>4896</v>
      </c>
      <c r="L2615" s="184">
        <f t="shared" si="47"/>
        <v>1</v>
      </c>
    </row>
    <row r="2616" spans="1:12" ht="15" customHeight="1" x14ac:dyDescent="0.3">
      <c r="A2616"/>
      <c r="B2616"/>
      <c r="C2616"/>
      <c r="D2616"/>
      <c r="E2616"/>
      <c r="F2616"/>
      <c r="G2616"/>
      <c r="H2616"/>
      <c r="K2616" s="184" t="s">
        <v>4897</v>
      </c>
      <c r="L2616" s="184">
        <f t="shared" si="47"/>
        <v>1</v>
      </c>
    </row>
    <row r="2617" spans="1:12" ht="15" customHeight="1" x14ac:dyDescent="0.3">
      <c r="A2617"/>
      <c r="B2617"/>
      <c r="C2617"/>
      <c r="D2617"/>
      <c r="E2617"/>
      <c r="F2617"/>
      <c r="G2617"/>
      <c r="H2617"/>
      <c r="K2617" s="184" t="s">
        <v>4898</v>
      </c>
      <c r="L2617" s="184">
        <f t="shared" si="47"/>
        <v>1</v>
      </c>
    </row>
    <row r="2618" spans="1:12" ht="15" customHeight="1" x14ac:dyDescent="0.3">
      <c r="A2618"/>
      <c r="B2618"/>
      <c r="C2618"/>
      <c r="D2618"/>
      <c r="E2618"/>
      <c r="F2618"/>
      <c r="G2618"/>
      <c r="H2618"/>
      <c r="K2618" s="184" t="s">
        <v>5599</v>
      </c>
      <c r="L2618" s="184">
        <f t="shared" si="47"/>
        <v>1</v>
      </c>
    </row>
    <row r="2619" spans="1:12" ht="15" customHeight="1" x14ac:dyDescent="0.3">
      <c r="A2619"/>
      <c r="B2619"/>
      <c r="C2619"/>
      <c r="D2619"/>
      <c r="E2619"/>
      <c r="F2619"/>
      <c r="G2619"/>
      <c r="H2619"/>
      <c r="K2619" s="184" t="s">
        <v>4899</v>
      </c>
      <c r="L2619" s="184">
        <f t="shared" si="47"/>
        <v>1</v>
      </c>
    </row>
    <row r="2620" spans="1:12" ht="15" customHeight="1" x14ac:dyDescent="0.3">
      <c r="A2620"/>
      <c r="B2620"/>
      <c r="C2620"/>
      <c r="D2620"/>
      <c r="E2620"/>
      <c r="F2620"/>
      <c r="G2620"/>
      <c r="H2620"/>
      <c r="K2620" s="184" t="s">
        <v>4900</v>
      </c>
      <c r="L2620" s="184">
        <f t="shared" si="47"/>
        <v>1</v>
      </c>
    </row>
    <row r="2621" spans="1:12" ht="15" customHeight="1" x14ac:dyDescent="0.3">
      <c r="A2621"/>
      <c r="B2621"/>
      <c r="C2621"/>
      <c r="D2621"/>
      <c r="E2621"/>
      <c r="F2621"/>
      <c r="G2621"/>
      <c r="H2621"/>
      <c r="K2621" s="184" t="s">
        <v>4901</v>
      </c>
      <c r="L2621" s="184">
        <f t="shared" si="47"/>
        <v>1</v>
      </c>
    </row>
    <row r="2622" spans="1:12" ht="15" customHeight="1" x14ac:dyDescent="0.3">
      <c r="A2622"/>
      <c r="B2622"/>
      <c r="C2622"/>
      <c r="D2622"/>
      <c r="E2622"/>
      <c r="F2622"/>
      <c r="G2622"/>
      <c r="H2622"/>
      <c r="K2622" s="184" t="s">
        <v>4902</v>
      </c>
      <c r="L2622" s="184">
        <f t="shared" si="47"/>
        <v>1</v>
      </c>
    </row>
    <row r="2623" spans="1:12" ht="15" customHeight="1" x14ac:dyDescent="0.3">
      <c r="A2623"/>
      <c r="B2623"/>
      <c r="C2623"/>
      <c r="D2623"/>
      <c r="E2623"/>
      <c r="F2623"/>
      <c r="G2623"/>
      <c r="H2623"/>
      <c r="K2623" s="184" t="s">
        <v>4903</v>
      </c>
      <c r="L2623" s="184">
        <f t="shared" si="47"/>
        <v>1</v>
      </c>
    </row>
    <row r="2624" spans="1:12" ht="15" customHeight="1" x14ac:dyDescent="0.3">
      <c r="A2624"/>
      <c r="B2624"/>
      <c r="C2624"/>
      <c r="D2624"/>
      <c r="E2624"/>
      <c r="F2624"/>
      <c r="G2624"/>
      <c r="H2624"/>
      <c r="K2624" s="184" t="s">
        <v>4904</v>
      </c>
      <c r="L2624" s="184">
        <f t="shared" si="47"/>
        <v>1</v>
      </c>
    </row>
    <row r="2625" spans="1:12" ht="15" customHeight="1" x14ac:dyDescent="0.3">
      <c r="A2625"/>
      <c r="B2625"/>
      <c r="C2625"/>
      <c r="D2625"/>
      <c r="E2625"/>
      <c r="F2625"/>
      <c r="G2625"/>
      <c r="H2625"/>
      <c r="K2625" s="184" t="s">
        <v>5166</v>
      </c>
      <c r="L2625" s="184">
        <f t="shared" si="47"/>
        <v>1</v>
      </c>
    </row>
    <row r="2626" spans="1:12" ht="15" customHeight="1" x14ac:dyDescent="0.3">
      <c r="A2626"/>
      <c r="B2626"/>
      <c r="C2626"/>
      <c r="D2626"/>
      <c r="E2626"/>
      <c r="F2626"/>
      <c r="G2626"/>
      <c r="H2626"/>
      <c r="K2626" s="184" t="s">
        <v>5327</v>
      </c>
      <c r="L2626" s="184">
        <f t="shared" ref="L2626:L2663" si="48">COUNTIF(K:K,K2626)</f>
        <v>1</v>
      </c>
    </row>
    <row r="2627" spans="1:12" ht="15" customHeight="1" x14ac:dyDescent="0.3">
      <c r="A2627"/>
      <c r="B2627"/>
      <c r="C2627"/>
      <c r="D2627"/>
      <c r="E2627"/>
      <c r="F2627"/>
      <c r="G2627"/>
      <c r="H2627"/>
      <c r="K2627" s="184" t="s">
        <v>5592</v>
      </c>
      <c r="L2627" s="184">
        <f t="shared" si="48"/>
        <v>1</v>
      </c>
    </row>
    <row r="2628" spans="1:12" ht="15" customHeight="1" x14ac:dyDescent="0.3">
      <c r="A2628"/>
      <c r="B2628"/>
      <c r="C2628"/>
      <c r="D2628"/>
      <c r="E2628"/>
      <c r="F2628"/>
      <c r="G2628"/>
      <c r="H2628"/>
      <c r="K2628" s="184" t="s">
        <v>4905</v>
      </c>
      <c r="L2628" s="184">
        <f t="shared" si="48"/>
        <v>1</v>
      </c>
    </row>
    <row r="2629" spans="1:12" ht="15" customHeight="1" x14ac:dyDescent="0.3">
      <c r="A2629"/>
      <c r="B2629"/>
      <c r="C2629"/>
      <c r="D2629"/>
      <c r="E2629"/>
      <c r="F2629"/>
      <c r="G2629"/>
      <c r="H2629"/>
      <c r="K2629" s="184" t="s">
        <v>5375</v>
      </c>
      <c r="L2629" s="184">
        <f t="shared" si="48"/>
        <v>1</v>
      </c>
    </row>
    <row r="2630" spans="1:12" ht="15" customHeight="1" x14ac:dyDescent="0.3">
      <c r="A2630"/>
      <c r="B2630"/>
      <c r="C2630"/>
      <c r="D2630"/>
      <c r="E2630"/>
      <c r="F2630"/>
      <c r="G2630"/>
      <c r="H2630"/>
      <c r="K2630" s="184" t="s">
        <v>5441</v>
      </c>
      <c r="L2630" s="184">
        <f t="shared" si="48"/>
        <v>1</v>
      </c>
    </row>
    <row r="2631" spans="1:12" ht="15" customHeight="1" x14ac:dyDescent="0.3">
      <c r="A2631"/>
      <c r="B2631"/>
      <c r="C2631"/>
      <c r="D2631"/>
      <c r="E2631"/>
      <c r="F2631"/>
      <c r="G2631"/>
      <c r="H2631"/>
      <c r="K2631" s="184" t="s">
        <v>4906</v>
      </c>
      <c r="L2631" s="184">
        <f t="shared" si="48"/>
        <v>1</v>
      </c>
    </row>
    <row r="2632" spans="1:12" ht="15" customHeight="1" x14ac:dyDescent="0.3">
      <c r="A2632"/>
      <c r="B2632"/>
      <c r="C2632"/>
      <c r="D2632"/>
      <c r="E2632"/>
      <c r="F2632"/>
      <c r="G2632"/>
      <c r="H2632"/>
      <c r="K2632" s="184" t="s">
        <v>5244</v>
      </c>
      <c r="L2632" s="184">
        <f t="shared" si="48"/>
        <v>1</v>
      </c>
    </row>
    <row r="2633" spans="1:12" ht="15" customHeight="1" x14ac:dyDescent="0.3">
      <c r="A2633"/>
      <c r="B2633"/>
      <c r="C2633"/>
      <c r="D2633"/>
      <c r="E2633"/>
      <c r="F2633"/>
      <c r="G2633"/>
      <c r="H2633"/>
      <c r="K2633" s="184" t="s">
        <v>4907</v>
      </c>
      <c r="L2633" s="184">
        <f t="shared" si="48"/>
        <v>1</v>
      </c>
    </row>
    <row r="2634" spans="1:12" ht="15" customHeight="1" x14ac:dyDescent="0.3">
      <c r="A2634"/>
      <c r="B2634"/>
      <c r="C2634"/>
      <c r="D2634"/>
      <c r="E2634"/>
      <c r="F2634"/>
      <c r="G2634"/>
      <c r="H2634"/>
      <c r="K2634" s="184" t="s">
        <v>4908</v>
      </c>
      <c r="L2634" s="184">
        <f t="shared" si="48"/>
        <v>1</v>
      </c>
    </row>
    <row r="2635" spans="1:12" ht="15" customHeight="1" x14ac:dyDescent="0.3">
      <c r="A2635"/>
      <c r="B2635"/>
      <c r="C2635"/>
      <c r="D2635"/>
      <c r="E2635"/>
      <c r="F2635"/>
      <c r="G2635"/>
      <c r="H2635"/>
      <c r="K2635" s="184" t="s">
        <v>5412</v>
      </c>
      <c r="L2635" s="184">
        <f t="shared" si="48"/>
        <v>1</v>
      </c>
    </row>
    <row r="2636" spans="1:12" ht="15" customHeight="1" x14ac:dyDescent="0.3">
      <c r="A2636"/>
      <c r="B2636"/>
      <c r="C2636"/>
      <c r="D2636"/>
      <c r="E2636"/>
      <c r="F2636"/>
      <c r="G2636"/>
      <c r="H2636"/>
      <c r="K2636" s="184" t="s">
        <v>4909</v>
      </c>
      <c r="L2636" s="184">
        <f t="shared" si="48"/>
        <v>1</v>
      </c>
    </row>
    <row r="2637" spans="1:12" ht="15" customHeight="1" x14ac:dyDescent="0.3">
      <c r="A2637"/>
      <c r="B2637"/>
      <c r="C2637"/>
      <c r="D2637"/>
      <c r="E2637"/>
      <c r="F2637"/>
      <c r="G2637"/>
      <c r="H2637"/>
      <c r="K2637" s="184" t="s">
        <v>4910</v>
      </c>
      <c r="L2637" s="184">
        <f t="shared" si="48"/>
        <v>1</v>
      </c>
    </row>
    <row r="2638" spans="1:12" ht="15" customHeight="1" x14ac:dyDescent="0.3">
      <c r="A2638"/>
      <c r="B2638"/>
      <c r="C2638"/>
      <c r="D2638"/>
      <c r="E2638"/>
      <c r="F2638"/>
      <c r="G2638"/>
      <c r="H2638"/>
      <c r="K2638" s="184" t="s">
        <v>4911</v>
      </c>
      <c r="L2638" s="184">
        <f t="shared" si="48"/>
        <v>1</v>
      </c>
    </row>
    <row r="2639" spans="1:12" ht="15" customHeight="1" x14ac:dyDescent="0.3">
      <c r="A2639"/>
      <c r="B2639"/>
      <c r="C2639"/>
      <c r="D2639"/>
      <c r="E2639"/>
      <c r="F2639"/>
      <c r="G2639"/>
      <c r="H2639"/>
      <c r="K2639" s="184" t="s">
        <v>4912</v>
      </c>
      <c r="L2639" s="184">
        <f t="shared" si="48"/>
        <v>1</v>
      </c>
    </row>
    <row r="2640" spans="1:12" ht="15" customHeight="1" x14ac:dyDescent="0.3">
      <c r="A2640"/>
      <c r="B2640"/>
      <c r="C2640"/>
      <c r="D2640"/>
      <c r="E2640"/>
      <c r="F2640"/>
      <c r="G2640"/>
      <c r="H2640"/>
      <c r="K2640" s="184" t="s">
        <v>4913</v>
      </c>
      <c r="L2640" s="184">
        <f t="shared" si="48"/>
        <v>1</v>
      </c>
    </row>
    <row r="2641" spans="1:12" ht="15" customHeight="1" x14ac:dyDescent="0.3">
      <c r="A2641"/>
      <c r="B2641"/>
      <c r="C2641"/>
      <c r="D2641"/>
      <c r="E2641"/>
      <c r="F2641"/>
      <c r="G2641"/>
      <c r="H2641"/>
      <c r="K2641" s="184" t="s">
        <v>5623</v>
      </c>
      <c r="L2641" s="184">
        <f t="shared" si="48"/>
        <v>1</v>
      </c>
    </row>
    <row r="2642" spans="1:12" ht="15" customHeight="1" x14ac:dyDescent="0.3">
      <c r="A2642"/>
      <c r="B2642"/>
      <c r="C2642"/>
      <c r="D2642"/>
      <c r="E2642"/>
      <c r="F2642"/>
      <c r="G2642"/>
      <c r="H2642"/>
      <c r="K2642" s="184" t="s">
        <v>4914</v>
      </c>
      <c r="L2642" s="184">
        <f t="shared" si="48"/>
        <v>1</v>
      </c>
    </row>
    <row r="2643" spans="1:12" ht="15" customHeight="1" x14ac:dyDescent="0.3">
      <c r="A2643"/>
      <c r="B2643"/>
      <c r="C2643"/>
      <c r="D2643"/>
      <c r="E2643"/>
      <c r="F2643"/>
      <c r="G2643"/>
      <c r="H2643"/>
      <c r="K2643" s="184" t="s">
        <v>4915</v>
      </c>
      <c r="L2643" s="184">
        <f t="shared" si="48"/>
        <v>1</v>
      </c>
    </row>
    <row r="2644" spans="1:12" ht="15" customHeight="1" x14ac:dyDescent="0.3">
      <c r="A2644"/>
      <c r="B2644"/>
      <c r="C2644"/>
      <c r="D2644"/>
      <c r="E2644"/>
      <c r="F2644"/>
      <c r="G2644"/>
      <c r="H2644"/>
      <c r="K2644" s="184" t="s">
        <v>4916</v>
      </c>
      <c r="L2644" s="184">
        <f t="shared" si="48"/>
        <v>1</v>
      </c>
    </row>
    <row r="2645" spans="1:12" ht="15" customHeight="1" x14ac:dyDescent="0.3">
      <c r="A2645"/>
      <c r="B2645"/>
      <c r="C2645"/>
      <c r="D2645"/>
      <c r="E2645"/>
      <c r="F2645"/>
      <c r="G2645"/>
      <c r="H2645"/>
      <c r="K2645" s="184" t="s">
        <v>4917</v>
      </c>
      <c r="L2645" s="184">
        <f t="shared" si="48"/>
        <v>1</v>
      </c>
    </row>
    <row r="2646" spans="1:12" ht="15" customHeight="1" x14ac:dyDescent="0.3">
      <c r="A2646"/>
      <c r="B2646"/>
      <c r="C2646"/>
      <c r="D2646"/>
      <c r="E2646"/>
      <c r="F2646"/>
      <c r="G2646"/>
      <c r="H2646"/>
      <c r="K2646" s="184" t="s">
        <v>4918</v>
      </c>
      <c r="L2646" s="184">
        <f t="shared" si="48"/>
        <v>1</v>
      </c>
    </row>
    <row r="2647" spans="1:12" ht="15" customHeight="1" x14ac:dyDescent="0.3">
      <c r="A2647"/>
      <c r="B2647"/>
      <c r="C2647"/>
      <c r="D2647"/>
      <c r="E2647"/>
      <c r="F2647"/>
      <c r="G2647"/>
      <c r="H2647"/>
      <c r="K2647" s="184" t="s">
        <v>4919</v>
      </c>
      <c r="L2647" s="184">
        <f t="shared" si="48"/>
        <v>1</v>
      </c>
    </row>
    <row r="2648" spans="1:12" ht="15" customHeight="1" x14ac:dyDescent="0.3">
      <c r="A2648"/>
      <c r="B2648"/>
      <c r="C2648"/>
      <c r="D2648"/>
      <c r="E2648"/>
      <c r="F2648"/>
      <c r="G2648"/>
      <c r="H2648"/>
      <c r="K2648" s="184" t="s">
        <v>4920</v>
      </c>
      <c r="L2648" s="184">
        <f t="shared" si="48"/>
        <v>1</v>
      </c>
    </row>
    <row r="2649" spans="1:12" ht="15" customHeight="1" x14ac:dyDescent="0.3">
      <c r="A2649"/>
      <c r="B2649"/>
      <c r="C2649"/>
      <c r="D2649"/>
      <c r="E2649"/>
      <c r="F2649"/>
      <c r="G2649"/>
      <c r="H2649"/>
      <c r="K2649" s="184" t="s">
        <v>4921</v>
      </c>
      <c r="L2649" s="184">
        <f t="shared" si="48"/>
        <v>1</v>
      </c>
    </row>
    <row r="2650" spans="1:12" ht="15" customHeight="1" x14ac:dyDescent="0.3">
      <c r="A2650"/>
      <c r="B2650"/>
      <c r="C2650"/>
      <c r="D2650"/>
      <c r="E2650"/>
      <c r="F2650"/>
      <c r="G2650"/>
      <c r="H2650"/>
      <c r="K2650" s="184" t="s">
        <v>5339</v>
      </c>
      <c r="L2650" s="184">
        <f t="shared" si="48"/>
        <v>1</v>
      </c>
    </row>
    <row r="2651" spans="1:12" ht="15" customHeight="1" x14ac:dyDescent="0.3">
      <c r="A2651"/>
      <c r="B2651"/>
      <c r="C2651"/>
      <c r="D2651"/>
      <c r="E2651"/>
      <c r="F2651"/>
      <c r="G2651"/>
      <c r="H2651"/>
      <c r="K2651" s="184" t="s">
        <v>4922</v>
      </c>
      <c r="L2651" s="184">
        <f t="shared" si="48"/>
        <v>1</v>
      </c>
    </row>
    <row r="2652" spans="1:12" ht="15" customHeight="1" x14ac:dyDescent="0.3">
      <c r="A2652"/>
      <c r="B2652"/>
      <c r="C2652"/>
      <c r="D2652"/>
      <c r="E2652"/>
      <c r="F2652"/>
      <c r="G2652"/>
      <c r="H2652"/>
      <c r="K2652" s="184" t="s">
        <v>4923</v>
      </c>
      <c r="L2652" s="184">
        <f t="shared" si="48"/>
        <v>1</v>
      </c>
    </row>
    <row r="2653" spans="1:12" ht="15" customHeight="1" x14ac:dyDescent="0.3">
      <c r="A2653"/>
      <c r="B2653"/>
      <c r="C2653"/>
      <c r="D2653"/>
      <c r="E2653"/>
      <c r="F2653"/>
      <c r="G2653"/>
      <c r="H2653"/>
      <c r="K2653" s="184" t="s">
        <v>4924</v>
      </c>
      <c r="L2653" s="184">
        <f t="shared" si="48"/>
        <v>1</v>
      </c>
    </row>
    <row r="2654" spans="1:12" ht="15" customHeight="1" x14ac:dyDescent="0.3">
      <c r="A2654"/>
      <c r="B2654"/>
      <c r="C2654"/>
      <c r="D2654"/>
      <c r="E2654"/>
      <c r="F2654"/>
      <c r="G2654"/>
      <c r="H2654"/>
      <c r="K2654" s="184" t="s">
        <v>4925</v>
      </c>
      <c r="L2654" s="184">
        <f t="shared" si="48"/>
        <v>1</v>
      </c>
    </row>
    <row r="2655" spans="1:12" ht="15" customHeight="1" x14ac:dyDescent="0.3">
      <c r="A2655"/>
      <c r="B2655"/>
      <c r="C2655"/>
      <c r="D2655"/>
      <c r="E2655"/>
      <c r="F2655"/>
      <c r="G2655"/>
      <c r="H2655"/>
      <c r="K2655" s="184" t="s">
        <v>4926</v>
      </c>
      <c r="L2655" s="184">
        <f t="shared" si="48"/>
        <v>1</v>
      </c>
    </row>
    <row r="2656" spans="1:12" ht="15" customHeight="1" x14ac:dyDescent="0.3">
      <c r="A2656"/>
      <c r="B2656"/>
      <c r="C2656"/>
      <c r="D2656"/>
      <c r="E2656"/>
      <c r="F2656"/>
      <c r="G2656"/>
      <c r="H2656"/>
      <c r="K2656" s="184" t="s">
        <v>4927</v>
      </c>
      <c r="L2656" s="184">
        <f t="shared" si="48"/>
        <v>1</v>
      </c>
    </row>
    <row r="2657" spans="1:12" ht="15" customHeight="1" x14ac:dyDescent="0.3">
      <c r="A2657"/>
      <c r="B2657"/>
      <c r="C2657"/>
      <c r="D2657"/>
      <c r="E2657"/>
      <c r="F2657"/>
      <c r="G2657"/>
      <c r="H2657"/>
      <c r="K2657" s="184" t="s">
        <v>4928</v>
      </c>
      <c r="L2657" s="184">
        <f t="shared" si="48"/>
        <v>1</v>
      </c>
    </row>
    <row r="2658" spans="1:12" ht="15" customHeight="1" x14ac:dyDescent="0.3">
      <c r="A2658"/>
      <c r="B2658"/>
      <c r="C2658"/>
      <c r="D2658"/>
      <c r="E2658"/>
      <c r="F2658"/>
      <c r="G2658"/>
      <c r="H2658"/>
      <c r="K2658" s="184" t="s">
        <v>4929</v>
      </c>
      <c r="L2658" s="184">
        <f t="shared" si="48"/>
        <v>1</v>
      </c>
    </row>
    <row r="2659" spans="1:12" ht="15" customHeight="1" x14ac:dyDescent="0.3">
      <c r="A2659"/>
      <c r="B2659"/>
      <c r="C2659"/>
      <c r="D2659"/>
      <c r="E2659"/>
      <c r="F2659"/>
      <c r="G2659"/>
      <c r="H2659"/>
      <c r="K2659" s="184" t="s">
        <v>5357</v>
      </c>
      <c r="L2659" s="184">
        <f t="shared" si="48"/>
        <v>1</v>
      </c>
    </row>
    <row r="2660" spans="1:12" ht="15" customHeight="1" x14ac:dyDescent="0.3">
      <c r="A2660"/>
      <c r="B2660"/>
      <c r="C2660"/>
      <c r="D2660"/>
      <c r="E2660"/>
      <c r="F2660"/>
      <c r="G2660"/>
      <c r="H2660"/>
      <c r="K2660" s="184" t="s">
        <v>4930</v>
      </c>
      <c r="L2660" s="184">
        <f t="shared" si="48"/>
        <v>1</v>
      </c>
    </row>
    <row r="2661" spans="1:12" ht="15" customHeight="1" x14ac:dyDescent="0.3">
      <c r="A2661"/>
      <c r="B2661"/>
      <c r="C2661"/>
      <c r="D2661"/>
      <c r="E2661"/>
      <c r="F2661"/>
      <c r="G2661"/>
      <c r="H2661"/>
      <c r="K2661" s="184" t="s">
        <v>4931</v>
      </c>
      <c r="L2661" s="184">
        <f t="shared" si="48"/>
        <v>1</v>
      </c>
    </row>
    <row r="2662" spans="1:12" ht="15" customHeight="1" x14ac:dyDescent="0.3">
      <c r="A2662"/>
      <c r="B2662"/>
      <c r="C2662"/>
      <c r="D2662"/>
      <c r="E2662"/>
      <c r="F2662"/>
      <c r="G2662"/>
      <c r="H2662"/>
      <c r="K2662" s="184" t="s">
        <v>4932</v>
      </c>
      <c r="L2662" s="184">
        <f t="shared" si="48"/>
        <v>1</v>
      </c>
    </row>
    <row r="2663" spans="1:12" ht="15" customHeight="1" x14ac:dyDescent="0.3">
      <c r="A2663"/>
      <c r="B2663"/>
      <c r="C2663"/>
      <c r="D2663"/>
      <c r="E2663"/>
      <c r="F2663"/>
      <c r="G2663"/>
      <c r="H2663"/>
      <c r="K2663" s="184" t="s">
        <v>4933</v>
      </c>
      <c r="L2663" s="184">
        <f t="shared" si="48"/>
        <v>1</v>
      </c>
    </row>
    <row r="2664" spans="1:12" ht="15" customHeight="1" x14ac:dyDescent="0.3">
      <c r="A2664"/>
      <c r="B2664"/>
      <c r="C2664"/>
      <c r="D2664"/>
      <c r="E2664"/>
      <c r="F2664"/>
      <c r="G2664"/>
      <c r="H2664"/>
      <c r="K2664" s="184"/>
      <c r="L2664" s="184"/>
    </row>
    <row r="2665" spans="1:12" ht="15" customHeight="1" x14ac:dyDescent="0.3">
      <c r="A2665"/>
      <c r="B2665"/>
      <c r="C2665"/>
      <c r="D2665"/>
      <c r="E2665"/>
      <c r="F2665"/>
      <c r="G2665"/>
      <c r="H2665"/>
      <c r="K2665"/>
    </row>
    <row r="2666" spans="1:12" ht="15" customHeight="1" x14ac:dyDescent="0.3">
      <c r="A2666"/>
      <c r="B2666"/>
      <c r="C2666"/>
      <c r="D2666"/>
      <c r="E2666"/>
      <c r="F2666"/>
      <c r="G2666"/>
      <c r="H2666"/>
      <c r="K2666"/>
    </row>
    <row r="2667" spans="1:12" ht="15" customHeight="1" x14ac:dyDescent="0.3">
      <c r="A2667"/>
      <c r="B2667"/>
      <c r="C2667"/>
      <c r="D2667"/>
      <c r="E2667"/>
      <c r="F2667"/>
      <c r="G2667"/>
      <c r="H2667"/>
      <c r="K2667"/>
    </row>
    <row r="2668" spans="1:12" ht="15" customHeight="1" x14ac:dyDescent="0.3">
      <c r="A2668"/>
      <c r="B2668"/>
      <c r="C2668"/>
      <c r="D2668"/>
      <c r="E2668"/>
      <c r="F2668"/>
      <c r="G2668"/>
      <c r="H2668"/>
      <c r="K2668"/>
    </row>
    <row r="2669" spans="1:12" ht="15" customHeight="1" x14ac:dyDescent="0.3">
      <c r="A2669"/>
      <c r="B2669"/>
      <c r="C2669"/>
      <c r="D2669"/>
      <c r="E2669"/>
      <c r="F2669"/>
      <c r="G2669"/>
      <c r="H2669"/>
      <c r="K2669"/>
    </row>
    <row r="2670" spans="1:12" ht="15" customHeight="1" x14ac:dyDescent="0.3">
      <c r="A2670"/>
      <c r="B2670"/>
      <c r="C2670"/>
      <c r="D2670"/>
      <c r="E2670"/>
      <c r="F2670"/>
      <c r="G2670"/>
      <c r="H2670"/>
      <c r="K2670"/>
    </row>
    <row r="2671" spans="1:12" ht="15" customHeight="1" x14ac:dyDescent="0.3">
      <c r="A2671"/>
      <c r="B2671"/>
      <c r="C2671"/>
      <c r="D2671"/>
      <c r="E2671"/>
      <c r="F2671"/>
      <c r="G2671"/>
      <c r="H2671"/>
      <c r="K2671"/>
    </row>
    <row r="2672" spans="1:12" ht="15" customHeight="1" x14ac:dyDescent="0.3">
      <c r="A2672"/>
      <c r="B2672"/>
      <c r="C2672"/>
      <c r="D2672"/>
      <c r="E2672"/>
      <c r="F2672"/>
      <c r="G2672"/>
      <c r="H2672"/>
      <c r="K2672"/>
    </row>
    <row r="2673" spans="1:11" ht="15" customHeight="1" x14ac:dyDescent="0.3">
      <c r="A2673"/>
      <c r="B2673"/>
      <c r="C2673"/>
      <c r="D2673"/>
      <c r="E2673"/>
      <c r="F2673"/>
      <c r="G2673"/>
      <c r="H2673"/>
      <c r="K2673"/>
    </row>
    <row r="2674" spans="1:11" ht="15" customHeight="1" x14ac:dyDescent="0.3">
      <c r="A2674"/>
      <c r="B2674"/>
      <c r="C2674"/>
      <c r="D2674"/>
      <c r="E2674"/>
      <c r="F2674"/>
      <c r="G2674"/>
      <c r="H2674"/>
      <c r="K2674"/>
    </row>
    <row r="2675" spans="1:11" ht="15" customHeight="1" x14ac:dyDescent="0.3">
      <c r="A2675"/>
      <c r="B2675"/>
      <c r="C2675"/>
      <c r="D2675"/>
      <c r="E2675"/>
      <c r="F2675"/>
      <c r="G2675"/>
      <c r="H2675"/>
      <c r="K2675"/>
    </row>
    <row r="2676" spans="1:11" ht="15" customHeight="1" x14ac:dyDescent="0.3">
      <c r="A2676"/>
      <c r="B2676"/>
      <c r="C2676"/>
      <c r="D2676"/>
      <c r="E2676"/>
      <c r="F2676"/>
      <c r="G2676"/>
      <c r="H2676"/>
      <c r="K2676"/>
    </row>
    <row r="2677" spans="1:11" ht="15" customHeight="1" x14ac:dyDescent="0.3">
      <c r="A2677"/>
      <c r="B2677"/>
      <c r="C2677"/>
      <c r="D2677"/>
      <c r="E2677"/>
      <c r="F2677"/>
      <c r="G2677"/>
      <c r="H2677"/>
      <c r="K2677"/>
    </row>
    <row r="2678" spans="1:11" ht="15" customHeight="1" x14ac:dyDescent="0.3">
      <c r="A2678"/>
      <c r="B2678"/>
      <c r="C2678"/>
      <c r="D2678"/>
      <c r="E2678"/>
      <c r="F2678"/>
      <c r="G2678"/>
      <c r="H2678"/>
      <c r="K2678"/>
    </row>
    <row r="2679" spans="1:11" ht="15" customHeight="1" x14ac:dyDescent="0.3">
      <c r="A2679"/>
      <c r="B2679"/>
      <c r="C2679"/>
      <c r="D2679"/>
      <c r="E2679"/>
      <c r="F2679"/>
      <c r="G2679"/>
      <c r="H2679"/>
      <c r="K2679"/>
    </row>
    <row r="2680" spans="1:11" ht="15" customHeight="1" x14ac:dyDescent="0.3">
      <c r="A2680"/>
      <c r="B2680"/>
      <c r="C2680"/>
      <c r="D2680"/>
      <c r="E2680"/>
      <c r="F2680"/>
      <c r="G2680"/>
      <c r="H2680"/>
      <c r="K2680"/>
    </row>
    <row r="2681" spans="1:11" ht="15" customHeight="1" x14ac:dyDescent="0.3">
      <c r="A2681"/>
      <c r="B2681"/>
      <c r="C2681"/>
      <c r="D2681"/>
      <c r="E2681"/>
      <c r="F2681"/>
      <c r="G2681"/>
      <c r="H2681"/>
      <c r="K2681"/>
    </row>
    <row r="2682" spans="1:11" ht="15" customHeight="1" x14ac:dyDescent="0.3">
      <c r="A2682"/>
      <c r="B2682"/>
      <c r="C2682"/>
      <c r="D2682"/>
      <c r="E2682"/>
      <c r="F2682"/>
      <c r="G2682"/>
      <c r="H2682"/>
      <c r="K2682"/>
    </row>
    <row r="2683" spans="1:11" ht="15" customHeight="1" x14ac:dyDescent="0.3">
      <c r="A2683"/>
      <c r="B2683"/>
      <c r="C2683"/>
      <c r="D2683"/>
      <c r="E2683"/>
      <c r="F2683"/>
      <c r="G2683"/>
      <c r="H2683"/>
      <c r="K2683"/>
    </row>
    <row r="2684" spans="1:11" ht="15" customHeight="1" x14ac:dyDescent="0.3">
      <c r="A2684"/>
      <c r="B2684"/>
      <c r="C2684"/>
      <c r="D2684"/>
      <c r="E2684"/>
      <c r="F2684"/>
      <c r="G2684"/>
      <c r="H2684"/>
      <c r="K2684"/>
    </row>
    <row r="2685" spans="1:11" ht="15" customHeight="1" x14ac:dyDescent="0.3">
      <c r="A2685"/>
      <c r="B2685"/>
      <c r="C2685"/>
      <c r="D2685"/>
      <c r="E2685"/>
      <c r="F2685"/>
      <c r="G2685"/>
      <c r="H2685"/>
      <c r="K2685"/>
    </row>
    <row r="2686" spans="1:11" ht="15" customHeight="1" x14ac:dyDescent="0.3">
      <c r="A2686"/>
      <c r="B2686"/>
      <c r="C2686"/>
      <c r="D2686"/>
      <c r="E2686"/>
      <c r="F2686"/>
      <c r="G2686"/>
      <c r="H2686"/>
      <c r="K2686"/>
    </row>
    <row r="2687" spans="1:11" ht="15" customHeight="1" x14ac:dyDescent="0.3">
      <c r="A2687"/>
      <c r="B2687"/>
      <c r="C2687"/>
      <c r="D2687"/>
      <c r="E2687"/>
      <c r="F2687"/>
      <c r="G2687"/>
      <c r="H2687"/>
      <c r="K2687"/>
    </row>
    <row r="2688" spans="1:11" ht="15" customHeight="1" x14ac:dyDescent="0.3">
      <c r="A2688"/>
      <c r="B2688"/>
      <c r="C2688"/>
      <c r="D2688"/>
      <c r="E2688"/>
      <c r="F2688"/>
      <c r="G2688"/>
      <c r="H2688"/>
      <c r="K2688"/>
    </row>
    <row r="2689" spans="1:11" ht="15" customHeight="1" x14ac:dyDescent="0.3">
      <c r="A2689"/>
      <c r="B2689"/>
      <c r="C2689"/>
      <c r="D2689"/>
      <c r="E2689"/>
      <c r="F2689"/>
      <c r="G2689"/>
      <c r="H2689"/>
      <c r="K2689"/>
    </row>
    <row r="2690" spans="1:11" ht="15" customHeight="1" x14ac:dyDescent="0.3">
      <c r="A2690"/>
      <c r="B2690"/>
      <c r="C2690"/>
      <c r="D2690"/>
      <c r="E2690"/>
      <c r="F2690"/>
      <c r="G2690"/>
      <c r="H2690"/>
      <c r="K2690"/>
    </row>
    <row r="2691" spans="1:11" ht="15" customHeight="1" x14ac:dyDescent="0.3">
      <c r="A2691"/>
      <c r="B2691"/>
      <c r="C2691"/>
      <c r="D2691"/>
      <c r="E2691"/>
      <c r="F2691"/>
      <c r="G2691"/>
      <c r="H2691"/>
      <c r="K2691"/>
    </row>
    <row r="2692" spans="1:11" ht="15" customHeight="1" x14ac:dyDescent="0.3">
      <c r="A2692"/>
      <c r="B2692"/>
      <c r="C2692"/>
      <c r="D2692"/>
      <c r="E2692"/>
      <c r="F2692"/>
      <c r="G2692"/>
      <c r="H2692"/>
      <c r="K2692"/>
    </row>
    <row r="2693" spans="1:11" ht="15" customHeight="1" x14ac:dyDescent="0.3">
      <c r="A2693"/>
      <c r="B2693"/>
      <c r="C2693"/>
      <c r="D2693"/>
      <c r="E2693"/>
      <c r="F2693"/>
      <c r="G2693"/>
      <c r="H2693"/>
      <c r="K2693"/>
    </row>
    <row r="2694" spans="1:11" ht="15" customHeight="1" x14ac:dyDescent="0.3">
      <c r="A2694"/>
      <c r="B2694"/>
      <c r="C2694"/>
      <c r="D2694"/>
      <c r="E2694"/>
      <c r="F2694"/>
      <c r="G2694"/>
      <c r="H2694"/>
      <c r="K2694"/>
    </row>
    <row r="2695" spans="1:11" ht="15" customHeight="1" x14ac:dyDescent="0.3">
      <c r="A2695"/>
      <c r="B2695"/>
      <c r="C2695"/>
      <c r="D2695"/>
      <c r="E2695"/>
      <c r="F2695"/>
      <c r="G2695"/>
      <c r="H2695"/>
      <c r="K2695"/>
    </row>
    <row r="2696" spans="1:11" ht="15" customHeight="1" x14ac:dyDescent="0.3">
      <c r="A2696"/>
      <c r="B2696"/>
      <c r="C2696"/>
      <c r="D2696"/>
      <c r="E2696"/>
      <c r="F2696"/>
      <c r="G2696"/>
      <c r="H2696"/>
      <c r="K2696"/>
    </row>
    <row r="2697" spans="1:11" ht="15" customHeight="1" x14ac:dyDescent="0.3">
      <c r="A2697"/>
      <c r="B2697"/>
      <c r="C2697"/>
      <c r="D2697"/>
      <c r="E2697"/>
      <c r="F2697"/>
      <c r="G2697"/>
      <c r="H2697"/>
      <c r="K2697"/>
    </row>
    <row r="2698" spans="1:11" ht="15" customHeight="1" x14ac:dyDescent="0.3">
      <c r="A2698"/>
      <c r="B2698"/>
      <c r="C2698"/>
      <c r="D2698"/>
      <c r="E2698"/>
      <c r="F2698"/>
      <c r="G2698"/>
      <c r="H2698"/>
      <c r="K2698"/>
    </row>
    <row r="2699" spans="1:11" ht="15" customHeight="1" x14ac:dyDescent="0.3">
      <c r="A2699"/>
      <c r="B2699"/>
      <c r="C2699"/>
      <c r="D2699"/>
      <c r="E2699"/>
      <c r="F2699"/>
      <c r="G2699"/>
      <c r="H2699"/>
      <c r="K2699"/>
    </row>
    <row r="2700" spans="1:11" ht="15" customHeight="1" x14ac:dyDescent="0.3">
      <c r="A2700"/>
      <c r="B2700"/>
      <c r="C2700"/>
      <c r="D2700"/>
      <c r="E2700"/>
      <c r="F2700"/>
      <c r="G2700"/>
      <c r="H2700"/>
      <c r="K2700"/>
    </row>
    <row r="2701" spans="1:11" ht="15" customHeight="1" x14ac:dyDescent="0.3">
      <c r="A2701"/>
      <c r="B2701"/>
      <c r="C2701"/>
      <c r="D2701"/>
      <c r="E2701"/>
      <c r="F2701"/>
      <c r="G2701"/>
      <c r="H2701"/>
      <c r="K2701"/>
    </row>
    <row r="2702" spans="1:11" ht="15" customHeight="1" x14ac:dyDescent="0.3">
      <c r="A2702"/>
      <c r="B2702"/>
      <c r="C2702"/>
      <c r="D2702"/>
      <c r="E2702"/>
      <c r="F2702"/>
      <c r="G2702"/>
      <c r="H2702"/>
      <c r="K2702"/>
    </row>
    <row r="2703" spans="1:11" ht="15" customHeight="1" x14ac:dyDescent="0.3">
      <c r="A2703"/>
      <c r="B2703"/>
      <c r="C2703"/>
      <c r="D2703"/>
      <c r="E2703"/>
      <c r="F2703"/>
      <c r="G2703"/>
      <c r="H2703"/>
      <c r="K2703"/>
    </row>
    <row r="2704" spans="1:11" ht="15" customHeight="1" x14ac:dyDescent="0.3">
      <c r="A2704"/>
      <c r="B2704"/>
      <c r="C2704"/>
      <c r="D2704"/>
      <c r="E2704"/>
      <c r="F2704"/>
      <c r="G2704"/>
      <c r="H2704"/>
      <c r="K2704"/>
    </row>
    <row r="2705" spans="1:11" ht="15" customHeight="1" x14ac:dyDescent="0.3">
      <c r="A2705"/>
      <c r="B2705"/>
      <c r="C2705"/>
      <c r="D2705"/>
      <c r="E2705"/>
      <c r="F2705"/>
      <c r="G2705"/>
      <c r="H2705"/>
      <c r="K2705"/>
    </row>
    <row r="2706" spans="1:11" ht="15" customHeight="1" x14ac:dyDescent="0.3">
      <c r="A2706"/>
      <c r="B2706"/>
      <c r="C2706"/>
      <c r="D2706"/>
      <c r="E2706"/>
      <c r="F2706"/>
      <c r="G2706"/>
      <c r="H2706"/>
      <c r="K2706"/>
    </row>
    <row r="2707" spans="1:11" ht="15" customHeight="1" x14ac:dyDescent="0.3">
      <c r="A2707"/>
      <c r="B2707"/>
      <c r="C2707"/>
      <c r="D2707"/>
      <c r="E2707"/>
      <c r="F2707"/>
      <c r="G2707"/>
      <c r="H2707"/>
      <c r="K2707"/>
    </row>
    <row r="2708" spans="1:11" ht="15" customHeight="1" x14ac:dyDescent="0.3">
      <c r="A2708"/>
      <c r="B2708"/>
      <c r="C2708"/>
      <c r="D2708"/>
      <c r="E2708"/>
      <c r="F2708"/>
      <c r="G2708"/>
      <c r="H2708"/>
      <c r="K2708"/>
    </row>
    <row r="2709" spans="1:11" ht="15" customHeight="1" x14ac:dyDescent="0.3">
      <c r="A2709"/>
      <c r="B2709"/>
      <c r="C2709"/>
      <c r="D2709"/>
      <c r="E2709"/>
      <c r="F2709"/>
      <c r="G2709"/>
      <c r="H2709"/>
      <c r="K2709"/>
    </row>
    <row r="2710" spans="1:11" ht="15" customHeight="1" x14ac:dyDescent="0.3">
      <c r="A2710"/>
      <c r="B2710"/>
      <c r="C2710"/>
      <c r="D2710"/>
      <c r="E2710"/>
      <c r="F2710"/>
      <c r="G2710"/>
      <c r="H2710"/>
      <c r="K2710"/>
    </row>
    <row r="2711" spans="1:11" ht="15" customHeight="1" x14ac:dyDescent="0.3">
      <c r="A2711"/>
      <c r="B2711"/>
      <c r="C2711"/>
      <c r="D2711"/>
      <c r="E2711"/>
      <c r="F2711"/>
      <c r="G2711"/>
      <c r="H2711"/>
      <c r="K2711"/>
    </row>
    <row r="2712" spans="1:11" ht="15" customHeight="1" x14ac:dyDescent="0.3">
      <c r="A2712"/>
      <c r="B2712"/>
      <c r="C2712"/>
      <c r="D2712"/>
      <c r="E2712"/>
      <c r="F2712"/>
      <c r="G2712"/>
      <c r="H2712"/>
      <c r="K2712"/>
    </row>
    <row r="2713" spans="1:11" ht="15" customHeight="1" x14ac:dyDescent="0.3">
      <c r="A2713"/>
      <c r="B2713"/>
      <c r="C2713"/>
      <c r="D2713"/>
      <c r="E2713"/>
      <c r="F2713"/>
      <c r="G2713"/>
      <c r="H2713"/>
      <c r="K2713"/>
    </row>
    <row r="2714" spans="1:11" ht="15" customHeight="1" x14ac:dyDescent="0.3">
      <c r="A2714"/>
      <c r="B2714"/>
      <c r="C2714"/>
      <c r="D2714"/>
      <c r="E2714"/>
      <c r="F2714"/>
      <c r="G2714"/>
      <c r="H2714"/>
      <c r="K2714"/>
    </row>
    <row r="2715" spans="1:11" ht="15" customHeight="1" x14ac:dyDescent="0.3">
      <c r="A2715"/>
      <c r="B2715"/>
      <c r="C2715"/>
      <c r="D2715"/>
      <c r="E2715"/>
      <c r="F2715"/>
      <c r="G2715"/>
      <c r="H2715"/>
      <c r="K2715"/>
    </row>
    <row r="2716" spans="1:11" ht="15" customHeight="1" x14ac:dyDescent="0.3">
      <c r="A2716"/>
      <c r="B2716"/>
      <c r="C2716"/>
      <c r="D2716"/>
      <c r="E2716"/>
      <c r="F2716"/>
      <c r="G2716"/>
      <c r="H2716"/>
      <c r="K2716"/>
    </row>
    <row r="2717" spans="1:11" ht="15" customHeight="1" x14ac:dyDescent="0.3">
      <c r="A2717"/>
      <c r="B2717"/>
      <c r="C2717"/>
      <c r="D2717"/>
      <c r="E2717"/>
      <c r="F2717"/>
      <c r="G2717"/>
      <c r="H2717"/>
      <c r="K2717"/>
    </row>
    <row r="2718" spans="1:11" ht="15" customHeight="1" x14ac:dyDescent="0.3">
      <c r="A2718"/>
      <c r="B2718"/>
      <c r="C2718"/>
      <c r="D2718"/>
      <c r="E2718"/>
      <c r="F2718"/>
      <c r="G2718"/>
      <c r="H2718"/>
      <c r="K2718"/>
    </row>
    <row r="2719" spans="1:11" ht="15" customHeight="1" x14ac:dyDescent="0.3">
      <c r="A2719"/>
      <c r="B2719"/>
      <c r="C2719"/>
      <c r="D2719"/>
      <c r="E2719"/>
      <c r="F2719"/>
      <c r="G2719"/>
      <c r="H2719"/>
      <c r="K2719"/>
    </row>
    <row r="2720" spans="1:11" ht="15" customHeight="1" x14ac:dyDescent="0.3">
      <c r="A2720"/>
      <c r="B2720"/>
      <c r="C2720"/>
      <c r="D2720"/>
      <c r="E2720"/>
      <c r="F2720"/>
      <c r="G2720"/>
      <c r="H2720"/>
      <c r="K2720"/>
    </row>
    <row r="2721" spans="1:11" ht="15" customHeight="1" x14ac:dyDescent="0.3">
      <c r="A2721"/>
      <c r="B2721"/>
      <c r="C2721"/>
      <c r="D2721"/>
      <c r="E2721"/>
      <c r="F2721"/>
      <c r="G2721"/>
      <c r="H2721"/>
      <c r="K2721"/>
    </row>
    <row r="2722" spans="1:11" ht="15" customHeight="1" x14ac:dyDescent="0.3">
      <c r="A2722"/>
      <c r="B2722"/>
      <c r="C2722"/>
      <c r="D2722"/>
      <c r="E2722"/>
      <c r="F2722"/>
      <c r="G2722"/>
      <c r="H2722"/>
      <c r="K2722"/>
    </row>
    <row r="2723" spans="1:11" ht="15" customHeight="1" x14ac:dyDescent="0.3">
      <c r="A2723"/>
      <c r="B2723"/>
      <c r="C2723"/>
      <c r="D2723"/>
      <c r="E2723"/>
      <c r="F2723"/>
      <c r="G2723"/>
      <c r="H2723"/>
      <c r="K2723"/>
    </row>
    <row r="2724" spans="1:11" ht="15" customHeight="1" x14ac:dyDescent="0.3">
      <c r="A2724"/>
      <c r="B2724"/>
      <c r="C2724"/>
      <c r="D2724"/>
      <c r="E2724"/>
      <c r="F2724"/>
      <c r="G2724"/>
      <c r="H2724"/>
      <c r="K2724"/>
    </row>
    <row r="2725" spans="1:11" ht="15" customHeight="1" x14ac:dyDescent="0.3">
      <c r="K2725"/>
    </row>
    <row r="2726" spans="1:11" ht="15" customHeight="1" x14ac:dyDescent="0.3">
      <c r="K2726"/>
    </row>
    <row r="2727" spans="1:11" ht="15" customHeight="1" x14ac:dyDescent="0.3">
      <c r="K2727"/>
    </row>
    <row r="2728" spans="1:11" ht="15" customHeight="1" x14ac:dyDescent="0.3">
      <c r="K2728"/>
    </row>
    <row r="2729" spans="1:11" ht="15" customHeight="1" x14ac:dyDescent="0.3">
      <c r="K2729"/>
    </row>
    <row r="2730" spans="1:11" ht="15" customHeight="1" x14ac:dyDescent="0.3">
      <c r="K2730"/>
    </row>
    <row r="2731" spans="1:11" ht="15" customHeight="1" x14ac:dyDescent="0.3">
      <c r="K2731"/>
    </row>
    <row r="2732" spans="1:11" ht="15" customHeight="1" x14ac:dyDescent="0.3">
      <c r="K2732"/>
    </row>
    <row r="2733" spans="1:11" ht="15" customHeight="1" x14ac:dyDescent="0.3">
      <c r="K2733"/>
    </row>
    <row r="2734" spans="1:11" ht="15" customHeight="1" x14ac:dyDescent="0.3">
      <c r="K2734"/>
    </row>
    <row r="2735" spans="1:11" ht="15" customHeight="1" x14ac:dyDescent="0.3">
      <c r="K2735"/>
    </row>
    <row r="2736" spans="1:11" ht="15" customHeight="1" x14ac:dyDescent="0.3">
      <c r="K2736"/>
    </row>
    <row r="2737" spans="11:11" ht="15" customHeight="1" x14ac:dyDescent="0.3">
      <c r="K2737"/>
    </row>
    <row r="2738" spans="11:11" ht="15" customHeight="1" x14ac:dyDescent="0.3">
      <c r="K2738"/>
    </row>
    <row r="2739" spans="11:11" ht="15" customHeight="1" x14ac:dyDescent="0.3">
      <c r="K2739"/>
    </row>
    <row r="2740" spans="11:11" ht="15" customHeight="1" x14ac:dyDescent="0.3">
      <c r="K2740"/>
    </row>
    <row r="2741" spans="11:11" ht="15" customHeight="1" x14ac:dyDescent="0.3">
      <c r="K2741"/>
    </row>
    <row r="2742" spans="11:11" ht="15" customHeight="1" x14ac:dyDescent="0.3">
      <c r="K2742"/>
    </row>
    <row r="2743" spans="11:11" ht="15" customHeight="1" x14ac:dyDescent="0.3">
      <c r="K2743"/>
    </row>
    <row r="2744" spans="11:11" ht="15" customHeight="1" x14ac:dyDescent="0.3">
      <c r="K2744"/>
    </row>
    <row r="2745" spans="11:11" ht="15" customHeight="1" x14ac:dyDescent="0.3">
      <c r="K2745"/>
    </row>
    <row r="2746" spans="11:11" ht="15" customHeight="1" x14ac:dyDescent="0.3">
      <c r="K2746"/>
    </row>
    <row r="2747" spans="11:11" ht="15" customHeight="1" x14ac:dyDescent="0.3">
      <c r="K2747"/>
    </row>
    <row r="2748" spans="11:11" ht="15" customHeight="1" x14ac:dyDescent="0.3">
      <c r="K2748"/>
    </row>
    <row r="2749" spans="11:11" ht="15" customHeight="1" x14ac:dyDescent="0.3">
      <c r="K2749"/>
    </row>
    <row r="2750" spans="11:11" ht="15" customHeight="1" x14ac:dyDescent="0.3">
      <c r="K2750"/>
    </row>
    <row r="2751" spans="11:11" ht="15" customHeight="1" x14ac:dyDescent="0.3">
      <c r="K2751"/>
    </row>
    <row r="2752" spans="11:11" ht="15" customHeight="1" x14ac:dyDescent="0.3">
      <c r="K2752"/>
    </row>
    <row r="2753" spans="11:11" ht="15" customHeight="1" x14ac:dyDescent="0.3">
      <c r="K2753"/>
    </row>
    <row r="2754" spans="11:11" ht="15" customHeight="1" x14ac:dyDescent="0.3">
      <c r="K2754"/>
    </row>
    <row r="2755" spans="11:11" ht="15" customHeight="1" x14ac:dyDescent="0.3">
      <c r="K2755"/>
    </row>
    <row r="2756" spans="11:11" ht="15" customHeight="1" x14ac:dyDescent="0.3">
      <c r="K2756"/>
    </row>
    <row r="2757" spans="11:11" ht="15" customHeight="1" x14ac:dyDescent="0.3">
      <c r="K2757"/>
    </row>
    <row r="2758" spans="11:11" ht="15" customHeight="1" x14ac:dyDescent="0.3">
      <c r="K2758"/>
    </row>
    <row r="2759" spans="11:11" ht="15" customHeight="1" x14ac:dyDescent="0.3">
      <c r="K2759"/>
    </row>
    <row r="2760" spans="11:11" ht="15" customHeight="1" x14ac:dyDescent="0.3">
      <c r="K2760"/>
    </row>
    <row r="2761" spans="11:11" ht="15" customHeight="1" x14ac:dyDescent="0.3">
      <c r="K2761"/>
    </row>
    <row r="2762" spans="11:11" ht="15" customHeight="1" x14ac:dyDescent="0.3">
      <c r="K2762"/>
    </row>
    <row r="2763" spans="11:11" ht="15" customHeight="1" x14ac:dyDescent="0.3">
      <c r="K2763"/>
    </row>
    <row r="2764" spans="11:11" ht="15" customHeight="1" x14ac:dyDescent="0.3">
      <c r="K2764"/>
    </row>
    <row r="2765" spans="11:11" ht="15" customHeight="1" x14ac:dyDescent="0.3">
      <c r="K2765"/>
    </row>
    <row r="2766" spans="11:11" ht="15" customHeight="1" x14ac:dyDescent="0.3">
      <c r="K2766"/>
    </row>
    <row r="2767" spans="11:11" ht="15" customHeight="1" x14ac:dyDescent="0.3">
      <c r="K2767"/>
    </row>
    <row r="2768" spans="11:11" ht="15" customHeight="1" x14ac:dyDescent="0.3">
      <c r="K2768"/>
    </row>
    <row r="2769" spans="11:11" ht="15" customHeight="1" x14ac:dyDescent="0.3">
      <c r="K2769"/>
    </row>
    <row r="2770" spans="11:11" ht="15" customHeight="1" x14ac:dyDescent="0.3">
      <c r="K2770"/>
    </row>
    <row r="2771" spans="11:11" ht="15" customHeight="1" x14ac:dyDescent="0.3">
      <c r="K2771"/>
    </row>
    <row r="2772" spans="11:11" ht="15" customHeight="1" x14ac:dyDescent="0.3">
      <c r="K2772"/>
    </row>
    <row r="2773" spans="11:11" ht="15" customHeight="1" x14ac:dyDescent="0.3">
      <c r="K2773"/>
    </row>
    <row r="2774" spans="11:11" ht="15" customHeight="1" x14ac:dyDescent="0.3">
      <c r="K2774"/>
    </row>
    <row r="2775" spans="11:11" ht="15" customHeight="1" x14ac:dyDescent="0.3">
      <c r="K2775"/>
    </row>
    <row r="2776" spans="11:11" ht="15" customHeight="1" x14ac:dyDescent="0.3">
      <c r="K2776"/>
    </row>
    <row r="2777" spans="11:11" ht="15" customHeight="1" x14ac:dyDescent="0.3">
      <c r="K2777"/>
    </row>
    <row r="2778" spans="11:11" ht="15" customHeight="1" x14ac:dyDescent="0.3">
      <c r="K2778"/>
    </row>
    <row r="2779" spans="11:11" ht="15" customHeight="1" x14ac:dyDescent="0.3">
      <c r="K2779"/>
    </row>
    <row r="2780" spans="11:11" ht="15" customHeight="1" x14ac:dyDescent="0.3">
      <c r="K2780"/>
    </row>
    <row r="2781" spans="11:11" ht="15" customHeight="1" x14ac:dyDescent="0.3">
      <c r="K2781"/>
    </row>
    <row r="2782" spans="11:11" ht="15" customHeight="1" x14ac:dyDescent="0.3">
      <c r="K2782"/>
    </row>
    <row r="2783" spans="11:11" ht="15" customHeight="1" x14ac:dyDescent="0.3">
      <c r="K2783"/>
    </row>
    <row r="2784" spans="11:11" ht="15" customHeight="1" x14ac:dyDescent="0.3">
      <c r="K2784"/>
    </row>
    <row r="2785" spans="11:11" ht="15" customHeight="1" x14ac:dyDescent="0.3">
      <c r="K2785"/>
    </row>
    <row r="2786" spans="11:11" ht="15" customHeight="1" x14ac:dyDescent="0.3">
      <c r="K2786"/>
    </row>
    <row r="2787" spans="11:11" ht="15" customHeight="1" x14ac:dyDescent="0.3">
      <c r="K2787"/>
    </row>
    <row r="2788" spans="11:11" ht="15" customHeight="1" x14ac:dyDescent="0.3">
      <c r="K2788"/>
    </row>
    <row r="2789" spans="11:11" ht="15" customHeight="1" x14ac:dyDescent="0.3">
      <c r="K2789"/>
    </row>
    <row r="2790" spans="11:11" ht="15" customHeight="1" x14ac:dyDescent="0.3">
      <c r="K2790"/>
    </row>
    <row r="2791" spans="11:11" ht="15" customHeight="1" x14ac:dyDescent="0.3">
      <c r="K2791"/>
    </row>
    <row r="2792" spans="11:11" ht="15" customHeight="1" x14ac:dyDescent="0.3">
      <c r="K2792"/>
    </row>
    <row r="2793" spans="11:11" ht="15" customHeight="1" x14ac:dyDescent="0.3">
      <c r="K2793"/>
    </row>
    <row r="2794" spans="11:11" ht="15" customHeight="1" x14ac:dyDescent="0.3">
      <c r="K2794"/>
    </row>
    <row r="2795" spans="11:11" ht="15" customHeight="1" x14ac:dyDescent="0.3">
      <c r="K2795"/>
    </row>
    <row r="2796" spans="11:11" ht="15" customHeight="1" x14ac:dyDescent="0.3">
      <c r="K2796"/>
    </row>
    <row r="2797" spans="11:11" ht="15" customHeight="1" x14ac:dyDescent="0.3">
      <c r="K2797"/>
    </row>
    <row r="2798" spans="11:11" ht="15" customHeight="1" x14ac:dyDescent="0.3">
      <c r="K2798"/>
    </row>
    <row r="2799" spans="11:11" ht="15" customHeight="1" x14ac:dyDescent="0.3">
      <c r="K2799"/>
    </row>
    <row r="2800" spans="11:11" ht="15" customHeight="1" x14ac:dyDescent="0.3">
      <c r="K2800"/>
    </row>
    <row r="2801" spans="11:11" ht="15" customHeight="1" x14ac:dyDescent="0.3">
      <c r="K2801"/>
    </row>
    <row r="2802" spans="11:11" ht="15" customHeight="1" x14ac:dyDescent="0.3">
      <c r="K2802"/>
    </row>
    <row r="2803" spans="11:11" ht="15" customHeight="1" x14ac:dyDescent="0.3">
      <c r="K2803"/>
    </row>
    <row r="2804" spans="11:11" ht="15" customHeight="1" x14ac:dyDescent="0.3">
      <c r="K2804"/>
    </row>
    <row r="2805" spans="11:11" ht="15" customHeight="1" x14ac:dyDescent="0.3">
      <c r="K2805"/>
    </row>
    <row r="2806" spans="11:11" ht="15" customHeight="1" x14ac:dyDescent="0.3">
      <c r="K2806"/>
    </row>
    <row r="2807" spans="11:11" ht="15" customHeight="1" x14ac:dyDescent="0.3">
      <c r="K2807"/>
    </row>
    <row r="2808" spans="11:11" ht="15" customHeight="1" x14ac:dyDescent="0.3">
      <c r="K2808"/>
    </row>
    <row r="2809" spans="11:11" ht="15" customHeight="1" x14ac:dyDescent="0.3">
      <c r="K2809"/>
    </row>
    <row r="2810" spans="11:11" ht="15" customHeight="1" x14ac:dyDescent="0.3">
      <c r="K2810"/>
    </row>
    <row r="2811" spans="11:11" ht="15" customHeight="1" x14ac:dyDescent="0.3">
      <c r="K2811"/>
    </row>
    <row r="2812" spans="11:11" ht="15" customHeight="1" x14ac:dyDescent="0.3">
      <c r="K2812"/>
    </row>
    <row r="2813" spans="11:11" ht="15" customHeight="1" x14ac:dyDescent="0.3">
      <c r="K2813"/>
    </row>
    <row r="2814" spans="11:11" ht="15" customHeight="1" x14ac:dyDescent="0.3">
      <c r="K2814"/>
    </row>
    <row r="2815" spans="11:11" ht="15" customHeight="1" x14ac:dyDescent="0.3">
      <c r="K2815"/>
    </row>
    <row r="2816" spans="11:11" ht="15" customHeight="1" x14ac:dyDescent="0.3">
      <c r="K2816"/>
    </row>
    <row r="2817" spans="11:11" ht="15" customHeight="1" x14ac:dyDescent="0.3">
      <c r="K2817"/>
    </row>
    <row r="2818" spans="11:11" ht="15" customHeight="1" x14ac:dyDescent="0.3">
      <c r="K2818"/>
    </row>
    <row r="2819" spans="11:11" ht="15" customHeight="1" x14ac:dyDescent="0.3">
      <c r="K2819"/>
    </row>
    <row r="2820" spans="11:11" ht="15" customHeight="1" x14ac:dyDescent="0.3">
      <c r="K2820"/>
    </row>
    <row r="2821" spans="11:11" ht="15" customHeight="1" x14ac:dyDescent="0.3">
      <c r="K2821"/>
    </row>
    <row r="2822" spans="11:11" ht="15" customHeight="1" x14ac:dyDescent="0.3">
      <c r="K2822"/>
    </row>
    <row r="2823" spans="11:11" ht="15" customHeight="1" x14ac:dyDescent="0.3">
      <c r="K2823"/>
    </row>
    <row r="2824" spans="11:11" ht="15" customHeight="1" x14ac:dyDescent="0.3">
      <c r="K2824"/>
    </row>
    <row r="2825" spans="11:11" ht="15" customHeight="1" x14ac:dyDescent="0.3">
      <c r="K2825"/>
    </row>
    <row r="2826" spans="11:11" ht="15" customHeight="1" x14ac:dyDescent="0.3">
      <c r="K2826"/>
    </row>
    <row r="2827" spans="11:11" ht="15" customHeight="1" x14ac:dyDescent="0.3">
      <c r="K2827"/>
    </row>
    <row r="2828" spans="11:11" ht="15" customHeight="1" x14ac:dyDescent="0.3">
      <c r="K2828"/>
    </row>
    <row r="2829" spans="11:11" ht="15" customHeight="1" x14ac:dyDescent="0.3">
      <c r="K2829"/>
    </row>
    <row r="2830" spans="11:11" ht="15" customHeight="1" x14ac:dyDescent="0.3">
      <c r="K2830"/>
    </row>
    <row r="2831" spans="11:11" ht="15" customHeight="1" x14ac:dyDescent="0.3">
      <c r="K2831"/>
    </row>
    <row r="2832" spans="11:11" ht="15" customHeight="1" x14ac:dyDescent="0.3">
      <c r="K2832"/>
    </row>
    <row r="2833" spans="11:11" ht="15" customHeight="1" x14ac:dyDescent="0.3">
      <c r="K2833"/>
    </row>
    <row r="2834" spans="11:11" ht="15" customHeight="1" x14ac:dyDescent="0.3">
      <c r="K2834"/>
    </row>
    <row r="2835" spans="11:11" ht="15" customHeight="1" x14ac:dyDescent="0.3">
      <c r="K2835"/>
    </row>
    <row r="2836" spans="11:11" ht="15" customHeight="1" x14ac:dyDescent="0.3">
      <c r="K2836"/>
    </row>
    <row r="2837" spans="11:11" ht="15" customHeight="1" x14ac:dyDescent="0.3">
      <c r="K2837"/>
    </row>
    <row r="2838" spans="11:11" ht="15" customHeight="1" x14ac:dyDescent="0.3">
      <c r="K2838"/>
    </row>
    <row r="2839" spans="11:11" ht="15" customHeight="1" x14ac:dyDescent="0.3">
      <c r="K2839"/>
    </row>
    <row r="2840" spans="11:11" ht="15" customHeight="1" x14ac:dyDescent="0.3">
      <c r="K2840"/>
    </row>
    <row r="2841" spans="11:11" ht="15" customHeight="1" x14ac:dyDescent="0.3">
      <c r="K2841"/>
    </row>
    <row r="2842" spans="11:11" ht="15" customHeight="1" x14ac:dyDescent="0.3">
      <c r="K2842"/>
    </row>
    <row r="2843" spans="11:11" ht="15" customHeight="1" x14ac:dyDescent="0.3">
      <c r="K2843"/>
    </row>
    <row r="2844" spans="11:11" ht="15" customHeight="1" x14ac:dyDescent="0.3">
      <c r="K2844"/>
    </row>
    <row r="2845" spans="11:11" ht="15" customHeight="1" x14ac:dyDescent="0.3">
      <c r="K2845"/>
    </row>
    <row r="2846" spans="11:11" ht="15" customHeight="1" x14ac:dyDescent="0.3">
      <c r="K2846"/>
    </row>
    <row r="2847" spans="11:11" ht="15" customHeight="1" x14ac:dyDescent="0.3">
      <c r="K2847"/>
    </row>
    <row r="2848" spans="11:11" ht="15" customHeight="1" x14ac:dyDescent="0.3">
      <c r="K2848"/>
    </row>
    <row r="2849" spans="11:11" ht="15" customHeight="1" x14ac:dyDescent="0.3">
      <c r="K2849"/>
    </row>
    <row r="2850" spans="11:11" ht="15" customHeight="1" x14ac:dyDescent="0.3">
      <c r="K2850"/>
    </row>
    <row r="2851" spans="11:11" ht="15" customHeight="1" x14ac:dyDescent="0.3">
      <c r="K2851"/>
    </row>
    <row r="2852" spans="11:11" ht="15" customHeight="1" x14ac:dyDescent="0.3">
      <c r="K2852"/>
    </row>
    <row r="2853" spans="11:11" ht="15" customHeight="1" x14ac:dyDescent="0.3">
      <c r="K2853"/>
    </row>
    <row r="2854" spans="11:11" ht="15" customHeight="1" x14ac:dyDescent="0.3">
      <c r="K2854"/>
    </row>
    <row r="2855" spans="11:11" ht="15" customHeight="1" x14ac:dyDescent="0.3">
      <c r="K2855"/>
    </row>
    <row r="2856" spans="11:11" ht="15" customHeight="1" x14ac:dyDescent="0.3">
      <c r="K2856"/>
    </row>
    <row r="2857" spans="11:11" ht="15" customHeight="1" x14ac:dyDescent="0.3">
      <c r="K2857"/>
    </row>
    <row r="2858" spans="11:11" ht="15" customHeight="1" x14ac:dyDescent="0.3">
      <c r="K2858"/>
    </row>
    <row r="2859" spans="11:11" ht="15" customHeight="1" x14ac:dyDescent="0.3">
      <c r="K2859"/>
    </row>
    <row r="2860" spans="11:11" ht="15" customHeight="1" x14ac:dyDescent="0.3">
      <c r="K2860"/>
    </row>
    <row r="2861" spans="11:11" ht="15" customHeight="1" x14ac:dyDescent="0.3">
      <c r="K2861"/>
    </row>
    <row r="2862" spans="11:11" ht="15" customHeight="1" x14ac:dyDescent="0.3">
      <c r="K2862"/>
    </row>
    <row r="2863" spans="11:11" ht="15" customHeight="1" x14ac:dyDescent="0.3">
      <c r="K2863"/>
    </row>
    <row r="2864" spans="11:11" ht="15" customHeight="1" x14ac:dyDescent="0.3">
      <c r="K2864"/>
    </row>
    <row r="2865" spans="11:11" ht="15" customHeight="1" x14ac:dyDescent="0.3">
      <c r="K2865"/>
    </row>
    <row r="2866" spans="11:11" ht="15" customHeight="1" x14ac:dyDescent="0.3">
      <c r="K2866"/>
    </row>
    <row r="2867" spans="11:11" ht="15" customHeight="1" x14ac:dyDescent="0.3">
      <c r="K2867"/>
    </row>
    <row r="2868" spans="11:11" ht="15" customHeight="1" x14ac:dyDescent="0.3">
      <c r="K2868"/>
    </row>
    <row r="2869" spans="11:11" ht="15" customHeight="1" x14ac:dyDescent="0.3">
      <c r="K2869"/>
    </row>
    <row r="2870" spans="11:11" ht="15" customHeight="1" x14ac:dyDescent="0.3">
      <c r="K2870"/>
    </row>
    <row r="2871" spans="11:11" ht="15" customHeight="1" x14ac:dyDescent="0.3">
      <c r="K2871"/>
    </row>
    <row r="2872" spans="11:11" ht="15" customHeight="1" x14ac:dyDescent="0.3">
      <c r="K2872"/>
    </row>
    <row r="2873" spans="11:11" ht="15" customHeight="1" x14ac:dyDescent="0.3">
      <c r="K2873"/>
    </row>
    <row r="2874" spans="11:11" ht="15" customHeight="1" x14ac:dyDescent="0.3">
      <c r="K2874"/>
    </row>
    <row r="2875" spans="11:11" ht="15" customHeight="1" x14ac:dyDescent="0.3">
      <c r="K2875"/>
    </row>
    <row r="2876" spans="11:11" ht="15" customHeight="1" x14ac:dyDescent="0.3">
      <c r="K2876"/>
    </row>
    <row r="2877" spans="11:11" ht="15" customHeight="1" x14ac:dyDescent="0.3">
      <c r="K2877"/>
    </row>
    <row r="2878" spans="11:11" ht="15" customHeight="1" x14ac:dyDescent="0.3">
      <c r="K2878"/>
    </row>
    <row r="2879" spans="11:11" ht="15" customHeight="1" x14ac:dyDescent="0.3">
      <c r="K2879"/>
    </row>
    <row r="2880" spans="11:11" ht="15" customHeight="1" x14ac:dyDescent="0.3">
      <c r="K2880"/>
    </row>
    <row r="2881" spans="11:11" ht="15" customHeight="1" x14ac:dyDescent="0.3">
      <c r="K2881"/>
    </row>
    <row r="2882" spans="11:11" ht="15" customHeight="1" x14ac:dyDescent="0.3">
      <c r="K2882"/>
    </row>
    <row r="2883" spans="11:11" ht="15" customHeight="1" x14ac:dyDescent="0.3">
      <c r="K2883"/>
    </row>
    <row r="2884" spans="11:11" ht="15" customHeight="1" x14ac:dyDescent="0.3">
      <c r="K2884"/>
    </row>
    <row r="2885" spans="11:11" ht="15" customHeight="1" x14ac:dyDescent="0.3">
      <c r="K2885"/>
    </row>
    <row r="2886" spans="11:11" ht="15" customHeight="1" x14ac:dyDescent="0.3">
      <c r="K2886"/>
    </row>
    <row r="2887" spans="11:11" ht="15" customHeight="1" x14ac:dyDescent="0.3">
      <c r="K2887"/>
    </row>
    <row r="2888" spans="11:11" ht="15" customHeight="1" x14ac:dyDescent="0.3">
      <c r="K2888"/>
    </row>
    <row r="2889" spans="11:11" ht="15" customHeight="1" x14ac:dyDescent="0.3">
      <c r="K2889"/>
    </row>
    <row r="2890" spans="11:11" ht="15" customHeight="1" x14ac:dyDescent="0.3">
      <c r="K2890"/>
    </row>
    <row r="2891" spans="11:11" ht="15" customHeight="1" x14ac:dyDescent="0.3">
      <c r="K2891"/>
    </row>
    <row r="2892" spans="11:11" ht="15" customHeight="1" x14ac:dyDescent="0.3">
      <c r="K2892"/>
    </row>
    <row r="2893" spans="11:11" ht="15" customHeight="1" x14ac:dyDescent="0.3">
      <c r="K2893"/>
    </row>
    <row r="2894" spans="11:11" ht="15" customHeight="1" x14ac:dyDescent="0.3">
      <c r="K2894"/>
    </row>
    <row r="2895" spans="11:11" ht="15" customHeight="1" x14ac:dyDescent="0.3">
      <c r="K2895"/>
    </row>
    <row r="2896" spans="11:11" ht="15" customHeight="1" x14ac:dyDescent="0.3">
      <c r="K2896"/>
    </row>
    <row r="2897" spans="11:11" ht="15" customHeight="1" x14ac:dyDescent="0.3">
      <c r="K2897"/>
    </row>
    <row r="2898" spans="11:11" ht="15" customHeight="1" x14ac:dyDescent="0.3">
      <c r="K2898"/>
    </row>
    <row r="2899" spans="11:11" ht="15" customHeight="1" x14ac:dyDescent="0.3">
      <c r="K2899"/>
    </row>
    <row r="2900" spans="11:11" ht="15" customHeight="1" x14ac:dyDescent="0.3">
      <c r="K2900"/>
    </row>
    <row r="2901" spans="11:11" ht="15" customHeight="1" x14ac:dyDescent="0.3">
      <c r="K2901"/>
    </row>
    <row r="2902" spans="11:11" ht="15" customHeight="1" x14ac:dyDescent="0.3">
      <c r="K2902"/>
    </row>
    <row r="2903" spans="11:11" ht="15" customHeight="1" x14ac:dyDescent="0.3">
      <c r="K2903"/>
    </row>
    <row r="2904" spans="11:11" ht="15" customHeight="1" x14ac:dyDescent="0.3">
      <c r="K2904"/>
    </row>
    <row r="2905" spans="11:11" ht="15" customHeight="1" x14ac:dyDescent="0.3">
      <c r="K2905"/>
    </row>
    <row r="2906" spans="11:11" ht="15" customHeight="1" x14ac:dyDescent="0.3">
      <c r="K2906"/>
    </row>
    <row r="2907" spans="11:11" ht="15" customHeight="1" x14ac:dyDescent="0.3">
      <c r="K2907"/>
    </row>
    <row r="2908" spans="11:11" ht="15" customHeight="1" x14ac:dyDescent="0.3">
      <c r="K2908"/>
    </row>
    <row r="2909" spans="11:11" ht="15" customHeight="1" x14ac:dyDescent="0.3">
      <c r="K2909"/>
    </row>
    <row r="2910" spans="11:11" ht="15" customHeight="1" x14ac:dyDescent="0.3">
      <c r="K2910"/>
    </row>
    <row r="2911" spans="11:11" ht="15" customHeight="1" x14ac:dyDescent="0.3">
      <c r="K2911"/>
    </row>
    <row r="2912" spans="11:11" ht="15" customHeight="1" x14ac:dyDescent="0.3">
      <c r="K2912"/>
    </row>
    <row r="2913" spans="11:11" ht="15" customHeight="1" x14ac:dyDescent="0.3">
      <c r="K2913"/>
    </row>
    <row r="2914" spans="11:11" ht="15" customHeight="1" x14ac:dyDescent="0.3">
      <c r="K2914"/>
    </row>
    <row r="2915" spans="11:11" ht="15" customHeight="1" x14ac:dyDescent="0.3">
      <c r="K2915"/>
    </row>
    <row r="2916" spans="11:11" ht="15" customHeight="1" x14ac:dyDescent="0.3">
      <c r="K2916"/>
    </row>
    <row r="2917" spans="11:11" ht="15" customHeight="1" x14ac:dyDescent="0.3">
      <c r="K2917"/>
    </row>
    <row r="2918" spans="11:11" ht="15" customHeight="1" x14ac:dyDescent="0.3">
      <c r="K2918"/>
    </row>
    <row r="2919" spans="11:11" ht="15" customHeight="1" x14ac:dyDescent="0.3">
      <c r="K2919"/>
    </row>
    <row r="2920" spans="11:11" ht="15" customHeight="1" x14ac:dyDescent="0.3">
      <c r="K2920"/>
    </row>
    <row r="2921" spans="11:11" ht="15" customHeight="1" x14ac:dyDescent="0.3">
      <c r="K2921"/>
    </row>
    <row r="2922" spans="11:11" ht="15" customHeight="1" x14ac:dyDescent="0.3">
      <c r="K2922"/>
    </row>
    <row r="2923" spans="11:11" ht="15" customHeight="1" x14ac:dyDescent="0.3">
      <c r="K2923"/>
    </row>
    <row r="2924" spans="11:11" ht="15" customHeight="1" x14ac:dyDescent="0.3">
      <c r="K2924"/>
    </row>
    <row r="2925" spans="11:11" ht="15" customHeight="1" x14ac:dyDescent="0.3">
      <c r="K2925"/>
    </row>
    <row r="2926" spans="11:11" ht="15" customHeight="1" x14ac:dyDescent="0.3">
      <c r="K2926"/>
    </row>
    <row r="2927" spans="11:11" ht="15" customHeight="1" x14ac:dyDescent="0.3">
      <c r="K2927"/>
    </row>
    <row r="2928" spans="11:11" ht="15" customHeight="1" x14ac:dyDescent="0.3">
      <c r="K2928"/>
    </row>
    <row r="2929" spans="11:11" ht="15" customHeight="1" x14ac:dyDescent="0.3">
      <c r="K2929"/>
    </row>
    <row r="2930" spans="11:11" ht="15" customHeight="1" x14ac:dyDescent="0.3">
      <c r="K2930"/>
    </row>
    <row r="2931" spans="11:11" ht="15" customHeight="1" x14ac:dyDescent="0.3">
      <c r="K2931"/>
    </row>
    <row r="2932" spans="11:11" ht="15" customHeight="1" x14ac:dyDescent="0.3">
      <c r="K2932"/>
    </row>
    <row r="2933" spans="11:11" ht="15" customHeight="1" x14ac:dyDescent="0.3">
      <c r="K2933"/>
    </row>
    <row r="2934" spans="11:11" ht="15" customHeight="1" x14ac:dyDescent="0.3">
      <c r="K2934"/>
    </row>
    <row r="2935" spans="11:11" ht="15" customHeight="1" x14ac:dyDescent="0.3">
      <c r="K2935"/>
    </row>
    <row r="2936" spans="11:11" ht="15" customHeight="1" x14ac:dyDescent="0.3">
      <c r="K2936"/>
    </row>
    <row r="2937" spans="11:11" ht="15" customHeight="1" x14ac:dyDescent="0.3">
      <c r="K2937"/>
    </row>
    <row r="2938" spans="11:11" ht="15" customHeight="1" x14ac:dyDescent="0.3">
      <c r="K2938"/>
    </row>
    <row r="2939" spans="11:11" ht="15" customHeight="1" x14ac:dyDescent="0.3">
      <c r="K2939"/>
    </row>
    <row r="2940" spans="11:11" ht="15" customHeight="1" x14ac:dyDescent="0.3">
      <c r="K2940"/>
    </row>
    <row r="2941" spans="11:11" ht="15" customHeight="1" x14ac:dyDescent="0.3">
      <c r="K2941"/>
    </row>
    <row r="2942" spans="11:11" ht="15" customHeight="1" x14ac:dyDescent="0.3">
      <c r="K2942"/>
    </row>
    <row r="2943" spans="11:11" ht="15" customHeight="1" x14ac:dyDescent="0.3">
      <c r="K2943"/>
    </row>
    <row r="2944" spans="11:11" ht="15" customHeight="1" x14ac:dyDescent="0.3">
      <c r="K2944"/>
    </row>
    <row r="2945" spans="11:11" ht="15" customHeight="1" x14ac:dyDescent="0.3">
      <c r="K2945"/>
    </row>
    <row r="2946" spans="11:11" ht="15" customHeight="1" x14ac:dyDescent="0.3">
      <c r="K2946"/>
    </row>
    <row r="2947" spans="11:11" ht="15" customHeight="1" x14ac:dyDescent="0.3">
      <c r="K2947"/>
    </row>
    <row r="2948" spans="11:11" ht="15" customHeight="1" x14ac:dyDescent="0.3">
      <c r="K2948"/>
    </row>
    <row r="2949" spans="11:11" ht="15" customHeight="1" x14ac:dyDescent="0.3">
      <c r="K2949"/>
    </row>
    <row r="2950" spans="11:11" ht="15" customHeight="1" x14ac:dyDescent="0.3">
      <c r="K2950"/>
    </row>
    <row r="2951" spans="11:11" ht="15" customHeight="1" x14ac:dyDescent="0.3">
      <c r="K2951"/>
    </row>
    <row r="2952" spans="11:11" ht="15" customHeight="1" x14ac:dyDescent="0.3">
      <c r="K2952"/>
    </row>
    <row r="2953" spans="11:11" ht="15" customHeight="1" x14ac:dyDescent="0.3">
      <c r="K2953"/>
    </row>
    <row r="2954" spans="11:11" ht="15" customHeight="1" x14ac:dyDescent="0.3">
      <c r="K2954"/>
    </row>
    <row r="2955" spans="11:11" ht="15" customHeight="1" x14ac:dyDescent="0.3">
      <c r="K2955"/>
    </row>
    <row r="2956" spans="11:11" ht="15" customHeight="1" x14ac:dyDescent="0.3">
      <c r="K2956"/>
    </row>
    <row r="2957" spans="11:11" ht="15" customHeight="1" x14ac:dyDescent="0.3">
      <c r="K2957"/>
    </row>
    <row r="2958" spans="11:11" ht="15" customHeight="1" x14ac:dyDescent="0.3">
      <c r="K2958"/>
    </row>
    <row r="2959" spans="11:11" ht="15" customHeight="1" x14ac:dyDescent="0.3">
      <c r="K2959"/>
    </row>
    <row r="2960" spans="11:11" ht="15" customHeight="1" x14ac:dyDescent="0.3">
      <c r="K2960"/>
    </row>
    <row r="2961" spans="11:11" ht="15" customHeight="1" x14ac:dyDescent="0.3">
      <c r="K2961"/>
    </row>
    <row r="2962" spans="11:11" ht="15" customHeight="1" x14ac:dyDescent="0.3">
      <c r="K2962"/>
    </row>
    <row r="2963" spans="11:11" ht="15" customHeight="1" x14ac:dyDescent="0.3">
      <c r="K2963"/>
    </row>
    <row r="2964" spans="11:11" ht="15" customHeight="1" x14ac:dyDescent="0.3">
      <c r="K2964"/>
    </row>
    <row r="2965" spans="11:11" ht="15" customHeight="1" x14ac:dyDescent="0.3">
      <c r="K2965"/>
    </row>
    <row r="2966" spans="11:11" ht="15" customHeight="1" x14ac:dyDescent="0.3">
      <c r="K2966"/>
    </row>
    <row r="2967" spans="11:11" ht="15" customHeight="1" x14ac:dyDescent="0.3">
      <c r="K2967"/>
    </row>
    <row r="2968" spans="11:11" ht="15" customHeight="1" x14ac:dyDescent="0.3">
      <c r="K2968"/>
    </row>
    <row r="2969" spans="11:11" ht="15" customHeight="1" x14ac:dyDescent="0.3">
      <c r="K2969"/>
    </row>
    <row r="2970" spans="11:11" ht="15" customHeight="1" x14ac:dyDescent="0.3">
      <c r="K2970"/>
    </row>
    <row r="2971" spans="11:11" ht="15" customHeight="1" x14ac:dyDescent="0.3">
      <c r="K2971"/>
    </row>
    <row r="2972" spans="11:11" ht="15" customHeight="1" x14ac:dyDescent="0.3">
      <c r="K2972"/>
    </row>
    <row r="2973" spans="11:11" ht="15" customHeight="1" x14ac:dyDescent="0.3">
      <c r="K2973"/>
    </row>
    <row r="2974" spans="11:11" ht="15" customHeight="1" x14ac:dyDescent="0.3">
      <c r="K2974"/>
    </row>
    <row r="2975" spans="11:11" ht="15" customHeight="1" x14ac:dyDescent="0.3">
      <c r="K2975"/>
    </row>
    <row r="2976" spans="11:11" ht="15" customHeight="1" x14ac:dyDescent="0.3">
      <c r="K2976"/>
    </row>
    <row r="2977" spans="11:11" ht="15" customHeight="1" x14ac:dyDescent="0.3">
      <c r="K2977"/>
    </row>
    <row r="2978" spans="11:11" ht="15" customHeight="1" x14ac:dyDescent="0.3">
      <c r="K2978"/>
    </row>
    <row r="2979" spans="11:11" ht="15" customHeight="1" x14ac:dyDescent="0.3">
      <c r="K2979"/>
    </row>
    <row r="2980" spans="11:11" ht="15" customHeight="1" x14ac:dyDescent="0.3">
      <c r="K2980"/>
    </row>
    <row r="2981" spans="11:11" ht="15" customHeight="1" x14ac:dyDescent="0.3">
      <c r="K2981"/>
    </row>
    <row r="2982" spans="11:11" ht="15" customHeight="1" x14ac:dyDescent="0.3">
      <c r="K2982"/>
    </row>
    <row r="2983" spans="11:11" ht="15" customHeight="1" x14ac:dyDescent="0.3">
      <c r="K2983"/>
    </row>
    <row r="2984" spans="11:11" ht="15" customHeight="1" x14ac:dyDescent="0.3">
      <c r="K2984"/>
    </row>
    <row r="2985" spans="11:11" ht="15" customHeight="1" x14ac:dyDescent="0.3">
      <c r="K2985"/>
    </row>
    <row r="2986" spans="11:11" ht="15" customHeight="1" x14ac:dyDescent="0.3">
      <c r="K2986"/>
    </row>
    <row r="2987" spans="11:11" ht="15" customHeight="1" x14ac:dyDescent="0.3">
      <c r="K2987"/>
    </row>
    <row r="2988" spans="11:11" ht="15" customHeight="1" x14ac:dyDescent="0.3">
      <c r="K2988"/>
    </row>
    <row r="2989" spans="11:11" ht="15" customHeight="1" x14ac:dyDescent="0.3">
      <c r="K2989"/>
    </row>
    <row r="2990" spans="11:11" ht="15" customHeight="1" x14ac:dyDescent="0.3">
      <c r="K2990"/>
    </row>
    <row r="2991" spans="11:11" ht="15" customHeight="1" x14ac:dyDescent="0.3">
      <c r="K2991"/>
    </row>
    <row r="2992" spans="11:11" ht="15" customHeight="1" x14ac:dyDescent="0.3">
      <c r="K2992"/>
    </row>
    <row r="2993" spans="11:11" ht="15" customHeight="1" x14ac:dyDescent="0.3">
      <c r="K2993"/>
    </row>
    <row r="2994" spans="11:11" ht="15" customHeight="1" x14ac:dyDescent="0.3">
      <c r="K2994"/>
    </row>
    <row r="2995" spans="11:11" ht="15" customHeight="1" x14ac:dyDescent="0.3">
      <c r="K2995"/>
    </row>
    <row r="2996" spans="11:11" ht="15" customHeight="1" x14ac:dyDescent="0.3">
      <c r="K2996"/>
    </row>
    <row r="2997" spans="11:11" ht="15" customHeight="1" x14ac:dyDescent="0.3">
      <c r="K2997"/>
    </row>
    <row r="2998" spans="11:11" ht="15" customHeight="1" x14ac:dyDescent="0.3">
      <c r="K2998"/>
    </row>
    <row r="2999" spans="11:11" ht="15" customHeight="1" x14ac:dyDescent="0.3">
      <c r="K2999"/>
    </row>
    <row r="3000" spans="11:11" ht="15" customHeight="1" x14ac:dyDescent="0.3">
      <c r="K3000"/>
    </row>
    <row r="3001" spans="11:11" ht="15" customHeight="1" x14ac:dyDescent="0.3">
      <c r="K3001"/>
    </row>
    <row r="3002" spans="11:11" ht="15" customHeight="1" x14ac:dyDescent="0.3">
      <c r="K3002"/>
    </row>
    <row r="3003" spans="11:11" ht="15" customHeight="1" x14ac:dyDescent="0.3">
      <c r="K3003"/>
    </row>
    <row r="3004" spans="11:11" ht="15" customHeight="1" x14ac:dyDescent="0.3">
      <c r="K3004"/>
    </row>
    <row r="3005" spans="11:11" ht="15" customHeight="1" x14ac:dyDescent="0.3">
      <c r="K3005"/>
    </row>
    <row r="3006" spans="11:11" ht="15" customHeight="1" x14ac:dyDescent="0.3">
      <c r="K3006"/>
    </row>
    <row r="3007" spans="11:11" ht="15" customHeight="1" x14ac:dyDescent="0.3">
      <c r="K3007"/>
    </row>
    <row r="3008" spans="11:11" ht="15" customHeight="1" x14ac:dyDescent="0.3">
      <c r="K3008"/>
    </row>
    <row r="3009" spans="11:11" ht="15" customHeight="1" x14ac:dyDescent="0.3">
      <c r="K3009"/>
    </row>
    <row r="3010" spans="11:11" ht="15" customHeight="1" x14ac:dyDescent="0.3">
      <c r="K3010"/>
    </row>
    <row r="3011" spans="11:11" ht="15" customHeight="1" x14ac:dyDescent="0.3">
      <c r="K3011"/>
    </row>
    <row r="3012" spans="11:11" ht="15" customHeight="1" x14ac:dyDescent="0.3">
      <c r="K3012"/>
    </row>
    <row r="3013" spans="11:11" ht="15" customHeight="1" x14ac:dyDescent="0.3">
      <c r="K3013"/>
    </row>
    <row r="3014" spans="11:11" ht="15" customHeight="1" x14ac:dyDescent="0.3">
      <c r="K3014"/>
    </row>
    <row r="3015" spans="11:11" ht="15" customHeight="1" x14ac:dyDescent="0.3">
      <c r="K3015"/>
    </row>
    <row r="3016" spans="11:11" ht="15" customHeight="1" x14ac:dyDescent="0.3">
      <c r="K3016"/>
    </row>
    <row r="3017" spans="11:11" ht="15" customHeight="1" x14ac:dyDescent="0.3">
      <c r="K3017"/>
    </row>
    <row r="3018" spans="11:11" ht="15" customHeight="1" x14ac:dyDescent="0.3">
      <c r="K3018"/>
    </row>
    <row r="3019" spans="11:11" ht="15" customHeight="1" x14ac:dyDescent="0.3">
      <c r="K3019"/>
    </row>
    <row r="3020" spans="11:11" ht="15" customHeight="1" x14ac:dyDescent="0.3">
      <c r="K3020"/>
    </row>
    <row r="3021" spans="11:11" ht="15" customHeight="1" x14ac:dyDescent="0.3">
      <c r="K3021"/>
    </row>
    <row r="3022" spans="11:11" ht="15" customHeight="1" x14ac:dyDescent="0.3">
      <c r="K3022"/>
    </row>
    <row r="3023" spans="11:11" ht="15" customHeight="1" x14ac:dyDescent="0.3">
      <c r="K3023"/>
    </row>
    <row r="3024" spans="11:11" ht="15" customHeight="1" x14ac:dyDescent="0.3">
      <c r="K3024"/>
    </row>
    <row r="3025" spans="11:11" ht="15" customHeight="1" x14ac:dyDescent="0.3">
      <c r="K3025"/>
    </row>
    <row r="3026" spans="11:11" ht="15" customHeight="1" x14ac:dyDescent="0.3">
      <c r="K3026"/>
    </row>
    <row r="3027" spans="11:11" ht="15" customHeight="1" x14ac:dyDescent="0.3">
      <c r="K3027"/>
    </row>
    <row r="3028" spans="11:11" ht="15" customHeight="1" x14ac:dyDescent="0.3">
      <c r="K3028"/>
    </row>
    <row r="3029" spans="11:11" ht="15" customHeight="1" x14ac:dyDescent="0.3">
      <c r="K3029"/>
    </row>
    <row r="3030" spans="11:11" ht="15" customHeight="1" x14ac:dyDescent="0.3">
      <c r="K3030"/>
    </row>
    <row r="3031" spans="11:11" ht="15" customHeight="1" x14ac:dyDescent="0.3">
      <c r="K3031"/>
    </row>
    <row r="3032" spans="11:11" ht="15" customHeight="1" x14ac:dyDescent="0.3">
      <c r="K3032"/>
    </row>
    <row r="3033" spans="11:11" ht="15" customHeight="1" x14ac:dyDescent="0.3">
      <c r="K3033"/>
    </row>
    <row r="3034" spans="11:11" ht="15" customHeight="1" x14ac:dyDescent="0.3">
      <c r="K3034"/>
    </row>
    <row r="3035" spans="11:11" ht="15" customHeight="1" x14ac:dyDescent="0.3">
      <c r="K3035"/>
    </row>
    <row r="3036" spans="11:11" ht="15" customHeight="1" x14ac:dyDescent="0.3">
      <c r="K3036"/>
    </row>
    <row r="3037" spans="11:11" ht="15" customHeight="1" x14ac:dyDescent="0.3">
      <c r="K3037"/>
    </row>
    <row r="3038" spans="11:11" ht="15" customHeight="1" x14ac:dyDescent="0.3">
      <c r="K3038"/>
    </row>
    <row r="3039" spans="11:11" ht="15" customHeight="1" x14ac:dyDescent="0.3">
      <c r="K3039"/>
    </row>
    <row r="3040" spans="11:11" ht="15" customHeight="1" x14ac:dyDescent="0.3">
      <c r="K3040"/>
    </row>
    <row r="3041" spans="11:11" ht="15" customHeight="1" x14ac:dyDescent="0.3">
      <c r="K3041"/>
    </row>
    <row r="3042" spans="11:11" ht="15" customHeight="1" x14ac:dyDescent="0.3">
      <c r="K3042"/>
    </row>
    <row r="3043" spans="11:11" ht="15" customHeight="1" x14ac:dyDescent="0.3">
      <c r="K3043"/>
    </row>
    <row r="3044" spans="11:11" ht="15" customHeight="1" x14ac:dyDescent="0.3">
      <c r="K3044"/>
    </row>
    <row r="3045" spans="11:11" ht="15" customHeight="1" x14ac:dyDescent="0.3">
      <c r="K3045"/>
    </row>
    <row r="3046" spans="11:11" ht="15" customHeight="1" x14ac:dyDescent="0.3">
      <c r="K3046"/>
    </row>
    <row r="3047" spans="11:11" ht="15" customHeight="1" x14ac:dyDescent="0.3">
      <c r="K3047"/>
    </row>
    <row r="3048" spans="11:11" ht="15" customHeight="1" x14ac:dyDescent="0.3">
      <c r="K3048"/>
    </row>
    <row r="3049" spans="11:11" ht="15" customHeight="1" x14ac:dyDescent="0.3">
      <c r="K3049"/>
    </row>
    <row r="3050" spans="11:11" ht="15" customHeight="1" x14ac:dyDescent="0.3">
      <c r="K3050"/>
    </row>
    <row r="3051" spans="11:11" ht="15" customHeight="1" x14ac:dyDescent="0.3">
      <c r="K3051"/>
    </row>
    <row r="3052" spans="11:11" ht="15" customHeight="1" x14ac:dyDescent="0.3">
      <c r="K3052"/>
    </row>
    <row r="3053" spans="11:11" ht="15" customHeight="1" x14ac:dyDescent="0.3">
      <c r="K3053"/>
    </row>
    <row r="3054" spans="11:11" ht="15" customHeight="1" x14ac:dyDescent="0.3">
      <c r="K3054"/>
    </row>
    <row r="3055" spans="11:11" ht="15" customHeight="1" x14ac:dyDescent="0.3">
      <c r="K3055"/>
    </row>
    <row r="3056" spans="11:11" ht="15" customHeight="1" x14ac:dyDescent="0.3">
      <c r="K3056"/>
    </row>
    <row r="3057" spans="11:11" ht="15" customHeight="1" x14ac:dyDescent="0.3">
      <c r="K3057"/>
    </row>
    <row r="3058" spans="11:11" ht="15" customHeight="1" x14ac:dyDescent="0.3">
      <c r="K3058"/>
    </row>
    <row r="3059" spans="11:11" ht="15" customHeight="1" x14ac:dyDescent="0.3">
      <c r="K3059"/>
    </row>
    <row r="3060" spans="11:11" ht="15" customHeight="1" x14ac:dyDescent="0.3">
      <c r="K3060"/>
    </row>
    <row r="3061" spans="11:11" ht="15" customHeight="1" x14ac:dyDescent="0.3">
      <c r="K3061"/>
    </row>
    <row r="3062" spans="11:11" ht="15" customHeight="1" x14ac:dyDescent="0.3">
      <c r="K3062"/>
    </row>
    <row r="3063" spans="11:11" ht="15" customHeight="1" x14ac:dyDescent="0.3">
      <c r="K3063"/>
    </row>
    <row r="3064" spans="11:11" ht="15" customHeight="1" x14ac:dyDescent="0.3">
      <c r="K3064"/>
    </row>
    <row r="3065" spans="11:11" ht="15" customHeight="1" x14ac:dyDescent="0.3">
      <c r="K3065"/>
    </row>
    <row r="3066" spans="11:11" ht="15" customHeight="1" x14ac:dyDescent="0.3">
      <c r="K3066"/>
    </row>
    <row r="3067" spans="11:11" ht="15" customHeight="1" x14ac:dyDescent="0.3">
      <c r="K3067"/>
    </row>
    <row r="3068" spans="11:11" ht="15" customHeight="1" x14ac:dyDescent="0.3">
      <c r="K3068"/>
    </row>
    <row r="3069" spans="11:11" ht="15" customHeight="1" x14ac:dyDescent="0.3">
      <c r="K3069"/>
    </row>
    <row r="3070" spans="11:11" ht="15" customHeight="1" x14ac:dyDescent="0.3">
      <c r="K3070"/>
    </row>
    <row r="3071" spans="11:11" ht="15" customHeight="1" x14ac:dyDescent="0.3">
      <c r="K3071"/>
    </row>
    <row r="3072" spans="11:11" ht="15" customHeight="1" x14ac:dyDescent="0.3">
      <c r="K3072"/>
    </row>
    <row r="3073" spans="11:11" ht="15" customHeight="1" x14ac:dyDescent="0.3">
      <c r="K3073"/>
    </row>
    <row r="3074" spans="11:11" ht="15" customHeight="1" x14ac:dyDescent="0.3">
      <c r="K3074"/>
    </row>
    <row r="3075" spans="11:11" ht="15" customHeight="1" x14ac:dyDescent="0.3">
      <c r="K3075"/>
    </row>
  </sheetData>
  <autoFilter ref="A1:L3159" xr:uid="{00000000-0001-0000-0500-000000000000}"/>
  <sortState xmlns:xlrd2="http://schemas.microsoft.com/office/spreadsheetml/2017/richdata2" ref="K2:L3075">
    <sortCondition ref="K2:K3075"/>
  </sortState>
  <mergeCells count="3">
    <mergeCell ref="N9:O9"/>
    <mergeCell ref="N47:O47"/>
    <mergeCell ref="N58:O5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C0D9"/>
    <pageSetUpPr fitToPage="1"/>
  </sheetPr>
  <dimension ref="A1:Z274"/>
  <sheetViews>
    <sheetView workbookViewId="0">
      <selection sqref="A1:Z43"/>
    </sheetView>
  </sheetViews>
  <sheetFormatPr defaultColWidth="12.59765625" defaultRowHeight="15" customHeight="1" x14ac:dyDescent="0.25"/>
  <cols>
    <col min="1" max="1" width="6.5" customWidth="1"/>
    <col min="2" max="2" width="32" customWidth="1"/>
    <col min="3" max="3" width="10.09765625" customWidth="1"/>
    <col min="4" max="4" width="8.5" customWidth="1"/>
    <col min="5" max="5" width="4" customWidth="1"/>
    <col min="6" max="10" width="8.5" customWidth="1"/>
    <col min="11" max="11" width="10.5" customWidth="1"/>
    <col min="12" max="17" width="5.5" customWidth="1"/>
    <col min="18" max="25" width="5.19921875" customWidth="1"/>
    <col min="26" max="26" width="6.5" customWidth="1"/>
    <col min="27" max="29" width="12.5" customWidth="1"/>
  </cols>
  <sheetData>
    <row r="1" spans="1:26" ht="23.25" customHeight="1" x14ac:dyDescent="0.35">
      <c r="A1" s="45"/>
      <c r="B1" s="45"/>
      <c r="C1" s="45"/>
      <c r="D1" s="45"/>
      <c r="E1" s="286" t="s">
        <v>78</v>
      </c>
      <c r="F1" s="306" t="s">
        <v>2</v>
      </c>
      <c r="G1" s="266"/>
      <c r="H1" s="287" t="str">
        <f>IF(ISBLANK('Order Form'!D3),"",'Order Form'!D3)</f>
        <v/>
      </c>
      <c r="I1" s="265"/>
      <c r="J1" s="265"/>
      <c r="K1" s="265"/>
      <c r="L1" s="265"/>
      <c r="M1" s="265"/>
      <c r="N1" s="265"/>
      <c r="O1" s="288"/>
      <c r="P1" s="5"/>
      <c r="Q1" s="301" t="s">
        <v>1</v>
      </c>
      <c r="R1" s="265"/>
      <c r="S1" s="265"/>
      <c r="T1" s="274"/>
      <c r="U1" s="289" t="s">
        <v>4934</v>
      </c>
      <c r="V1" s="265"/>
      <c r="W1" s="265"/>
      <c r="X1" s="288"/>
      <c r="Y1" s="290" t="str">
        <f>IF(ISBLANK('Order Form'!F6),"",'Order Form'!F6)</f>
        <v/>
      </c>
      <c r="Z1" s="226"/>
    </row>
    <row r="2" spans="1:26" ht="18.75" customHeight="1" x14ac:dyDescent="0.35">
      <c r="A2" s="45"/>
      <c r="B2" s="45"/>
      <c r="C2" s="45"/>
      <c r="D2" s="45"/>
      <c r="E2" s="270"/>
      <c r="F2" s="303" t="s">
        <v>4</v>
      </c>
      <c r="G2" s="268"/>
      <c r="H2" s="304" t="str">
        <f>IF(ISBLANK('Order Form'!D4),"",'Order Form'!D4)</f>
        <v/>
      </c>
      <c r="I2" s="259"/>
      <c r="J2" s="259"/>
      <c r="K2" s="259"/>
      <c r="L2" s="259"/>
      <c r="M2" s="259"/>
      <c r="N2" s="259"/>
      <c r="O2" s="292"/>
      <c r="P2" s="5"/>
      <c r="Q2" s="302" t="s">
        <v>4935</v>
      </c>
      <c r="R2" s="259"/>
      <c r="S2" s="259"/>
      <c r="T2" s="260"/>
      <c r="U2" s="291" t="s">
        <v>4936</v>
      </c>
      <c r="V2" s="259"/>
      <c r="W2" s="259"/>
      <c r="X2" s="292"/>
      <c r="Y2" s="226"/>
      <c r="Z2" s="226"/>
    </row>
    <row r="3" spans="1:26" ht="18.75" customHeight="1" x14ac:dyDescent="0.35">
      <c r="A3" s="45"/>
      <c r="B3" s="45"/>
      <c r="C3" s="45"/>
      <c r="D3" s="45"/>
      <c r="E3" s="270"/>
      <c r="F3" s="303" t="s">
        <v>5</v>
      </c>
      <c r="G3" s="268"/>
      <c r="H3" s="304" t="str">
        <f>IF(ISBLANK('Order Form'!D5),"",'Order Form'!D5)</f>
        <v/>
      </c>
      <c r="I3" s="259"/>
      <c r="J3" s="259"/>
      <c r="K3" s="259"/>
      <c r="L3" s="259"/>
      <c r="M3" s="259"/>
      <c r="N3" s="259"/>
      <c r="O3" s="292"/>
      <c r="P3" s="5"/>
      <c r="Q3" s="305" t="str">
        <f>IF(ISBLANK('Order Form'!F6),"",'Order Form'!F6)</f>
        <v/>
      </c>
      <c r="R3" s="259"/>
      <c r="S3" s="259"/>
      <c r="T3" s="260"/>
      <c r="U3" s="300" t="str">
        <f>IF(ISBLANK('Order Form'!J5),"",'Order Form'!J5)</f>
        <v/>
      </c>
      <c r="V3" s="259"/>
      <c r="W3" s="259"/>
      <c r="X3" s="292"/>
      <c r="Y3" s="226"/>
      <c r="Z3" s="226"/>
    </row>
    <row r="4" spans="1:26" ht="18.75" customHeight="1" x14ac:dyDescent="0.35">
      <c r="A4" s="45"/>
      <c r="B4" s="45"/>
      <c r="C4" s="45"/>
      <c r="D4" s="45"/>
      <c r="E4" s="271"/>
      <c r="F4" s="307" t="s">
        <v>4937</v>
      </c>
      <c r="G4" s="277"/>
      <c r="H4" s="308" t="str">
        <f>IF(ISBLANK('Order Form'!D6),"",'Order Form'!D6)</f>
        <v/>
      </c>
      <c r="I4" s="262"/>
      <c r="J4" s="277"/>
      <c r="K4" s="136" t="str">
        <f>IF(ISBLANK('Order Form'!D7),"",'Order Form'!D7)</f>
        <v/>
      </c>
      <c r="L4" s="136"/>
      <c r="M4" s="311" t="str">
        <f>IF(ISBLANK('Order Form'!D8),"",'Order Form'!D8)</f>
        <v/>
      </c>
      <c r="N4" s="262"/>
      <c r="O4" s="294"/>
      <c r="P4" s="5"/>
      <c r="Q4" s="302" t="s">
        <v>12</v>
      </c>
      <c r="R4" s="259"/>
      <c r="S4" s="259"/>
      <c r="T4" s="260"/>
      <c r="U4" s="291" t="s">
        <v>14</v>
      </c>
      <c r="V4" s="259"/>
      <c r="W4" s="259"/>
      <c r="X4" s="292"/>
      <c r="Y4" s="226"/>
      <c r="Z4" s="226"/>
    </row>
    <row r="5" spans="1:26" ht="21" customHeight="1" x14ac:dyDescent="0.35">
      <c r="A5" s="45"/>
      <c r="B5" s="137"/>
      <c r="C5" s="137"/>
      <c r="D5" s="137"/>
      <c r="E5" s="286" t="s">
        <v>87</v>
      </c>
      <c r="F5" s="138" t="s">
        <v>13</v>
      </c>
      <c r="G5" s="139"/>
      <c r="H5" s="287" t="str">
        <f>IF(ISBLANK('Order Form'!D10),"",'Order Form'!D10)</f>
        <v/>
      </c>
      <c r="I5" s="265"/>
      <c r="J5" s="265"/>
      <c r="K5" s="265"/>
      <c r="L5" s="265"/>
      <c r="M5" s="265"/>
      <c r="N5" s="265"/>
      <c r="O5" s="288"/>
      <c r="P5" s="5"/>
      <c r="Q5" s="313" t="str">
        <f>IF(ISBLANK('Order Form'!F10),"",'Order Form'!F10)</f>
        <v/>
      </c>
      <c r="R5" s="259"/>
      <c r="S5" s="259"/>
      <c r="T5" s="260"/>
      <c r="U5" s="314" t="str">
        <f>IF(ISBLANK('Order Form'!F12),"",'Order Form'!F12)</f>
        <v/>
      </c>
      <c r="V5" s="259"/>
      <c r="W5" s="259"/>
      <c r="X5" s="292"/>
      <c r="Y5" s="226"/>
      <c r="Z5" s="226"/>
    </row>
    <row r="6" spans="1:26" ht="18.75" customHeight="1" x14ac:dyDescent="0.35">
      <c r="A6" s="45"/>
      <c r="B6" s="137"/>
      <c r="C6" s="137"/>
      <c r="D6" s="137"/>
      <c r="E6" s="270"/>
      <c r="F6" s="140" t="s">
        <v>5</v>
      </c>
      <c r="G6" s="141"/>
      <c r="H6" s="304" t="str">
        <f>IF(ISBLANK('Order Form'!D11),"",'Order Form'!D11)</f>
        <v/>
      </c>
      <c r="I6" s="259"/>
      <c r="J6" s="259"/>
      <c r="K6" s="259"/>
      <c r="L6" s="259"/>
      <c r="M6" s="259"/>
      <c r="N6" s="259"/>
      <c r="O6" s="292"/>
      <c r="P6" s="5"/>
      <c r="Q6" s="302" t="s">
        <v>16</v>
      </c>
      <c r="R6" s="259"/>
      <c r="S6" s="259"/>
      <c r="T6" s="260"/>
      <c r="U6" s="291" t="s">
        <v>19</v>
      </c>
      <c r="V6" s="259"/>
      <c r="W6" s="259"/>
      <c r="X6" s="292"/>
      <c r="Y6" s="226"/>
      <c r="Z6" s="226"/>
    </row>
    <row r="7" spans="1:26" ht="23.25" customHeight="1" x14ac:dyDescent="0.35">
      <c r="A7" s="309" t="s">
        <v>4938</v>
      </c>
      <c r="B7" s="226"/>
      <c r="C7" s="226"/>
      <c r="D7" s="310"/>
      <c r="E7" s="271"/>
      <c r="F7" s="307" t="s">
        <v>4937</v>
      </c>
      <c r="G7" s="277"/>
      <c r="H7" s="308" t="str">
        <f>IF(ISBLANK('Order Form'!D12),"",'Order Form'!D12)</f>
        <v/>
      </c>
      <c r="I7" s="262"/>
      <c r="J7" s="277"/>
      <c r="K7" s="136" t="str">
        <f>IF(ISBLANK('Order Form'!D13),"",'Order Form'!D13)</f>
        <v/>
      </c>
      <c r="L7" s="136"/>
      <c r="M7" s="311" t="str">
        <f>IF(ISBLANK('Order Form'!D14),"",'Order Form'!D14)</f>
        <v/>
      </c>
      <c r="N7" s="262"/>
      <c r="O7" s="294"/>
      <c r="P7" s="5"/>
      <c r="Q7" s="312" t="str">
        <f>IF(ISBLANK('Order Form'!F14),"",'Order Form'!F14)</f>
        <v/>
      </c>
      <c r="R7" s="259"/>
      <c r="S7" s="259"/>
      <c r="T7" s="260"/>
      <c r="U7" s="300" t="str">
        <f>IF(ISBLANK('Order Form'!F16),"",'Order Form'!F16)</f>
        <v/>
      </c>
      <c r="V7" s="259"/>
      <c r="W7" s="259"/>
      <c r="X7" s="292"/>
      <c r="Y7" s="226"/>
      <c r="Z7" s="226"/>
    </row>
    <row r="8" spans="1:26" ht="18.75" customHeight="1" x14ac:dyDescent="0.35">
      <c r="A8" s="309" t="s">
        <v>4939</v>
      </c>
      <c r="B8" s="226"/>
      <c r="C8" s="226"/>
      <c r="D8" s="310"/>
      <c r="E8" s="295" t="s">
        <v>4940</v>
      </c>
      <c r="F8" s="138" t="s">
        <v>20</v>
      </c>
      <c r="G8" s="139"/>
      <c r="H8" s="287" t="str">
        <f>IF(ISBLANK('Order Form'!D16),"",'Order Form'!D16)</f>
        <v/>
      </c>
      <c r="I8" s="265"/>
      <c r="J8" s="265"/>
      <c r="K8" s="265"/>
      <c r="L8" s="265"/>
      <c r="M8" s="265"/>
      <c r="N8" s="265"/>
      <c r="O8" s="288"/>
      <c r="P8" s="5"/>
      <c r="Q8" s="302" t="s">
        <v>9</v>
      </c>
      <c r="R8" s="259"/>
      <c r="S8" s="259"/>
      <c r="T8" s="260"/>
      <c r="U8" s="291"/>
      <c r="V8" s="259"/>
      <c r="W8" s="259"/>
      <c r="X8" s="292"/>
      <c r="Y8" s="226"/>
      <c r="Z8" s="226"/>
    </row>
    <row r="9" spans="1:26" ht="18.75" customHeight="1" x14ac:dyDescent="0.35">
      <c r="A9" s="309" t="s">
        <v>4941</v>
      </c>
      <c r="B9" s="226"/>
      <c r="C9" s="226"/>
      <c r="D9" s="310"/>
      <c r="E9" s="270"/>
      <c r="F9" s="140" t="s">
        <v>22</v>
      </c>
      <c r="G9" s="141"/>
      <c r="H9" s="304" t="str">
        <f>IF(ISBLANK('Order Form'!D17),"",'Order Form'!D17)</f>
        <v/>
      </c>
      <c r="I9" s="259"/>
      <c r="J9" s="259"/>
      <c r="K9" s="259"/>
      <c r="L9" s="259"/>
      <c r="M9" s="259"/>
      <c r="N9" s="259"/>
      <c r="O9" s="292"/>
      <c r="P9" s="5"/>
      <c r="Q9" s="313" t="str">
        <f>IF(ISBLANK('Order Form'!F8),"",'Order Form'!F8)</f>
        <v/>
      </c>
      <c r="R9" s="259"/>
      <c r="S9" s="259"/>
      <c r="T9" s="260"/>
      <c r="U9" s="314"/>
      <c r="V9" s="259"/>
      <c r="W9" s="259"/>
      <c r="X9" s="292"/>
      <c r="Y9" s="226"/>
      <c r="Z9" s="226"/>
    </row>
    <row r="10" spans="1:26" ht="18.75" customHeight="1" x14ac:dyDescent="0.35">
      <c r="A10" s="309" t="s">
        <v>4942</v>
      </c>
      <c r="B10" s="226"/>
      <c r="C10" s="226"/>
      <c r="D10" s="310"/>
      <c r="E10" s="270"/>
      <c r="F10" s="140" t="s">
        <v>24</v>
      </c>
      <c r="G10" s="141"/>
      <c r="H10" s="304" t="str">
        <f>IF(ISBLANK('Order Form'!D18),"",'Order Form'!D18)</f>
        <v/>
      </c>
      <c r="I10" s="259"/>
      <c r="J10" s="259"/>
      <c r="K10" s="259"/>
      <c r="L10" s="259"/>
      <c r="M10" s="259"/>
      <c r="N10" s="259"/>
      <c r="O10" s="292"/>
      <c r="P10" s="5"/>
      <c r="Q10" s="302" t="s">
        <v>23</v>
      </c>
      <c r="R10" s="259"/>
      <c r="S10" s="259"/>
      <c r="T10" s="260"/>
      <c r="U10" s="291" t="s">
        <v>28</v>
      </c>
      <c r="V10" s="259"/>
      <c r="W10" s="259"/>
      <c r="X10" s="292"/>
      <c r="Y10" s="226"/>
      <c r="Z10" s="226"/>
    </row>
    <row r="11" spans="1:26" ht="18.75" customHeight="1" x14ac:dyDescent="0.35">
      <c r="A11" s="45"/>
      <c r="B11" s="45"/>
      <c r="C11" s="45"/>
      <c r="D11" s="45"/>
      <c r="E11" s="271"/>
      <c r="F11" s="142" t="s">
        <v>26</v>
      </c>
      <c r="G11" s="143"/>
      <c r="H11" s="298" t="str">
        <f>IF(ISBLANK('Order Form'!D19),"",'Order Form'!D19)</f>
        <v/>
      </c>
      <c r="I11" s="262"/>
      <c r="J11" s="262"/>
      <c r="K11" s="262"/>
      <c r="L11" s="262"/>
      <c r="M11" s="262"/>
      <c r="N11" s="262"/>
      <c r="O11" s="294"/>
      <c r="P11" s="5"/>
      <c r="Q11" s="299">
        <f>'Order Form'!F18</f>
        <v>0</v>
      </c>
      <c r="R11" s="262"/>
      <c r="S11" s="262"/>
      <c r="T11" s="263"/>
      <c r="U11" s="293">
        <f>'Order Form'!F21</f>
        <v>0</v>
      </c>
      <c r="V11" s="262"/>
      <c r="W11" s="262"/>
      <c r="X11" s="294"/>
      <c r="Y11" s="226"/>
      <c r="Z11" s="226"/>
    </row>
    <row r="12" spans="1:26" ht="18.75" customHeight="1" x14ac:dyDescent="0.35">
      <c r="A12" s="45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44"/>
      <c r="O12" s="144"/>
      <c r="P12" s="144"/>
      <c r="Q12" s="144"/>
      <c r="R12" s="137"/>
      <c r="S12" s="137"/>
      <c r="T12" s="137"/>
      <c r="U12" s="137"/>
      <c r="V12" s="137"/>
      <c r="W12" s="137"/>
      <c r="X12" s="137"/>
      <c r="Y12" s="137"/>
      <c r="Z12" s="145"/>
    </row>
    <row r="13" spans="1:26" ht="39" customHeight="1" x14ac:dyDescent="0.35">
      <c r="A13" s="146" t="s">
        <v>4943</v>
      </c>
      <c r="B13" s="147" t="s">
        <v>4944</v>
      </c>
      <c r="C13" s="148" t="s">
        <v>4945</v>
      </c>
      <c r="D13" s="146" t="s">
        <v>40</v>
      </c>
      <c r="E13" s="296" t="s">
        <v>38</v>
      </c>
      <c r="F13" s="259"/>
      <c r="G13" s="259"/>
      <c r="H13" s="259"/>
      <c r="I13" s="259"/>
      <c r="J13" s="260"/>
      <c r="K13" s="296" t="s">
        <v>4946</v>
      </c>
      <c r="L13" s="259"/>
      <c r="M13" s="260"/>
      <c r="N13" s="297" t="s">
        <v>44</v>
      </c>
      <c r="O13" s="260"/>
      <c r="P13" s="297" t="s">
        <v>45</v>
      </c>
      <c r="Q13" s="260"/>
      <c r="R13" s="149" t="s">
        <v>46</v>
      </c>
      <c r="S13" s="149" t="s">
        <v>47</v>
      </c>
      <c r="T13" s="150" t="s">
        <v>48</v>
      </c>
      <c r="U13" s="150" t="s">
        <v>49</v>
      </c>
      <c r="V13" s="150" t="s">
        <v>50</v>
      </c>
      <c r="W13" s="150" t="s">
        <v>51</v>
      </c>
      <c r="X13" s="150" t="s">
        <v>52</v>
      </c>
      <c r="Y13" s="150" t="s">
        <v>53</v>
      </c>
      <c r="Z13" s="151" t="s">
        <v>54</v>
      </c>
    </row>
    <row r="14" spans="1:26" ht="22.5" customHeight="1" x14ac:dyDescent="0.4">
      <c r="A14" s="152" t="str">
        <f>IF(ISBLANK('Order Form'!B28),"",LEFT('Order Form'!B28,3))</f>
        <v xml:space="preserve"> </v>
      </c>
      <c r="B14" s="152" t="str">
        <f>IF(ISBLANK('Order Form'!C28),"",'Order Form'!C28)</f>
        <v/>
      </c>
      <c r="C14" s="152" t="str">
        <f>IF(ISBLANK('Order Form'!E28),"",'Order Form'!E28)</f>
        <v/>
      </c>
      <c r="D14" s="152" t="str">
        <f>IF(ISBLANK('Order Form'!F28),"",'Order Form'!F28)</f>
        <v/>
      </c>
      <c r="E14" s="284" t="str">
        <f>IF(ISBLANK('Order Form'!D28),"",'Order Form'!D28)</f>
        <v/>
      </c>
      <c r="F14" s="259"/>
      <c r="G14" s="259"/>
      <c r="H14" s="259"/>
      <c r="I14" s="259"/>
      <c r="J14" s="260"/>
      <c r="K14" s="284" t="str">
        <f>IF(NOT(ISBLANK('Order Form'!I28)),'Order Form'!I28,"")</f>
        <v/>
      </c>
      <c r="L14" s="259"/>
      <c r="M14" s="260"/>
      <c r="N14" s="285" t="str">
        <f>IF(NOT(ISBLANK('Order Form'!J28)),'Order Form'!J28,"")</f>
        <v/>
      </c>
      <c r="O14" s="260"/>
      <c r="P14" s="285" t="str">
        <f>IF(NOT(ISBLANK('Order Form'!K28)),'Order Form'!K28,"")</f>
        <v/>
      </c>
      <c r="Q14" s="260"/>
      <c r="R14" s="152" t="str">
        <f>IF(NOT(ISBLANK('Order Form'!L28)),'Order Form'!L28,"")</f>
        <v/>
      </c>
      <c r="S14" s="152" t="str">
        <f>IF(NOT(ISBLANK('Order Form'!M28)),'Order Form'!M28,"")</f>
        <v/>
      </c>
      <c r="T14" s="153" t="str">
        <f>IF(NOT(ISBLANK('Order Form'!N28)),'Order Form'!N28,"")</f>
        <v/>
      </c>
      <c r="U14" s="153" t="str">
        <f>IF(NOT(ISBLANK('Order Form'!O28)),'Order Form'!O28,"")</f>
        <v/>
      </c>
      <c r="V14" s="153" t="str">
        <f>IF(NOT(ISBLANK('Order Form'!P28)),'Order Form'!P28,"")</f>
        <v/>
      </c>
      <c r="W14" s="153" t="str">
        <f>IF(NOT(ISBLANK('Order Form'!Q28)),'Order Form'!Q28,"")</f>
        <v/>
      </c>
      <c r="X14" s="153" t="str">
        <f>IF(NOT(ISBLANK('Order Form'!R28)),'Order Form'!R28,"")</f>
        <v/>
      </c>
      <c r="Y14" s="152" t="str">
        <f>IF(NOT(ISBLANK('Order Form'!S28)),'Order Form'!S28,"")</f>
        <v/>
      </c>
      <c r="Z14" s="154" t="str">
        <f>IF(VALUE('Order Form'!T28)&gt;0,'Order Form'!T28,"")</f>
        <v/>
      </c>
    </row>
    <row r="15" spans="1:26" ht="22.5" customHeight="1" x14ac:dyDescent="0.4">
      <c r="A15" s="155" t="str">
        <f>IF(ISBLANK('Order Form'!B29),"",LEFT('Order Form'!B29,3))</f>
        <v xml:space="preserve"> </v>
      </c>
      <c r="B15" s="155" t="str">
        <f>IF(ISBLANK('Order Form'!C29),"",'Order Form'!C29)</f>
        <v/>
      </c>
      <c r="C15" s="155" t="str">
        <f>IF(ISBLANK('Order Form'!E29),"",'Order Form'!E29)</f>
        <v/>
      </c>
      <c r="D15" s="155" t="str">
        <f>IF(ISBLANK('Order Form'!F29),"",'Order Form'!F29)</f>
        <v/>
      </c>
      <c r="E15" s="282" t="str">
        <f>IF(ISBLANK('Order Form'!D29),"",'Order Form'!D29)</f>
        <v/>
      </c>
      <c r="F15" s="259"/>
      <c r="G15" s="259"/>
      <c r="H15" s="259"/>
      <c r="I15" s="259"/>
      <c r="J15" s="260"/>
      <c r="K15" s="282" t="str">
        <f>IF(NOT(ISBLANK('Order Form'!I29)),'Order Form'!I29,"")</f>
        <v/>
      </c>
      <c r="L15" s="259"/>
      <c r="M15" s="260"/>
      <c r="N15" s="283" t="str">
        <f>IF(NOT(ISBLANK('Order Form'!J29)),'Order Form'!J29,"")</f>
        <v/>
      </c>
      <c r="O15" s="260"/>
      <c r="P15" s="283" t="str">
        <f>IF(NOT(ISBLANK('Order Form'!K29)),'Order Form'!K29,"")</f>
        <v/>
      </c>
      <c r="Q15" s="260"/>
      <c r="R15" s="155" t="str">
        <f>IF(NOT(ISBLANK('Order Form'!L29)),'Order Form'!L29,"")</f>
        <v/>
      </c>
      <c r="S15" s="155" t="str">
        <f>IF(NOT(ISBLANK('Order Form'!M29)),'Order Form'!M29,"")</f>
        <v/>
      </c>
      <c r="T15" s="156" t="str">
        <f>IF(NOT(ISBLANK('Order Form'!N29)),'Order Form'!N29,"")</f>
        <v/>
      </c>
      <c r="U15" s="156" t="str">
        <f>IF(NOT(ISBLANK('Order Form'!O29)),'Order Form'!O29,"")</f>
        <v/>
      </c>
      <c r="V15" s="156" t="str">
        <f>IF(NOT(ISBLANK('Order Form'!P29)),'Order Form'!P29,"")</f>
        <v/>
      </c>
      <c r="W15" s="156" t="str">
        <f>IF(NOT(ISBLANK('Order Form'!Q29)),'Order Form'!Q29,"")</f>
        <v/>
      </c>
      <c r="X15" s="156" t="str">
        <f>IF(NOT(ISBLANK('Order Form'!R29)),'Order Form'!R29,"")</f>
        <v/>
      </c>
      <c r="Y15" s="155" t="str">
        <f>IF(NOT(ISBLANK('Order Form'!S29)),'Order Form'!S29,"")</f>
        <v/>
      </c>
      <c r="Z15" s="157" t="str">
        <f>IF(VALUE('Order Form'!T29)&gt;0,'Order Form'!T29,"")</f>
        <v/>
      </c>
    </row>
    <row r="16" spans="1:26" ht="22.5" customHeight="1" x14ac:dyDescent="0.4">
      <c r="A16" s="152" t="str">
        <f>IF(ISBLANK('Order Form'!B30),"",LEFT('Order Form'!B30,3))</f>
        <v xml:space="preserve"> </v>
      </c>
      <c r="B16" s="152" t="str">
        <f>IF(ISBLANK('Order Form'!C30),"",'Order Form'!C30)</f>
        <v/>
      </c>
      <c r="C16" s="152" t="str">
        <f>IF(ISBLANK('Order Form'!E30),"",'Order Form'!E30)</f>
        <v/>
      </c>
      <c r="D16" s="152" t="str">
        <f>IF(ISBLANK('Order Form'!F30),"",'Order Form'!F30)</f>
        <v/>
      </c>
      <c r="E16" s="284" t="str">
        <f>IF(ISBLANK('Order Form'!D30),"",'Order Form'!D30)</f>
        <v/>
      </c>
      <c r="F16" s="259"/>
      <c r="G16" s="259"/>
      <c r="H16" s="259"/>
      <c r="I16" s="259"/>
      <c r="J16" s="260"/>
      <c r="K16" s="284" t="str">
        <f>IF(NOT(ISBLANK('Order Form'!I30)),'Order Form'!I30,"")</f>
        <v/>
      </c>
      <c r="L16" s="259"/>
      <c r="M16" s="260"/>
      <c r="N16" s="285" t="str">
        <f>IF(NOT(ISBLANK('Order Form'!J30)),'Order Form'!J30,"")</f>
        <v/>
      </c>
      <c r="O16" s="260"/>
      <c r="P16" s="285" t="str">
        <f>IF(NOT(ISBLANK('Order Form'!K30)),'Order Form'!K30,"")</f>
        <v/>
      </c>
      <c r="Q16" s="260"/>
      <c r="R16" s="152" t="str">
        <f>IF(NOT(ISBLANK('Order Form'!L30)),'Order Form'!L30,"")</f>
        <v/>
      </c>
      <c r="S16" s="152" t="str">
        <f>IF(NOT(ISBLANK('Order Form'!M30)),'Order Form'!M30,"")</f>
        <v/>
      </c>
      <c r="T16" s="152" t="str">
        <f>IF(NOT(ISBLANK('Order Form'!N30)),'Order Form'!N30,"")</f>
        <v/>
      </c>
      <c r="U16" s="152" t="str">
        <f>IF(NOT(ISBLANK('Order Form'!O30)),'Order Form'!O30,"")</f>
        <v/>
      </c>
      <c r="V16" s="152" t="str">
        <f>IF(NOT(ISBLANK('Order Form'!P30)),'Order Form'!P30,"")</f>
        <v/>
      </c>
      <c r="W16" s="152" t="str">
        <f>IF(NOT(ISBLANK('Order Form'!Q30)),'Order Form'!Q30,"")</f>
        <v/>
      </c>
      <c r="X16" s="152" t="str">
        <f>IF(NOT(ISBLANK('Order Form'!R30)),'Order Form'!R30,"")</f>
        <v/>
      </c>
      <c r="Y16" s="152" t="str">
        <f>IF(NOT(ISBLANK('Order Form'!S30)),'Order Form'!S30,"")</f>
        <v/>
      </c>
      <c r="Z16" s="152" t="str">
        <f>IF(VALUE('Order Form'!T30)&gt;0,'Order Form'!T30,"")</f>
        <v/>
      </c>
    </row>
    <row r="17" spans="1:26" ht="22.5" customHeight="1" x14ac:dyDescent="0.4">
      <c r="A17" s="155" t="str">
        <f>IF(ISBLANK('Order Form'!B31),"",LEFT('Order Form'!B31,3))</f>
        <v xml:space="preserve"> </v>
      </c>
      <c r="B17" s="155" t="str">
        <f>IF(ISBLANK('Order Form'!C31),"",'Order Form'!C31)</f>
        <v/>
      </c>
      <c r="C17" s="155" t="str">
        <f>IF(ISBLANK('Order Form'!E31),"",'Order Form'!E31)</f>
        <v/>
      </c>
      <c r="D17" s="155" t="str">
        <f>IF(ISBLANK('Order Form'!F31),"",'Order Form'!F31)</f>
        <v/>
      </c>
      <c r="E17" s="282" t="str">
        <f>IF(ISBLANK('Order Form'!D31),"",'Order Form'!D31)</f>
        <v/>
      </c>
      <c r="F17" s="259"/>
      <c r="G17" s="259"/>
      <c r="H17" s="259"/>
      <c r="I17" s="259"/>
      <c r="J17" s="260"/>
      <c r="K17" s="282" t="str">
        <f>IF(NOT(ISBLANK('Order Form'!I31)),'Order Form'!I31,"")</f>
        <v/>
      </c>
      <c r="L17" s="259"/>
      <c r="M17" s="260"/>
      <c r="N17" s="283" t="str">
        <f>IF(NOT(ISBLANK('Order Form'!J31)),'Order Form'!J31,"")</f>
        <v/>
      </c>
      <c r="O17" s="260"/>
      <c r="P17" s="283" t="str">
        <f>IF(NOT(ISBLANK('Order Form'!K31)),'Order Form'!K31,"")</f>
        <v/>
      </c>
      <c r="Q17" s="260"/>
      <c r="R17" s="155" t="str">
        <f>IF(NOT(ISBLANK('Order Form'!L31)),'Order Form'!L31,"")</f>
        <v/>
      </c>
      <c r="S17" s="155" t="str">
        <f>IF(NOT(ISBLANK('Order Form'!M31)),'Order Form'!M31,"")</f>
        <v/>
      </c>
      <c r="T17" s="155" t="str">
        <f>IF(NOT(ISBLANK('Order Form'!N31)),'Order Form'!N31,"")</f>
        <v/>
      </c>
      <c r="U17" s="155" t="str">
        <f>IF(NOT(ISBLANK('Order Form'!O31)),'Order Form'!O31,"")</f>
        <v/>
      </c>
      <c r="V17" s="155" t="str">
        <f>IF(NOT(ISBLANK('Order Form'!P31)),'Order Form'!P31,"")</f>
        <v/>
      </c>
      <c r="W17" s="155" t="str">
        <f>IF(NOT(ISBLANK('Order Form'!Q31)),'Order Form'!Q31,"")</f>
        <v/>
      </c>
      <c r="X17" s="155" t="str">
        <f>IF(NOT(ISBLANK('Order Form'!R31)),'Order Form'!R31,"")</f>
        <v/>
      </c>
      <c r="Y17" s="155" t="str">
        <f>IF(NOT(ISBLANK('Order Form'!S31)),'Order Form'!S31,"")</f>
        <v/>
      </c>
      <c r="Z17" s="155" t="str">
        <f>IF(VALUE('Order Form'!T31)&gt;0,'Order Form'!T31,"")</f>
        <v/>
      </c>
    </row>
    <row r="18" spans="1:26" ht="22.5" customHeight="1" x14ac:dyDescent="0.4">
      <c r="A18" s="152" t="str">
        <f>IF(ISBLANK('Order Form'!B32),"",LEFT('Order Form'!B32,3))</f>
        <v xml:space="preserve"> </v>
      </c>
      <c r="B18" s="152" t="str">
        <f>IF(ISBLANK('Order Form'!C32),"",'Order Form'!C32)</f>
        <v/>
      </c>
      <c r="C18" s="152" t="str">
        <f>IF(ISBLANK('Order Form'!E32),"",'Order Form'!E32)</f>
        <v/>
      </c>
      <c r="D18" s="152" t="str">
        <f>IF(ISBLANK('Order Form'!F32),"",'Order Form'!F32)</f>
        <v/>
      </c>
      <c r="E18" s="284" t="str">
        <f>IF(ISBLANK('Order Form'!D32),"",'Order Form'!D32)</f>
        <v/>
      </c>
      <c r="F18" s="259"/>
      <c r="G18" s="259"/>
      <c r="H18" s="259"/>
      <c r="I18" s="259"/>
      <c r="J18" s="260"/>
      <c r="K18" s="284" t="str">
        <f>IF(NOT(ISBLANK('Order Form'!I32)),'Order Form'!I32,"")</f>
        <v/>
      </c>
      <c r="L18" s="259"/>
      <c r="M18" s="260"/>
      <c r="N18" s="285" t="str">
        <f>IF(NOT(ISBLANK('Order Form'!J32)),'Order Form'!J32,"")</f>
        <v/>
      </c>
      <c r="O18" s="260"/>
      <c r="P18" s="285" t="str">
        <f>IF(NOT(ISBLANK('Order Form'!K32)),'Order Form'!K32,"")</f>
        <v/>
      </c>
      <c r="Q18" s="260"/>
      <c r="R18" s="152" t="str">
        <f>IF(NOT(ISBLANK('Order Form'!L32)),'Order Form'!L32,"")</f>
        <v/>
      </c>
      <c r="S18" s="152" t="str">
        <f>IF(NOT(ISBLANK('Order Form'!M32)),'Order Form'!M32,"")</f>
        <v/>
      </c>
      <c r="T18" s="152" t="str">
        <f>IF(NOT(ISBLANK('Order Form'!N32)),'Order Form'!N32,"")</f>
        <v/>
      </c>
      <c r="U18" s="152" t="str">
        <f>IF(NOT(ISBLANK('Order Form'!O32)),'Order Form'!O32,"")</f>
        <v/>
      </c>
      <c r="V18" s="152" t="str">
        <f>IF(NOT(ISBLANK('Order Form'!P32)),'Order Form'!P32,"")</f>
        <v/>
      </c>
      <c r="W18" s="152" t="str">
        <f>IF(NOT(ISBLANK('Order Form'!Q32)),'Order Form'!Q32,"")</f>
        <v/>
      </c>
      <c r="X18" s="152" t="str">
        <f>IF(NOT(ISBLANK('Order Form'!R32)),'Order Form'!R32,"")</f>
        <v/>
      </c>
      <c r="Y18" s="152" t="str">
        <f>IF(NOT(ISBLANK('Order Form'!S32)),'Order Form'!S32,"")</f>
        <v/>
      </c>
      <c r="Z18" s="152" t="str">
        <f>IF(VALUE('Order Form'!T32)&gt;0,'Order Form'!T32,"")</f>
        <v/>
      </c>
    </row>
    <row r="19" spans="1:26" ht="22.5" customHeight="1" x14ac:dyDescent="0.4">
      <c r="A19" s="155" t="str">
        <f>IF(ISBLANK('Order Form'!B33),"",LEFT('Order Form'!B33,3))</f>
        <v xml:space="preserve"> </v>
      </c>
      <c r="B19" s="155" t="str">
        <f>IF(ISBLANK('Order Form'!C33),"",'Order Form'!C33)</f>
        <v/>
      </c>
      <c r="C19" s="155" t="str">
        <f>IF(ISBLANK('Order Form'!E33),"",'Order Form'!E33)</f>
        <v/>
      </c>
      <c r="D19" s="155" t="str">
        <f>IF(ISBLANK('Order Form'!F33),"",'Order Form'!F33)</f>
        <v/>
      </c>
      <c r="E19" s="282" t="str">
        <f>IF(ISBLANK('Order Form'!D33),"",'Order Form'!D33)</f>
        <v/>
      </c>
      <c r="F19" s="259"/>
      <c r="G19" s="259"/>
      <c r="H19" s="259"/>
      <c r="I19" s="259"/>
      <c r="J19" s="260"/>
      <c r="K19" s="282" t="str">
        <f>IF(NOT(ISBLANK('Order Form'!I33)),'Order Form'!I33,"")</f>
        <v/>
      </c>
      <c r="L19" s="259"/>
      <c r="M19" s="260"/>
      <c r="N19" s="283" t="str">
        <f>IF(NOT(ISBLANK('Order Form'!J33)),'Order Form'!J33,"")</f>
        <v/>
      </c>
      <c r="O19" s="260"/>
      <c r="P19" s="283" t="str">
        <f>IF(NOT(ISBLANK('Order Form'!K33)),'Order Form'!K33,"")</f>
        <v/>
      </c>
      <c r="Q19" s="260"/>
      <c r="R19" s="155" t="str">
        <f>IF(NOT(ISBLANK('Order Form'!L33)),'Order Form'!L33,"")</f>
        <v/>
      </c>
      <c r="S19" s="155" t="str">
        <f>IF(NOT(ISBLANK('Order Form'!M33)),'Order Form'!M33,"")</f>
        <v/>
      </c>
      <c r="T19" s="155" t="str">
        <f>IF(NOT(ISBLANK('Order Form'!N33)),'Order Form'!N33,"")</f>
        <v/>
      </c>
      <c r="U19" s="155" t="str">
        <f>IF(NOT(ISBLANK('Order Form'!O33)),'Order Form'!O33,"")</f>
        <v/>
      </c>
      <c r="V19" s="155" t="str">
        <f>IF(NOT(ISBLANK('Order Form'!P33)),'Order Form'!P33,"")</f>
        <v/>
      </c>
      <c r="W19" s="155" t="str">
        <f>IF(NOT(ISBLANK('Order Form'!Q33)),'Order Form'!Q33,"")</f>
        <v/>
      </c>
      <c r="X19" s="155" t="str">
        <f>IF(NOT(ISBLANK('Order Form'!R33)),'Order Form'!R33,"")</f>
        <v/>
      </c>
      <c r="Y19" s="155" t="str">
        <f>IF(NOT(ISBLANK('Order Form'!S33)),'Order Form'!S33,"")</f>
        <v/>
      </c>
      <c r="Z19" s="155" t="str">
        <f>IF(VALUE('Order Form'!T33)&gt;0,'Order Form'!T33,"")</f>
        <v/>
      </c>
    </row>
    <row r="20" spans="1:26" ht="22.5" customHeight="1" x14ac:dyDescent="0.4">
      <c r="A20" s="152" t="str">
        <f>IF(ISBLANK('Order Form'!B34),"",LEFT('Order Form'!B34,3))</f>
        <v xml:space="preserve"> </v>
      </c>
      <c r="B20" s="152" t="str">
        <f>IF(ISBLANK('Order Form'!C34),"",'Order Form'!C34)</f>
        <v/>
      </c>
      <c r="C20" s="152" t="str">
        <f>IF(ISBLANK('Order Form'!E34),"",'Order Form'!E34)</f>
        <v/>
      </c>
      <c r="D20" s="152" t="str">
        <f>IF(ISBLANK('Order Form'!F34),"",'Order Form'!F34)</f>
        <v/>
      </c>
      <c r="E20" s="284" t="str">
        <f>IF(ISBLANK('Order Form'!D34),"",'Order Form'!D34)</f>
        <v/>
      </c>
      <c r="F20" s="259"/>
      <c r="G20" s="259"/>
      <c r="H20" s="259"/>
      <c r="I20" s="259"/>
      <c r="J20" s="260"/>
      <c r="K20" s="284" t="str">
        <f>IF(NOT(ISBLANK('Order Form'!I34)),'Order Form'!I34,"")</f>
        <v/>
      </c>
      <c r="L20" s="259"/>
      <c r="M20" s="260"/>
      <c r="N20" s="285" t="str">
        <f>IF(NOT(ISBLANK('Order Form'!J34)),'Order Form'!J34,"")</f>
        <v/>
      </c>
      <c r="O20" s="260"/>
      <c r="P20" s="285" t="str">
        <f>IF(NOT(ISBLANK('Order Form'!K34)),'Order Form'!K34,"")</f>
        <v/>
      </c>
      <c r="Q20" s="260"/>
      <c r="R20" s="152" t="str">
        <f>IF(NOT(ISBLANK('Order Form'!L34)),'Order Form'!L34,"")</f>
        <v/>
      </c>
      <c r="S20" s="152" t="str">
        <f>IF(NOT(ISBLANK('Order Form'!M34)),'Order Form'!M34,"")</f>
        <v/>
      </c>
      <c r="T20" s="152" t="str">
        <f>IF(NOT(ISBLANK('Order Form'!N34)),'Order Form'!N34,"")</f>
        <v/>
      </c>
      <c r="U20" s="152" t="str">
        <f>IF(NOT(ISBLANK('Order Form'!O34)),'Order Form'!O34,"")</f>
        <v/>
      </c>
      <c r="V20" s="152" t="str">
        <f>IF(NOT(ISBLANK('Order Form'!P34)),'Order Form'!P34,"")</f>
        <v/>
      </c>
      <c r="W20" s="152" t="str">
        <f>IF(NOT(ISBLANK('Order Form'!Q34)),'Order Form'!Q34,"")</f>
        <v/>
      </c>
      <c r="X20" s="152" t="str">
        <f>IF(NOT(ISBLANK('Order Form'!R34)),'Order Form'!R34,"")</f>
        <v/>
      </c>
      <c r="Y20" s="152" t="str">
        <f>IF(NOT(ISBLANK('Order Form'!S34)),'Order Form'!S34,"")</f>
        <v/>
      </c>
      <c r="Z20" s="152" t="str">
        <f>IF(VALUE('Order Form'!T34)&gt;0,'Order Form'!T34,"")</f>
        <v/>
      </c>
    </row>
    <row r="21" spans="1:26" ht="22.5" customHeight="1" x14ac:dyDescent="0.4">
      <c r="A21" s="155" t="str">
        <f>IF(ISBLANK('Order Form'!B35),"",LEFT('Order Form'!B35,3))</f>
        <v xml:space="preserve"> </v>
      </c>
      <c r="B21" s="155" t="str">
        <f>IF(ISBLANK('Order Form'!C35),"",'Order Form'!C35)</f>
        <v/>
      </c>
      <c r="C21" s="155" t="str">
        <f>IF(ISBLANK('Order Form'!E35),"",'Order Form'!E35)</f>
        <v/>
      </c>
      <c r="D21" s="155" t="str">
        <f>IF(ISBLANK('Order Form'!F35),"",'Order Form'!F35)</f>
        <v/>
      </c>
      <c r="E21" s="282" t="str">
        <f>IF(ISBLANK('Order Form'!D35),"",'Order Form'!D35)</f>
        <v/>
      </c>
      <c r="F21" s="259"/>
      <c r="G21" s="259"/>
      <c r="H21" s="259"/>
      <c r="I21" s="259"/>
      <c r="J21" s="260"/>
      <c r="K21" s="282" t="str">
        <f>IF(NOT(ISBLANK('Order Form'!I35)),'Order Form'!I35,"")</f>
        <v/>
      </c>
      <c r="L21" s="259"/>
      <c r="M21" s="260"/>
      <c r="N21" s="283" t="str">
        <f>IF(NOT(ISBLANK('Order Form'!J35)),'Order Form'!J35,"")</f>
        <v/>
      </c>
      <c r="O21" s="260"/>
      <c r="P21" s="283" t="str">
        <f>IF(NOT(ISBLANK('Order Form'!K35)),'Order Form'!K35,"")</f>
        <v/>
      </c>
      <c r="Q21" s="260"/>
      <c r="R21" s="155" t="str">
        <f>IF(NOT(ISBLANK('Order Form'!L35)),'Order Form'!L35,"")</f>
        <v/>
      </c>
      <c r="S21" s="155" t="str">
        <f>IF(NOT(ISBLANK('Order Form'!M35)),'Order Form'!M35,"")</f>
        <v/>
      </c>
      <c r="T21" s="155" t="str">
        <f>IF(NOT(ISBLANK('Order Form'!N35)),'Order Form'!N35,"")</f>
        <v/>
      </c>
      <c r="U21" s="155" t="str">
        <f>IF(NOT(ISBLANK('Order Form'!O35)),'Order Form'!O35,"")</f>
        <v/>
      </c>
      <c r="V21" s="155" t="str">
        <f>IF(NOT(ISBLANK('Order Form'!P35)),'Order Form'!P35,"")</f>
        <v/>
      </c>
      <c r="W21" s="155" t="str">
        <f>IF(NOT(ISBLANK('Order Form'!Q35)),'Order Form'!Q35,"")</f>
        <v/>
      </c>
      <c r="X21" s="155" t="str">
        <f>IF(NOT(ISBLANK('Order Form'!R35)),'Order Form'!R35,"")</f>
        <v/>
      </c>
      <c r="Y21" s="155" t="str">
        <f>IF(NOT(ISBLANK('Order Form'!S35)),'Order Form'!S35,"")</f>
        <v/>
      </c>
      <c r="Z21" s="155" t="str">
        <f>IF(VALUE('Order Form'!T35)&gt;0,'Order Form'!T35,"")</f>
        <v/>
      </c>
    </row>
    <row r="22" spans="1:26" ht="22.5" customHeight="1" x14ac:dyDescent="0.4">
      <c r="A22" s="152" t="str">
        <f>IF(ISBLANK('Order Form'!B36),"",LEFT('Order Form'!B36,3))</f>
        <v xml:space="preserve"> </v>
      </c>
      <c r="B22" s="152" t="str">
        <f>IF(ISBLANK('Order Form'!C36),"",'Order Form'!C36)</f>
        <v/>
      </c>
      <c r="C22" s="152" t="str">
        <f>IF(ISBLANK('Order Form'!E36),"",'Order Form'!E36)</f>
        <v/>
      </c>
      <c r="D22" s="152" t="str">
        <f>IF(ISBLANK('Order Form'!F36),"",'Order Form'!F36)</f>
        <v/>
      </c>
      <c r="E22" s="284" t="str">
        <f>IF(ISBLANK('Order Form'!D36),"",'Order Form'!D36)</f>
        <v/>
      </c>
      <c r="F22" s="259"/>
      <c r="G22" s="259"/>
      <c r="H22" s="259"/>
      <c r="I22" s="259"/>
      <c r="J22" s="260"/>
      <c r="K22" s="284" t="str">
        <f>IF(NOT(ISBLANK('Order Form'!I36)),'Order Form'!I36,"")</f>
        <v/>
      </c>
      <c r="L22" s="259"/>
      <c r="M22" s="260"/>
      <c r="N22" s="285" t="str">
        <f>IF(NOT(ISBLANK('Order Form'!J36)),'Order Form'!J36,"")</f>
        <v/>
      </c>
      <c r="O22" s="260"/>
      <c r="P22" s="285" t="str">
        <f>IF(NOT(ISBLANK('Order Form'!K36)),'Order Form'!K36,"")</f>
        <v/>
      </c>
      <c r="Q22" s="260"/>
      <c r="R22" s="152" t="str">
        <f>IF(NOT(ISBLANK('Order Form'!L36)),'Order Form'!L36,"")</f>
        <v/>
      </c>
      <c r="S22" s="152" t="str">
        <f>IF(NOT(ISBLANK('Order Form'!M36)),'Order Form'!M36,"")</f>
        <v/>
      </c>
      <c r="T22" s="152" t="str">
        <f>IF(NOT(ISBLANK('Order Form'!N36)),'Order Form'!N36,"")</f>
        <v/>
      </c>
      <c r="U22" s="152" t="str">
        <f>IF(NOT(ISBLANK('Order Form'!O36)),'Order Form'!O36,"")</f>
        <v/>
      </c>
      <c r="V22" s="152" t="str">
        <f>IF(NOT(ISBLANK('Order Form'!P36)),'Order Form'!P36,"")</f>
        <v/>
      </c>
      <c r="W22" s="152" t="str">
        <f>IF(NOT(ISBLANK('Order Form'!Q36)),'Order Form'!Q36,"")</f>
        <v/>
      </c>
      <c r="X22" s="152" t="str">
        <f>IF(NOT(ISBLANK('Order Form'!R36)),'Order Form'!R36,"")</f>
        <v/>
      </c>
      <c r="Y22" s="152" t="str">
        <f>IF(NOT(ISBLANK('Order Form'!S36)),'Order Form'!S36,"")</f>
        <v/>
      </c>
      <c r="Z22" s="152" t="str">
        <f>IF(VALUE('Order Form'!T36)&gt;0,'Order Form'!T36,"")</f>
        <v/>
      </c>
    </row>
    <row r="23" spans="1:26" ht="22.5" customHeight="1" x14ac:dyDescent="0.4">
      <c r="A23" s="155" t="str">
        <f>IF(ISBLANK('Order Form'!B37),"",LEFT('Order Form'!B37,3))</f>
        <v xml:space="preserve"> </v>
      </c>
      <c r="B23" s="155" t="str">
        <f>IF(ISBLANK('Order Form'!C37),"",'Order Form'!C37)</f>
        <v/>
      </c>
      <c r="C23" s="155" t="str">
        <f>IF(ISBLANK('Order Form'!E37),"",'Order Form'!E37)</f>
        <v/>
      </c>
      <c r="D23" s="155" t="str">
        <f>IF(ISBLANK('Order Form'!F37),"",'Order Form'!F37)</f>
        <v/>
      </c>
      <c r="E23" s="282" t="str">
        <f>IF(ISBLANK('Order Form'!D37),"",'Order Form'!D37)</f>
        <v/>
      </c>
      <c r="F23" s="259"/>
      <c r="G23" s="259"/>
      <c r="H23" s="259"/>
      <c r="I23" s="259"/>
      <c r="J23" s="260"/>
      <c r="K23" s="282" t="str">
        <f>IF(NOT(ISBLANK('Order Form'!I37)),'Order Form'!I37,"")</f>
        <v/>
      </c>
      <c r="L23" s="259"/>
      <c r="M23" s="260"/>
      <c r="N23" s="283" t="str">
        <f>IF(NOT(ISBLANK('Order Form'!J37)),'Order Form'!J37,"")</f>
        <v/>
      </c>
      <c r="O23" s="260"/>
      <c r="P23" s="283" t="str">
        <f>IF(NOT(ISBLANK('Order Form'!K37)),'Order Form'!K37,"")</f>
        <v/>
      </c>
      <c r="Q23" s="260"/>
      <c r="R23" s="155" t="str">
        <f>IF(NOT(ISBLANK('Order Form'!L37)),'Order Form'!L37,"")</f>
        <v/>
      </c>
      <c r="S23" s="155" t="str">
        <f>IF(NOT(ISBLANK('Order Form'!M37)),'Order Form'!M37,"")</f>
        <v/>
      </c>
      <c r="T23" s="155" t="str">
        <f>IF(NOT(ISBLANK('Order Form'!N37)),'Order Form'!N37,"")</f>
        <v/>
      </c>
      <c r="U23" s="155" t="str">
        <f>IF(NOT(ISBLANK('Order Form'!O37)),'Order Form'!O37,"")</f>
        <v/>
      </c>
      <c r="V23" s="155" t="str">
        <f>IF(NOT(ISBLANK('Order Form'!P37)),'Order Form'!P37,"")</f>
        <v/>
      </c>
      <c r="W23" s="155" t="str">
        <f>IF(NOT(ISBLANK('Order Form'!Q37)),'Order Form'!Q37,"")</f>
        <v/>
      </c>
      <c r="X23" s="155" t="str">
        <f>IF(NOT(ISBLANK('Order Form'!R37)),'Order Form'!R37,"")</f>
        <v/>
      </c>
      <c r="Y23" s="155" t="str">
        <f>IF(NOT(ISBLANK('Order Form'!S37)),'Order Form'!S37,"")</f>
        <v/>
      </c>
      <c r="Z23" s="155" t="str">
        <f>IF(VALUE('Order Form'!T37)&gt;0,'Order Form'!T37,"")</f>
        <v/>
      </c>
    </row>
    <row r="24" spans="1:26" ht="22.5" customHeight="1" x14ac:dyDescent="0.4">
      <c r="A24" s="152" t="str">
        <f>IF(ISBLANK('Order Form'!B38),"",LEFT('Order Form'!B38,3))</f>
        <v xml:space="preserve"> </v>
      </c>
      <c r="B24" s="152" t="str">
        <f>IF(ISBLANK('Order Form'!C38),"",'Order Form'!C38)</f>
        <v/>
      </c>
      <c r="C24" s="152" t="str">
        <f>IF(ISBLANK('Order Form'!E38),"",'Order Form'!E38)</f>
        <v/>
      </c>
      <c r="D24" s="152" t="str">
        <f>IF(ISBLANK('Order Form'!F38),"",'Order Form'!F38)</f>
        <v/>
      </c>
      <c r="E24" s="284" t="str">
        <f>IF(ISBLANK('Order Form'!D38),"",'Order Form'!D38)</f>
        <v/>
      </c>
      <c r="F24" s="259"/>
      <c r="G24" s="259"/>
      <c r="H24" s="259"/>
      <c r="I24" s="259"/>
      <c r="J24" s="260"/>
      <c r="K24" s="284" t="str">
        <f>IF(NOT(ISBLANK('Order Form'!I38)),'Order Form'!I38,"")</f>
        <v/>
      </c>
      <c r="L24" s="259"/>
      <c r="M24" s="260"/>
      <c r="N24" s="285" t="str">
        <f>IF(NOT(ISBLANK('Order Form'!J38)),'Order Form'!J38,"")</f>
        <v/>
      </c>
      <c r="O24" s="260"/>
      <c r="P24" s="285" t="str">
        <f>IF(NOT(ISBLANK('Order Form'!K38)),'Order Form'!K38,"")</f>
        <v/>
      </c>
      <c r="Q24" s="260"/>
      <c r="R24" s="152" t="str">
        <f>IF(NOT(ISBLANK('Order Form'!L38)),'Order Form'!L38,"")</f>
        <v/>
      </c>
      <c r="S24" s="152" t="str">
        <f>IF(NOT(ISBLANK('Order Form'!M38)),'Order Form'!M38,"")</f>
        <v/>
      </c>
      <c r="T24" s="152" t="str">
        <f>IF(NOT(ISBLANK('Order Form'!N38)),'Order Form'!N38,"")</f>
        <v/>
      </c>
      <c r="U24" s="152" t="str">
        <f>IF(NOT(ISBLANK('Order Form'!O38)),'Order Form'!O38,"")</f>
        <v/>
      </c>
      <c r="V24" s="152" t="str">
        <f>IF(NOT(ISBLANK('Order Form'!P38)),'Order Form'!P38,"")</f>
        <v/>
      </c>
      <c r="W24" s="152" t="str">
        <f>IF(NOT(ISBLANK('Order Form'!Q38)),'Order Form'!Q38,"")</f>
        <v/>
      </c>
      <c r="X24" s="152" t="str">
        <f>IF(NOT(ISBLANK('Order Form'!R38)),'Order Form'!R38,"")</f>
        <v/>
      </c>
      <c r="Y24" s="152" t="str">
        <f>IF(NOT(ISBLANK('Order Form'!S38)),'Order Form'!S38,"")</f>
        <v/>
      </c>
      <c r="Z24" s="152" t="str">
        <f>IF(VALUE('Order Form'!T38)&gt;0,'Order Form'!T38,"")</f>
        <v/>
      </c>
    </row>
    <row r="25" spans="1:26" ht="22.5" customHeight="1" x14ac:dyDescent="0.4">
      <c r="A25" s="155" t="str">
        <f>IF(ISBLANK('Order Form'!B39),"",LEFT('Order Form'!B39,3))</f>
        <v xml:space="preserve"> </v>
      </c>
      <c r="B25" s="155" t="str">
        <f>IF(ISBLANK('Order Form'!C39),"",'Order Form'!C39)</f>
        <v/>
      </c>
      <c r="C25" s="155" t="str">
        <f>IF(ISBLANK('Order Form'!E39),"",'Order Form'!E39)</f>
        <v/>
      </c>
      <c r="D25" s="155" t="str">
        <f>IF(ISBLANK('Order Form'!F39),"",'Order Form'!F39)</f>
        <v/>
      </c>
      <c r="E25" s="282" t="str">
        <f>IF(ISBLANK('Order Form'!D39),"",'Order Form'!D39)</f>
        <v/>
      </c>
      <c r="F25" s="259"/>
      <c r="G25" s="259"/>
      <c r="H25" s="259"/>
      <c r="I25" s="259"/>
      <c r="J25" s="260"/>
      <c r="K25" s="282" t="str">
        <f>IF(NOT(ISBLANK('Order Form'!I39)),'Order Form'!I39,"")</f>
        <v/>
      </c>
      <c r="L25" s="259"/>
      <c r="M25" s="260"/>
      <c r="N25" s="283" t="str">
        <f>IF(NOT(ISBLANK('Order Form'!J39)),'Order Form'!J39,"")</f>
        <v/>
      </c>
      <c r="O25" s="260"/>
      <c r="P25" s="283" t="str">
        <f>IF(NOT(ISBLANK('Order Form'!K39)),'Order Form'!K39,"")</f>
        <v/>
      </c>
      <c r="Q25" s="260"/>
      <c r="R25" s="155" t="str">
        <f>IF(NOT(ISBLANK('Order Form'!L39)),'Order Form'!L39,"")</f>
        <v/>
      </c>
      <c r="S25" s="155" t="str">
        <f>IF(NOT(ISBLANK('Order Form'!M39)),'Order Form'!M39,"")</f>
        <v/>
      </c>
      <c r="T25" s="155" t="str">
        <f>IF(NOT(ISBLANK('Order Form'!N39)),'Order Form'!N39,"")</f>
        <v/>
      </c>
      <c r="U25" s="155" t="str">
        <f>IF(NOT(ISBLANK('Order Form'!O39)),'Order Form'!O39,"")</f>
        <v/>
      </c>
      <c r="V25" s="155" t="str">
        <f>IF(NOT(ISBLANK('Order Form'!P39)),'Order Form'!P39,"")</f>
        <v/>
      </c>
      <c r="W25" s="155" t="str">
        <f>IF(NOT(ISBLANK('Order Form'!Q39)),'Order Form'!Q39,"")</f>
        <v/>
      </c>
      <c r="X25" s="155" t="str">
        <f>IF(NOT(ISBLANK('Order Form'!R39)),'Order Form'!R39,"")</f>
        <v/>
      </c>
      <c r="Y25" s="155" t="str">
        <f>IF(NOT(ISBLANK('Order Form'!S39)),'Order Form'!S39,"")</f>
        <v/>
      </c>
      <c r="Z25" s="155" t="str">
        <f>IF(VALUE('Order Form'!T39)&gt;0,'Order Form'!T39,"")</f>
        <v/>
      </c>
    </row>
    <row r="26" spans="1:26" ht="22.5" customHeight="1" x14ac:dyDescent="0.4">
      <c r="A26" s="152" t="str">
        <f>IF(ISBLANK('Order Form'!B40),"",LEFT('Order Form'!B40,3))</f>
        <v xml:space="preserve"> </v>
      </c>
      <c r="B26" s="152" t="str">
        <f>IF(ISBLANK('Order Form'!C40),"",'Order Form'!C40)</f>
        <v/>
      </c>
      <c r="C26" s="152" t="str">
        <f>IF(ISBLANK('Order Form'!E40),"",'Order Form'!E40)</f>
        <v/>
      </c>
      <c r="D26" s="152" t="str">
        <f>IF(ISBLANK('Order Form'!F40),"",'Order Form'!F40)</f>
        <v/>
      </c>
      <c r="E26" s="284" t="str">
        <f>IF(ISBLANK('Order Form'!D40),"",'Order Form'!D40)</f>
        <v/>
      </c>
      <c r="F26" s="259"/>
      <c r="G26" s="259"/>
      <c r="H26" s="259"/>
      <c r="I26" s="259"/>
      <c r="J26" s="260"/>
      <c r="K26" s="284" t="str">
        <f>IF(NOT(ISBLANK('Order Form'!I40)),'Order Form'!I40,"")</f>
        <v/>
      </c>
      <c r="L26" s="259"/>
      <c r="M26" s="260"/>
      <c r="N26" s="285" t="str">
        <f>IF(NOT(ISBLANK('Order Form'!J40)),'Order Form'!J40,"")</f>
        <v/>
      </c>
      <c r="O26" s="260"/>
      <c r="P26" s="285" t="str">
        <f>IF(NOT(ISBLANK('Order Form'!K40)),'Order Form'!K40,"")</f>
        <v/>
      </c>
      <c r="Q26" s="260"/>
      <c r="R26" s="152" t="str">
        <f>IF(NOT(ISBLANK('Order Form'!L40)),'Order Form'!L40,"")</f>
        <v/>
      </c>
      <c r="S26" s="152" t="str">
        <f>IF(NOT(ISBLANK('Order Form'!M40)),'Order Form'!M40,"")</f>
        <v/>
      </c>
      <c r="T26" s="152" t="str">
        <f>IF(NOT(ISBLANK('Order Form'!N40)),'Order Form'!N40,"")</f>
        <v/>
      </c>
      <c r="U26" s="152" t="str">
        <f>IF(NOT(ISBLANK('Order Form'!O40)),'Order Form'!O40,"")</f>
        <v/>
      </c>
      <c r="V26" s="152" t="str">
        <f>IF(NOT(ISBLANK('Order Form'!P40)),'Order Form'!P40,"")</f>
        <v/>
      </c>
      <c r="W26" s="152" t="str">
        <f>IF(NOT(ISBLANK('Order Form'!Q40)),'Order Form'!Q40,"")</f>
        <v/>
      </c>
      <c r="X26" s="152" t="str">
        <f>IF(NOT(ISBLANK('Order Form'!R40)),'Order Form'!R40,"")</f>
        <v/>
      </c>
      <c r="Y26" s="152" t="str">
        <f>IF(NOT(ISBLANK('Order Form'!S40)),'Order Form'!S40,"")</f>
        <v/>
      </c>
      <c r="Z26" s="152" t="str">
        <f>IF(VALUE('Order Form'!T40)&gt;0,'Order Form'!T40,"")</f>
        <v/>
      </c>
    </row>
    <row r="27" spans="1:26" ht="22.5" customHeight="1" x14ac:dyDescent="0.4">
      <c r="A27" s="155" t="str">
        <f>IF(ISBLANK('Order Form'!B41),"",LEFT('Order Form'!B41,3))</f>
        <v xml:space="preserve"> </v>
      </c>
      <c r="B27" s="155" t="str">
        <f>IF(ISBLANK('Order Form'!C41),"",'Order Form'!C41)</f>
        <v/>
      </c>
      <c r="C27" s="155" t="str">
        <f>IF(ISBLANK('Order Form'!E41),"",'Order Form'!E41)</f>
        <v/>
      </c>
      <c r="D27" s="155" t="str">
        <f>IF(ISBLANK('Order Form'!F41),"",'Order Form'!F41)</f>
        <v/>
      </c>
      <c r="E27" s="282" t="str">
        <f>IF(ISBLANK('Order Form'!D41),"",'Order Form'!D41)</f>
        <v/>
      </c>
      <c r="F27" s="259"/>
      <c r="G27" s="259"/>
      <c r="H27" s="259"/>
      <c r="I27" s="259"/>
      <c r="J27" s="260"/>
      <c r="K27" s="282" t="str">
        <f>IF(NOT(ISBLANK('Order Form'!I41)),'Order Form'!I41,"")</f>
        <v/>
      </c>
      <c r="L27" s="259"/>
      <c r="M27" s="260"/>
      <c r="N27" s="283" t="str">
        <f>IF(NOT(ISBLANK('Order Form'!J41)),'Order Form'!J41,"")</f>
        <v/>
      </c>
      <c r="O27" s="260"/>
      <c r="P27" s="283" t="str">
        <f>IF(NOT(ISBLANK('Order Form'!K41)),'Order Form'!K41,"")</f>
        <v/>
      </c>
      <c r="Q27" s="260"/>
      <c r="R27" s="155" t="str">
        <f>IF(NOT(ISBLANK('Order Form'!L41)),'Order Form'!L41,"")</f>
        <v/>
      </c>
      <c r="S27" s="155" t="str">
        <f>IF(NOT(ISBLANK('Order Form'!M41)),'Order Form'!M41,"")</f>
        <v/>
      </c>
      <c r="T27" s="155" t="str">
        <f>IF(NOT(ISBLANK('Order Form'!N41)),'Order Form'!N41,"")</f>
        <v/>
      </c>
      <c r="U27" s="155" t="str">
        <f>IF(NOT(ISBLANK('Order Form'!O41)),'Order Form'!O41,"")</f>
        <v/>
      </c>
      <c r="V27" s="155" t="str">
        <f>IF(NOT(ISBLANK('Order Form'!P41)),'Order Form'!P41,"")</f>
        <v/>
      </c>
      <c r="W27" s="155" t="str">
        <f>IF(NOT(ISBLANK('Order Form'!Q41)),'Order Form'!Q41,"")</f>
        <v/>
      </c>
      <c r="X27" s="155" t="str">
        <f>IF(NOT(ISBLANK('Order Form'!R41)),'Order Form'!R41,"")</f>
        <v/>
      </c>
      <c r="Y27" s="155" t="str">
        <f>IF(NOT(ISBLANK('Order Form'!S41)),'Order Form'!S41,"")</f>
        <v/>
      </c>
      <c r="Z27" s="155" t="str">
        <f>IF(VALUE('Order Form'!T41)&gt;0,'Order Form'!T41,"")</f>
        <v/>
      </c>
    </row>
    <row r="28" spans="1:26" ht="22.5" customHeight="1" x14ac:dyDescent="0.4">
      <c r="A28" s="152" t="str">
        <f>IF(ISBLANK('Order Form'!B42),"",LEFT('Order Form'!B42,3))</f>
        <v xml:space="preserve"> </v>
      </c>
      <c r="B28" s="152" t="str">
        <f>IF(ISBLANK('Order Form'!C42),"",'Order Form'!C42)</f>
        <v/>
      </c>
      <c r="C28" s="152" t="str">
        <f>IF(ISBLANK('Order Form'!E42),"",'Order Form'!E42)</f>
        <v/>
      </c>
      <c r="D28" s="152" t="str">
        <f>IF(ISBLANK('Order Form'!F42),"",'Order Form'!F42)</f>
        <v/>
      </c>
      <c r="E28" s="284" t="str">
        <f>IF(ISBLANK('Order Form'!D42),"",'Order Form'!D42)</f>
        <v/>
      </c>
      <c r="F28" s="259"/>
      <c r="G28" s="259"/>
      <c r="H28" s="259"/>
      <c r="I28" s="259"/>
      <c r="J28" s="260"/>
      <c r="K28" s="284" t="str">
        <f>IF(NOT(ISBLANK('Order Form'!I42)),'Order Form'!I42,"")</f>
        <v/>
      </c>
      <c r="L28" s="259"/>
      <c r="M28" s="260"/>
      <c r="N28" s="285" t="str">
        <f>IF(NOT(ISBLANK('Order Form'!J42)),'Order Form'!J42,"")</f>
        <v/>
      </c>
      <c r="O28" s="260"/>
      <c r="P28" s="285" t="str">
        <f>IF(NOT(ISBLANK('Order Form'!K42)),'Order Form'!K42,"")</f>
        <v/>
      </c>
      <c r="Q28" s="260"/>
      <c r="R28" s="152" t="str">
        <f>IF(NOT(ISBLANK('Order Form'!L42)),'Order Form'!L42,"")</f>
        <v/>
      </c>
      <c r="S28" s="152" t="str">
        <f>IF(NOT(ISBLANK('Order Form'!M42)),'Order Form'!M42,"")</f>
        <v/>
      </c>
      <c r="T28" s="152" t="str">
        <f>IF(NOT(ISBLANK('Order Form'!N42)),'Order Form'!N42,"")</f>
        <v/>
      </c>
      <c r="U28" s="152" t="str">
        <f>IF(NOT(ISBLANK('Order Form'!O42)),'Order Form'!O42,"")</f>
        <v/>
      </c>
      <c r="V28" s="152" t="str">
        <f>IF(NOT(ISBLANK('Order Form'!P42)),'Order Form'!P42,"")</f>
        <v/>
      </c>
      <c r="W28" s="152" t="str">
        <f>IF(NOT(ISBLANK('Order Form'!Q42)),'Order Form'!Q42,"")</f>
        <v/>
      </c>
      <c r="X28" s="152" t="str">
        <f>IF(NOT(ISBLANK('Order Form'!R42)),'Order Form'!R42,"")</f>
        <v/>
      </c>
      <c r="Y28" s="152" t="str">
        <f>IF(NOT(ISBLANK('Order Form'!S42)),'Order Form'!S42,"")</f>
        <v/>
      </c>
      <c r="Z28" s="152" t="str">
        <f>IF(VALUE('Order Form'!T42)&gt;0,'Order Form'!T42,"")</f>
        <v/>
      </c>
    </row>
    <row r="29" spans="1:26" ht="22.5" customHeight="1" x14ac:dyDescent="0.4">
      <c r="A29" s="155" t="str">
        <f>IF(ISBLANK('Order Form'!B43),"",LEFT('Order Form'!B43,3))</f>
        <v xml:space="preserve"> </v>
      </c>
      <c r="B29" s="155" t="str">
        <f>IF(ISBLANK('Order Form'!C43),"",'Order Form'!C43)</f>
        <v/>
      </c>
      <c r="C29" s="155" t="str">
        <f>IF(ISBLANK('Order Form'!E43),"",'Order Form'!E43)</f>
        <v/>
      </c>
      <c r="D29" s="155" t="str">
        <f>IF(ISBLANK('Order Form'!F43),"",'Order Form'!F43)</f>
        <v/>
      </c>
      <c r="E29" s="282" t="str">
        <f>IF(ISBLANK('Order Form'!D43),"",'Order Form'!D43)</f>
        <v/>
      </c>
      <c r="F29" s="259"/>
      <c r="G29" s="259"/>
      <c r="H29" s="259"/>
      <c r="I29" s="259"/>
      <c r="J29" s="260"/>
      <c r="K29" s="282" t="str">
        <f>IF(NOT(ISBLANK('Order Form'!I43)),'Order Form'!I43,"")</f>
        <v/>
      </c>
      <c r="L29" s="259"/>
      <c r="M29" s="260"/>
      <c r="N29" s="283" t="str">
        <f>IF(NOT(ISBLANK('Order Form'!J43)),'Order Form'!J43,"")</f>
        <v/>
      </c>
      <c r="O29" s="260"/>
      <c r="P29" s="283" t="str">
        <f>IF(NOT(ISBLANK('Order Form'!K43)),'Order Form'!K43,"")</f>
        <v/>
      </c>
      <c r="Q29" s="260"/>
      <c r="R29" s="155" t="str">
        <f>IF(NOT(ISBLANK('Order Form'!L43)),'Order Form'!L43,"")</f>
        <v/>
      </c>
      <c r="S29" s="155" t="str">
        <f>IF(NOT(ISBLANK('Order Form'!M43)),'Order Form'!M43,"")</f>
        <v/>
      </c>
      <c r="T29" s="155" t="str">
        <f>IF(NOT(ISBLANK('Order Form'!N43)),'Order Form'!N43,"")</f>
        <v/>
      </c>
      <c r="U29" s="155" t="str">
        <f>IF(NOT(ISBLANK('Order Form'!O43)),'Order Form'!O43,"")</f>
        <v/>
      </c>
      <c r="V29" s="155" t="str">
        <f>IF(NOT(ISBLANK('Order Form'!P43)),'Order Form'!P43,"")</f>
        <v/>
      </c>
      <c r="W29" s="155" t="str">
        <f>IF(NOT(ISBLANK('Order Form'!Q43)),'Order Form'!Q43,"")</f>
        <v/>
      </c>
      <c r="X29" s="155" t="str">
        <f>IF(NOT(ISBLANK('Order Form'!R43)),'Order Form'!R43,"")</f>
        <v/>
      </c>
      <c r="Y29" s="155" t="str">
        <f>IF(NOT(ISBLANK('Order Form'!S43)),'Order Form'!S43,"")</f>
        <v/>
      </c>
      <c r="Z29" s="155" t="str">
        <f>IF(VALUE('Order Form'!T43)&gt;0,'Order Form'!T43,"")</f>
        <v/>
      </c>
    </row>
    <row r="30" spans="1:26" ht="22.5" customHeight="1" x14ac:dyDescent="0.4">
      <c r="A30" s="152" t="str">
        <f>IF(ISBLANK('Order Form'!B44),"",LEFT('Order Form'!B44,3))</f>
        <v xml:space="preserve"> </v>
      </c>
      <c r="B30" s="152" t="str">
        <f>IF(ISBLANK('Order Form'!C44),"",'Order Form'!C44)</f>
        <v/>
      </c>
      <c r="C30" s="152" t="str">
        <f>IF(ISBLANK('Order Form'!E44),"",'Order Form'!E44)</f>
        <v/>
      </c>
      <c r="D30" s="152" t="str">
        <f>IF(ISBLANK('Order Form'!F44),"",'Order Form'!F44)</f>
        <v/>
      </c>
      <c r="E30" s="284" t="str">
        <f>IF(ISBLANK('Order Form'!D44),"",'Order Form'!D44)</f>
        <v/>
      </c>
      <c r="F30" s="259"/>
      <c r="G30" s="259"/>
      <c r="H30" s="259"/>
      <c r="I30" s="259"/>
      <c r="J30" s="260"/>
      <c r="K30" s="284" t="str">
        <f>IF(NOT(ISBLANK('Order Form'!I44)),'Order Form'!I44,"")</f>
        <v/>
      </c>
      <c r="L30" s="259"/>
      <c r="M30" s="260"/>
      <c r="N30" s="285" t="str">
        <f>IF(NOT(ISBLANK('Order Form'!J44)),'Order Form'!J44,"")</f>
        <v/>
      </c>
      <c r="O30" s="260"/>
      <c r="P30" s="285" t="str">
        <f>IF(NOT(ISBLANK('Order Form'!K44)),'Order Form'!K44,"")</f>
        <v/>
      </c>
      <c r="Q30" s="260"/>
      <c r="R30" s="152" t="str">
        <f>IF(NOT(ISBLANK('Order Form'!L44)),'Order Form'!L44,"")</f>
        <v/>
      </c>
      <c r="S30" s="152" t="str">
        <f>IF(NOT(ISBLANK('Order Form'!M44)),'Order Form'!M44,"")</f>
        <v/>
      </c>
      <c r="T30" s="152" t="str">
        <f>IF(NOT(ISBLANK('Order Form'!N44)),'Order Form'!N44,"")</f>
        <v/>
      </c>
      <c r="U30" s="152" t="str">
        <f>IF(NOT(ISBLANK('Order Form'!O44)),'Order Form'!O44,"")</f>
        <v/>
      </c>
      <c r="V30" s="152" t="str">
        <f>IF(NOT(ISBLANK('Order Form'!P44)),'Order Form'!P44,"")</f>
        <v/>
      </c>
      <c r="W30" s="152" t="str">
        <f>IF(NOT(ISBLANK('Order Form'!Q44)),'Order Form'!Q44,"")</f>
        <v/>
      </c>
      <c r="X30" s="152" t="str">
        <f>IF(NOT(ISBLANK('Order Form'!R44)),'Order Form'!R44,"")</f>
        <v/>
      </c>
      <c r="Y30" s="152" t="str">
        <f>IF(NOT(ISBLANK('Order Form'!S44)),'Order Form'!S44,"")</f>
        <v/>
      </c>
      <c r="Z30" s="152" t="str">
        <f>IF(VALUE('Order Form'!T44)&gt;0,'Order Form'!T44,"")</f>
        <v/>
      </c>
    </row>
    <row r="31" spans="1:26" ht="22.5" customHeight="1" x14ac:dyDescent="0.4">
      <c r="A31" s="155" t="str">
        <f>IF(ISBLANK('Order Form'!B45),"",LEFT('Order Form'!B45,3))</f>
        <v xml:space="preserve"> </v>
      </c>
      <c r="B31" s="155" t="str">
        <f>IF(ISBLANK('Order Form'!C45),"",'Order Form'!C45)</f>
        <v/>
      </c>
      <c r="C31" s="155" t="str">
        <f>IF(ISBLANK('Order Form'!E45),"",'Order Form'!E45)</f>
        <v/>
      </c>
      <c r="D31" s="155" t="str">
        <f>IF(ISBLANK('Order Form'!F45),"",'Order Form'!F45)</f>
        <v/>
      </c>
      <c r="E31" s="282" t="str">
        <f>IF(ISBLANK('Order Form'!D45),"",'Order Form'!D45)</f>
        <v/>
      </c>
      <c r="F31" s="259"/>
      <c r="G31" s="259"/>
      <c r="H31" s="259"/>
      <c r="I31" s="259"/>
      <c r="J31" s="260"/>
      <c r="K31" s="282" t="str">
        <f>IF(NOT(ISBLANK('Order Form'!I45)),'Order Form'!I45,"")</f>
        <v/>
      </c>
      <c r="L31" s="259"/>
      <c r="M31" s="260"/>
      <c r="N31" s="283" t="str">
        <f>IF(NOT(ISBLANK('Order Form'!J45)),'Order Form'!J45,"")</f>
        <v/>
      </c>
      <c r="O31" s="260"/>
      <c r="P31" s="283" t="str">
        <f>IF(NOT(ISBLANK('Order Form'!K45)),'Order Form'!K45,"")</f>
        <v/>
      </c>
      <c r="Q31" s="260"/>
      <c r="R31" s="155" t="str">
        <f>IF(NOT(ISBLANK('Order Form'!L45)),'Order Form'!L45,"")</f>
        <v/>
      </c>
      <c r="S31" s="155" t="str">
        <f>IF(NOT(ISBLANK('Order Form'!M45)),'Order Form'!M45,"")</f>
        <v/>
      </c>
      <c r="T31" s="155" t="str">
        <f>IF(NOT(ISBLANK('Order Form'!N45)),'Order Form'!N45,"")</f>
        <v/>
      </c>
      <c r="U31" s="155" t="str">
        <f>IF(NOT(ISBLANK('Order Form'!O45)),'Order Form'!O45,"")</f>
        <v/>
      </c>
      <c r="V31" s="155" t="str">
        <f>IF(NOT(ISBLANK('Order Form'!P45)),'Order Form'!P45,"")</f>
        <v/>
      </c>
      <c r="W31" s="155" t="str">
        <f>IF(NOT(ISBLANK('Order Form'!Q45)),'Order Form'!Q45,"")</f>
        <v/>
      </c>
      <c r="X31" s="155" t="str">
        <f>IF(NOT(ISBLANK('Order Form'!R45)),'Order Form'!R45,"")</f>
        <v/>
      </c>
      <c r="Y31" s="155" t="str">
        <f>IF(NOT(ISBLANK('Order Form'!S45)),'Order Form'!S45,"")</f>
        <v/>
      </c>
      <c r="Z31" s="155" t="str">
        <f>IF(VALUE('Order Form'!T45)&gt;0,'Order Form'!T45,"")</f>
        <v/>
      </c>
    </row>
    <row r="32" spans="1:26" ht="22.5" customHeight="1" x14ac:dyDescent="0.4">
      <c r="A32" s="152" t="str">
        <f>IF(ISBLANK('Order Form'!B46),"",LEFT('Order Form'!B46,3))</f>
        <v xml:space="preserve"> </v>
      </c>
      <c r="B32" s="152" t="str">
        <f>IF(ISBLANK('Order Form'!C46),"",'Order Form'!C46)</f>
        <v/>
      </c>
      <c r="C32" s="152" t="str">
        <f>IF(ISBLANK('Order Form'!E46),"",'Order Form'!E46)</f>
        <v/>
      </c>
      <c r="D32" s="152" t="str">
        <f>IF(ISBLANK('Order Form'!F46),"",'Order Form'!F46)</f>
        <v/>
      </c>
      <c r="E32" s="284" t="str">
        <f>IF(ISBLANK('Order Form'!D46),"",'Order Form'!D46)</f>
        <v/>
      </c>
      <c r="F32" s="259"/>
      <c r="G32" s="259"/>
      <c r="H32" s="259"/>
      <c r="I32" s="259"/>
      <c r="J32" s="260"/>
      <c r="K32" s="284" t="str">
        <f>IF(NOT(ISBLANK('Order Form'!I46)),'Order Form'!I46,"")</f>
        <v/>
      </c>
      <c r="L32" s="259"/>
      <c r="M32" s="260"/>
      <c r="N32" s="285" t="str">
        <f>IF(NOT(ISBLANK('Order Form'!J46)),'Order Form'!J46,"")</f>
        <v/>
      </c>
      <c r="O32" s="260"/>
      <c r="P32" s="285" t="str">
        <f>IF(NOT(ISBLANK('Order Form'!K46)),'Order Form'!K46,"")</f>
        <v/>
      </c>
      <c r="Q32" s="260"/>
      <c r="R32" s="152" t="str">
        <f>IF(NOT(ISBLANK('Order Form'!L46)),'Order Form'!L46,"")</f>
        <v/>
      </c>
      <c r="S32" s="152" t="str">
        <f>IF(NOT(ISBLANK('Order Form'!M46)),'Order Form'!M46,"")</f>
        <v/>
      </c>
      <c r="T32" s="152" t="str">
        <f>IF(NOT(ISBLANK('Order Form'!N46)),'Order Form'!N46,"")</f>
        <v/>
      </c>
      <c r="U32" s="152" t="str">
        <f>IF(NOT(ISBLANK('Order Form'!O46)),'Order Form'!O46,"")</f>
        <v/>
      </c>
      <c r="V32" s="152" t="str">
        <f>IF(NOT(ISBLANK('Order Form'!P46)),'Order Form'!P46,"")</f>
        <v/>
      </c>
      <c r="W32" s="152" t="str">
        <f>IF(NOT(ISBLANK('Order Form'!Q46)),'Order Form'!Q46,"")</f>
        <v/>
      </c>
      <c r="X32" s="152" t="str">
        <f>IF(NOT(ISBLANK('Order Form'!R46)),'Order Form'!R46,"")</f>
        <v/>
      </c>
      <c r="Y32" s="152" t="str">
        <f>IF(NOT(ISBLANK('Order Form'!S46)),'Order Form'!S46,"")</f>
        <v/>
      </c>
      <c r="Z32" s="152" t="str">
        <f>IF(VALUE('Order Form'!T46)&gt;0,'Order Form'!T46,"")</f>
        <v/>
      </c>
    </row>
    <row r="33" spans="1:26" ht="22.5" customHeight="1" x14ac:dyDescent="0.4">
      <c r="A33" s="155" t="str">
        <f>IF(ISBLANK('Order Form'!B47),"",LEFT('Order Form'!B47,3))</f>
        <v xml:space="preserve"> </v>
      </c>
      <c r="B33" s="155" t="str">
        <f>IF(ISBLANK('Order Form'!C47),"",'Order Form'!C47)</f>
        <v/>
      </c>
      <c r="C33" s="155" t="str">
        <f>IF(ISBLANK('Order Form'!E47),"",'Order Form'!E47)</f>
        <v/>
      </c>
      <c r="D33" s="155" t="str">
        <f>IF(ISBLANK('Order Form'!F47),"",'Order Form'!F47)</f>
        <v/>
      </c>
      <c r="E33" s="282" t="str">
        <f>IF(ISBLANK('Order Form'!D47),"",'Order Form'!D47)</f>
        <v/>
      </c>
      <c r="F33" s="259"/>
      <c r="G33" s="259"/>
      <c r="H33" s="259"/>
      <c r="I33" s="259"/>
      <c r="J33" s="260"/>
      <c r="K33" s="282" t="str">
        <f>IF(NOT(ISBLANK('Order Form'!I47)),'Order Form'!I47,"")</f>
        <v/>
      </c>
      <c r="L33" s="259"/>
      <c r="M33" s="260"/>
      <c r="N33" s="283" t="str">
        <f>IF(NOT(ISBLANK('Order Form'!J47)),'Order Form'!J47,"")</f>
        <v/>
      </c>
      <c r="O33" s="260"/>
      <c r="P33" s="283" t="str">
        <f>IF(NOT(ISBLANK('Order Form'!K47)),'Order Form'!K47,"")</f>
        <v/>
      </c>
      <c r="Q33" s="260"/>
      <c r="R33" s="155" t="str">
        <f>IF(NOT(ISBLANK('Order Form'!L47)),'Order Form'!L47,"")</f>
        <v/>
      </c>
      <c r="S33" s="155" t="str">
        <f>IF(NOT(ISBLANK('Order Form'!M47)),'Order Form'!M47,"")</f>
        <v/>
      </c>
      <c r="T33" s="155" t="str">
        <f>IF(NOT(ISBLANK('Order Form'!N47)),'Order Form'!N47,"")</f>
        <v/>
      </c>
      <c r="U33" s="155" t="str">
        <f>IF(NOT(ISBLANK('Order Form'!O47)),'Order Form'!O47,"")</f>
        <v/>
      </c>
      <c r="V33" s="155" t="str">
        <f>IF(NOT(ISBLANK('Order Form'!P47)),'Order Form'!P47,"")</f>
        <v/>
      </c>
      <c r="W33" s="155" t="str">
        <f>IF(NOT(ISBLANK('Order Form'!Q47)),'Order Form'!Q47,"")</f>
        <v/>
      </c>
      <c r="X33" s="155" t="str">
        <f>IF(NOT(ISBLANK('Order Form'!R47)),'Order Form'!R47,"")</f>
        <v/>
      </c>
      <c r="Y33" s="155" t="str">
        <f>IF(NOT(ISBLANK('Order Form'!S47)),'Order Form'!S47,"")</f>
        <v/>
      </c>
      <c r="Z33" s="155" t="str">
        <f>IF(VALUE('Order Form'!T47)&gt;0,'Order Form'!T47,"")</f>
        <v/>
      </c>
    </row>
    <row r="34" spans="1:26" ht="22.5" customHeight="1" x14ac:dyDescent="0.4">
      <c r="A34" s="152" t="str">
        <f>IF(ISBLANK('Order Form'!B48),"",LEFT('Order Form'!B48,3))</f>
        <v xml:space="preserve"> </v>
      </c>
      <c r="B34" s="152" t="str">
        <f>IF(ISBLANK('Order Form'!C48),"",'Order Form'!C48)</f>
        <v/>
      </c>
      <c r="C34" s="152" t="str">
        <f>IF(ISBLANK('Order Form'!E48),"",'Order Form'!E48)</f>
        <v/>
      </c>
      <c r="D34" s="152" t="str">
        <f>IF(ISBLANK('Order Form'!F48),"",'Order Form'!F48)</f>
        <v/>
      </c>
      <c r="E34" s="284" t="str">
        <f>IF(ISBLANK('Order Form'!D48),"",'Order Form'!D48)</f>
        <v/>
      </c>
      <c r="F34" s="259"/>
      <c r="G34" s="259"/>
      <c r="H34" s="259"/>
      <c r="I34" s="259"/>
      <c r="J34" s="260"/>
      <c r="K34" s="284" t="str">
        <f>IF(NOT(ISBLANK('Order Form'!I48)),'Order Form'!I48,"")</f>
        <v/>
      </c>
      <c r="L34" s="259"/>
      <c r="M34" s="260"/>
      <c r="N34" s="285" t="str">
        <f>IF(NOT(ISBLANK('Order Form'!J48)),'Order Form'!J48,"")</f>
        <v/>
      </c>
      <c r="O34" s="260"/>
      <c r="P34" s="285" t="str">
        <f>IF(NOT(ISBLANK('Order Form'!K48)),'Order Form'!K48,"")</f>
        <v/>
      </c>
      <c r="Q34" s="260"/>
      <c r="R34" s="152" t="str">
        <f>IF(NOT(ISBLANK('Order Form'!L48)),'Order Form'!L48,"")</f>
        <v/>
      </c>
      <c r="S34" s="152" t="str">
        <f>IF(NOT(ISBLANK('Order Form'!M48)),'Order Form'!M48,"")</f>
        <v/>
      </c>
      <c r="T34" s="152" t="str">
        <f>IF(NOT(ISBLANK('Order Form'!N48)),'Order Form'!N48,"")</f>
        <v/>
      </c>
      <c r="U34" s="152" t="str">
        <f>IF(NOT(ISBLANK('Order Form'!O48)),'Order Form'!O48,"")</f>
        <v/>
      </c>
      <c r="V34" s="152" t="str">
        <f>IF(NOT(ISBLANK('Order Form'!P48)),'Order Form'!P48,"")</f>
        <v/>
      </c>
      <c r="W34" s="152" t="str">
        <f>IF(NOT(ISBLANK('Order Form'!Q48)),'Order Form'!Q48,"")</f>
        <v/>
      </c>
      <c r="X34" s="152" t="str">
        <f>IF(NOT(ISBLANK('Order Form'!R48)),'Order Form'!R48,"")</f>
        <v/>
      </c>
      <c r="Y34" s="152" t="str">
        <f>IF(NOT(ISBLANK('Order Form'!S48)),'Order Form'!S48,"")</f>
        <v/>
      </c>
      <c r="Z34" s="152" t="str">
        <f>IF(VALUE('Order Form'!T48)&gt;0,'Order Form'!T48,"")</f>
        <v/>
      </c>
    </row>
    <row r="35" spans="1:26" ht="22.5" customHeight="1" x14ac:dyDescent="0.4">
      <c r="A35" s="155" t="str">
        <f>IF(ISBLANK('Order Form'!B49),"",LEFT('Order Form'!B49,3))</f>
        <v xml:space="preserve"> </v>
      </c>
      <c r="B35" s="155" t="str">
        <f>IF(ISBLANK('Order Form'!C49),"",'Order Form'!C49)</f>
        <v/>
      </c>
      <c r="C35" s="155" t="str">
        <f>IF(ISBLANK('Order Form'!E49),"",'Order Form'!E49)</f>
        <v/>
      </c>
      <c r="D35" s="155" t="str">
        <f>IF(ISBLANK('Order Form'!F49),"",'Order Form'!F49)</f>
        <v/>
      </c>
      <c r="E35" s="282" t="str">
        <f>IF(ISBLANK('Order Form'!D49),"",'Order Form'!D49)</f>
        <v/>
      </c>
      <c r="F35" s="259"/>
      <c r="G35" s="259"/>
      <c r="H35" s="259"/>
      <c r="I35" s="259"/>
      <c r="J35" s="260"/>
      <c r="K35" s="282" t="str">
        <f>IF(NOT(ISBLANK('Order Form'!I49)),'Order Form'!I49,"")</f>
        <v/>
      </c>
      <c r="L35" s="259"/>
      <c r="M35" s="260"/>
      <c r="N35" s="283" t="str">
        <f>IF(NOT(ISBLANK('Order Form'!J49)),'Order Form'!J49,"")</f>
        <v/>
      </c>
      <c r="O35" s="260"/>
      <c r="P35" s="283" t="str">
        <f>IF(NOT(ISBLANK('Order Form'!K49)),'Order Form'!K49,"")</f>
        <v/>
      </c>
      <c r="Q35" s="260"/>
      <c r="R35" s="155" t="str">
        <f>IF(NOT(ISBLANK('Order Form'!L49)),'Order Form'!L49,"")</f>
        <v/>
      </c>
      <c r="S35" s="155" t="str">
        <f>IF(NOT(ISBLANK('Order Form'!M49)),'Order Form'!M49,"")</f>
        <v/>
      </c>
      <c r="T35" s="155" t="str">
        <f>IF(NOT(ISBLANK('Order Form'!N49)),'Order Form'!N49,"")</f>
        <v/>
      </c>
      <c r="U35" s="155" t="str">
        <f>IF(NOT(ISBLANK('Order Form'!O49)),'Order Form'!O49,"")</f>
        <v/>
      </c>
      <c r="V35" s="155" t="str">
        <f>IF(NOT(ISBLANK('Order Form'!P49)),'Order Form'!P49,"")</f>
        <v/>
      </c>
      <c r="W35" s="155" t="str">
        <f>IF(NOT(ISBLANK('Order Form'!Q49)),'Order Form'!Q49,"")</f>
        <v/>
      </c>
      <c r="X35" s="155" t="str">
        <f>IF(NOT(ISBLANK('Order Form'!R49)),'Order Form'!R49,"")</f>
        <v/>
      </c>
      <c r="Y35" s="155" t="str">
        <f>IF(NOT(ISBLANK('Order Form'!S49)),'Order Form'!S49,"")</f>
        <v/>
      </c>
      <c r="Z35" s="155" t="str">
        <f>IF(VALUE('Order Form'!T49)&gt;0,'Order Form'!T49,"")</f>
        <v/>
      </c>
    </row>
    <row r="36" spans="1:26" ht="22.5" customHeight="1" x14ac:dyDescent="0.4">
      <c r="A36" s="152" t="str">
        <f>IF(ISBLANK('Order Form'!B50),"",LEFT('Order Form'!B50,3))</f>
        <v xml:space="preserve"> </v>
      </c>
      <c r="B36" s="152" t="str">
        <f>IF(ISBLANK('Order Form'!C50),"",'Order Form'!C50)</f>
        <v/>
      </c>
      <c r="C36" s="152" t="str">
        <f>IF(ISBLANK('Order Form'!E50),"",'Order Form'!E50)</f>
        <v/>
      </c>
      <c r="D36" s="152" t="str">
        <f>IF(ISBLANK('Order Form'!F50),"",'Order Form'!F50)</f>
        <v/>
      </c>
      <c r="E36" s="284" t="str">
        <f>IF(ISBLANK('Order Form'!D50),"",'Order Form'!D50)</f>
        <v/>
      </c>
      <c r="F36" s="259"/>
      <c r="G36" s="259"/>
      <c r="H36" s="259"/>
      <c r="I36" s="259"/>
      <c r="J36" s="260"/>
      <c r="K36" s="284" t="str">
        <f>IF(NOT(ISBLANK('Order Form'!I50)),'Order Form'!I50,"")</f>
        <v/>
      </c>
      <c r="L36" s="259"/>
      <c r="M36" s="260"/>
      <c r="N36" s="285" t="str">
        <f>IF(NOT(ISBLANK('Order Form'!J50)),'Order Form'!J50,"")</f>
        <v/>
      </c>
      <c r="O36" s="260"/>
      <c r="P36" s="285" t="str">
        <f>IF(NOT(ISBLANK('Order Form'!K50)),'Order Form'!K50,"")</f>
        <v/>
      </c>
      <c r="Q36" s="260"/>
      <c r="R36" s="152" t="str">
        <f>IF(NOT(ISBLANK('Order Form'!L50)),'Order Form'!L50,"")</f>
        <v/>
      </c>
      <c r="S36" s="152" t="str">
        <f>IF(NOT(ISBLANK('Order Form'!M50)),'Order Form'!M50,"")</f>
        <v/>
      </c>
      <c r="T36" s="152" t="str">
        <f>IF(NOT(ISBLANK('Order Form'!N50)),'Order Form'!N50,"")</f>
        <v/>
      </c>
      <c r="U36" s="152" t="str">
        <f>IF(NOT(ISBLANK('Order Form'!O50)),'Order Form'!O50,"")</f>
        <v/>
      </c>
      <c r="V36" s="152" t="str">
        <f>IF(NOT(ISBLANK('Order Form'!P50)),'Order Form'!P50,"")</f>
        <v/>
      </c>
      <c r="W36" s="152" t="str">
        <f>IF(NOT(ISBLANK('Order Form'!Q50)),'Order Form'!Q50,"")</f>
        <v/>
      </c>
      <c r="X36" s="152" t="str">
        <f>IF(NOT(ISBLANK('Order Form'!R50)),'Order Form'!R50,"")</f>
        <v/>
      </c>
      <c r="Y36" s="152" t="str">
        <f>IF(NOT(ISBLANK('Order Form'!S50)),'Order Form'!S50,"")</f>
        <v/>
      </c>
      <c r="Z36" s="152" t="str">
        <f>IF(VALUE('Order Form'!T50)&gt;0,'Order Form'!T50,"")</f>
        <v/>
      </c>
    </row>
    <row r="37" spans="1:26" ht="22.5" customHeight="1" x14ac:dyDescent="0.4">
      <c r="A37" s="155" t="str">
        <f>IF(ISBLANK('Order Form'!B51),"",LEFT('Order Form'!B51,3))</f>
        <v xml:space="preserve"> </v>
      </c>
      <c r="B37" s="155" t="str">
        <f>IF(ISBLANK('Order Form'!C51),"",'Order Form'!C51)</f>
        <v/>
      </c>
      <c r="C37" s="155" t="str">
        <f>IF(ISBLANK('Order Form'!E51),"",'Order Form'!E51)</f>
        <v/>
      </c>
      <c r="D37" s="155" t="str">
        <f>IF(ISBLANK('Order Form'!F51),"",'Order Form'!F51)</f>
        <v/>
      </c>
      <c r="E37" s="282" t="str">
        <f>IF(ISBLANK('Order Form'!D51),"",'Order Form'!D51)</f>
        <v/>
      </c>
      <c r="F37" s="259"/>
      <c r="G37" s="259"/>
      <c r="H37" s="259"/>
      <c r="I37" s="259"/>
      <c r="J37" s="260"/>
      <c r="K37" s="282" t="str">
        <f>IF(NOT(ISBLANK('Order Form'!I51)),'Order Form'!I51,"")</f>
        <v/>
      </c>
      <c r="L37" s="259"/>
      <c r="M37" s="260"/>
      <c r="N37" s="283" t="str">
        <f>IF(NOT(ISBLANK('Order Form'!J51)),'Order Form'!J51,"")</f>
        <v/>
      </c>
      <c r="O37" s="260"/>
      <c r="P37" s="283" t="str">
        <f>IF(NOT(ISBLANK('Order Form'!K51)),'Order Form'!K51,"")</f>
        <v/>
      </c>
      <c r="Q37" s="260"/>
      <c r="R37" s="155" t="str">
        <f>IF(NOT(ISBLANK('Order Form'!L51)),'Order Form'!L51,"")</f>
        <v/>
      </c>
      <c r="S37" s="155" t="str">
        <f>IF(NOT(ISBLANK('Order Form'!M51)),'Order Form'!M51,"")</f>
        <v/>
      </c>
      <c r="T37" s="155" t="str">
        <f>IF(NOT(ISBLANK('Order Form'!N51)),'Order Form'!N51,"")</f>
        <v/>
      </c>
      <c r="U37" s="155" t="str">
        <f>IF(NOT(ISBLANK('Order Form'!O51)),'Order Form'!O51,"")</f>
        <v/>
      </c>
      <c r="V37" s="155" t="str">
        <f>IF(NOT(ISBLANK('Order Form'!P51)),'Order Form'!P51,"")</f>
        <v/>
      </c>
      <c r="W37" s="155" t="str">
        <f>IF(NOT(ISBLANK('Order Form'!Q51)),'Order Form'!Q51,"")</f>
        <v/>
      </c>
      <c r="X37" s="155" t="str">
        <f>IF(NOT(ISBLANK('Order Form'!R51)),'Order Form'!R51,"")</f>
        <v/>
      </c>
      <c r="Y37" s="155" t="str">
        <f>IF(NOT(ISBLANK('Order Form'!S51)),'Order Form'!S51,"")</f>
        <v/>
      </c>
      <c r="Z37" s="155" t="str">
        <f>IF(VALUE('Order Form'!T51)&gt;0,'Order Form'!T51,"")</f>
        <v/>
      </c>
    </row>
    <row r="38" spans="1:26" ht="22.5" customHeight="1" x14ac:dyDescent="0.4">
      <c r="A38" s="152" t="str">
        <f>IF(ISBLANK('Order Form'!B52),"",LEFT('Order Form'!B52,3))</f>
        <v xml:space="preserve"> </v>
      </c>
      <c r="B38" s="152" t="str">
        <f>IF(ISBLANK('Order Form'!C52),"",'Order Form'!C52)</f>
        <v/>
      </c>
      <c r="C38" s="152" t="str">
        <f>IF(ISBLANK('Order Form'!E52),"",'Order Form'!E52)</f>
        <v/>
      </c>
      <c r="D38" s="152" t="str">
        <f>IF(ISBLANK('Order Form'!F52),"",'Order Form'!F52)</f>
        <v/>
      </c>
      <c r="E38" s="284" t="str">
        <f>IF(ISBLANK('Order Form'!D52),"",'Order Form'!D52)</f>
        <v/>
      </c>
      <c r="F38" s="259"/>
      <c r="G38" s="259"/>
      <c r="H38" s="259"/>
      <c r="I38" s="259"/>
      <c r="J38" s="260"/>
      <c r="K38" s="284" t="str">
        <f>IF(NOT(ISBLANK('Order Form'!I52)),'Order Form'!I52,"")</f>
        <v/>
      </c>
      <c r="L38" s="259"/>
      <c r="M38" s="260"/>
      <c r="N38" s="285" t="str">
        <f>IF(NOT(ISBLANK('Order Form'!J52)),'Order Form'!J52,"")</f>
        <v/>
      </c>
      <c r="O38" s="260"/>
      <c r="P38" s="285" t="str">
        <f>IF(NOT(ISBLANK('Order Form'!K52)),'Order Form'!K52,"")</f>
        <v/>
      </c>
      <c r="Q38" s="260"/>
      <c r="R38" s="152" t="str">
        <f>IF(NOT(ISBLANK('Order Form'!L52)),'Order Form'!L52,"")</f>
        <v/>
      </c>
      <c r="S38" s="152" t="str">
        <f>IF(NOT(ISBLANK('Order Form'!M52)),'Order Form'!M52,"")</f>
        <v/>
      </c>
      <c r="T38" s="152" t="str">
        <f>IF(NOT(ISBLANK('Order Form'!N52)),'Order Form'!N52,"")</f>
        <v/>
      </c>
      <c r="U38" s="152" t="str">
        <f>IF(NOT(ISBLANK('Order Form'!O52)),'Order Form'!O52,"")</f>
        <v/>
      </c>
      <c r="V38" s="152" t="str">
        <f>IF(NOT(ISBLANK('Order Form'!P52)),'Order Form'!P52,"")</f>
        <v/>
      </c>
      <c r="W38" s="152" t="str">
        <f>IF(NOT(ISBLANK('Order Form'!Q52)),'Order Form'!Q52,"")</f>
        <v/>
      </c>
      <c r="X38" s="152" t="str">
        <f>IF(NOT(ISBLANK('Order Form'!R52)),'Order Form'!R52,"")</f>
        <v/>
      </c>
      <c r="Y38" s="152" t="str">
        <f>IF(NOT(ISBLANK('Order Form'!S52)),'Order Form'!S52,"")</f>
        <v/>
      </c>
      <c r="Z38" s="152" t="str">
        <f>IF(VALUE('Order Form'!T52)&gt;0,'Order Form'!T52,"")</f>
        <v/>
      </c>
    </row>
    <row r="39" spans="1:26" ht="22.5" customHeight="1" x14ac:dyDescent="0.4">
      <c r="A39" s="155" t="str">
        <f>IF(ISBLANK('Order Form'!B53),"",LEFT('Order Form'!B53,3))</f>
        <v xml:space="preserve"> </v>
      </c>
      <c r="B39" s="155" t="str">
        <f>IF(ISBLANK('Order Form'!C53),"",'Order Form'!C53)</f>
        <v/>
      </c>
      <c r="C39" s="155" t="str">
        <f>IF(ISBLANK('Order Form'!E53),"",'Order Form'!E53)</f>
        <v/>
      </c>
      <c r="D39" s="155" t="str">
        <f>IF(ISBLANK('Order Form'!F53),"",'Order Form'!F53)</f>
        <v/>
      </c>
      <c r="E39" s="282" t="str">
        <f>IF(ISBLANK('Order Form'!D53),"",'Order Form'!D53)</f>
        <v/>
      </c>
      <c r="F39" s="259"/>
      <c r="G39" s="259"/>
      <c r="H39" s="259"/>
      <c r="I39" s="259"/>
      <c r="J39" s="260"/>
      <c r="K39" s="282" t="str">
        <f>IF(NOT(ISBLANK('Order Form'!I53)),'Order Form'!I53,"")</f>
        <v/>
      </c>
      <c r="L39" s="259"/>
      <c r="M39" s="260"/>
      <c r="N39" s="283" t="str">
        <f>IF(NOT(ISBLANK('Order Form'!J53)),'Order Form'!J53,"")</f>
        <v/>
      </c>
      <c r="O39" s="260"/>
      <c r="P39" s="283" t="str">
        <f>IF(NOT(ISBLANK('Order Form'!K53)),'Order Form'!K53,"")</f>
        <v/>
      </c>
      <c r="Q39" s="260"/>
      <c r="R39" s="155" t="str">
        <f>IF(NOT(ISBLANK('Order Form'!L53)),'Order Form'!L53,"")</f>
        <v/>
      </c>
      <c r="S39" s="155" t="str">
        <f>IF(NOT(ISBLANK('Order Form'!M53)),'Order Form'!M53,"")</f>
        <v/>
      </c>
      <c r="T39" s="155" t="str">
        <f>IF(NOT(ISBLANK('Order Form'!N53)),'Order Form'!N53,"")</f>
        <v/>
      </c>
      <c r="U39" s="155" t="str">
        <f>IF(NOT(ISBLANK('Order Form'!O53)),'Order Form'!O53,"")</f>
        <v/>
      </c>
      <c r="V39" s="155" t="str">
        <f>IF(NOT(ISBLANK('Order Form'!P53)),'Order Form'!P53,"")</f>
        <v/>
      </c>
      <c r="W39" s="155" t="str">
        <f>IF(NOT(ISBLANK('Order Form'!Q53)),'Order Form'!Q53,"")</f>
        <v/>
      </c>
      <c r="X39" s="155" t="str">
        <f>IF(NOT(ISBLANK('Order Form'!R53)),'Order Form'!R53,"")</f>
        <v/>
      </c>
      <c r="Y39" s="155" t="str">
        <f>IF(NOT(ISBLANK('Order Form'!S53)),'Order Form'!S53,"")</f>
        <v/>
      </c>
      <c r="Z39" s="155" t="str">
        <f>IF(VALUE('Order Form'!T53)&gt;0,'Order Form'!T53,"")</f>
        <v/>
      </c>
    </row>
    <row r="40" spans="1:26" ht="22.5" customHeight="1" x14ac:dyDescent="0.4">
      <c r="A40" s="152" t="str">
        <f>IF(ISBLANK('Order Form'!B54),"",LEFT('Order Form'!B54,3))</f>
        <v xml:space="preserve"> </v>
      </c>
      <c r="B40" s="152" t="str">
        <f>IF(ISBLANK('Order Form'!C54),"",'Order Form'!C54)</f>
        <v/>
      </c>
      <c r="C40" s="152" t="str">
        <f>IF(ISBLANK('Order Form'!E54),"",'Order Form'!E54)</f>
        <v/>
      </c>
      <c r="D40" s="152" t="str">
        <f>IF(ISBLANK('Order Form'!F54),"",'Order Form'!F54)</f>
        <v/>
      </c>
      <c r="E40" s="284" t="str">
        <f>IF(ISBLANK('Order Form'!D54),"",'Order Form'!D54)</f>
        <v/>
      </c>
      <c r="F40" s="259"/>
      <c r="G40" s="259"/>
      <c r="H40" s="259"/>
      <c r="I40" s="259"/>
      <c r="J40" s="260"/>
      <c r="K40" s="284" t="str">
        <f>IF(NOT(ISBLANK('Order Form'!I54)),'Order Form'!I54,"")</f>
        <v/>
      </c>
      <c r="L40" s="259"/>
      <c r="M40" s="260"/>
      <c r="N40" s="285" t="str">
        <f>IF(NOT(ISBLANK('Order Form'!J54)),'Order Form'!J54,"")</f>
        <v/>
      </c>
      <c r="O40" s="260"/>
      <c r="P40" s="285" t="str">
        <f>IF(NOT(ISBLANK('Order Form'!K54)),'Order Form'!K54,"")</f>
        <v/>
      </c>
      <c r="Q40" s="260"/>
      <c r="R40" s="152" t="str">
        <f>IF(NOT(ISBLANK('Order Form'!L54)),'Order Form'!L54,"")</f>
        <v/>
      </c>
      <c r="S40" s="152" t="str">
        <f>IF(NOT(ISBLANK('Order Form'!M54)),'Order Form'!M54,"")</f>
        <v/>
      </c>
      <c r="T40" s="152" t="str">
        <f>IF(NOT(ISBLANK('Order Form'!N54)),'Order Form'!N54,"")</f>
        <v/>
      </c>
      <c r="U40" s="152" t="str">
        <f>IF(NOT(ISBLANK('Order Form'!O54)),'Order Form'!O54,"")</f>
        <v/>
      </c>
      <c r="V40" s="152" t="str">
        <f>IF(NOT(ISBLANK('Order Form'!P54)),'Order Form'!P54,"")</f>
        <v/>
      </c>
      <c r="W40" s="152" t="str">
        <f>IF(NOT(ISBLANK('Order Form'!Q54)),'Order Form'!Q54,"")</f>
        <v/>
      </c>
      <c r="X40" s="152" t="str">
        <f>IF(NOT(ISBLANK('Order Form'!R54)),'Order Form'!R54,"")</f>
        <v/>
      </c>
      <c r="Y40" s="152" t="str">
        <f>IF(NOT(ISBLANK('Order Form'!S54)),'Order Form'!S54,"")</f>
        <v/>
      </c>
      <c r="Z40" s="152" t="str">
        <f>IF(VALUE('Order Form'!T54)&gt;0,'Order Form'!T54,"")</f>
        <v/>
      </c>
    </row>
    <row r="41" spans="1:26" ht="22.5" customHeight="1" x14ac:dyDescent="0.4">
      <c r="A41" s="155" t="str">
        <f>IF(ISBLANK('Order Form'!B55),"",LEFT('Order Form'!B55,3))</f>
        <v xml:space="preserve"> </v>
      </c>
      <c r="B41" s="155" t="str">
        <f>IF(ISBLANK('Order Form'!C55),"",'Order Form'!C55)</f>
        <v/>
      </c>
      <c r="C41" s="155" t="str">
        <f>IF(ISBLANK('Order Form'!E55),"",'Order Form'!E55)</f>
        <v/>
      </c>
      <c r="D41" s="155" t="str">
        <f>IF(ISBLANK('Order Form'!F55),"",'Order Form'!F55)</f>
        <v/>
      </c>
      <c r="E41" s="282" t="str">
        <f>IF(ISBLANK('Order Form'!D55),"",'Order Form'!D55)</f>
        <v/>
      </c>
      <c r="F41" s="259"/>
      <c r="G41" s="259"/>
      <c r="H41" s="259"/>
      <c r="I41" s="259"/>
      <c r="J41" s="260"/>
      <c r="K41" s="282" t="str">
        <f>IF(NOT(ISBLANK('Order Form'!I55)),'Order Form'!I55,"")</f>
        <v/>
      </c>
      <c r="L41" s="259"/>
      <c r="M41" s="260"/>
      <c r="N41" s="283" t="str">
        <f>IF(NOT(ISBLANK('Order Form'!J55)),'Order Form'!J55,"")</f>
        <v/>
      </c>
      <c r="O41" s="260"/>
      <c r="P41" s="283" t="str">
        <f>IF(NOT(ISBLANK('Order Form'!K55)),'Order Form'!K55,"")</f>
        <v/>
      </c>
      <c r="Q41" s="260"/>
      <c r="R41" s="155" t="str">
        <f>IF(NOT(ISBLANK('Order Form'!L55)),'Order Form'!L55,"")</f>
        <v/>
      </c>
      <c r="S41" s="155" t="str">
        <f>IF(NOT(ISBLANK('Order Form'!M55)),'Order Form'!M55,"")</f>
        <v/>
      </c>
      <c r="T41" s="155" t="str">
        <f>IF(NOT(ISBLANK('Order Form'!N55)),'Order Form'!N55,"")</f>
        <v/>
      </c>
      <c r="U41" s="155" t="str">
        <f>IF(NOT(ISBLANK('Order Form'!O55)),'Order Form'!O55,"")</f>
        <v/>
      </c>
      <c r="V41" s="155" t="str">
        <f>IF(NOT(ISBLANK('Order Form'!P55)),'Order Form'!P55,"")</f>
        <v/>
      </c>
      <c r="W41" s="155" t="str">
        <f>IF(NOT(ISBLANK('Order Form'!Q55)),'Order Form'!Q55,"")</f>
        <v/>
      </c>
      <c r="X41" s="155" t="str">
        <f>IF(NOT(ISBLANK('Order Form'!R55)),'Order Form'!R55,"")</f>
        <v/>
      </c>
      <c r="Y41" s="155" t="str">
        <f>IF(NOT(ISBLANK('Order Form'!S55)),'Order Form'!S55,"")</f>
        <v/>
      </c>
      <c r="Z41" s="155" t="str">
        <f>IF(VALUE('Order Form'!T55)&gt;0,'Order Form'!T55,"")</f>
        <v/>
      </c>
    </row>
    <row r="42" spans="1:26" ht="22.5" customHeight="1" x14ac:dyDescent="0.4">
      <c r="A42" s="152" t="str">
        <f>IF(ISBLANK('Order Form'!B56),"",LEFT('Order Form'!B56,3))</f>
        <v xml:space="preserve"> </v>
      </c>
      <c r="B42" s="152" t="str">
        <f>IF(ISBLANK('Order Form'!C56),"",'Order Form'!C56)</f>
        <v/>
      </c>
      <c r="C42" s="152" t="str">
        <f>IF(ISBLANK('Order Form'!E56),"",'Order Form'!E56)</f>
        <v/>
      </c>
      <c r="D42" s="152" t="str">
        <f>IF(ISBLANK('Order Form'!F56),"",'Order Form'!F56)</f>
        <v/>
      </c>
      <c r="E42" s="284" t="str">
        <f>IF(ISBLANK('Order Form'!D56),"",'Order Form'!D56)</f>
        <v/>
      </c>
      <c r="F42" s="259"/>
      <c r="G42" s="259"/>
      <c r="H42" s="259"/>
      <c r="I42" s="259"/>
      <c r="J42" s="260"/>
      <c r="K42" s="284" t="str">
        <f>IF(NOT(ISBLANK('Order Form'!I56)),'Order Form'!I56,"")</f>
        <v/>
      </c>
      <c r="L42" s="259"/>
      <c r="M42" s="260"/>
      <c r="N42" s="285" t="str">
        <f>IF(NOT(ISBLANK('Order Form'!J56)),'Order Form'!J56,"")</f>
        <v/>
      </c>
      <c r="O42" s="260"/>
      <c r="P42" s="285" t="str">
        <f>IF(NOT(ISBLANK('Order Form'!K56)),'Order Form'!K56,"")</f>
        <v/>
      </c>
      <c r="Q42" s="260"/>
      <c r="R42" s="152" t="str">
        <f>IF(NOT(ISBLANK('Order Form'!L56)),'Order Form'!L56,"")</f>
        <v/>
      </c>
      <c r="S42" s="152" t="str">
        <f>IF(NOT(ISBLANK('Order Form'!M56)),'Order Form'!M56,"")</f>
        <v/>
      </c>
      <c r="T42" s="152" t="str">
        <f>IF(NOT(ISBLANK('Order Form'!N56)),'Order Form'!N56,"")</f>
        <v/>
      </c>
      <c r="U42" s="152" t="str">
        <f>IF(NOT(ISBLANK('Order Form'!O56)),'Order Form'!O56,"")</f>
        <v/>
      </c>
      <c r="V42" s="152" t="str">
        <f>IF(NOT(ISBLANK('Order Form'!P56)),'Order Form'!P56,"")</f>
        <v/>
      </c>
      <c r="W42" s="152" t="str">
        <f>IF(NOT(ISBLANK('Order Form'!Q56)),'Order Form'!Q56,"")</f>
        <v/>
      </c>
      <c r="X42" s="152" t="str">
        <f>IF(NOT(ISBLANK('Order Form'!R56)),'Order Form'!R56,"")</f>
        <v/>
      </c>
      <c r="Y42" s="152" t="str">
        <f>IF(NOT(ISBLANK('Order Form'!S56)),'Order Form'!S56,"")</f>
        <v/>
      </c>
      <c r="Z42" s="152" t="str">
        <f>IF(VALUE('Order Form'!T56)&gt;0,'Order Form'!T56,"")</f>
        <v/>
      </c>
    </row>
    <row r="43" spans="1:26" ht="22.5" customHeight="1" x14ac:dyDescent="0.4">
      <c r="A43" s="155" t="str">
        <f>IF(ISBLANK('Order Form'!B57),"",LEFT('Order Form'!B57,3))</f>
        <v xml:space="preserve"> </v>
      </c>
      <c r="B43" s="155" t="str">
        <f>IF(ISBLANK('Order Form'!C57),"",'Order Form'!C57)</f>
        <v/>
      </c>
      <c r="C43" s="155" t="str">
        <f>IF(ISBLANK('Order Form'!E57),"",'Order Form'!E57)</f>
        <v/>
      </c>
      <c r="D43" s="155" t="str">
        <f>IF(ISBLANK('Order Form'!F57),"",'Order Form'!F57)</f>
        <v/>
      </c>
      <c r="E43" s="282" t="str">
        <f>IF(ISBLANK('Order Form'!D57),"",'Order Form'!D57)</f>
        <v/>
      </c>
      <c r="F43" s="259"/>
      <c r="G43" s="259"/>
      <c r="H43" s="259"/>
      <c r="I43" s="259"/>
      <c r="J43" s="260"/>
      <c r="K43" s="282" t="str">
        <f>IF(NOT(ISBLANK('Order Form'!I57)),'Order Form'!I57,"")</f>
        <v/>
      </c>
      <c r="L43" s="259"/>
      <c r="M43" s="260"/>
      <c r="N43" s="283" t="str">
        <f>IF(NOT(ISBLANK('Order Form'!J57)),'Order Form'!J57,"")</f>
        <v/>
      </c>
      <c r="O43" s="260"/>
      <c r="P43" s="283" t="str">
        <f>IF(NOT(ISBLANK('Order Form'!K57)),'Order Form'!K57,"")</f>
        <v/>
      </c>
      <c r="Q43" s="260"/>
      <c r="R43" s="155" t="str">
        <f>IF(NOT(ISBLANK('Order Form'!L57)),'Order Form'!L57,"")</f>
        <v/>
      </c>
      <c r="S43" s="155" t="str">
        <f>IF(NOT(ISBLANK('Order Form'!M57)),'Order Form'!M57,"")</f>
        <v/>
      </c>
      <c r="T43" s="155" t="str">
        <f>IF(NOT(ISBLANK('Order Form'!N57)),'Order Form'!N57,"")</f>
        <v/>
      </c>
      <c r="U43" s="155" t="str">
        <f>IF(NOT(ISBLANK('Order Form'!O57)),'Order Form'!O57,"")</f>
        <v/>
      </c>
      <c r="V43" s="155" t="str">
        <f>IF(NOT(ISBLANK('Order Form'!P57)),'Order Form'!P57,"")</f>
        <v/>
      </c>
      <c r="W43" s="155" t="str">
        <f>IF(NOT(ISBLANK('Order Form'!Q57)),'Order Form'!Q57,"")</f>
        <v/>
      </c>
      <c r="X43" s="155" t="str">
        <f>IF(NOT(ISBLANK('Order Form'!R57)),'Order Form'!R57,"")</f>
        <v/>
      </c>
      <c r="Y43" s="155" t="str">
        <f>IF(NOT(ISBLANK('Order Form'!S57)),'Order Form'!S57,"")</f>
        <v/>
      </c>
      <c r="Z43" s="155" t="str">
        <f>IF(VALUE('Order Form'!T57)&gt;0,'Order Form'!T57,"")</f>
        <v/>
      </c>
    </row>
    <row r="44" spans="1:26" ht="22.5" customHeight="1" x14ac:dyDescent="0.4">
      <c r="A44" s="152" t="str">
        <f>IF(ISBLANK('Order Form'!B58),"",LEFT('Order Form'!B58,3))</f>
        <v xml:space="preserve"> </v>
      </c>
      <c r="B44" s="152" t="str">
        <f>IF(ISBLANK('Order Form'!C58),"",'Order Form'!C58)</f>
        <v/>
      </c>
      <c r="C44" s="152" t="str">
        <f>IF(ISBLANK('Order Form'!E58),"",'Order Form'!E58)</f>
        <v/>
      </c>
      <c r="D44" s="152" t="str">
        <f>IF(ISBLANK('Order Form'!F58),"",'Order Form'!F58)</f>
        <v/>
      </c>
      <c r="E44" s="284" t="str">
        <f>IF(ISBLANK('Order Form'!D58),"",'Order Form'!D58)</f>
        <v/>
      </c>
      <c r="F44" s="259"/>
      <c r="G44" s="259"/>
      <c r="H44" s="259"/>
      <c r="I44" s="259"/>
      <c r="J44" s="260"/>
      <c r="K44" s="284" t="str">
        <f>IF(NOT(ISBLANK('Order Form'!I58)),'Order Form'!I58,"")</f>
        <v/>
      </c>
      <c r="L44" s="259"/>
      <c r="M44" s="260"/>
      <c r="N44" s="285" t="str">
        <f>IF(NOT(ISBLANK('Order Form'!J58)),'Order Form'!J58,"")</f>
        <v/>
      </c>
      <c r="O44" s="260"/>
      <c r="P44" s="285" t="str">
        <f>IF(NOT(ISBLANK('Order Form'!K58)),'Order Form'!K58,"")</f>
        <v/>
      </c>
      <c r="Q44" s="260"/>
      <c r="R44" s="152" t="str">
        <f>IF(NOT(ISBLANK('Order Form'!L58)),'Order Form'!L58,"")</f>
        <v/>
      </c>
      <c r="S44" s="152" t="str">
        <f>IF(NOT(ISBLANK('Order Form'!M58)),'Order Form'!M58,"")</f>
        <v/>
      </c>
      <c r="T44" s="152" t="str">
        <f>IF(NOT(ISBLANK('Order Form'!N58)),'Order Form'!N58,"")</f>
        <v/>
      </c>
      <c r="U44" s="152" t="str">
        <f>IF(NOT(ISBLANK('Order Form'!O58)),'Order Form'!O58,"")</f>
        <v/>
      </c>
      <c r="V44" s="152" t="str">
        <f>IF(NOT(ISBLANK('Order Form'!P58)),'Order Form'!P58,"")</f>
        <v/>
      </c>
      <c r="W44" s="152" t="str">
        <f>IF(NOT(ISBLANK('Order Form'!Q58)),'Order Form'!Q58,"")</f>
        <v/>
      </c>
      <c r="X44" s="152" t="str">
        <f>IF(NOT(ISBLANK('Order Form'!R58)),'Order Form'!R58,"")</f>
        <v/>
      </c>
      <c r="Y44" s="152" t="str">
        <f>IF(NOT(ISBLANK('Order Form'!S58)),'Order Form'!S58,"")</f>
        <v/>
      </c>
      <c r="Z44" s="152" t="str">
        <f>IF(VALUE('Order Form'!T58)&gt;0,'Order Form'!T58,"")</f>
        <v/>
      </c>
    </row>
    <row r="45" spans="1:26" ht="22.5" customHeight="1" x14ac:dyDescent="0.4">
      <c r="A45" s="155" t="str">
        <f>IF(ISBLANK('Order Form'!B59),"",LEFT('Order Form'!B59,3))</f>
        <v xml:space="preserve"> </v>
      </c>
      <c r="B45" s="155" t="str">
        <f>IF(ISBLANK('Order Form'!C59),"",'Order Form'!C59)</f>
        <v/>
      </c>
      <c r="C45" s="155" t="str">
        <f>IF(ISBLANK('Order Form'!E59),"",'Order Form'!E59)</f>
        <v/>
      </c>
      <c r="D45" s="155" t="str">
        <f>IF(ISBLANK('Order Form'!F59),"",'Order Form'!F59)</f>
        <v/>
      </c>
      <c r="E45" s="282" t="str">
        <f>IF(ISBLANK('Order Form'!D59),"",'Order Form'!D59)</f>
        <v/>
      </c>
      <c r="F45" s="259"/>
      <c r="G45" s="259"/>
      <c r="H45" s="259"/>
      <c r="I45" s="259"/>
      <c r="J45" s="260"/>
      <c r="K45" s="282" t="str">
        <f>IF(NOT(ISBLANK('Order Form'!I59)),'Order Form'!I59,"")</f>
        <v/>
      </c>
      <c r="L45" s="259"/>
      <c r="M45" s="260"/>
      <c r="N45" s="283" t="str">
        <f>IF(NOT(ISBLANK('Order Form'!J59)),'Order Form'!J59,"")</f>
        <v/>
      </c>
      <c r="O45" s="260"/>
      <c r="P45" s="283" t="str">
        <f>IF(NOT(ISBLANK('Order Form'!K59)),'Order Form'!K59,"")</f>
        <v/>
      </c>
      <c r="Q45" s="260"/>
      <c r="R45" s="155" t="str">
        <f>IF(NOT(ISBLANK('Order Form'!L59)),'Order Form'!L59,"")</f>
        <v/>
      </c>
      <c r="S45" s="155" t="str">
        <f>IF(NOT(ISBLANK('Order Form'!M59)),'Order Form'!M59,"")</f>
        <v/>
      </c>
      <c r="T45" s="155" t="str">
        <f>IF(NOT(ISBLANK('Order Form'!N59)),'Order Form'!N59,"")</f>
        <v/>
      </c>
      <c r="U45" s="155" t="str">
        <f>IF(NOT(ISBLANK('Order Form'!O59)),'Order Form'!O59,"")</f>
        <v/>
      </c>
      <c r="V45" s="155" t="str">
        <f>IF(NOT(ISBLANK('Order Form'!P59)),'Order Form'!P59,"")</f>
        <v/>
      </c>
      <c r="W45" s="155" t="str">
        <f>IF(NOT(ISBLANK('Order Form'!Q59)),'Order Form'!Q59,"")</f>
        <v/>
      </c>
      <c r="X45" s="155" t="str">
        <f>IF(NOT(ISBLANK('Order Form'!R59)),'Order Form'!R59,"")</f>
        <v/>
      </c>
      <c r="Y45" s="155" t="str">
        <f>IF(NOT(ISBLANK('Order Form'!S59)),'Order Form'!S59,"")</f>
        <v/>
      </c>
      <c r="Z45" s="155" t="str">
        <f>IF(VALUE('Order Form'!T59)&gt;0,'Order Form'!T59,"")</f>
        <v/>
      </c>
    </row>
    <row r="46" spans="1:26" ht="22.5" customHeight="1" x14ac:dyDescent="0.4">
      <c r="A46" s="152" t="str">
        <f>IF(ISBLANK('Order Form'!B60),"",LEFT('Order Form'!B60,3))</f>
        <v xml:space="preserve"> </v>
      </c>
      <c r="B46" s="152" t="str">
        <f>IF(ISBLANK('Order Form'!C60),"",'Order Form'!C60)</f>
        <v/>
      </c>
      <c r="C46" s="152" t="str">
        <f>IF(ISBLANK('Order Form'!E60),"",'Order Form'!E60)</f>
        <v/>
      </c>
      <c r="D46" s="152" t="str">
        <f>IF(ISBLANK('Order Form'!F60),"",'Order Form'!F60)</f>
        <v/>
      </c>
      <c r="E46" s="284" t="str">
        <f>IF(ISBLANK('Order Form'!D60),"",'Order Form'!D60)</f>
        <v/>
      </c>
      <c r="F46" s="259"/>
      <c r="G46" s="259"/>
      <c r="H46" s="259"/>
      <c r="I46" s="259"/>
      <c r="J46" s="260"/>
      <c r="K46" s="284" t="str">
        <f>IF(NOT(ISBLANK('Order Form'!I60)),'Order Form'!I60,"")</f>
        <v/>
      </c>
      <c r="L46" s="259"/>
      <c r="M46" s="260"/>
      <c r="N46" s="285" t="str">
        <f>IF(NOT(ISBLANK('Order Form'!J60)),'Order Form'!J60,"")</f>
        <v/>
      </c>
      <c r="O46" s="260"/>
      <c r="P46" s="285" t="str">
        <f>IF(NOT(ISBLANK('Order Form'!K60)),'Order Form'!K60,"")</f>
        <v/>
      </c>
      <c r="Q46" s="260"/>
      <c r="R46" s="152" t="str">
        <f>IF(NOT(ISBLANK('Order Form'!L60)),'Order Form'!L60,"")</f>
        <v/>
      </c>
      <c r="S46" s="152" t="str">
        <f>IF(NOT(ISBLANK('Order Form'!M60)),'Order Form'!M60,"")</f>
        <v/>
      </c>
      <c r="T46" s="152" t="str">
        <f>IF(NOT(ISBLANK('Order Form'!N60)),'Order Form'!N60,"")</f>
        <v/>
      </c>
      <c r="U46" s="152" t="str">
        <f>IF(NOT(ISBLANK('Order Form'!O60)),'Order Form'!O60,"")</f>
        <v/>
      </c>
      <c r="V46" s="152" t="str">
        <f>IF(NOT(ISBLANK('Order Form'!P60)),'Order Form'!P60,"")</f>
        <v/>
      </c>
      <c r="W46" s="152" t="str">
        <f>IF(NOT(ISBLANK('Order Form'!Q60)),'Order Form'!Q60,"")</f>
        <v/>
      </c>
      <c r="X46" s="152" t="str">
        <f>IF(NOT(ISBLANK('Order Form'!R60)),'Order Form'!R60,"")</f>
        <v/>
      </c>
      <c r="Y46" s="152" t="str">
        <f>IF(NOT(ISBLANK('Order Form'!S60)),'Order Form'!S60,"")</f>
        <v/>
      </c>
      <c r="Z46" s="152" t="str">
        <f>IF(VALUE('Order Form'!T60)&gt;0,'Order Form'!T60,"")</f>
        <v/>
      </c>
    </row>
    <row r="47" spans="1:26" ht="22.5" customHeight="1" x14ac:dyDescent="0.4">
      <c r="A47" s="155" t="str">
        <f>IF(ISBLANK('Order Form'!B61),"",LEFT('Order Form'!B61,3))</f>
        <v xml:space="preserve"> </v>
      </c>
      <c r="B47" s="155" t="str">
        <f>IF(ISBLANK('Order Form'!C61),"",'Order Form'!C61)</f>
        <v/>
      </c>
      <c r="C47" s="155" t="str">
        <f>IF(ISBLANK('Order Form'!E61),"",'Order Form'!E61)</f>
        <v/>
      </c>
      <c r="D47" s="155" t="str">
        <f>IF(ISBLANK('Order Form'!F61),"",'Order Form'!F61)</f>
        <v/>
      </c>
      <c r="E47" s="282" t="str">
        <f>IF(ISBLANK('Order Form'!D61),"",'Order Form'!D61)</f>
        <v/>
      </c>
      <c r="F47" s="259"/>
      <c r="G47" s="259"/>
      <c r="H47" s="259"/>
      <c r="I47" s="259"/>
      <c r="J47" s="260"/>
      <c r="K47" s="282" t="str">
        <f>IF(NOT(ISBLANK('Order Form'!I61)),'Order Form'!I61,"")</f>
        <v/>
      </c>
      <c r="L47" s="259"/>
      <c r="M47" s="260"/>
      <c r="N47" s="283" t="str">
        <f>IF(NOT(ISBLANK('Order Form'!J61)),'Order Form'!J61,"")</f>
        <v/>
      </c>
      <c r="O47" s="260"/>
      <c r="P47" s="283" t="str">
        <f>IF(NOT(ISBLANK('Order Form'!K61)),'Order Form'!K61,"")</f>
        <v/>
      </c>
      <c r="Q47" s="260"/>
      <c r="R47" s="155" t="str">
        <f>IF(NOT(ISBLANK('Order Form'!L61)),'Order Form'!L61,"")</f>
        <v/>
      </c>
      <c r="S47" s="155" t="str">
        <f>IF(NOT(ISBLANK('Order Form'!M61)),'Order Form'!M61,"")</f>
        <v/>
      </c>
      <c r="T47" s="155" t="str">
        <f>IF(NOT(ISBLANK('Order Form'!N61)),'Order Form'!N61,"")</f>
        <v/>
      </c>
      <c r="U47" s="155" t="str">
        <f>IF(NOT(ISBLANK('Order Form'!O61)),'Order Form'!O61,"")</f>
        <v/>
      </c>
      <c r="V47" s="155" t="str">
        <f>IF(NOT(ISBLANK('Order Form'!P61)),'Order Form'!P61,"")</f>
        <v/>
      </c>
      <c r="W47" s="155" t="str">
        <f>IF(NOT(ISBLANK('Order Form'!Q61)),'Order Form'!Q61,"")</f>
        <v/>
      </c>
      <c r="X47" s="155" t="str">
        <f>IF(NOT(ISBLANK('Order Form'!R61)),'Order Form'!R61,"")</f>
        <v/>
      </c>
      <c r="Y47" s="155" t="str">
        <f>IF(NOT(ISBLANK('Order Form'!S61)),'Order Form'!S61,"")</f>
        <v/>
      </c>
      <c r="Z47" s="155" t="str">
        <f>IF(VALUE('Order Form'!T61)&gt;0,'Order Form'!T61,"")</f>
        <v/>
      </c>
    </row>
    <row r="48" spans="1:26" ht="22.5" customHeight="1" x14ac:dyDescent="0.4">
      <c r="A48" s="152" t="str">
        <f>IF(ISBLANK('Order Form'!B62),"",LEFT('Order Form'!B62,3))</f>
        <v xml:space="preserve"> </v>
      </c>
      <c r="B48" s="152" t="str">
        <f>IF(ISBLANK('Order Form'!C62),"",'Order Form'!C62)</f>
        <v/>
      </c>
      <c r="C48" s="152" t="str">
        <f>IF(ISBLANK('Order Form'!E62),"",'Order Form'!E62)</f>
        <v/>
      </c>
      <c r="D48" s="152" t="str">
        <f>IF(ISBLANK('Order Form'!F62),"",'Order Form'!F62)</f>
        <v/>
      </c>
      <c r="E48" s="284" t="str">
        <f>IF(ISBLANK('Order Form'!D62),"",'Order Form'!D62)</f>
        <v/>
      </c>
      <c r="F48" s="259"/>
      <c r="G48" s="259"/>
      <c r="H48" s="259"/>
      <c r="I48" s="259"/>
      <c r="J48" s="260"/>
      <c r="K48" s="284" t="str">
        <f>IF(NOT(ISBLANK('Order Form'!I62)),'Order Form'!I62,"")</f>
        <v/>
      </c>
      <c r="L48" s="259"/>
      <c r="M48" s="260"/>
      <c r="N48" s="285" t="str">
        <f>IF(NOT(ISBLANK('Order Form'!J62)),'Order Form'!J62,"")</f>
        <v/>
      </c>
      <c r="O48" s="260"/>
      <c r="P48" s="285" t="str">
        <f>IF(NOT(ISBLANK('Order Form'!K62)),'Order Form'!K62,"")</f>
        <v/>
      </c>
      <c r="Q48" s="260"/>
      <c r="R48" s="152" t="str">
        <f>IF(NOT(ISBLANK('Order Form'!L62)),'Order Form'!L62,"")</f>
        <v/>
      </c>
      <c r="S48" s="152" t="str">
        <f>IF(NOT(ISBLANK('Order Form'!M62)),'Order Form'!M62,"")</f>
        <v/>
      </c>
      <c r="T48" s="152" t="str">
        <f>IF(NOT(ISBLANK('Order Form'!N62)),'Order Form'!N62,"")</f>
        <v/>
      </c>
      <c r="U48" s="152" t="str">
        <f>IF(NOT(ISBLANK('Order Form'!O62)),'Order Form'!O62,"")</f>
        <v/>
      </c>
      <c r="V48" s="152" t="str">
        <f>IF(NOT(ISBLANK('Order Form'!P62)),'Order Form'!P62,"")</f>
        <v/>
      </c>
      <c r="W48" s="152" t="str">
        <f>IF(NOT(ISBLANK('Order Form'!Q62)),'Order Form'!Q62,"")</f>
        <v/>
      </c>
      <c r="X48" s="152" t="str">
        <f>IF(NOT(ISBLANK('Order Form'!R62)),'Order Form'!R62,"")</f>
        <v/>
      </c>
      <c r="Y48" s="152" t="str">
        <f>IF(NOT(ISBLANK('Order Form'!S62)),'Order Form'!S62,"")</f>
        <v/>
      </c>
      <c r="Z48" s="152" t="str">
        <f>IF(VALUE('Order Form'!T62)&gt;0,'Order Form'!T62,"")</f>
        <v/>
      </c>
    </row>
    <row r="49" spans="1:26" ht="22.5" customHeight="1" x14ac:dyDescent="0.4">
      <c r="A49" s="155" t="str">
        <f>IF(ISBLANK('Order Form'!B63),"",LEFT('Order Form'!B63,3))</f>
        <v xml:space="preserve"> </v>
      </c>
      <c r="B49" s="155" t="str">
        <f>IF(ISBLANK('Order Form'!C63),"",'Order Form'!C63)</f>
        <v/>
      </c>
      <c r="C49" s="155" t="str">
        <f>IF(ISBLANK('Order Form'!E63),"",'Order Form'!E63)</f>
        <v/>
      </c>
      <c r="D49" s="155" t="str">
        <f>IF(ISBLANK('Order Form'!F63),"",'Order Form'!F63)</f>
        <v/>
      </c>
      <c r="E49" s="282" t="str">
        <f>IF(ISBLANK('Order Form'!D63),"",'Order Form'!D63)</f>
        <v/>
      </c>
      <c r="F49" s="259"/>
      <c r="G49" s="259"/>
      <c r="H49" s="259"/>
      <c r="I49" s="259"/>
      <c r="J49" s="260"/>
      <c r="K49" s="282" t="str">
        <f>IF(NOT(ISBLANK('Order Form'!I63)),'Order Form'!I63,"")</f>
        <v/>
      </c>
      <c r="L49" s="259"/>
      <c r="M49" s="260"/>
      <c r="N49" s="283" t="str">
        <f>IF(NOT(ISBLANK('Order Form'!J63)),'Order Form'!J63,"")</f>
        <v/>
      </c>
      <c r="O49" s="260"/>
      <c r="P49" s="283" t="str">
        <f>IF(NOT(ISBLANK('Order Form'!K63)),'Order Form'!K63,"")</f>
        <v/>
      </c>
      <c r="Q49" s="260"/>
      <c r="R49" s="155" t="str">
        <f>IF(NOT(ISBLANK('Order Form'!L63)),'Order Form'!L63,"")</f>
        <v/>
      </c>
      <c r="S49" s="155" t="str">
        <f>IF(NOT(ISBLANK('Order Form'!M63)),'Order Form'!M63,"")</f>
        <v/>
      </c>
      <c r="T49" s="155" t="str">
        <f>IF(NOT(ISBLANK('Order Form'!N63)),'Order Form'!N63,"")</f>
        <v/>
      </c>
      <c r="U49" s="155" t="str">
        <f>IF(NOT(ISBLANK('Order Form'!O63)),'Order Form'!O63,"")</f>
        <v/>
      </c>
      <c r="V49" s="155" t="str">
        <f>IF(NOT(ISBLANK('Order Form'!P63)),'Order Form'!P63,"")</f>
        <v/>
      </c>
      <c r="W49" s="155" t="str">
        <f>IF(NOT(ISBLANK('Order Form'!Q63)),'Order Form'!Q63,"")</f>
        <v/>
      </c>
      <c r="X49" s="155" t="str">
        <f>IF(NOT(ISBLANK('Order Form'!R63)),'Order Form'!R63,"")</f>
        <v/>
      </c>
      <c r="Y49" s="155" t="str">
        <f>IF(NOT(ISBLANK('Order Form'!S63)),'Order Form'!S63,"")</f>
        <v/>
      </c>
      <c r="Z49" s="155" t="str">
        <f>IF(VALUE('Order Form'!T63)&gt;0,'Order Form'!T63,"")</f>
        <v/>
      </c>
    </row>
    <row r="50" spans="1:26" ht="22.5" customHeight="1" x14ac:dyDescent="0.4">
      <c r="A50" s="152" t="str">
        <f>IF(ISBLANK('Order Form'!B64),"",LEFT('Order Form'!B64,3))</f>
        <v xml:space="preserve"> </v>
      </c>
      <c r="B50" s="152" t="str">
        <f>IF(ISBLANK('Order Form'!C64),"",'Order Form'!C64)</f>
        <v/>
      </c>
      <c r="C50" s="152" t="str">
        <f>IF(ISBLANK('Order Form'!E64),"",'Order Form'!E64)</f>
        <v/>
      </c>
      <c r="D50" s="152" t="str">
        <f>IF(ISBLANK('Order Form'!F64),"",'Order Form'!F64)</f>
        <v/>
      </c>
      <c r="E50" s="284" t="str">
        <f>IF(ISBLANK('Order Form'!D64),"",'Order Form'!D64)</f>
        <v/>
      </c>
      <c r="F50" s="259"/>
      <c r="G50" s="259"/>
      <c r="H50" s="259"/>
      <c r="I50" s="259"/>
      <c r="J50" s="260"/>
      <c r="K50" s="284" t="str">
        <f>IF(NOT(ISBLANK('Order Form'!I64)),'Order Form'!I64,"")</f>
        <v/>
      </c>
      <c r="L50" s="259"/>
      <c r="M50" s="260"/>
      <c r="N50" s="285" t="str">
        <f>IF(NOT(ISBLANK('Order Form'!J64)),'Order Form'!J64,"")</f>
        <v/>
      </c>
      <c r="O50" s="260"/>
      <c r="P50" s="285" t="str">
        <f>IF(NOT(ISBLANK('Order Form'!K64)),'Order Form'!K64,"")</f>
        <v/>
      </c>
      <c r="Q50" s="260"/>
      <c r="R50" s="152" t="str">
        <f>IF(NOT(ISBLANK('Order Form'!L64)),'Order Form'!L64,"")</f>
        <v/>
      </c>
      <c r="S50" s="152" t="str">
        <f>IF(NOT(ISBLANK('Order Form'!M64)),'Order Form'!M64,"")</f>
        <v/>
      </c>
      <c r="T50" s="152" t="str">
        <f>IF(NOT(ISBLANK('Order Form'!N64)),'Order Form'!N64,"")</f>
        <v/>
      </c>
      <c r="U50" s="152" t="str">
        <f>IF(NOT(ISBLANK('Order Form'!O64)),'Order Form'!O64,"")</f>
        <v/>
      </c>
      <c r="V50" s="152" t="str">
        <f>IF(NOT(ISBLANK('Order Form'!P64)),'Order Form'!P64,"")</f>
        <v/>
      </c>
      <c r="W50" s="152" t="str">
        <f>IF(NOT(ISBLANK('Order Form'!Q64)),'Order Form'!Q64,"")</f>
        <v/>
      </c>
      <c r="X50" s="152" t="str">
        <f>IF(NOT(ISBLANK('Order Form'!R64)),'Order Form'!R64,"")</f>
        <v/>
      </c>
      <c r="Y50" s="152" t="str">
        <f>IF(NOT(ISBLANK('Order Form'!S64)),'Order Form'!S64,"")</f>
        <v/>
      </c>
      <c r="Z50" s="152" t="str">
        <f>IF(VALUE('Order Form'!T64)&gt;0,'Order Form'!T64,"")</f>
        <v/>
      </c>
    </row>
    <row r="51" spans="1:26" ht="22.5" customHeight="1" x14ac:dyDescent="0.4">
      <c r="A51" s="155" t="str">
        <f>IF(ISBLANK('Order Form'!B65),"",LEFT('Order Form'!B65,3))</f>
        <v xml:space="preserve"> </v>
      </c>
      <c r="B51" s="155" t="str">
        <f>IF(ISBLANK('Order Form'!C65),"",'Order Form'!C65)</f>
        <v/>
      </c>
      <c r="C51" s="155" t="str">
        <f>IF(ISBLANK('Order Form'!E65),"",'Order Form'!E65)</f>
        <v/>
      </c>
      <c r="D51" s="155" t="str">
        <f>IF(ISBLANK('Order Form'!F65),"",'Order Form'!F65)</f>
        <v/>
      </c>
      <c r="E51" s="282" t="str">
        <f>IF(ISBLANK('Order Form'!D65),"",'Order Form'!D65)</f>
        <v/>
      </c>
      <c r="F51" s="259"/>
      <c r="G51" s="259"/>
      <c r="H51" s="259"/>
      <c r="I51" s="259"/>
      <c r="J51" s="260"/>
      <c r="K51" s="282" t="str">
        <f>IF(NOT(ISBLANK('Order Form'!I65)),'Order Form'!I65,"")</f>
        <v/>
      </c>
      <c r="L51" s="259"/>
      <c r="M51" s="260"/>
      <c r="N51" s="283" t="str">
        <f>IF(NOT(ISBLANK('Order Form'!J65)),'Order Form'!J65,"")</f>
        <v/>
      </c>
      <c r="O51" s="260"/>
      <c r="P51" s="283" t="str">
        <f>IF(NOT(ISBLANK('Order Form'!K65)),'Order Form'!K65,"")</f>
        <v/>
      </c>
      <c r="Q51" s="260"/>
      <c r="R51" s="155" t="str">
        <f>IF(NOT(ISBLANK('Order Form'!L65)),'Order Form'!L65,"")</f>
        <v/>
      </c>
      <c r="S51" s="155" t="str">
        <f>IF(NOT(ISBLANK('Order Form'!M65)),'Order Form'!M65,"")</f>
        <v/>
      </c>
      <c r="T51" s="155" t="str">
        <f>IF(NOT(ISBLANK('Order Form'!N65)),'Order Form'!N65,"")</f>
        <v/>
      </c>
      <c r="U51" s="155" t="str">
        <f>IF(NOT(ISBLANK('Order Form'!O65)),'Order Form'!O65,"")</f>
        <v/>
      </c>
      <c r="V51" s="155" t="str">
        <f>IF(NOT(ISBLANK('Order Form'!P65)),'Order Form'!P65,"")</f>
        <v/>
      </c>
      <c r="W51" s="155" t="str">
        <f>IF(NOT(ISBLANK('Order Form'!Q65)),'Order Form'!Q65,"")</f>
        <v/>
      </c>
      <c r="X51" s="155" t="str">
        <f>IF(NOT(ISBLANK('Order Form'!R65)),'Order Form'!R65,"")</f>
        <v/>
      </c>
      <c r="Y51" s="155" t="str">
        <f>IF(NOT(ISBLANK('Order Form'!S65)),'Order Form'!S65,"")</f>
        <v/>
      </c>
      <c r="Z51" s="155" t="str">
        <f>IF(VALUE('Order Form'!T65)&gt;0,'Order Form'!T65,"")</f>
        <v/>
      </c>
    </row>
    <row r="52" spans="1:26" ht="22.5" customHeight="1" x14ac:dyDescent="0.4">
      <c r="A52" s="152" t="str">
        <f>IF(ISBLANK('Order Form'!B66),"",LEFT('Order Form'!B66,3))</f>
        <v xml:space="preserve"> </v>
      </c>
      <c r="B52" s="152" t="str">
        <f>IF(ISBLANK('Order Form'!C66),"",'Order Form'!C66)</f>
        <v/>
      </c>
      <c r="C52" s="152" t="str">
        <f>IF(ISBLANK('Order Form'!E66),"",'Order Form'!E66)</f>
        <v/>
      </c>
      <c r="D52" s="152" t="str">
        <f>IF(ISBLANK('Order Form'!F66),"",'Order Form'!F66)</f>
        <v/>
      </c>
      <c r="E52" s="284" t="str">
        <f>IF(ISBLANK('Order Form'!D66),"",'Order Form'!D66)</f>
        <v/>
      </c>
      <c r="F52" s="259"/>
      <c r="G52" s="259"/>
      <c r="H52" s="259"/>
      <c r="I52" s="259"/>
      <c r="J52" s="260"/>
      <c r="K52" s="284" t="str">
        <f>IF(NOT(ISBLANK('Order Form'!I66)),'Order Form'!I66,"")</f>
        <v/>
      </c>
      <c r="L52" s="259"/>
      <c r="M52" s="260"/>
      <c r="N52" s="285" t="str">
        <f>IF(NOT(ISBLANK('Order Form'!J66)),'Order Form'!J66,"")</f>
        <v/>
      </c>
      <c r="O52" s="260"/>
      <c r="P52" s="285" t="str">
        <f>IF(NOT(ISBLANK('Order Form'!K66)),'Order Form'!K66,"")</f>
        <v/>
      </c>
      <c r="Q52" s="260"/>
      <c r="R52" s="152" t="str">
        <f>IF(NOT(ISBLANK('Order Form'!L66)),'Order Form'!L66,"")</f>
        <v/>
      </c>
      <c r="S52" s="152" t="str">
        <f>IF(NOT(ISBLANK('Order Form'!M66)),'Order Form'!M66,"")</f>
        <v/>
      </c>
      <c r="T52" s="152" t="str">
        <f>IF(NOT(ISBLANK('Order Form'!N66)),'Order Form'!N66,"")</f>
        <v/>
      </c>
      <c r="U52" s="152" t="str">
        <f>IF(NOT(ISBLANK('Order Form'!O66)),'Order Form'!O66,"")</f>
        <v/>
      </c>
      <c r="V52" s="152" t="str">
        <f>IF(NOT(ISBLANK('Order Form'!P66)),'Order Form'!P66,"")</f>
        <v/>
      </c>
      <c r="W52" s="152" t="str">
        <f>IF(NOT(ISBLANK('Order Form'!Q66)),'Order Form'!Q66,"")</f>
        <v/>
      </c>
      <c r="X52" s="152" t="str">
        <f>IF(NOT(ISBLANK('Order Form'!R66)),'Order Form'!R66,"")</f>
        <v/>
      </c>
      <c r="Y52" s="152" t="str">
        <f>IF(NOT(ISBLANK('Order Form'!S66)),'Order Form'!S66,"")</f>
        <v/>
      </c>
      <c r="Z52" s="152" t="str">
        <f>IF(VALUE('Order Form'!T66)&gt;0,'Order Form'!T66,"")</f>
        <v/>
      </c>
    </row>
    <row r="53" spans="1:26" ht="22.5" customHeight="1" x14ac:dyDescent="0.4">
      <c r="A53" s="155" t="str">
        <f>IF(ISBLANK('Order Form'!B67),"",LEFT('Order Form'!B67,3))</f>
        <v xml:space="preserve"> </v>
      </c>
      <c r="B53" s="155" t="str">
        <f>IF(ISBLANK('Order Form'!C67),"",'Order Form'!C67)</f>
        <v/>
      </c>
      <c r="C53" s="155" t="str">
        <f>IF(ISBLANK('Order Form'!E67),"",'Order Form'!E67)</f>
        <v/>
      </c>
      <c r="D53" s="155" t="str">
        <f>IF(ISBLANK('Order Form'!F67),"",'Order Form'!F67)</f>
        <v/>
      </c>
      <c r="E53" s="282" t="str">
        <f>IF(ISBLANK('Order Form'!D67),"",'Order Form'!D67)</f>
        <v/>
      </c>
      <c r="F53" s="259"/>
      <c r="G53" s="259"/>
      <c r="H53" s="259"/>
      <c r="I53" s="259"/>
      <c r="J53" s="260"/>
      <c r="K53" s="282" t="str">
        <f>IF(NOT(ISBLANK('Order Form'!I67)),'Order Form'!I67,"")</f>
        <v/>
      </c>
      <c r="L53" s="259"/>
      <c r="M53" s="260"/>
      <c r="N53" s="283" t="str">
        <f>IF(NOT(ISBLANK('Order Form'!J67)),'Order Form'!J67,"")</f>
        <v/>
      </c>
      <c r="O53" s="260"/>
      <c r="P53" s="283" t="str">
        <f>IF(NOT(ISBLANK('Order Form'!K67)),'Order Form'!K67,"")</f>
        <v/>
      </c>
      <c r="Q53" s="260"/>
      <c r="R53" s="155" t="str">
        <f>IF(NOT(ISBLANK('Order Form'!L67)),'Order Form'!L67,"")</f>
        <v/>
      </c>
      <c r="S53" s="155" t="str">
        <f>IF(NOT(ISBLANK('Order Form'!M67)),'Order Form'!M67,"")</f>
        <v/>
      </c>
      <c r="T53" s="155" t="str">
        <f>IF(NOT(ISBLANK('Order Form'!N67)),'Order Form'!N67,"")</f>
        <v/>
      </c>
      <c r="U53" s="155" t="str">
        <f>IF(NOT(ISBLANK('Order Form'!O67)),'Order Form'!O67,"")</f>
        <v/>
      </c>
      <c r="V53" s="155" t="str">
        <f>IF(NOT(ISBLANK('Order Form'!P67)),'Order Form'!P67,"")</f>
        <v/>
      </c>
      <c r="W53" s="155" t="str">
        <f>IF(NOT(ISBLANK('Order Form'!Q67)),'Order Form'!Q67,"")</f>
        <v/>
      </c>
      <c r="X53" s="155" t="str">
        <f>IF(NOT(ISBLANK('Order Form'!R67)),'Order Form'!R67,"")</f>
        <v/>
      </c>
      <c r="Y53" s="155" t="str">
        <f>IF(NOT(ISBLANK('Order Form'!S67)),'Order Form'!S67,"")</f>
        <v/>
      </c>
      <c r="Z53" s="155" t="str">
        <f>IF(VALUE('Order Form'!T67)&gt;0,'Order Form'!T67,"")</f>
        <v/>
      </c>
    </row>
    <row r="54" spans="1:26" ht="22.5" customHeight="1" x14ac:dyDescent="0.4">
      <c r="A54" s="152" t="str">
        <f>IF(ISBLANK('Order Form'!B68),"",LEFT('Order Form'!B68,3))</f>
        <v xml:space="preserve"> </v>
      </c>
      <c r="B54" s="152" t="str">
        <f>IF(ISBLANK('Order Form'!C68),"",'Order Form'!C68)</f>
        <v/>
      </c>
      <c r="C54" s="152" t="str">
        <f>IF(ISBLANK('Order Form'!E68),"",'Order Form'!E68)</f>
        <v/>
      </c>
      <c r="D54" s="152" t="str">
        <f>IF(ISBLANK('Order Form'!F68),"",'Order Form'!F68)</f>
        <v/>
      </c>
      <c r="E54" s="284" t="str">
        <f>IF(ISBLANK('Order Form'!D68),"",'Order Form'!D68)</f>
        <v/>
      </c>
      <c r="F54" s="259"/>
      <c r="G54" s="259"/>
      <c r="H54" s="259"/>
      <c r="I54" s="259"/>
      <c r="J54" s="260"/>
      <c r="K54" s="284" t="str">
        <f>IF(NOT(ISBLANK('Order Form'!I68)),'Order Form'!I68,"")</f>
        <v/>
      </c>
      <c r="L54" s="259"/>
      <c r="M54" s="260"/>
      <c r="N54" s="285" t="str">
        <f>IF(NOT(ISBLANK('Order Form'!J68)),'Order Form'!J68,"")</f>
        <v/>
      </c>
      <c r="O54" s="260"/>
      <c r="P54" s="285" t="str">
        <f>IF(NOT(ISBLANK('Order Form'!K68)),'Order Form'!K68,"")</f>
        <v/>
      </c>
      <c r="Q54" s="260"/>
      <c r="R54" s="152" t="str">
        <f>IF(NOT(ISBLANK('Order Form'!L68)),'Order Form'!L68,"")</f>
        <v/>
      </c>
      <c r="S54" s="152" t="str">
        <f>IF(NOT(ISBLANK('Order Form'!M68)),'Order Form'!M68,"")</f>
        <v/>
      </c>
      <c r="T54" s="152" t="str">
        <f>IF(NOT(ISBLANK('Order Form'!N68)),'Order Form'!N68,"")</f>
        <v/>
      </c>
      <c r="U54" s="152" t="str">
        <f>IF(NOT(ISBLANK('Order Form'!O68)),'Order Form'!O68,"")</f>
        <v/>
      </c>
      <c r="V54" s="152" t="str">
        <f>IF(NOT(ISBLANK('Order Form'!P68)),'Order Form'!P68,"")</f>
        <v/>
      </c>
      <c r="W54" s="152" t="str">
        <f>IF(NOT(ISBLANK('Order Form'!Q68)),'Order Form'!Q68,"")</f>
        <v/>
      </c>
      <c r="X54" s="152" t="str">
        <f>IF(NOT(ISBLANK('Order Form'!R68)),'Order Form'!R68,"")</f>
        <v/>
      </c>
      <c r="Y54" s="152" t="str">
        <f>IF(NOT(ISBLANK('Order Form'!S68)),'Order Form'!S68,"")</f>
        <v/>
      </c>
      <c r="Z54" s="152" t="str">
        <f>IF(VALUE('Order Form'!T68)&gt;0,'Order Form'!T68,"")</f>
        <v/>
      </c>
    </row>
    <row r="55" spans="1:26" ht="22.5" customHeight="1" x14ac:dyDescent="0.4">
      <c r="A55" s="155" t="str">
        <f>IF(ISBLANK('Order Form'!B69),"",LEFT('Order Form'!B69,3))</f>
        <v xml:space="preserve"> </v>
      </c>
      <c r="B55" s="155" t="str">
        <f>IF(ISBLANK('Order Form'!C69),"",'Order Form'!C69)</f>
        <v/>
      </c>
      <c r="C55" s="155" t="str">
        <f>IF(ISBLANK('Order Form'!E69),"",'Order Form'!E69)</f>
        <v/>
      </c>
      <c r="D55" s="155" t="str">
        <f>IF(ISBLANK('Order Form'!F69),"",'Order Form'!F69)</f>
        <v/>
      </c>
      <c r="E55" s="282" t="str">
        <f>IF(ISBLANK('Order Form'!D69),"",'Order Form'!D69)</f>
        <v/>
      </c>
      <c r="F55" s="259"/>
      <c r="G55" s="259"/>
      <c r="H55" s="259"/>
      <c r="I55" s="259"/>
      <c r="J55" s="260"/>
      <c r="K55" s="282" t="str">
        <f>IF(NOT(ISBLANK('Order Form'!I69)),'Order Form'!I69,"")</f>
        <v/>
      </c>
      <c r="L55" s="259"/>
      <c r="M55" s="260"/>
      <c r="N55" s="283" t="str">
        <f>IF(NOT(ISBLANK('Order Form'!J69)),'Order Form'!J69,"")</f>
        <v/>
      </c>
      <c r="O55" s="260"/>
      <c r="P55" s="283" t="str">
        <f>IF(NOT(ISBLANK('Order Form'!K69)),'Order Form'!K69,"")</f>
        <v/>
      </c>
      <c r="Q55" s="260"/>
      <c r="R55" s="155" t="str">
        <f>IF(NOT(ISBLANK('Order Form'!L69)),'Order Form'!L69,"")</f>
        <v/>
      </c>
      <c r="S55" s="155" t="str">
        <f>IF(NOT(ISBLANK('Order Form'!M69)),'Order Form'!M69,"")</f>
        <v/>
      </c>
      <c r="T55" s="155" t="str">
        <f>IF(NOT(ISBLANK('Order Form'!N69)),'Order Form'!N69,"")</f>
        <v/>
      </c>
      <c r="U55" s="155" t="str">
        <f>IF(NOT(ISBLANK('Order Form'!O69)),'Order Form'!O69,"")</f>
        <v/>
      </c>
      <c r="V55" s="155" t="str">
        <f>IF(NOT(ISBLANK('Order Form'!P69)),'Order Form'!P69,"")</f>
        <v/>
      </c>
      <c r="W55" s="155" t="str">
        <f>IF(NOT(ISBLANK('Order Form'!Q69)),'Order Form'!Q69,"")</f>
        <v/>
      </c>
      <c r="X55" s="155" t="str">
        <f>IF(NOT(ISBLANK('Order Form'!R69)),'Order Form'!R69,"")</f>
        <v/>
      </c>
      <c r="Y55" s="155" t="str">
        <f>IF(NOT(ISBLANK('Order Form'!S69)),'Order Form'!S69,"")</f>
        <v/>
      </c>
      <c r="Z55" s="155" t="str">
        <f>IF(VALUE('Order Form'!T69)&gt;0,'Order Form'!T69,"")</f>
        <v/>
      </c>
    </row>
    <row r="56" spans="1:26" ht="22.5" customHeight="1" x14ac:dyDescent="0.4">
      <c r="A56" s="152" t="str">
        <f>IF(ISBLANK('Order Form'!B70),"",LEFT('Order Form'!B70,3))</f>
        <v xml:space="preserve"> </v>
      </c>
      <c r="B56" s="152" t="str">
        <f>IF(ISBLANK('Order Form'!C70),"",'Order Form'!C70)</f>
        <v/>
      </c>
      <c r="C56" s="152" t="str">
        <f>IF(ISBLANK('Order Form'!E70),"",'Order Form'!E70)</f>
        <v/>
      </c>
      <c r="D56" s="152" t="str">
        <f>IF(ISBLANK('Order Form'!F70),"",'Order Form'!F70)</f>
        <v/>
      </c>
      <c r="E56" s="284" t="str">
        <f>IF(ISBLANK('Order Form'!D70),"",'Order Form'!D70)</f>
        <v/>
      </c>
      <c r="F56" s="259"/>
      <c r="G56" s="259"/>
      <c r="H56" s="259"/>
      <c r="I56" s="259"/>
      <c r="J56" s="260"/>
      <c r="K56" s="284" t="str">
        <f>IF(NOT(ISBLANK('Order Form'!I70)),'Order Form'!I70,"")</f>
        <v/>
      </c>
      <c r="L56" s="259"/>
      <c r="M56" s="260"/>
      <c r="N56" s="285" t="str">
        <f>IF(NOT(ISBLANK('Order Form'!J70)),'Order Form'!J70,"")</f>
        <v/>
      </c>
      <c r="O56" s="260"/>
      <c r="P56" s="285" t="str">
        <f>IF(NOT(ISBLANK('Order Form'!K70)),'Order Form'!K70,"")</f>
        <v/>
      </c>
      <c r="Q56" s="260"/>
      <c r="R56" s="152" t="str">
        <f>IF(NOT(ISBLANK('Order Form'!L70)),'Order Form'!L70,"")</f>
        <v/>
      </c>
      <c r="S56" s="152" t="str">
        <f>IF(NOT(ISBLANK('Order Form'!M70)),'Order Form'!M70,"")</f>
        <v/>
      </c>
      <c r="T56" s="152" t="str">
        <f>IF(NOT(ISBLANK('Order Form'!N70)),'Order Form'!N70,"")</f>
        <v/>
      </c>
      <c r="U56" s="152" t="str">
        <f>IF(NOT(ISBLANK('Order Form'!O70)),'Order Form'!O70,"")</f>
        <v/>
      </c>
      <c r="V56" s="152" t="str">
        <f>IF(NOT(ISBLANK('Order Form'!P70)),'Order Form'!P70,"")</f>
        <v/>
      </c>
      <c r="W56" s="152" t="str">
        <f>IF(NOT(ISBLANK('Order Form'!Q70)),'Order Form'!Q70,"")</f>
        <v/>
      </c>
      <c r="X56" s="152" t="str">
        <f>IF(NOT(ISBLANK('Order Form'!R70)),'Order Form'!R70,"")</f>
        <v/>
      </c>
      <c r="Y56" s="152" t="str">
        <f>IF(NOT(ISBLANK('Order Form'!S70)),'Order Form'!S70,"")</f>
        <v/>
      </c>
      <c r="Z56" s="152" t="str">
        <f>IF(VALUE('Order Form'!T70)&gt;0,'Order Form'!T70,"")</f>
        <v/>
      </c>
    </row>
    <row r="57" spans="1:26" ht="22.5" customHeight="1" x14ac:dyDescent="0.4">
      <c r="A57" s="155" t="str">
        <f>IF(ISBLANK('Order Form'!B71),"",LEFT('Order Form'!B71,3))</f>
        <v xml:space="preserve"> </v>
      </c>
      <c r="B57" s="155" t="str">
        <f>IF(ISBLANK('Order Form'!C71),"",'Order Form'!C71)</f>
        <v/>
      </c>
      <c r="C57" s="155" t="str">
        <f>IF(ISBLANK('Order Form'!E71),"",'Order Form'!E71)</f>
        <v/>
      </c>
      <c r="D57" s="155" t="str">
        <f>IF(ISBLANK('Order Form'!F71),"",'Order Form'!F71)</f>
        <v/>
      </c>
      <c r="E57" s="282" t="str">
        <f>IF(ISBLANK('Order Form'!D71),"",'Order Form'!D71)</f>
        <v/>
      </c>
      <c r="F57" s="259"/>
      <c r="G57" s="259"/>
      <c r="H57" s="259"/>
      <c r="I57" s="259"/>
      <c r="J57" s="260"/>
      <c r="K57" s="282" t="str">
        <f>IF(NOT(ISBLANK('Order Form'!I71)),'Order Form'!I71,"")</f>
        <v/>
      </c>
      <c r="L57" s="259"/>
      <c r="M57" s="260"/>
      <c r="N57" s="283" t="str">
        <f>IF(NOT(ISBLANK('Order Form'!J71)),'Order Form'!J71,"")</f>
        <v/>
      </c>
      <c r="O57" s="260"/>
      <c r="P57" s="283" t="str">
        <f>IF(NOT(ISBLANK('Order Form'!K71)),'Order Form'!K71,"")</f>
        <v/>
      </c>
      <c r="Q57" s="260"/>
      <c r="R57" s="155" t="str">
        <f>IF(NOT(ISBLANK('Order Form'!L71)),'Order Form'!L71,"")</f>
        <v/>
      </c>
      <c r="S57" s="155" t="str">
        <f>IF(NOT(ISBLANK('Order Form'!M71)),'Order Form'!M71,"")</f>
        <v/>
      </c>
      <c r="T57" s="155" t="str">
        <f>IF(NOT(ISBLANK('Order Form'!N71)),'Order Form'!N71,"")</f>
        <v/>
      </c>
      <c r="U57" s="155" t="str">
        <f>IF(NOT(ISBLANK('Order Form'!O71)),'Order Form'!O71,"")</f>
        <v/>
      </c>
      <c r="V57" s="155" t="str">
        <f>IF(NOT(ISBLANK('Order Form'!P71)),'Order Form'!P71,"")</f>
        <v/>
      </c>
      <c r="W57" s="155" t="str">
        <f>IF(NOT(ISBLANK('Order Form'!Q71)),'Order Form'!Q71,"")</f>
        <v/>
      </c>
      <c r="X57" s="155" t="str">
        <f>IF(NOT(ISBLANK('Order Form'!R71)),'Order Form'!R71,"")</f>
        <v/>
      </c>
      <c r="Y57" s="155" t="str">
        <f>IF(NOT(ISBLANK('Order Form'!S71)),'Order Form'!S71,"")</f>
        <v/>
      </c>
      <c r="Z57" s="155" t="str">
        <f>IF(VALUE('Order Form'!T71)&gt;0,'Order Form'!T71,"")</f>
        <v/>
      </c>
    </row>
    <row r="58" spans="1:26" ht="22.5" customHeight="1" x14ac:dyDescent="0.4">
      <c r="A58" s="152" t="str">
        <f>IF(ISBLANK('Order Form'!B72),"",LEFT('Order Form'!B72,3))</f>
        <v xml:space="preserve"> </v>
      </c>
      <c r="B58" s="152" t="str">
        <f>IF(ISBLANK('Order Form'!C72),"",'Order Form'!C72)</f>
        <v/>
      </c>
      <c r="C58" s="152" t="str">
        <f>IF(ISBLANK('Order Form'!E72),"",'Order Form'!E72)</f>
        <v/>
      </c>
      <c r="D58" s="152" t="str">
        <f>IF(ISBLANK('Order Form'!F72),"",'Order Form'!F72)</f>
        <v/>
      </c>
      <c r="E58" s="284" t="str">
        <f>IF(ISBLANK('Order Form'!D72),"",'Order Form'!D72)</f>
        <v/>
      </c>
      <c r="F58" s="259"/>
      <c r="G58" s="259"/>
      <c r="H58" s="259"/>
      <c r="I58" s="259"/>
      <c r="J58" s="260"/>
      <c r="K58" s="284" t="str">
        <f>IF(NOT(ISBLANK('Order Form'!I72)),'Order Form'!I72,"")</f>
        <v/>
      </c>
      <c r="L58" s="259"/>
      <c r="M58" s="260"/>
      <c r="N58" s="285" t="str">
        <f>IF(NOT(ISBLANK('Order Form'!J72)),'Order Form'!J72,"")</f>
        <v/>
      </c>
      <c r="O58" s="260"/>
      <c r="P58" s="285" t="str">
        <f>IF(NOT(ISBLANK('Order Form'!K72)),'Order Form'!K72,"")</f>
        <v/>
      </c>
      <c r="Q58" s="260"/>
      <c r="R58" s="152" t="str">
        <f>IF(NOT(ISBLANK('Order Form'!L72)),'Order Form'!L72,"")</f>
        <v/>
      </c>
      <c r="S58" s="152" t="str">
        <f>IF(NOT(ISBLANK('Order Form'!M72)),'Order Form'!M72,"")</f>
        <v/>
      </c>
      <c r="T58" s="152" t="str">
        <f>IF(NOT(ISBLANK('Order Form'!N72)),'Order Form'!N72,"")</f>
        <v/>
      </c>
      <c r="U58" s="152" t="str">
        <f>IF(NOT(ISBLANK('Order Form'!O72)),'Order Form'!O72,"")</f>
        <v/>
      </c>
      <c r="V58" s="152" t="str">
        <f>IF(NOT(ISBLANK('Order Form'!P72)),'Order Form'!P72,"")</f>
        <v/>
      </c>
      <c r="W58" s="152" t="str">
        <f>IF(NOT(ISBLANK('Order Form'!Q72)),'Order Form'!Q72,"")</f>
        <v/>
      </c>
      <c r="X58" s="152" t="str">
        <f>IF(NOT(ISBLANK('Order Form'!R72)),'Order Form'!R72,"")</f>
        <v/>
      </c>
      <c r="Y58" s="152" t="str">
        <f>IF(NOT(ISBLANK('Order Form'!S72)),'Order Form'!S72,"")</f>
        <v/>
      </c>
      <c r="Z58" s="152" t="str">
        <f>IF(VALUE('Order Form'!T72)&gt;0,'Order Form'!T72,"")</f>
        <v/>
      </c>
    </row>
    <row r="59" spans="1:26" ht="22.5" customHeight="1" x14ac:dyDescent="0.4">
      <c r="A59" s="155" t="str">
        <f>IF(ISBLANK('Order Form'!B73),"",LEFT('Order Form'!B73,3))</f>
        <v xml:space="preserve"> </v>
      </c>
      <c r="B59" s="155" t="str">
        <f>IF(ISBLANK('Order Form'!C73),"",'Order Form'!C73)</f>
        <v/>
      </c>
      <c r="C59" s="155" t="str">
        <f>IF(ISBLANK('Order Form'!E73),"",'Order Form'!E73)</f>
        <v/>
      </c>
      <c r="D59" s="155" t="str">
        <f>IF(ISBLANK('Order Form'!F73),"",'Order Form'!F73)</f>
        <v/>
      </c>
      <c r="E59" s="282" t="str">
        <f>IF(ISBLANK('Order Form'!D73),"",'Order Form'!D73)</f>
        <v/>
      </c>
      <c r="F59" s="259"/>
      <c r="G59" s="259"/>
      <c r="H59" s="259"/>
      <c r="I59" s="259"/>
      <c r="J59" s="260"/>
      <c r="K59" s="282" t="str">
        <f>IF(NOT(ISBLANK('Order Form'!I73)),'Order Form'!I73,"")</f>
        <v/>
      </c>
      <c r="L59" s="259"/>
      <c r="M59" s="260"/>
      <c r="N59" s="283" t="str">
        <f>IF(NOT(ISBLANK('Order Form'!J73)),'Order Form'!J73,"")</f>
        <v/>
      </c>
      <c r="O59" s="260"/>
      <c r="P59" s="283" t="str">
        <f>IF(NOT(ISBLANK('Order Form'!K73)),'Order Form'!K73,"")</f>
        <v/>
      </c>
      <c r="Q59" s="260"/>
      <c r="R59" s="155" t="str">
        <f>IF(NOT(ISBLANK('Order Form'!L73)),'Order Form'!L73,"")</f>
        <v/>
      </c>
      <c r="S59" s="155" t="str">
        <f>IF(NOT(ISBLANK('Order Form'!M73)),'Order Form'!M73,"")</f>
        <v/>
      </c>
      <c r="T59" s="155" t="str">
        <f>IF(NOT(ISBLANK('Order Form'!N73)),'Order Form'!N73,"")</f>
        <v/>
      </c>
      <c r="U59" s="155" t="str">
        <f>IF(NOT(ISBLANK('Order Form'!O73)),'Order Form'!O73,"")</f>
        <v/>
      </c>
      <c r="V59" s="155" t="str">
        <f>IF(NOT(ISBLANK('Order Form'!P73)),'Order Form'!P73,"")</f>
        <v/>
      </c>
      <c r="W59" s="155" t="str">
        <f>IF(NOT(ISBLANK('Order Form'!Q73)),'Order Form'!Q73,"")</f>
        <v/>
      </c>
      <c r="X59" s="155" t="str">
        <f>IF(NOT(ISBLANK('Order Form'!R73)),'Order Form'!R73,"")</f>
        <v/>
      </c>
      <c r="Y59" s="155" t="str">
        <f>IF(NOT(ISBLANK('Order Form'!S73)),'Order Form'!S73,"")</f>
        <v/>
      </c>
      <c r="Z59" s="155" t="str">
        <f>IF(VALUE('Order Form'!T73)&gt;0,'Order Form'!T73,"")</f>
        <v/>
      </c>
    </row>
    <row r="60" spans="1:26" ht="22.5" customHeight="1" x14ac:dyDescent="0.4">
      <c r="A60" s="152" t="str">
        <f>IF(ISBLANK('Order Form'!B74),"",LEFT('Order Form'!B74,3))</f>
        <v xml:space="preserve"> </v>
      </c>
      <c r="B60" s="152" t="str">
        <f>IF(ISBLANK('Order Form'!C74),"",'Order Form'!C74)</f>
        <v/>
      </c>
      <c r="C60" s="152" t="str">
        <f>IF(ISBLANK('Order Form'!E74),"",'Order Form'!E74)</f>
        <v/>
      </c>
      <c r="D60" s="152" t="str">
        <f>IF(ISBLANK('Order Form'!F74),"",'Order Form'!F74)</f>
        <v/>
      </c>
      <c r="E60" s="284" t="str">
        <f>IF(ISBLANK('Order Form'!D74),"",'Order Form'!D74)</f>
        <v/>
      </c>
      <c r="F60" s="259"/>
      <c r="G60" s="259"/>
      <c r="H60" s="259"/>
      <c r="I60" s="259"/>
      <c r="J60" s="260"/>
      <c r="K60" s="284" t="str">
        <f>IF(NOT(ISBLANK('Order Form'!I74)),'Order Form'!I74,"")</f>
        <v/>
      </c>
      <c r="L60" s="259"/>
      <c r="M60" s="260"/>
      <c r="N60" s="285" t="str">
        <f>IF(NOT(ISBLANK('Order Form'!J74)),'Order Form'!J74,"")</f>
        <v/>
      </c>
      <c r="O60" s="260"/>
      <c r="P60" s="285" t="str">
        <f>IF(NOT(ISBLANK('Order Form'!K74)),'Order Form'!K74,"")</f>
        <v/>
      </c>
      <c r="Q60" s="260"/>
      <c r="R60" s="152" t="str">
        <f>IF(NOT(ISBLANK('Order Form'!L74)),'Order Form'!L74,"")</f>
        <v/>
      </c>
      <c r="S60" s="152" t="str">
        <f>IF(NOT(ISBLANK('Order Form'!M74)),'Order Form'!M74,"")</f>
        <v/>
      </c>
      <c r="T60" s="152" t="str">
        <f>IF(NOT(ISBLANK('Order Form'!N74)),'Order Form'!N74,"")</f>
        <v/>
      </c>
      <c r="U60" s="152" t="str">
        <f>IF(NOT(ISBLANK('Order Form'!O74)),'Order Form'!O74,"")</f>
        <v/>
      </c>
      <c r="V60" s="152" t="str">
        <f>IF(NOT(ISBLANK('Order Form'!P74)),'Order Form'!P74,"")</f>
        <v/>
      </c>
      <c r="W60" s="152" t="str">
        <f>IF(NOT(ISBLANK('Order Form'!Q74)),'Order Form'!Q74,"")</f>
        <v/>
      </c>
      <c r="X60" s="152" t="str">
        <f>IF(NOT(ISBLANK('Order Form'!R74)),'Order Form'!R74,"")</f>
        <v/>
      </c>
      <c r="Y60" s="152" t="str">
        <f>IF(NOT(ISBLANK('Order Form'!S74)),'Order Form'!S74,"")</f>
        <v/>
      </c>
      <c r="Z60" s="152" t="str">
        <f>IF(VALUE('Order Form'!T74)&gt;0,'Order Form'!T74,"")</f>
        <v/>
      </c>
    </row>
    <row r="61" spans="1:26" ht="22.5" customHeight="1" x14ac:dyDescent="0.4">
      <c r="A61" s="155" t="str">
        <f>IF(ISBLANK('Order Form'!B75),"",LEFT('Order Form'!B75,3))</f>
        <v xml:space="preserve"> </v>
      </c>
      <c r="B61" s="155" t="str">
        <f>IF(ISBLANK('Order Form'!C75),"",'Order Form'!C75)</f>
        <v/>
      </c>
      <c r="C61" s="155" t="str">
        <f>IF(ISBLANK('Order Form'!E75),"",'Order Form'!E75)</f>
        <v/>
      </c>
      <c r="D61" s="155" t="str">
        <f>IF(ISBLANK('Order Form'!F75),"",'Order Form'!F75)</f>
        <v/>
      </c>
      <c r="E61" s="282" t="str">
        <f>IF(ISBLANK('Order Form'!D75),"",'Order Form'!D75)</f>
        <v/>
      </c>
      <c r="F61" s="259"/>
      <c r="G61" s="259"/>
      <c r="H61" s="259"/>
      <c r="I61" s="259"/>
      <c r="J61" s="260"/>
      <c r="K61" s="282" t="str">
        <f>IF(NOT(ISBLANK('Order Form'!I75)),'Order Form'!I75,"")</f>
        <v/>
      </c>
      <c r="L61" s="259"/>
      <c r="M61" s="260"/>
      <c r="N61" s="283" t="str">
        <f>IF(NOT(ISBLANK('Order Form'!J75)),'Order Form'!J75,"")</f>
        <v/>
      </c>
      <c r="O61" s="260"/>
      <c r="P61" s="283" t="str">
        <f>IF(NOT(ISBLANK('Order Form'!K75)),'Order Form'!K75,"")</f>
        <v/>
      </c>
      <c r="Q61" s="260"/>
      <c r="R61" s="155" t="str">
        <f>IF(NOT(ISBLANK('Order Form'!L75)),'Order Form'!L75,"")</f>
        <v/>
      </c>
      <c r="S61" s="155" t="str">
        <f>IF(NOT(ISBLANK('Order Form'!M75)),'Order Form'!M75,"")</f>
        <v/>
      </c>
      <c r="T61" s="155" t="str">
        <f>IF(NOT(ISBLANK('Order Form'!N75)),'Order Form'!N75,"")</f>
        <v/>
      </c>
      <c r="U61" s="155" t="str">
        <f>IF(NOT(ISBLANK('Order Form'!O75)),'Order Form'!O75,"")</f>
        <v/>
      </c>
      <c r="V61" s="155" t="str">
        <f>IF(NOT(ISBLANK('Order Form'!P75)),'Order Form'!P75,"")</f>
        <v/>
      </c>
      <c r="W61" s="155" t="str">
        <f>IF(NOT(ISBLANK('Order Form'!Q75)),'Order Form'!Q75,"")</f>
        <v/>
      </c>
      <c r="X61" s="155" t="str">
        <f>IF(NOT(ISBLANK('Order Form'!R75)),'Order Form'!R75,"")</f>
        <v/>
      </c>
      <c r="Y61" s="155" t="str">
        <f>IF(NOT(ISBLANK('Order Form'!S75)),'Order Form'!S75,"")</f>
        <v/>
      </c>
      <c r="Z61" s="155" t="str">
        <f>IF(VALUE('Order Form'!T75)&gt;0,'Order Form'!T75,"")</f>
        <v/>
      </c>
    </row>
    <row r="62" spans="1:26" ht="22.5" customHeight="1" x14ac:dyDescent="0.4">
      <c r="A62" s="152" t="str">
        <f>IF(ISBLANK('Order Form'!B76),"",LEFT('Order Form'!B76,3))</f>
        <v xml:space="preserve"> </v>
      </c>
      <c r="B62" s="152" t="str">
        <f>IF(ISBLANK('Order Form'!C76),"",'Order Form'!C76)</f>
        <v/>
      </c>
      <c r="C62" s="152" t="str">
        <f>IF(ISBLANK('Order Form'!E76),"",'Order Form'!E76)</f>
        <v/>
      </c>
      <c r="D62" s="152" t="str">
        <f>IF(ISBLANK('Order Form'!F76),"",'Order Form'!F76)</f>
        <v/>
      </c>
      <c r="E62" s="284" t="str">
        <f>IF(ISBLANK('Order Form'!D76),"",'Order Form'!D76)</f>
        <v/>
      </c>
      <c r="F62" s="259"/>
      <c r="G62" s="259"/>
      <c r="H62" s="259"/>
      <c r="I62" s="259"/>
      <c r="J62" s="260"/>
      <c r="K62" s="284" t="str">
        <f>IF(NOT(ISBLANK('Order Form'!I76)),'Order Form'!I76,"")</f>
        <v/>
      </c>
      <c r="L62" s="259"/>
      <c r="M62" s="260"/>
      <c r="N62" s="285" t="str">
        <f>IF(NOT(ISBLANK('Order Form'!J76)),'Order Form'!J76,"")</f>
        <v/>
      </c>
      <c r="O62" s="260"/>
      <c r="P62" s="285" t="str">
        <f>IF(NOT(ISBLANK('Order Form'!K76)),'Order Form'!K76,"")</f>
        <v/>
      </c>
      <c r="Q62" s="260"/>
      <c r="R62" s="152" t="str">
        <f>IF(NOT(ISBLANK('Order Form'!L76)),'Order Form'!L76,"")</f>
        <v/>
      </c>
      <c r="S62" s="152" t="str">
        <f>IF(NOT(ISBLANK('Order Form'!M76)),'Order Form'!M76,"")</f>
        <v/>
      </c>
      <c r="T62" s="152" t="str">
        <f>IF(NOT(ISBLANK('Order Form'!N76)),'Order Form'!N76,"")</f>
        <v/>
      </c>
      <c r="U62" s="152" t="str">
        <f>IF(NOT(ISBLANK('Order Form'!O76)),'Order Form'!O76,"")</f>
        <v/>
      </c>
      <c r="V62" s="152" t="str">
        <f>IF(NOT(ISBLANK('Order Form'!P76)),'Order Form'!P76,"")</f>
        <v/>
      </c>
      <c r="W62" s="152" t="str">
        <f>IF(NOT(ISBLANK('Order Form'!Q76)),'Order Form'!Q76,"")</f>
        <v/>
      </c>
      <c r="X62" s="152" t="str">
        <f>IF(NOT(ISBLANK('Order Form'!R76)),'Order Form'!R76,"")</f>
        <v/>
      </c>
      <c r="Y62" s="152" t="str">
        <f>IF(NOT(ISBLANK('Order Form'!S76)),'Order Form'!S76,"")</f>
        <v/>
      </c>
      <c r="Z62" s="152" t="str">
        <f>IF(VALUE('Order Form'!T76)&gt;0,'Order Form'!T76,"")</f>
        <v/>
      </c>
    </row>
    <row r="63" spans="1:26" ht="22.5" customHeight="1" x14ac:dyDescent="0.4">
      <c r="A63" s="155" t="str">
        <f>IF(ISBLANK('Order Form'!B77),"",LEFT('Order Form'!B77,3))</f>
        <v xml:space="preserve"> </v>
      </c>
      <c r="B63" s="155" t="str">
        <f>IF(ISBLANK('Order Form'!C77),"",'Order Form'!C77)</f>
        <v/>
      </c>
      <c r="C63" s="155" t="str">
        <f>IF(ISBLANK('Order Form'!E77),"",'Order Form'!E77)</f>
        <v/>
      </c>
      <c r="D63" s="155" t="str">
        <f>IF(ISBLANK('Order Form'!F77),"",'Order Form'!F77)</f>
        <v/>
      </c>
      <c r="E63" s="282" t="str">
        <f>IF(ISBLANK('Order Form'!D77),"",'Order Form'!D77)</f>
        <v/>
      </c>
      <c r="F63" s="259"/>
      <c r="G63" s="259"/>
      <c r="H63" s="259"/>
      <c r="I63" s="259"/>
      <c r="J63" s="260"/>
      <c r="K63" s="282" t="str">
        <f>IF(NOT(ISBLANK('Order Form'!I77)),'Order Form'!I77,"")</f>
        <v/>
      </c>
      <c r="L63" s="259"/>
      <c r="M63" s="260"/>
      <c r="N63" s="283" t="str">
        <f>IF(NOT(ISBLANK('Order Form'!J77)),'Order Form'!J77,"")</f>
        <v/>
      </c>
      <c r="O63" s="260"/>
      <c r="P63" s="283" t="str">
        <f>IF(NOT(ISBLANK('Order Form'!K77)),'Order Form'!K77,"")</f>
        <v/>
      </c>
      <c r="Q63" s="260"/>
      <c r="R63" s="155" t="str">
        <f>IF(NOT(ISBLANK('Order Form'!L77)),'Order Form'!L77,"")</f>
        <v/>
      </c>
      <c r="S63" s="155" t="str">
        <f>IF(NOT(ISBLANK('Order Form'!M77)),'Order Form'!M77,"")</f>
        <v/>
      </c>
      <c r="T63" s="155" t="str">
        <f>IF(NOT(ISBLANK('Order Form'!N77)),'Order Form'!N77,"")</f>
        <v/>
      </c>
      <c r="U63" s="155" t="str">
        <f>IF(NOT(ISBLANK('Order Form'!O77)),'Order Form'!O77,"")</f>
        <v/>
      </c>
      <c r="V63" s="155" t="str">
        <f>IF(NOT(ISBLANK('Order Form'!P77)),'Order Form'!P77,"")</f>
        <v/>
      </c>
      <c r="W63" s="155" t="str">
        <f>IF(NOT(ISBLANK('Order Form'!Q77)),'Order Form'!Q77,"")</f>
        <v/>
      </c>
      <c r="X63" s="155" t="str">
        <f>IF(NOT(ISBLANK('Order Form'!R77)),'Order Form'!R77,"")</f>
        <v/>
      </c>
      <c r="Y63" s="155" t="str">
        <f>IF(NOT(ISBLANK('Order Form'!S77)),'Order Form'!S77,"")</f>
        <v/>
      </c>
      <c r="Z63" s="155" t="str">
        <f>IF(VALUE('Order Form'!T77)&gt;0,'Order Form'!T77,"")</f>
        <v/>
      </c>
    </row>
    <row r="64" spans="1:26" ht="22.5" customHeight="1" x14ac:dyDescent="0.4">
      <c r="A64" s="152" t="str">
        <f>IF(ISBLANK('Order Form'!B78),"",LEFT('Order Form'!B78,3))</f>
        <v xml:space="preserve"> </v>
      </c>
      <c r="B64" s="152" t="str">
        <f>IF(ISBLANK('Order Form'!C78),"",'Order Form'!C78)</f>
        <v/>
      </c>
      <c r="C64" s="152" t="str">
        <f>IF(ISBLANK('Order Form'!E78),"",'Order Form'!E78)</f>
        <v/>
      </c>
      <c r="D64" s="152" t="str">
        <f>IF(ISBLANK('Order Form'!F78),"",'Order Form'!F78)</f>
        <v/>
      </c>
      <c r="E64" s="284" t="str">
        <f>IF(ISBLANK('Order Form'!D78),"",'Order Form'!D78)</f>
        <v/>
      </c>
      <c r="F64" s="259"/>
      <c r="G64" s="259"/>
      <c r="H64" s="259"/>
      <c r="I64" s="259"/>
      <c r="J64" s="260"/>
      <c r="K64" s="284" t="str">
        <f>IF(NOT(ISBLANK('Order Form'!I78)),'Order Form'!I78,"")</f>
        <v/>
      </c>
      <c r="L64" s="259"/>
      <c r="M64" s="260"/>
      <c r="N64" s="285" t="str">
        <f>IF(NOT(ISBLANK('Order Form'!J78)),'Order Form'!J78,"")</f>
        <v/>
      </c>
      <c r="O64" s="260"/>
      <c r="P64" s="285" t="str">
        <f>IF(NOT(ISBLANK('Order Form'!K78)),'Order Form'!K78,"")</f>
        <v/>
      </c>
      <c r="Q64" s="260"/>
      <c r="R64" s="152" t="str">
        <f>IF(NOT(ISBLANK('Order Form'!L78)),'Order Form'!L78,"")</f>
        <v/>
      </c>
      <c r="S64" s="152" t="str">
        <f>IF(NOT(ISBLANK('Order Form'!M78)),'Order Form'!M78,"")</f>
        <v/>
      </c>
      <c r="T64" s="152" t="str">
        <f>IF(NOT(ISBLANK('Order Form'!N78)),'Order Form'!N78,"")</f>
        <v/>
      </c>
      <c r="U64" s="152" t="str">
        <f>IF(NOT(ISBLANK('Order Form'!O78)),'Order Form'!O78,"")</f>
        <v/>
      </c>
      <c r="V64" s="152" t="str">
        <f>IF(NOT(ISBLANK('Order Form'!P78)),'Order Form'!P78,"")</f>
        <v/>
      </c>
      <c r="W64" s="152" t="str">
        <f>IF(NOT(ISBLANK('Order Form'!Q78)),'Order Form'!Q78,"")</f>
        <v/>
      </c>
      <c r="X64" s="152" t="str">
        <f>IF(NOT(ISBLANK('Order Form'!R78)),'Order Form'!R78,"")</f>
        <v/>
      </c>
      <c r="Y64" s="152" t="str">
        <f>IF(NOT(ISBLANK('Order Form'!S78)),'Order Form'!S78,"")</f>
        <v/>
      </c>
      <c r="Z64" s="152" t="str">
        <f>IF(VALUE('Order Form'!T78)&gt;0,'Order Form'!T78,"")</f>
        <v/>
      </c>
    </row>
    <row r="65" spans="1:26" ht="22.5" customHeight="1" x14ac:dyDescent="0.4">
      <c r="A65" s="155" t="str">
        <f>IF(ISBLANK('Order Form'!B79),"",LEFT('Order Form'!B79,3))</f>
        <v xml:space="preserve"> </v>
      </c>
      <c r="B65" s="155" t="str">
        <f>IF(ISBLANK('Order Form'!C79),"",'Order Form'!C79)</f>
        <v/>
      </c>
      <c r="C65" s="155" t="str">
        <f>IF(ISBLANK('Order Form'!E79),"",'Order Form'!E79)</f>
        <v/>
      </c>
      <c r="D65" s="155" t="str">
        <f>IF(ISBLANK('Order Form'!F79),"",'Order Form'!F79)</f>
        <v/>
      </c>
      <c r="E65" s="282" t="str">
        <f>IF(ISBLANK('Order Form'!D79),"",'Order Form'!D79)</f>
        <v/>
      </c>
      <c r="F65" s="259"/>
      <c r="G65" s="259"/>
      <c r="H65" s="259"/>
      <c r="I65" s="259"/>
      <c r="J65" s="260"/>
      <c r="K65" s="282" t="str">
        <f>IF(NOT(ISBLANK('Order Form'!I79)),'Order Form'!I79,"")</f>
        <v/>
      </c>
      <c r="L65" s="259"/>
      <c r="M65" s="260"/>
      <c r="N65" s="283" t="str">
        <f>IF(NOT(ISBLANK('Order Form'!J79)),'Order Form'!J79,"")</f>
        <v/>
      </c>
      <c r="O65" s="260"/>
      <c r="P65" s="283" t="str">
        <f>IF(NOT(ISBLANK('Order Form'!K79)),'Order Form'!K79,"")</f>
        <v/>
      </c>
      <c r="Q65" s="260"/>
      <c r="R65" s="155" t="str">
        <f>IF(NOT(ISBLANK('Order Form'!L79)),'Order Form'!L79,"")</f>
        <v/>
      </c>
      <c r="S65" s="155" t="str">
        <f>IF(NOT(ISBLANK('Order Form'!M79)),'Order Form'!M79,"")</f>
        <v/>
      </c>
      <c r="T65" s="155" t="str">
        <f>IF(NOT(ISBLANK('Order Form'!N79)),'Order Form'!N79,"")</f>
        <v/>
      </c>
      <c r="U65" s="155" t="str">
        <f>IF(NOT(ISBLANK('Order Form'!O79)),'Order Form'!O79,"")</f>
        <v/>
      </c>
      <c r="V65" s="155" t="str">
        <f>IF(NOT(ISBLANK('Order Form'!P79)),'Order Form'!P79,"")</f>
        <v/>
      </c>
      <c r="W65" s="155" t="str">
        <f>IF(NOT(ISBLANK('Order Form'!Q79)),'Order Form'!Q79,"")</f>
        <v/>
      </c>
      <c r="X65" s="155" t="str">
        <f>IF(NOT(ISBLANK('Order Form'!R79)),'Order Form'!R79,"")</f>
        <v/>
      </c>
      <c r="Y65" s="155" t="str">
        <f>IF(NOT(ISBLANK('Order Form'!S79)),'Order Form'!S79,"")</f>
        <v/>
      </c>
      <c r="Z65" s="155" t="str">
        <f>IF(VALUE('Order Form'!T79)&gt;0,'Order Form'!T79,"")</f>
        <v/>
      </c>
    </row>
    <row r="66" spans="1:26" ht="22.5" customHeight="1" x14ac:dyDescent="0.4">
      <c r="A66" s="152" t="str">
        <f>IF(ISBLANK('Order Form'!B80),"",LEFT('Order Form'!B80,3))</f>
        <v xml:space="preserve"> </v>
      </c>
      <c r="B66" s="152" t="str">
        <f>IF(ISBLANK('Order Form'!C80),"",'Order Form'!C80)</f>
        <v/>
      </c>
      <c r="C66" s="152" t="str">
        <f>IF(ISBLANK('Order Form'!E80),"",'Order Form'!E80)</f>
        <v/>
      </c>
      <c r="D66" s="152" t="str">
        <f>IF(ISBLANK('Order Form'!F80),"",'Order Form'!F80)</f>
        <v/>
      </c>
      <c r="E66" s="284" t="str">
        <f>IF(ISBLANK('Order Form'!D80),"",'Order Form'!D80)</f>
        <v/>
      </c>
      <c r="F66" s="259"/>
      <c r="G66" s="259"/>
      <c r="H66" s="259"/>
      <c r="I66" s="259"/>
      <c r="J66" s="260"/>
      <c r="K66" s="284" t="str">
        <f>IF(NOT(ISBLANK('Order Form'!I80)),'Order Form'!I80,"")</f>
        <v/>
      </c>
      <c r="L66" s="259"/>
      <c r="M66" s="260"/>
      <c r="N66" s="285" t="str">
        <f>IF(NOT(ISBLANK('Order Form'!J80)),'Order Form'!J80,"")</f>
        <v/>
      </c>
      <c r="O66" s="260"/>
      <c r="P66" s="285" t="str">
        <f>IF(NOT(ISBLANK('Order Form'!K80)),'Order Form'!K80,"")</f>
        <v/>
      </c>
      <c r="Q66" s="260"/>
      <c r="R66" s="152" t="str">
        <f>IF(NOT(ISBLANK('Order Form'!L80)),'Order Form'!L80,"")</f>
        <v/>
      </c>
      <c r="S66" s="152" t="str">
        <f>IF(NOT(ISBLANK('Order Form'!M80)),'Order Form'!M80,"")</f>
        <v/>
      </c>
      <c r="T66" s="152" t="str">
        <f>IF(NOT(ISBLANK('Order Form'!N80)),'Order Form'!N80,"")</f>
        <v/>
      </c>
      <c r="U66" s="152" t="str">
        <f>IF(NOT(ISBLANK('Order Form'!O80)),'Order Form'!O80,"")</f>
        <v/>
      </c>
      <c r="V66" s="152" t="str">
        <f>IF(NOT(ISBLANK('Order Form'!P80)),'Order Form'!P80,"")</f>
        <v/>
      </c>
      <c r="W66" s="152" t="str">
        <f>IF(NOT(ISBLANK('Order Form'!Q80)),'Order Form'!Q80,"")</f>
        <v/>
      </c>
      <c r="X66" s="152" t="str">
        <f>IF(NOT(ISBLANK('Order Form'!R80)),'Order Form'!R80,"")</f>
        <v/>
      </c>
      <c r="Y66" s="152" t="str">
        <f>IF(NOT(ISBLANK('Order Form'!S80)),'Order Form'!S80,"")</f>
        <v/>
      </c>
      <c r="Z66" s="152" t="str">
        <f>IF(VALUE('Order Form'!T80)&gt;0,'Order Form'!T80,"")</f>
        <v/>
      </c>
    </row>
    <row r="67" spans="1:26" ht="22.5" customHeight="1" x14ac:dyDescent="0.4">
      <c r="A67" s="155" t="str">
        <f>IF(ISBLANK('Order Form'!B81),"",LEFT('Order Form'!B81,3))</f>
        <v xml:space="preserve"> </v>
      </c>
      <c r="B67" s="155" t="str">
        <f>IF(ISBLANK('Order Form'!C81),"",'Order Form'!C81)</f>
        <v/>
      </c>
      <c r="C67" s="155" t="str">
        <f>IF(ISBLANK('Order Form'!E81),"",'Order Form'!E81)</f>
        <v/>
      </c>
      <c r="D67" s="155" t="str">
        <f>IF(ISBLANK('Order Form'!F81),"",'Order Form'!F81)</f>
        <v/>
      </c>
      <c r="E67" s="282" t="str">
        <f>IF(ISBLANK('Order Form'!D81),"",'Order Form'!D81)</f>
        <v/>
      </c>
      <c r="F67" s="259"/>
      <c r="G67" s="259"/>
      <c r="H67" s="259"/>
      <c r="I67" s="259"/>
      <c r="J67" s="260"/>
      <c r="K67" s="282" t="str">
        <f>IF(NOT(ISBLANK('Order Form'!I81)),'Order Form'!I81,"")</f>
        <v/>
      </c>
      <c r="L67" s="259"/>
      <c r="M67" s="260"/>
      <c r="N67" s="283" t="str">
        <f>IF(NOT(ISBLANK('Order Form'!J81)),'Order Form'!J81,"")</f>
        <v/>
      </c>
      <c r="O67" s="260"/>
      <c r="P67" s="283" t="str">
        <f>IF(NOT(ISBLANK('Order Form'!K81)),'Order Form'!K81,"")</f>
        <v/>
      </c>
      <c r="Q67" s="260"/>
      <c r="R67" s="155" t="str">
        <f>IF(NOT(ISBLANK('Order Form'!L81)),'Order Form'!L81,"")</f>
        <v/>
      </c>
      <c r="S67" s="155" t="str">
        <f>IF(NOT(ISBLANK('Order Form'!M81)),'Order Form'!M81,"")</f>
        <v/>
      </c>
      <c r="T67" s="155" t="str">
        <f>IF(NOT(ISBLANK('Order Form'!N81)),'Order Form'!N81,"")</f>
        <v/>
      </c>
      <c r="U67" s="155" t="str">
        <f>IF(NOT(ISBLANK('Order Form'!O81)),'Order Form'!O81,"")</f>
        <v/>
      </c>
      <c r="V67" s="155" t="str">
        <f>IF(NOT(ISBLANK('Order Form'!P81)),'Order Form'!P81,"")</f>
        <v/>
      </c>
      <c r="W67" s="155" t="str">
        <f>IF(NOT(ISBLANK('Order Form'!Q81)),'Order Form'!Q81,"")</f>
        <v/>
      </c>
      <c r="X67" s="155" t="str">
        <f>IF(NOT(ISBLANK('Order Form'!R81)),'Order Form'!R81,"")</f>
        <v/>
      </c>
      <c r="Y67" s="155" t="str">
        <f>IF(NOT(ISBLANK('Order Form'!S81)),'Order Form'!S81,"")</f>
        <v/>
      </c>
      <c r="Z67" s="155" t="str">
        <f>IF(VALUE('Order Form'!T81)&gt;0,'Order Form'!T81,"")</f>
        <v/>
      </c>
    </row>
    <row r="68" spans="1:26" ht="22.5" customHeight="1" x14ac:dyDescent="0.4">
      <c r="A68" s="152" t="str">
        <f>IF(ISBLANK('Order Form'!B82),"",LEFT('Order Form'!B82,3))</f>
        <v xml:space="preserve"> </v>
      </c>
      <c r="B68" s="152" t="str">
        <f>IF(ISBLANK('Order Form'!C82),"",'Order Form'!C82)</f>
        <v/>
      </c>
      <c r="C68" s="152" t="str">
        <f>IF(ISBLANK('Order Form'!E82),"",'Order Form'!E82)</f>
        <v/>
      </c>
      <c r="D68" s="152" t="str">
        <f>IF(ISBLANK('Order Form'!F82),"",'Order Form'!F82)</f>
        <v/>
      </c>
      <c r="E68" s="284" t="str">
        <f>IF(ISBLANK('Order Form'!D82),"",'Order Form'!D82)</f>
        <v/>
      </c>
      <c r="F68" s="259"/>
      <c r="G68" s="259"/>
      <c r="H68" s="259"/>
      <c r="I68" s="259"/>
      <c r="J68" s="260"/>
      <c r="K68" s="284" t="str">
        <f>IF(NOT(ISBLANK('Order Form'!I82)),'Order Form'!I82,"")</f>
        <v/>
      </c>
      <c r="L68" s="259"/>
      <c r="M68" s="260"/>
      <c r="N68" s="285" t="str">
        <f>IF(NOT(ISBLANK('Order Form'!J82)),'Order Form'!J82,"")</f>
        <v/>
      </c>
      <c r="O68" s="260"/>
      <c r="P68" s="285" t="str">
        <f>IF(NOT(ISBLANK('Order Form'!K82)),'Order Form'!K82,"")</f>
        <v/>
      </c>
      <c r="Q68" s="260"/>
      <c r="R68" s="152" t="str">
        <f>IF(NOT(ISBLANK('Order Form'!L82)),'Order Form'!L82,"")</f>
        <v/>
      </c>
      <c r="S68" s="152" t="str">
        <f>IF(NOT(ISBLANK('Order Form'!M82)),'Order Form'!M82,"")</f>
        <v/>
      </c>
      <c r="T68" s="152" t="str">
        <f>IF(NOT(ISBLANK('Order Form'!N82)),'Order Form'!N82,"")</f>
        <v/>
      </c>
      <c r="U68" s="152" t="str">
        <f>IF(NOT(ISBLANK('Order Form'!O82)),'Order Form'!O82,"")</f>
        <v/>
      </c>
      <c r="V68" s="152" t="str">
        <f>IF(NOT(ISBLANK('Order Form'!P82)),'Order Form'!P82,"")</f>
        <v/>
      </c>
      <c r="W68" s="152" t="str">
        <f>IF(NOT(ISBLANK('Order Form'!Q82)),'Order Form'!Q82,"")</f>
        <v/>
      </c>
      <c r="X68" s="152" t="str">
        <f>IF(NOT(ISBLANK('Order Form'!R82)),'Order Form'!R82,"")</f>
        <v/>
      </c>
      <c r="Y68" s="152" t="str">
        <f>IF(NOT(ISBLANK('Order Form'!S82)),'Order Form'!S82,"")</f>
        <v/>
      </c>
      <c r="Z68" s="152" t="str">
        <f>IF(VALUE('Order Form'!T82)&gt;0,'Order Form'!T82,"")</f>
        <v/>
      </c>
    </row>
    <row r="69" spans="1:26" ht="22.5" customHeight="1" x14ac:dyDescent="0.4">
      <c r="A69" s="155" t="str">
        <f>IF(ISBLANK('Order Form'!B83),"",LEFT('Order Form'!B83,3))</f>
        <v xml:space="preserve"> </v>
      </c>
      <c r="B69" s="155" t="str">
        <f>IF(ISBLANK('Order Form'!C83),"",'Order Form'!C83)</f>
        <v/>
      </c>
      <c r="C69" s="155" t="str">
        <f>IF(ISBLANK('Order Form'!E83),"",'Order Form'!E83)</f>
        <v/>
      </c>
      <c r="D69" s="155" t="str">
        <f>IF(ISBLANK('Order Form'!F83),"",'Order Form'!F83)</f>
        <v/>
      </c>
      <c r="E69" s="282" t="str">
        <f>IF(ISBLANK('Order Form'!D83),"",'Order Form'!D83)</f>
        <v/>
      </c>
      <c r="F69" s="259"/>
      <c r="G69" s="259"/>
      <c r="H69" s="259"/>
      <c r="I69" s="259"/>
      <c r="J69" s="260"/>
      <c r="K69" s="282" t="str">
        <f>IF(NOT(ISBLANK('Order Form'!I83)),'Order Form'!I83,"")</f>
        <v/>
      </c>
      <c r="L69" s="259"/>
      <c r="M69" s="260"/>
      <c r="N69" s="283" t="str">
        <f>IF(NOT(ISBLANK('Order Form'!J83)),'Order Form'!J83,"")</f>
        <v/>
      </c>
      <c r="O69" s="260"/>
      <c r="P69" s="283" t="str">
        <f>IF(NOT(ISBLANK('Order Form'!K83)),'Order Form'!K83,"")</f>
        <v/>
      </c>
      <c r="Q69" s="260"/>
      <c r="R69" s="155" t="str">
        <f>IF(NOT(ISBLANK('Order Form'!L83)),'Order Form'!L83,"")</f>
        <v/>
      </c>
      <c r="S69" s="155" t="str">
        <f>IF(NOT(ISBLANK('Order Form'!M83)),'Order Form'!M83,"")</f>
        <v/>
      </c>
      <c r="T69" s="155" t="str">
        <f>IF(NOT(ISBLANK('Order Form'!N83)),'Order Form'!N83,"")</f>
        <v/>
      </c>
      <c r="U69" s="155" t="str">
        <f>IF(NOT(ISBLANK('Order Form'!O83)),'Order Form'!O83,"")</f>
        <v/>
      </c>
      <c r="V69" s="155" t="str">
        <f>IF(NOT(ISBLANK('Order Form'!P83)),'Order Form'!P83,"")</f>
        <v/>
      </c>
      <c r="W69" s="155" t="str">
        <f>IF(NOT(ISBLANK('Order Form'!Q83)),'Order Form'!Q83,"")</f>
        <v/>
      </c>
      <c r="X69" s="155" t="str">
        <f>IF(NOT(ISBLANK('Order Form'!R83)),'Order Form'!R83,"")</f>
        <v/>
      </c>
      <c r="Y69" s="155" t="str">
        <f>IF(NOT(ISBLANK('Order Form'!S83)),'Order Form'!S83,"")</f>
        <v/>
      </c>
      <c r="Z69" s="155" t="str">
        <f>IF(VALUE('Order Form'!T83)&gt;0,'Order Form'!T83,"")</f>
        <v/>
      </c>
    </row>
    <row r="70" spans="1:26" ht="22.5" customHeight="1" x14ac:dyDescent="0.4">
      <c r="A70" s="152" t="str">
        <f>IF(ISBLANK('Order Form'!B84),"",LEFT('Order Form'!B84,3))</f>
        <v xml:space="preserve"> </v>
      </c>
      <c r="B70" s="152" t="str">
        <f>IF(ISBLANK('Order Form'!C84),"",'Order Form'!C84)</f>
        <v/>
      </c>
      <c r="C70" s="152" t="str">
        <f>IF(ISBLANK('Order Form'!E84),"",'Order Form'!E84)</f>
        <v/>
      </c>
      <c r="D70" s="152" t="str">
        <f>IF(ISBLANK('Order Form'!F84),"",'Order Form'!F84)</f>
        <v/>
      </c>
      <c r="E70" s="284" t="str">
        <f>IF(ISBLANK('Order Form'!D84),"",'Order Form'!D84)</f>
        <v/>
      </c>
      <c r="F70" s="259"/>
      <c r="G70" s="259"/>
      <c r="H70" s="259"/>
      <c r="I70" s="259"/>
      <c r="J70" s="260"/>
      <c r="K70" s="284" t="str">
        <f>IF(NOT(ISBLANK('Order Form'!I84)),'Order Form'!I84,"")</f>
        <v/>
      </c>
      <c r="L70" s="259"/>
      <c r="M70" s="260"/>
      <c r="N70" s="285" t="str">
        <f>IF(NOT(ISBLANK('Order Form'!J84)),'Order Form'!J84,"")</f>
        <v/>
      </c>
      <c r="O70" s="260"/>
      <c r="P70" s="285" t="str">
        <f>IF(NOT(ISBLANK('Order Form'!K84)),'Order Form'!K84,"")</f>
        <v/>
      </c>
      <c r="Q70" s="260"/>
      <c r="R70" s="152" t="str">
        <f>IF(NOT(ISBLANK('Order Form'!L84)),'Order Form'!L84,"")</f>
        <v/>
      </c>
      <c r="S70" s="152" t="str">
        <f>IF(NOT(ISBLANK('Order Form'!M84)),'Order Form'!M84,"")</f>
        <v/>
      </c>
      <c r="T70" s="152" t="str">
        <f>IF(NOT(ISBLANK('Order Form'!N84)),'Order Form'!N84,"")</f>
        <v/>
      </c>
      <c r="U70" s="152" t="str">
        <f>IF(NOT(ISBLANK('Order Form'!O84)),'Order Form'!O84,"")</f>
        <v/>
      </c>
      <c r="V70" s="152" t="str">
        <f>IF(NOT(ISBLANK('Order Form'!P84)),'Order Form'!P84,"")</f>
        <v/>
      </c>
      <c r="W70" s="152" t="str">
        <f>IF(NOT(ISBLANK('Order Form'!Q84)),'Order Form'!Q84,"")</f>
        <v/>
      </c>
      <c r="X70" s="152" t="str">
        <f>IF(NOT(ISBLANK('Order Form'!R84)),'Order Form'!R84,"")</f>
        <v/>
      </c>
      <c r="Y70" s="152" t="str">
        <f>IF(NOT(ISBLANK('Order Form'!S84)),'Order Form'!S84,"")</f>
        <v/>
      </c>
      <c r="Z70" s="152" t="str">
        <f>IF(VALUE('Order Form'!T84)&gt;0,'Order Form'!T84,"")</f>
        <v/>
      </c>
    </row>
    <row r="71" spans="1:26" ht="22.5" customHeight="1" x14ac:dyDescent="0.4">
      <c r="A71" s="155" t="str">
        <f>IF(ISBLANK('Order Form'!B85),"",LEFT('Order Form'!B85,3))</f>
        <v xml:space="preserve"> </v>
      </c>
      <c r="B71" s="155" t="str">
        <f>IF(ISBLANK('Order Form'!C85),"",'Order Form'!C85)</f>
        <v/>
      </c>
      <c r="C71" s="155" t="str">
        <f>IF(ISBLANK('Order Form'!E85),"",'Order Form'!E85)</f>
        <v/>
      </c>
      <c r="D71" s="155" t="str">
        <f>IF(ISBLANK('Order Form'!F85),"",'Order Form'!F85)</f>
        <v/>
      </c>
      <c r="E71" s="282" t="str">
        <f>IF(ISBLANK('Order Form'!D85),"",'Order Form'!D85)</f>
        <v/>
      </c>
      <c r="F71" s="259"/>
      <c r="G71" s="259"/>
      <c r="H71" s="259"/>
      <c r="I71" s="259"/>
      <c r="J71" s="260"/>
      <c r="K71" s="282" t="str">
        <f>IF(NOT(ISBLANK('Order Form'!I85)),'Order Form'!I85,"")</f>
        <v/>
      </c>
      <c r="L71" s="259"/>
      <c r="M71" s="260"/>
      <c r="N71" s="283" t="str">
        <f>IF(NOT(ISBLANK('Order Form'!J85)),'Order Form'!J85,"")</f>
        <v/>
      </c>
      <c r="O71" s="260"/>
      <c r="P71" s="283" t="str">
        <f>IF(NOT(ISBLANK('Order Form'!K85)),'Order Form'!K85,"")</f>
        <v/>
      </c>
      <c r="Q71" s="260"/>
      <c r="R71" s="155" t="str">
        <f>IF(NOT(ISBLANK('Order Form'!L85)),'Order Form'!L85,"")</f>
        <v/>
      </c>
      <c r="S71" s="155" t="str">
        <f>IF(NOT(ISBLANK('Order Form'!M85)),'Order Form'!M85,"")</f>
        <v/>
      </c>
      <c r="T71" s="155" t="str">
        <f>IF(NOT(ISBLANK('Order Form'!N85)),'Order Form'!N85,"")</f>
        <v/>
      </c>
      <c r="U71" s="155" t="str">
        <f>IF(NOT(ISBLANK('Order Form'!O85)),'Order Form'!O85,"")</f>
        <v/>
      </c>
      <c r="V71" s="155" t="str">
        <f>IF(NOT(ISBLANK('Order Form'!P85)),'Order Form'!P85,"")</f>
        <v/>
      </c>
      <c r="W71" s="155" t="str">
        <f>IF(NOT(ISBLANK('Order Form'!Q85)),'Order Form'!Q85,"")</f>
        <v/>
      </c>
      <c r="X71" s="155" t="str">
        <f>IF(NOT(ISBLANK('Order Form'!R85)),'Order Form'!R85,"")</f>
        <v/>
      </c>
      <c r="Y71" s="155" t="str">
        <f>IF(NOT(ISBLANK('Order Form'!S85)),'Order Form'!S85,"")</f>
        <v/>
      </c>
      <c r="Z71" s="155" t="str">
        <f>IF(VALUE('Order Form'!T85)&gt;0,'Order Form'!T85,"")</f>
        <v/>
      </c>
    </row>
    <row r="72" spans="1:26" ht="22.5" customHeight="1" x14ac:dyDescent="0.4">
      <c r="A72" s="152" t="str">
        <f>IF(ISBLANK('Order Form'!B86),"",LEFT('Order Form'!B86,3))</f>
        <v xml:space="preserve"> </v>
      </c>
      <c r="B72" s="152" t="str">
        <f>IF(ISBLANK('Order Form'!C86),"",'Order Form'!C86)</f>
        <v/>
      </c>
      <c r="C72" s="152" t="str">
        <f>IF(ISBLANK('Order Form'!E86),"",'Order Form'!E86)</f>
        <v/>
      </c>
      <c r="D72" s="152" t="str">
        <f>IF(ISBLANK('Order Form'!F86),"",'Order Form'!F86)</f>
        <v/>
      </c>
      <c r="E72" s="284" t="str">
        <f>IF(ISBLANK('Order Form'!D86),"",'Order Form'!D86)</f>
        <v/>
      </c>
      <c r="F72" s="259"/>
      <c r="G72" s="259"/>
      <c r="H72" s="259"/>
      <c r="I72" s="259"/>
      <c r="J72" s="260"/>
      <c r="K72" s="284" t="str">
        <f>IF(NOT(ISBLANK('Order Form'!I86)),'Order Form'!I86,"")</f>
        <v/>
      </c>
      <c r="L72" s="259"/>
      <c r="M72" s="260"/>
      <c r="N72" s="285" t="str">
        <f>IF(NOT(ISBLANK('Order Form'!J86)),'Order Form'!J86,"")</f>
        <v/>
      </c>
      <c r="O72" s="260"/>
      <c r="P72" s="285" t="str">
        <f>IF(NOT(ISBLANK('Order Form'!K86)),'Order Form'!K86,"")</f>
        <v/>
      </c>
      <c r="Q72" s="260"/>
      <c r="R72" s="152" t="str">
        <f>IF(NOT(ISBLANK('Order Form'!L86)),'Order Form'!L86,"")</f>
        <v/>
      </c>
      <c r="S72" s="152" t="str">
        <f>IF(NOT(ISBLANK('Order Form'!M86)),'Order Form'!M86,"")</f>
        <v/>
      </c>
      <c r="T72" s="152" t="str">
        <f>IF(NOT(ISBLANK('Order Form'!N86)),'Order Form'!N86,"")</f>
        <v/>
      </c>
      <c r="U72" s="152" t="str">
        <f>IF(NOT(ISBLANK('Order Form'!O86)),'Order Form'!O86,"")</f>
        <v/>
      </c>
      <c r="V72" s="152" t="str">
        <f>IF(NOT(ISBLANK('Order Form'!P86)),'Order Form'!P86,"")</f>
        <v/>
      </c>
      <c r="W72" s="152" t="str">
        <f>IF(NOT(ISBLANK('Order Form'!Q86)),'Order Form'!Q86,"")</f>
        <v/>
      </c>
      <c r="X72" s="152" t="str">
        <f>IF(NOT(ISBLANK('Order Form'!R86)),'Order Form'!R86,"")</f>
        <v/>
      </c>
      <c r="Y72" s="152" t="str">
        <f>IF(NOT(ISBLANK('Order Form'!S86)),'Order Form'!S86,"")</f>
        <v/>
      </c>
      <c r="Z72" s="152" t="str">
        <f>IF(VALUE('Order Form'!T86)&gt;0,'Order Form'!T86,"")</f>
        <v/>
      </c>
    </row>
    <row r="73" spans="1:26" ht="22.5" customHeight="1" x14ac:dyDescent="0.4">
      <c r="A73" s="155" t="str">
        <f>IF(ISBLANK('Order Form'!B87),"",LEFT('Order Form'!B87,3))</f>
        <v xml:space="preserve"> </v>
      </c>
      <c r="B73" s="155" t="str">
        <f>IF(ISBLANK('Order Form'!C87),"",'Order Form'!C87)</f>
        <v/>
      </c>
      <c r="C73" s="155" t="str">
        <f>IF(ISBLANK('Order Form'!E87),"",'Order Form'!E87)</f>
        <v/>
      </c>
      <c r="D73" s="155" t="str">
        <f>IF(ISBLANK('Order Form'!F87),"",'Order Form'!F87)</f>
        <v/>
      </c>
      <c r="E73" s="282" t="str">
        <f>IF(ISBLANK('Order Form'!D87),"",'Order Form'!D87)</f>
        <v/>
      </c>
      <c r="F73" s="259"/>
      <c r="G73" s="259"/>
      <c r="H73" s="259"/>
      <c r="I73" s="259"/>
      <c r="J73" s="260"/>
      <c r="K73" s="282" t="str">
        <f>IF(NOT(ISBLANK('Order Form'!I87)),'Order Form'!I87,"")</f>
        <v/>
      </c>
      <c r="L73" s="259"/>
      <c r="M73" s="260"/>
      <c r="N73" s="283" t="str">
        <f>IF(NOT(ISBLANK('Order Form'!J87)),'Order Form'!J87,"")</f>
        <v/>
      </c>
      <c r="O73" s="260"/>
      <c r="P73" s="283" t="str">
        <f>IF(NOT(ISBLANK('Order Form'!K87)),'Order Form'!K87,"")</f>
        <v/>
      </c>
      <c r="Q73" s="260"/>
      <c r="R73" s="155" t="str">
        <f>IF(NOT(ISBLANK('Order Form'!L87)),'Order Form'!L87,"")</f>
        <v/>
      </c>
      <c r="S73" s="155" t="str">
        <f>IF(NOT(ISBLANK('Order Form'!M87)),'Order Form'!M87,"")</f>
        <v/>
      </c>
      <c r="T73" s="155" t="str">
        <f>IF(NOT(ISBLANK('Order Form'!N87)),'Order Form'!N87,"")</f>
        <v/>
      </c>
      <c r="U73" s="155" t="str">
        <f>IF(NOT(ISBLANK('Order Form'!O87)),'Order Form'!O87,"")</f>
        <v/>
      </c>
      <c r="V73" s="155" t="str">
        <f>IF(NOT(ISBLANK('Order Form'!P87)),'Order Form'!P87,"")</f>
        <v/>
      </c>
      <c r="W73" s="155" t="str">
        <f>IF(NOT(ISBLANK('Order Form'!Q87)),'Order Form'!Q87,"")</f>
        <v/>
      </c>
      <c r="X73" s="155" t="str">
        <f>IF(NOT(ISBLANK('Order Form'!R87)),'Order Form'!R87,"")</f>
        <v/>
      </c>
      <c r="Y73" s="155" t="str">
        <f>IF(NOT(ISBLANK('Order Form'!S87)),'Order Form'!S87,"")</f>
        <v/>
      </c>
      <c r="Z73" s="155" t="str">
        <f>IF(VALUE('Order Form'!T87)&gt;0,'Order Form'!T87,"")</f>
        <v/>
      </c>
    </row>
    <row r="74" spans="1:26" ht="22.5" customHeight="1" x14ac:dyDescent="0.4">
      <c r="A74" s="152" t="str">
        <f>IF(ISBLANK('Order Form'!B88),"",LEFT('Order Form'!B88,3))</f>
        <v xml:space="preserve"> </v>
      </c>
      <c r="B74" s="152" t="str">
        <f>IF(ISBLANK('Order Form'!C88),"",'Order Form'!C88)</f>
        <v/>
      </c>
      <c r="C74" s="152" t="str">
        <f>IF(ISBLANK('Order Form'!E88),"",'Order Form'!E88)</f>
        <v/>
      </c>
      <c r="D74" s="152" t="str">
        <f>IF(ISBLANK('Order Form'!F88),"",'Order Form'!F88)</f>
        <v/>
      </c>
      <c r="E74" s="284" t="str">
        <f>IF(ISBLANK('Order Form'!D88),"",'Order Form'!D88)</f>
        <v/>
      </c>
      <c r="F74" s="259"/>
      <c r="G74" s="259"/>
      <c r="H74" s="259"/>
      <c r="I74" s="259"/>
      <c r="J74" s="260"/>
      <c r="K74" s="284" t="str">
        <f>IF(NOT(ISBLANK('Order Form'!I88)),'Order Form'!I88,"")</f>
        <v/>
      </c>
      <c r="L74" s="259"/>
      <c r="M74" s="260"/>
      <c r="N74" s="285" t="str">
        <f>IF(NOT(ISBLANK('Order Form'!J88)),'Order Form'!J88,"")</f>
        <v/>
      </c>
      <c r="O74" s="260"/>
      <c r="P74" s="285" t="str">
        <f>IF(NOT(ISBLANK('Order Form'!K88)),'Order Form'!K88,"")</f>
        <v/>
      </c>
      <c r="Q74" s="260"/>
      <c r="R74" s="152" t="str">
        <f>IF(NOT(ISBLANK('Order Form'!L88)),'Order Form'!L88,"")</f>
        <v/>
      </c>
      <c r="S74" s="152" t="str">
        <f>IF(NOT(ISBLANK('Order Form'!M88)),'Order Form'!M88,"")</f>
        <v/>
      </c>
      <c r="T74" s="152" t="str">
        <f>IF(NOT(ISBLANK('Order Form'!N88)),'Order Form'!N88,"")</f>
        <v/>
      </c>
      <c r="U74" s="152" t="str">
        <f>IF(NOT(ISBLANK('Order Form'!O88)),'Order Form'!O88,"")</f>
        <v/>
      </c>
      <c r="V74" s="152" t="str">
        <f>IF(NOT(ISBLANK('Order Form'!P88)),'Order Form'!P88,"")</f>
        <v/>
      </c>
      <c r="W74" s="152" t="str">
        <f>IF(NOT(ISBLANK('Order Form'!Q88)),'Order Form'!Q88,"")</f>
        <v/>
      </c>
      <c r="X74" s="152" t="str">
        <f>IF(NOT(ISBLANK('Order Form'!R88)),'Order Form'!R88,"")</f>
        <v/>
      </c>
      <c r="Y74" s="152" t="str">
        <f>IF(NOT(ISBLANK('Order Form'!S88)),'Order Form'!S88,"")</f>
        <v/>
      </c>
      <c r="Z74" s="152" t="str">
        <f>IF(VALUE('Order Form'!T88)&gt;0,'Order Form'!T88,"")</f>
        <v/>
      </c>
    </row>
    <row r="75" spans="1:26" ht="22.5" customHeight="1" x14ac:dyDescent="0.4">
      <c r="A75" s="155" t="str">
        <f>IF(ISBLANK('Order Form'!B89),"",LEFT('Order Form'!B89,3))</f>
        <v xml:space="preserve"> </v>
      </c>
      <c r="B75" s="155" t="str">
        <f>IF(ISBLANK('Order Form'!C89),"",'Order Form'!C89)</f>
        <v/>
      </c>
      <c r="C75" s="155" t="str">
        <f>IF(ISBLANK('Order Form'!E89),"",'Order Form'!E89)</f>
        <v/>
      </c>
      <c r="D75" s="155" t="str">
        <f>IF(ISBLANK('Order Form'!F89),"",'Order Form'!F89)</f>
        <v/>
      </c>
      <c r="E75" s="282" t="str">
        <f>IF(ISBLANK('Order Form'!D89),"",'Order Form'!D89)</f>
        <v/>
      </c>
      <c r="F75" s="259"/>
      <c r="G75" s="259"/>
      <c r="H75" s="259"/>
      <c r="I75" s="259"/>
      <c r="J75" s="260"/>
      <c r="K75" s="282" t="str">
        <f>IF(NOT(ISBLANK('Order Form'!I89)),'Order Form'!I89,"")</f>
        <v/>
      </c>
      <c r="L75" s="259"/>
      <c r="M75" s="260"/>
      <c r="N75" s="283" t="str">
        <f>IF(NOT(ISBLANK('Order Form'!J89)),'Order Form'!J89,"")</f>
        <v/>
      </c>
      <c r="O75" s="260"/>
      <c r="P75" s="283" t="str">
        <f>IF(NOT(ISBLANK('Order Form'!K89)),'Order Form'!K89,"")</f>
        <v/>
      </c>
      <c r="Q75" s="260"/>
      <c r="R75" s="155" t="str">
        <f>IF(NOT(ISBLANK('Order Form'!L89)),'Order Form'!L89,"")</f>
        <v/>
      </c>
      <c r="S75" s="155" t="str">
        <f>IF(NOT(ISBLANK('Order Form'!M89)),'Order Form'!M89,"")</f>
        <v/>
      </c>
      <c r="T75" s="155" t="str">
        <f>IF(NOT(ISBLANK('Order Form'!N89)),'Order Form'!N89,"")</f>
        <v/>
      </c>
      <c r="U75" s="155" t="str">
        <f>IF(NOT(ISBLANK('Order Form'!O89)),'Order Form'!O89,"")</f>
        <v/>
      </c>
      <c r="V75" s="155" t="str">
        <f>IF(NOT(ISBLANK('Order Form'!P89)),'Order Form'!P89,"")</f>
        <v/>
      </c>
      <c r="W75" s="155" t="str">
        <f>IF(NOT(ISBLANK('Order Form'!Q89)),'Order Form'!Q89,"")</f>
        <v/>
      </c>
      <c r="X75" s="155" t="str">
        <f>IF(NOT(ISBLANK('Order Form'!R89)),'Order Form'!R89,"")</f>
        <v/>
      </c>
      <c r="Y75" s="155" t="str">
        <f>IF(NOT(ISBLANK('Order Form'!S89)),'Order Form'!S89,"")</f>
        <v/>
      </c>
      <c r="Z75" s="155" t="str">
        <f>IF(VALUE('Order Form'!T89)&gt;0,'Order Form'!T89,"")</f>
        <v/>
      </c>
    </row>
    <row r="76" spans="1:26" ht="22.5" customHeight="1" x14ac:dyDescent="0.4">
      <c r="A76" s="152" t="str">
        <f>IF(ISBLANK('Order Form'!B90),"",LEFT('Order Form'!B90,3))</f>
        <v xml:space="preserve"> </v>
      </c>
      <c r="B76" s="152" t="str">
        <f>IF(ISBLANK('Order Form'!C90),"",'Order Form'!C90)</f>
        <v/>
      </c>
      <c r="C76" s="152" t="str">
        <f>IF(ISBLANK('Order Form'!E90),"",'Order Form'!E90)</f>
        <v/>
      </c>
      <c r="D76" s="152" t="str">
        <f>IF(ISBLANK('Order Form'!F90),"",'Order Form'!F90)</f>
        <v/>
      </c>
      <c r="E76" s="284" t="str">
        <f>IF(ISBLANK('Order Form'!D90),"",'Order Form'!D90)</f>
        <v/>
      </c>
      <c r="F76" s="259"/>
      <c r="G76" s="259"/>
      <c r="H76" s="259"/>
      <c r="I76" s="259"/>
      <c r="J76" s="260"/>
      <c r="K76" s="284" t="str">
        <f>IF(NOT(ISBLANK('Order Form'!I90)),'Order Form'!I90,"")</f>
        <v/>
      </c>
      <c r="L76" s="259"/>
      <c r="M76" s="260"/>
      <c r="N76" s="285" t="str">
        <f>IF(NOT(ISBLANK('Order Form'!J90)),'Order Form'!J90,"")</f>
        <v/>
      </c>
      <c r="O76" s="260"/>
      <c r="P76" s="285" t="str">
        <f>IF(NOT(ISBLANK('Order Form'!K90)),'Order Form'!K90,"")</f>
        <v/>
      </c>
      <c r="Q76" s="260"/>
      <c r="R76" s="152" t="str">
        <f>IF(NOT(ISBLANK('Order Form'!L90)),'Order Form'!L90,"")</f>
        <v/>
      </c>
      <c r="S76" s="152" t="str">
        <f>IF(NOT(ISBLANK('Order Form'!M90)),'Order Form'!M90,"")</f>
        <v/>
      </c>
      <c r="T76" s="152" t="str">
        <f>IF(NOT(ISBLANK('Order Form'!N90)),'Order Form'!N90,"")</f>
        <v/>
      </c>
      <c r="U76" s="152" t="str">
        <f>IF(NOT(ISBLANK('Order Form'!O90)),'Order Form'!O90,"")</f>
        <v/>
      </c>
      <c r="V76" s="152" t="str">
        <f>IF(NOT(ISBLANK('Order Form'!P90)),'Order Form'!P90,"")</f>
        <v/>
      </c>
      <c r="W76" s="152" t="str">
        <f>IF(NOT(ISBLANK('Order Form'!Q90)),'Order Form'!Q90,"")</f>
        <v/>
      </c>
      <c r="X76" s="152" t="str">
        <f>IF(NOT(ISBLANK('Order Form'!R90)),'Order Form'!R90,"")</f>
        <v/>
      </c>
      <c r="Y76" s="152" t="str">
        <f>IF(NOT(ISBLANK('Order Form'!S90)),'Order Form'!S90,"")</f>
        <v/>
      </c>
      <c r="Z76" s="152" t="str">
        <f>IF(VALUE('Order Form'!T90)&gt;0,'Order Form'!T90,"")</f>
        <v/>
      </c>
    </row>
    <row r="77" spans="1:26" ht="22.5" customHeight="1" x14ac:dyDescent="0.4">
      <c r="A77" s="155" t="str">
        <f>IF(ISBLANK('Order Form'!B91),"",LEFT('Order Form'!B91,3))</f>
        <v xml:space="preserve"> </v>
      </c>
      <c r="B77" s="155" t="str">
        <f>IF(ISBLANK('Order Form'!C91),"",'Order Form'!C91)</f>
        <v/>
      </c>
      <c r="C77" s="155" t="str">
        <f>IF(ISBLANK('Order Form'!E91),"",'Order Form'!E91)</f>
        <v/>
      </c>
      <c r="D77" s="155" t="str">
        <f>IF(ISBLANK('Order Form'!F91),"",'Order Form'!F91)</f>
        <v/>
      </c>
      <c r="E77" s="282" t="str">
        <f>IF(ISBLANK('Order Form'!D91),"",'Order Form'!D91)</f>
        <v/>
      </c>
      <c r="F77" s="259"/>
      <c r="G77" s="259"/>
      <c r="H77" s="259"/>
      <c r="I77" s="259"/>
      <c r="J77" s="260"/>
      <c r="K77" s="282" t="str">
        <f>IF(NOT(ISBLANK('Order Form'!I91)),'Order Form'!I91,"")</f>
        <v/>
      </c>
      <c r="L77" s="259"/>
      <c r="M77" s="260"/>
      <c r="N77" s="283" t="str">
        <f>IF(NOT(ISBLANK('Order Form'!J91)),'Order Form'!J91,"")</f>
        <v/>
      </c>
      <c r="O77" s="260"/>
      <c r="P77" s="283" t="str">
        <f>IF(NOT(ISBLANK('Order Form'!K91)),'Order Form'!K91,"")</f>
        <v/>
      </c>
      <c r="Q77" s="260"/>
      <c r="R77" s="155" t="str">
        <f>IF(NOT(ISBLANK('Order Form'!L91)),'Order Form'!L91,"")</f>
        <v/>
      </c>
      <c r="S77" s="155" t="str">
        <f>IF(NOT(ISBLANK('Order Form'!M91)),'Order Form'!M91,"")</f>
        <v/>
      </c>
      <c r="T77" s="155" t="str">
        <f>IF(NOT(ISBLANK('Order Form'!N91)),'Order Form'!N91,"")</f>
        <v/>
      </c>
      <c r="U77" s="155" t="str">
        <f>IF(NOT(ISBLANK('Order Form'!O91)),'Order Form'!O91,"")</f>
        <v/>
      </c>
      <c r="V77" s="155" t="str">
        <f>IF(NOT(ISBLANK('Order Form'!P91)),'Order Form'!P91,"")</f>
        <v/>
      </c>
      <c r="W77" s="155" t="str">
        <f>IF(NOT(ISBLANK('Order Form'!Q91)),'Order Form'!Q91,"")</f>
        <v/>
      </c>
      <c r="X77" s="155" t="str">
        <f>IF(NOT(ISBLANK('Order Form'!R91)),'Order Form'!R91,"")</f>
        <v/>
      </c>
      <c r="Y77" s="155" t="str">
        <f>IF(NOT(ISBLANK('Order Form'!S91)),'Order Form'!S91,"")</f>
        <v/>
      </c>
      <c r="Z77" s="155" t="str">
        <f>IF(VALUE('Order Form'!T91)&gt;0,'Order Form'!T91,"")</f>
        <v/>
      </c>
    </row>
    <row r="78" spans="1:26" ht="22.5" customHeight="1" x14ac:dyDescent="0.4">
      <c r="A78" s="152" t="str">
        <f>IF(ISBLANK('Order Form'!B92),"",LEFT('Order Form'!B92,3))</f>
        <v xml:space="preserve"> </v>
      </c>
      <c r="B78" s="152" t="str">
        <f>IF(ISBLANK('Order Form'!C92),"",'Order Form'!C92)</f>
        <v/>
      </c>
      <c r="C78" s="152" t="str">
        <f>IF(ISBLANK('Order Form'!E92),"",'Order Form'!E92)</f>
        <v/>
      </c>
      <c r="D78" s="152" t="str">
        <f>IF(ISBLANK('Order Form'!F92),"",'Order Form'!F92)</f>
        <v/>
      </c>
      <c r="E78" s="284" t="str">
        <f>IF(ISBLANK('Order Form'!D92),"",'Order Form'!D92)</f>
        <v/>
      </c>
      <c r="F78" s="259"/>
      <c r="G78" s="259"/>
      <c r="H78" s="259"/>
      <c r="I78" s="259"/>
      <c r="J78" s="260"/>
      <c r="K78" s="284" t="str">
        <f>IF(NOT(ISBLANK('Order Form'!I92)),'Order Form'!I92,"")</f>
        <v/>
      </c>
      <c r="L78" s="259"/>
      <c r="M78" s="260"/>
      <c r="N78" s="285" t="str">
        <f>IF(NOT(ISBLANK('Order Form'!J92)),'Order Form'!J92,"")</f>
        <v/>
      </c>
      <c r="O78" s="260"/>
      <c r="P78" s="285" t="str">
        <f>IF(NOT(ISBLANK('Order Form'!K92)),'Order Form'!K92,"")</f>
        <v/>
      </c>
      <c r="Q78" s="260"/>
      <c r="R78" s="152" t="str">
        <f>IF(NOT(ISBLANK('Order Form'!L92)),'Order Form'!L92,"")</f>
        <v/>
      </c>
      <c r="S78" s="152" t="str">
        <f>IF(NOT(ISBLANK('Order Form'!M92)),'Order Form'!M92,"")</f>
        <v/>
      </c>
      <c r="T78" s="152" t="str">
        <f>IF(NOT(ISBLANK('Order Form'!N92)),'Order Form'!N92,"")</f>
        <v/>
      </c>
      <c r="U78" s="152" t="str">
        <f>IF(NOT(ISBLANK('Order Form'!O92)),'Order Form'!O92,"")</f>
        <v/>
      </c>
      <c r="V78" s="152" t="str">
        <f>IF(NOT(ISBLANK('Order Form'!P92)),'Order Form'!P92,"")</f>
        <v/>
      </c>
      <c r="W78" s="152" t="str">
        <f>IF(NOT(ISBLANK('Order Form'!Q92)),'Order Form'!Q92,"")</f>
        <v/>
      </c>
      <c r="X78" s="152" t="str">
        <f>IF(NOT(ISBLANK('Order Form'!R92)),'Order Form'!R92,"")</f>
        <v/>
      </c>
      <c r="Y78" s="152" t="str">
        <f>IF(NOT(ISBLANK('Order Form'!S92)),'Order Form'!S92,"")</f>
        <v/>
      </c>
      <c r="Z78" s="152" t="str">
        <f>IF(VALUE('Order Form'!T92)&gt;0,'Order Form'!T92,"")</f>
        <v/>
      </c>
    </row>
    <row r="79" spans="1:26" ht="22.5" customHeight="1" x14ac:dyDescent="0.4">
      <c r="A79" s="155" t="str">
        <f>IF(ISBLANK('Order Form'!B93),"",LEFT('Order Form'!B93,3))</f>
        <v xml:space="preserve"> </v>
      </c>
      <c r="B79" s="155" t="str">
        <f>IF(ISBLANK('Order Form'!C93),"",'Order Form'!C93)</f>
        <v/>
      </c>
      <c r="C79" s="155" t="str">
        <f>IF(ISBLANK('Order Form'!E93),"",'Order Form'!E93)</f>
        <v/>
      </c>
      <c r="D79" s="155" t="str">
        <f>IF(ISBLANK('Order Form'!F93),"",'Order Form'!F93)</f>
        <v/>
      </c>
      <c r="E79" s="282" t="str">
        <f>IF(ISBLANK('Order Form'!D93),"",'Order Form'!D93)</f>
        <v/>
      </c>
      <c r="F79" s="259"/>
      <c r="G79" s="259"/>
      <c r="H79" s="259"/>
      <c r="I79" s="259"/>
      <c r="J79" s="260"/>
      <c r="K79" s="282" t="str">
        <f>IF(NOT(ISBLANK('Order Form'!I93)),'Order Form'!I93,"")</f>
        <v/>
      </c>
      <c r="L79" s="259"/>
      <c r="M79" s="260"/>
      <c r="N79" s="283" t="str">
        <f>IF(NOT(ISBLANK('Order Form'!J93)),'Order Form'!J93,"")</f>
        <v/>
      </c>
      <c r="O79" s="260"/>
      <c r="P79" s="283" t="str">
        <f>IF(NOT(ISBLANK('Order Form'!K93)),'Order Form'!K93,"")</f>
        <v/>
      </c>
      <c r="Q79" s="260"/>
      <c r="R79" s="155" t="str">
        <f>IF(NOT(ISBLANK('Order Form'!L93)),'Order Form'!L93,"")</f>
        <v/>
      </c>
      <c r="S79" s="155" t="str">
        <f>IF(NOT(ISBLANK('Order Form'!M93)),'Order Form'!M93,"")</f>
        <v/>
      </c>
      <c r="T79" s="155" t="str">
        <f>IF(NOT(ISBLANK('Order Form'!N93)),'Order Form'!N93,"")</f>
        <v/>
      </c>
      <c r="U79" s="155" t="str">
        <f>IF(NOT(ISBLANK('Order Form'!O93)),'Order Form'!O93,"")</f>
        <v/>
      </c>
      <c r="V79" s="155" t="str">
        <f>IF(NOT(ISBLANK('Order Form'!P93)),'Order Form'!P93,"")</f>
        <v/>
      </c>
      <c r="W79" s="155" t="str">
        <f>IF(NOT(ISBLANK('Order Form'!Q93)),'Order Form'!Q93,"")</f>
        <v/>
      </c>
      <c r="X79" s="155" t="str">
        <f>IF(NOT(ISBLANK('Order Form'!R93)),'Order Form'!R93,"")</f>
        <v/>
      </c>
      <c r="Y79" s="155" t="str">
        <f>IF(NOT(ISBLANK('Order Form'!S93)),'Order Form'!S93,"")</f>
        <v/>
      </c>
      <c r="Z79" s="155" t="str">
        <f>IF(VALUE('Order Form'!T93)&gt;0,'Order Form'!T93,"")</f>
        <v/>
      </c>
    </row>
    <row r="80" spans="1:26" ht="22.5" customHeight="1" x14ac:dyDescent="0.4">
      <c r="A80" s="152" t="str">
        <f>IF(ISBLANK('Order Form'!B94),"",LEFT('Order Form'!B94,3))</f>
        <v xml:space="preserve"> </v>
      </c>
      <c r="B80" s="152" t="str">
        <f>IF(ISBLANK('Order Form'!C94),"",'Order Form'!C94)</f>
        <v/>
      </c>
      <c r="C80" s="152" t="str">
        <f>IF(ISBLANK('Order Form'!E94),"",'Order Form'!E94)</f>
        <v/>
      </c>
      <c r="D80" s="152" t="str">
        <f>IF(ISBLANK('Order Form'!F94),"",'Order Form'!F94)</f>
        <v/>
      </c>
      <c r="E80" s="284" t="str">
        <f>IF(ISBLANK('Order Form'!D94),"",'Order Form'!D94)</f>
        <v/>
      </c>
      <c r="F80" s="259"/>
      <c r="G80" s="259"/>
      <c r="H80" s="259"/>
      <c r="I80" s="259"/>
      <c r="J80" s="260"/>
      <c r="K80" s="284" t="str">
        <f>IF(NOT(ISBLANK('Order Form'!I94)),'Order Form'!I94,"")</f>
        <v/>
      </c>
      <c r="L80" s="259"/>
      <c r="M80" s="260"/>
      <c r="N80" s="285" t="str">
        <f>IF(NOT(ISBLANK('Order Form'!J94)),'Order Form'!J94,"")</f>
        <v/>
      </c>
      <c r="O80" s="260"/>
      <c r="P80" s="285" t="str">
        <f>IF(NOT(ISBLANK('Order Form'!K94)),'Order Form'!K94,"")</f>
        <v/>
      </c>
      <c r="Q80" s="260"/>
      <c r="R80" s="152" t="str">
        <f>IF(NOT(ISBLANK('Order Form'!L94)),'Order Form'!L94,"")</f>
        <v/>
      </c>
      <c r="S80" s="152" t="str">
        <f>IF(NOT(ISBLANK('Order Form'!M94)),'Order Form'!M94,"")</f>
        <v/>
      </c>
      <c r="T80" s="152" t="str">
        <f>IF(NOT(ISBLANK('Order Form'!N94)),'Order Form'!N94,"")</f>
        <v/>
      </c>
      <c r="U80" s="152" t="str">
        <f>IF(NOT(ISBLANK('Order Form'!O94)),'Order Form'!O94,"")</f>
        <v/>
      </c>
      <c r="V80" s="152" t="str">
        <f>IF(NOT(ISBLANK('Order Form'!P94)),'Order Form'!P94,"")</f>
        <v/>
      </c>
      <c r="W80" s="152" t="str">
        <f>IF(NOT(ISBLANK('Order Form'!Q94)),'Order Form'!Q94,"")</f>
        <v/>
      </c>
      <c r="X80" s="152" t="str">
        <f>IF(NOT(ISBLANK('Order Form'!R94)),'Order Form'!R94,"")</f>
        <v/>
      </c>
      <c r="Y80" s="152" t="str">
        <f>IF(NOT(ISBLANK('Order Form'!S94)),'Order Form'!S94,"")</f>
        <v/>
      </c>
      <c r="Z80" s="152" t="str">
        <f>IF(VALUE('Order Form'!T94)&gt;0,'Order Form'!T94,"")</f>
        <v/>
      </c>
    </row>
    <row r="81" spans="1:26" ht="22.5" customHeight="1" x14ac:dyDescent="0.4">
      <c r="A81" s="155" t="str">
        <f>IF(ISBLANK('Order Form'!B95),"",LEFT('Order Form'!B95,3))</f>
        <v xml:space="preserve"> </v>
      </c>
      <c r="B81" s="155" t="str">
        <f>IF(ISBLANK('Order Form'!C95),"",'Order Form'!C95)</f>
        <v/>
      </c>
      <c r="C81" s="155" t="str">
        <f>IF(ISBLANK('Order Form'!E95),"",'Order Form'!E95)</f>
        <v/>
      </c>
      <c r="D81" s="155" t="str">
        <f>IF(ISBLANK('Order Form'!F95),"",'Order Form'!F95)</f>
        <v/>
      </c>
      <c r="E81" s="282" t="str">
        <f>IF(ISBLANK('Order Form'!D95),"",'Order Form'!D95)</f>
        <v/>
      </c>
      <c r="F81" s="259"/>
      <c r="G81" s="259"/>
      <c r="H81" s="259"/>
      <c r="I81" s="259"/>
      <c r="J81" s="260"/>
      <c r="K81" s="282" t="str">
        <f>IF(NOT(ISBLANK('Order Form'!I95)),'Order Form'!I95,"")</f>
        <v/>
      </c>
      <c r="L81" s="259"/>
      <c r="M81" s="260"/>
      <c r="N81" s="283" t="str">
        <f>IF(NOT(ISBLANK('Order Form'!J95)),'Order Form'!J95,"")</f>
        <v/>
      </c>
      <c r="O81" s="260"/>
      <c r="P81" s="283" t="str">
        <f>IF(NOT(ISBLANK('Order Form'!K95)),'Order Form'!K95,"")</f>
        <v/>
      </c>
      <c r="Q81" s="260"/>
      <c r="R81" s="155" t="str">
        <f>IF(NOT(ISBLANK('Order Form'!L95)),'Order Form'!L95,"")</f>
        <v/>
      </c>
      <c r="S81" s="155" t="str">
        <f>IF(NOT(ISBLANK('Order Form'!M95)),'Order Form'!M95,"")</f>
        <v/>
      </c>
      <c r="T81" s="155" t="str">
        <f>IF(NOT(ISBLANK('Order Form'!N95)),'Order Form'!N95,"")</f>
        <v/>
      </c>
      <c r="U81" s="155" t="str">
        <f>IF(NOT(ISBLANK('Order Form'!O95)),'Order Form'!O95,"")</f>
        <v/>
      </c>
      <c r="V81" s="155" t="str">
        <f>IF(NOT(ISBLANK('Order Form'!P95)),'Order Form'!P95,"")</f>
        <v/>
      </c>
      <c r="W81" s="155" t="str">
        <f>IF(NOT(ISBLANK('Order Form'!Q95)),'Order Form'!Q95,"")</f>
        <v/>
      </c>
      <c r="X81" s="155" t="str">
        <f>IF(NOT(ISBLANK('Order Form'!R95)),'Order Form'!R95,"")</f>
        <v/>
      </c>
      <c r="Y81" s="155" t="str">
        <f>IF(NOT(ISBLANK('Order Form'!S95)),'Order Form'!S95,"")</f>
        <v/>
      </c>
      <c r="Z81" s="155" t="str">
        <f>IF(VALUE('Order Form'!T95)&gt;0,'Order Form'!T95,"")</f>
        <v/>
      </c>
    </row>
    <row r="82" spans="1:26" ht="22.5" customHeight="1" x14ac:dyDescent="0.4">
      <c r="A82" s="152" t="str">
        <f>IF(ISBLANK('Order Form'!B96),"",LEFT('Order Form'!B96,3))</f>
        <v xml:space="preserve"> </v>
      </c>
      <c r="B82" s="152" t="str">
        <f>IF(ISBLANK('Order Form'!C96),"",'Order Form'!C96)</f>
        <v/>
      </c>
      <c r="C82" s="152" t="str">
        <f>IF(ISBLANK('Order Form'!E96),"",'Order Form'!E96)</f>
        <v/>
      </c>
      <c r="D82" s="152" t="str">
        <f>IF(ISBLANK('Order Form'!F96),"",'Order Form'!F96)</f>
        <v/>
      </c>
      <c r="E82" s="284" t="str">
        <f>IF(ISBLANK('Order Form'!D96),"",'Order Form'!D96)</f>
        <v/>
      </c>
      <c r="F82" s="259"/>
      <c r="G82" s="259"/>
      <c r="H82" s="259"/>
      <c r="I82" s="259"/>
      <c r="J82" s="260"/>
      <c r="K82" s="284" t="str">
        <f>IF(NOT(ISBLANK('Order Form'!I96)),'Order Form'!I96,"")</f>
        <v/>
      </c>
      <c r="L82" s="259"/>
      <c r="M82" s="260"/>
      <c r="N82" s="285" t="str">
        <f>IF(NOT(ISBLANK('Order Form'!J96)),'Order Form'!J96,"")</f>
        <v/>
      </c>
      <c r="O82" s="260"/>
      <c r="P82" s="285" t="str">
        <f>IF(NOT(ISBLANK('Order Form'!K96)),'Order Form'!K96,"")</f>
        <v/>
      </c>
      <c r="Q82" s="260"/>
      <c r="R82" s="152" t="str">
        <f>IF(NOT(ISBLANK('Order Form'!L96)),'Order Form'!L96,"")</f>
        <v/>
      </c>
      <c r="S82" s="152" t="str">
        <f>IF(NOT(ISBLANK('Order Form'!M96)),'Order Form'!M96,"")</f>
        <v/>
      </c>
      <c r="T82" s="152" t="str">
        <f>IF(NOT(ISBLANK('Order Form'!N96)),'Order Form'!N96,"")</f>
        <v/>
      </c>
      <c r="U82" s="152" t="str">
        <f>IF(NOT(ISBLANK('Order Form'!O96)),'Order Form'!O96,"")</f>
        <v/>
      </c>
      <c r="V82" s="152" t="str">
        <f>IF(NOT(ISBLANK('Order Form'!P96)),'Order Form'!P96,"")</f>
        <v/>
      </c>
      <c r="W82" s="152" t="str">
        <f>IF(NOT(ISBLANK('Order Form'!Q96)),'Order Form'!Q96,"")</f>
        <v/>
      </c>
      <c r="X82" s="152" t="str">
        <f>IF(NOT(ISBLANK('Order Form'!R96)),'Order Form'!R96,"")</f>
        <v/>
      </c>
      <c r="Y82" s="152" t="str">
        <f>IF(NOT(ISBLANK('Order Form'!S96)),'Order Form'!S96,"")</f>
        <v/>
      </c>
      <c r="Z82" s="152" t="str">
        <f>IF(VALUE('Order Form'!T96)&gt;0,'Order Form'!T96,"")</f>
        <v/>
      </c>
    </row>
    <row r="83" spans="1:26" ht="22.5" customHeight="1" x14ac:dyDescent="0.4">
      <c r="A83" s="155" t="str">
        <f>IF(ISBLANK('Order Form'!B97),"",LEFT('Order Form'!B97,3))</f>
        <v xml:space="preserve"> </v>
      </c>
      <c r="B83" s="155" t="str">
        <f>IF(ISBLANK('Order Form'!C97),"",'Order Form'!C97)</f>
        <v/>
      </c>
      <c r="C83" s="155" t="str">
        <f>IF(ISBLANK('Order Form'!E97),"",'Order Form'!E97)</f>
        <v/>
      </c>
      <c r="D83" s="155" t="str">
        <f>IF(ISBLANK('Order Form'!F97),"",'Order Form'!F97)</f>
        <v/>
      </c>
      <c r="E83" s="282" t="str">
        <f>IF(ISBLANK('Order Form'!D97),"",'Order Form'!D97)</f>
        <v/>
      </c>
      <c r="F83" s="259"/>
      <c r="G83" s="259"/>
      <c r="H83" s="259"/>
      <c r="I83" s="259"/>
      <c r="J83" s="260"/>
      <c r="K83" s="282" t="str">
        <f>IF(NOT(ISBLANK('Order Form'!I97)),'Order Form'!I97,"")</f>
        <v/>
      </c>
      <c r="L83" s="259"/>
      <c r="M83" s="260"/>
      <c r="N83" s="283" t="str">
        <f>IF(NOT(ISBLANK('Order Form'!J97)),'Order Form'!J97,"")</f>
        <v/>
      </c>
      <c r="O83" s="260"/>
      <c r="P83" s="283" t="str">
        <f>IF(NOT(ISBLANK('Order Form'!K97)),'Order Form'!K97,"")</f>
        <v/>
      </c>
      <c r="Q83" s="260"/>
      <c r="R83" s="155" t="str">
        <f>IF(NOT(ISBLANK('Order Form'!L97)),'Order Form'!L97,"")</f>
        <v/>
      </c>
      <c r="S83" s="155" t="str">
        <f>IF(NOT(ISBLANK('Order Form'!M97)),'Order Form'!M97,"")</f>
        <v/>
      </c>
      <c r="T83" s="155" t="str">
        <f>IF(NOT(ISBLANK('Order Form'!N97)),'Order Form'!N97,"")</f>
        <v/>
      </c>
      <c r="U83" s="155" t="str">
        <f>IF(NOT(ISBLANK('Order Form'!O97)),'Order Form'!O97,"")</f>
        <v/>
      </c>
      <c r="V83" s="155" t="str">
        <f>IF(NOT(ISBLANK('Order Form'!P97)),'Order Form'!P97,"")</f>
        <v/>
      </c>
      <c r="W83" s="155" t="str">
        <f>IF(NOT(ISBLANK('Order Form'!Q97)),'Order Form'!Q97,"")</f>
        <v/>
      </c>
      <c r="X83" s="155" t="str">
        <f>IF(NOT(ISBLANK('Order Form'!R97)),'Order Form'!R97,"")</f>
        <v/>
      </c>
      <c r="Y83" s="155" t="str">
        <f>IF(NOT(ISBLANK('Order Form'!S97)),'Order Form'!S97,"")</f>
        <v/>
      </c>
      <c r="Z83" s="155" t="str">
        <f>IF(VALUE('Order Form'!T97)&gt;0,'Order Form'!T97,"")</f>
        <v/>
      </c>
    </row>
    <row r="84" spans="1:26" ht="22.5" customHeight="1" x14ac:dyDescent="0.4">
      <c r="A84" s="152" t="str">
        <f>IF(ISBLANK('Order Form'!B98),"",LEFT('Order Form'!B98,3))</f>
        <v xml:space="preserve"> </v>
      </c>
      <c r="B84" s="152" t="str">
        <f>IF(ISBLANK('Order Form'!C98),"",'Order Form'!C98)</f>
        <v/>
      </c>
      <c r="C84" s="152" t="str">
        <f>IF(ISBLANK('Order Form'!E98),"",'Order Form'!E98)</f>
        <v/>
      </c>
      <c r="D84" s="152" t="str">
        <f>IF(ISBLANK('Order Form'!F98),"",'Order Form'!F98)</f>
        <v/>
      </c>
      <c r="E84" s="284" t="str">
        <f>IF(ISBLANK('Order Form'!D98),"",'Order Form'!D98)</f>
        <v/>
      </c>
      <c r="F84" s="259"/>
      <c r="G84" s="259"/>
      <c r="H84" s="259"/>
      <c r="I84" s="259"/>
      <c r="J84" s="260"/>
      <c r="K84" s="284" t="str">
        <f>IF(NOT(ISBLANK('Order Form'!I98)),'Order Form'!I98,"")</f>
        <v/>
      </c>
      <c r="L84" s="259"/>
      <c r="M84" s="260"/>
      <c r="N84" s="285" t="str">
        <f>IF(NOT(ISBLANK('Order Form'!J98)),'Order Form'!J98,"")</f>
        <v/>
      </c>
      <c r="O84" s="260"/>
      <c r="P84" s="285" t="str">
        <f>IF(NOT(ISBLANK('Order Form'!K98)),'Order Form'!K98,"")</f>
        <v/>
      </c>
      <c r="Q84" s="260"/>
      <c r="R84" s="152" t="str">
        <f>IF(NOT(ISBLANK('Order Form'!L98)),'Order Form'!L98,"")</f>
        <v/>
      </c>
      <c r="S84" s="152" t="str">
        <f>IF(NOT(ISBLANK('Order Form'!M98)),'Order Form'!M98,"")</f>
        <v/>
      </c>
      <c r="T84" s="152" t="str">
        <f>IF(NOT(ISBLANK('Order Form'!N98)),'Order Form'!N98,"")</f>
        <v/>
      </c>
      <c r="U84" s="152" t="str">
        <f>IF(NOT(ISBLANK('Order Form'!O98)),'Order Form'!O98,"")</f>
        <v/>
      </c>
      <c r="V84" s="152" t="str">
        <f>IF(NOT(ISBLANK('Order Form'!P98)),'Order Form'!P98,"")</f>
        <v/>
      </c>
      <c r="W84" s="152" t="str">
        <f>IF(NOT(ISBLANK('Order Form'!Q98)),'Order Form'!Q98,"")</f>
        <v/>
      </c>
      <c r="X84" s="152" t="str">
        <f>IF(NOT(ISBLANK('Order Form'!R98)),'Order Form'!R98,"")</f>
        <v/>
      </c>
      <c r="Y84" s="152" t="str">
        <f>IF(NOT(ISBLANK('Order Form'!S98)),'Order Form'!S98,"")</f>
        <v/>
      </c>
      <c r="Z84" s="152" t="str">
        <f>IF(VALUE('Order Form'!T98)&gt;0,'Order Form'!T98,"")</f>
        <v/>
      </c>
    </row>
    <row r="85" spans="1:26" ht="22.5" customHeight="1" x14ac:dyDescent="0.4">
      <c r="A85" s="155" t="str">
        <f>IF(ISBLANK('Order Form'!B99),"",LEFT('Order Form'!B99,3))</f>
        <v xml:space="preserve"> </v>
      </c>
      <c r="B85" s="155" t="str">
        <f>IF(ISBLANK('Order Form'!C99),"",'Order Form'!C99)</f>
        <v/>
      </c>
      <c r="C85" s="155" t="str">
        <f>IF(ISBLANK('Order Form'!E99),"",'Order Form'!E99)</f>
        <v/>
      </c>
      <c r="D85" s="155" t="str">
        <f>IF(ISBLANK('Order Form'!F99),"",'Order Form'!F99)</f>
        <v/>
      </c>
      <c r="E85" s="282" t="str">
        <f>IF(ISBLANK('Order Form'!D99),"",'Order Form'!D99)</f>
        <v/>
      </c>
      <c r="F85" s="259"/>
      <c r="G85" s="259"/>
      <c r="H85" s="259"/>
      <c r="I85" s="259"/>
      <c r="J85" s="260"/>
      <c r="K85" s="282" t="str">
        <f>IF(NOT(ISBLANK('Order Form'!I99)),'Order Form'!I99,"")</f>
        <v/>
      </c>
      <c r="L85" s="259"/>
      <c r="M85" s="260"/>
      <c r="N85" s="283" t="str">
        <f>IF(NOT(ISBLANK('Order Form'!J99)),'Order Form'!J99,"")</f>
        <v/>
      </c>
      <c r="O85" s="260"/>
      <c r="P85" s="283" t="str">
        <f>IF(NOT(ISBLANK('Order Form'!K99)),'Order Form'!K99,"")</f>
        <v/>
      </c>
      <c r="Q85" s="260"/>
      <c r="R85" s="155" t="str">
        <f>IF(NOT(ISBLANK('Order Form'!L99)),'Order Form'!L99,"")</f>
        <v/>
      </c>
      <c r="S85" s="155" t="str">
        <f>IF(NOT(ISBLANK('Order Form'!M99)),'Order Form'!M99,"")</f>
        <v/>
      </c>
      <c r="T85" s="155" t="str">
        <f>IF(NOT(ISBLANK('Order Form'!N99)),'Order Form'!N99,"")</f>
        <v/>
      </c>
      <c r="U85" s="155" t="str">
        <f>IF(NOT(ISBLANK('Order Form'!O99)),'Order Form'!O99,"")</f>
        <v/>
      </c>
      <c r="V85" s="155" t="str">
        <f>IF(NOT(ISBLANK('Order Form'!P99)),'Order Form'!P99,"")</f>
        <v/>
      </c>
      <c r="W85" s="155" t="str">
        <f>IF(NOT(ISBLANK('Order Form'!Q99)),'Order Form'!Q99,"")</f>
        <v/>
      </c>
      <c r="X85" s="155" t="str">
        <f>IF(NOT(ISBLANK('Order Form'!R99)),'Order Form'!R99,"")</f>
        <v/>
      </c>
      <c r="Y85" s="155" t="str">
        <f>IF(NOT(ISBLANK('Order Form'!S99)),'Order Form'!S99,"")</f>
        <v/>
      </c>
      <c r="Z85" s="155" t="str">
        <f>IF(VALUE('Order Form'!T99)&gt;0,'Order Form'!T99,"")</f>
        <v/>
      </c>
    </row>
    <row r="86" spans="1:26" ht="22.5" customHeight="1" x14ac:dyDescent="0.4">
      <c r="A86" s="152" t="str">
        <f>IF(ISBLANK('Order Form'!B100),"",LEFT('Order Form'!B100,3))</f>
        <v xml:space="preserve"> </v>
      </c>
      <c r="B86" s="152" t="str">
        <f>IF(ISBLANK('Order Form'!C100),"",'Order Form'!C100)</f>
        <v/>
      </c>
      <c r="C86" s="152" t="str">
        <f>IF(ISBLANK('Order Form'!E100),"",'Order Form'!E100)</f>
        <v/>
      </c>
      <c r="D86" s="152" t="str">
        <f>IF(ISBLANK('Order Form'!F100),"",'Order Form'!F100)</f>
        <v/>
      </c>
      <c r="E86" s="284" t="str">
        <f>IF(ISBLANK('Order Form'!D100),"",'Order Form'!D100)</f>
        <v/>
      </c>
      <c r="F86" s="259"/>
      <c r="G86" s="259"/>
      <c r="H86" s="259"/>
      <c r="I86" s="259"/>
      <c r="J86" s="260"/>
      <c r="K86" s="284" t="str">
        <f>IF(NOT(ISBLANK('Order Form'!I100)),'Order Form'!I100,"")</f>
        <v/>
      </c>
      <c r="L86" s="259"/>
      <c r="M86" s="260"/>
      <c r="N86" s="285" t="str">
        <f>IF(NOT(ISBLANK('Order Form'!J100)),'Order Form'!J100,"")</f>
        <v/>
      </c>
      <c r="O86" s="260"/>
      <c r="P86" s="285" t="str">
        <f>IF(NOT(ISBLANK('Order Form'!K100)),'Order Form'!K100,"")</f>
        <v/>
      </c>
      <c r="Q86" s="260"/>
      <c r="R86" s="152" t="str">
        <f>IF(NOT(ISBLANK('Order Form'!L100)),'Order Form'!L100,"")</f>
        <v/>
      </c>
      <c r="S86" s="152" t="str">
        <f>IF(NOT(ISBLANK('Order Form'!M100)),'Order Form'!M100,"")</f>
        <v/>
      </c>
      <c r="T86" s="152" t="str">
        <f>IF(NOT(ISBLANK('Order Form'!N100)),'Order Form'!N100,"")</f>
        <v/>
      </c>
      <c r="U86" s="152" t="str">
        <f>IF(NOT(ISBLANK('Order Form'!O100)),'Order Form'!O100,"")</f>
        <v/>
      </c>
      <c r="V86" s="152" t="str">
        <f>IF(NOT(ISBLANK('Order Form'!P100)),'Order Form'!P100,"")</f>
        <v/>
      </c>
      <c r="W86" s="152" t="str">
        <f>IF(NOT(ISBLANK('Order Form'!Q100)),'Order Form'!Q100,"")</f>
        <v/>
      </c>
      <c r="X86" s="152" t="str">
        <f>IF(NOT(ISBLANK('Order Form'!R100)),'Order Form'!R100,"")</f>
        <v/>
      </c>
      <c r="Y86" s="152" t="str">
        <f>IF(NOT(ISBLANK('Order Form'!S100)),'Order Form'!S100,"")</f>
        <v/>
      </c>
      <c r="Z86" s="152" t="str">
        <f>IF(VALUE('Order Form'!T100)&gt;0,'Order Form'!T100,"")</f>
        <v/>
      </c>
    </row>
    <row r="87" spans="1:26" ht="22.5" customHeight="1" x14ac:dyDescent="0.4">
      <c r="A87" s="155" t="str">
        <f>IF(ISBLANK('Order Form'!B101),"",LEFT('Order Form'!B101,3))</f>
        <v xml:space="preserve"> </v>
      </c>
      <c r="B87" s="155" t="str">
        <f>IF(ISBLANK('Order Form'!C101),"",'Order Form'!C101)</f>
        <v/>
      </c>
      <c r="C87" s="155" t="str">
        <f>IF(ISBLANK('Order Form'!E101),"",'Order Form'!E101)</f>
        <v/>
      </c>
      <c r="D87" s="155" t="str">
        <f>IF(ISBLANK('Order Form'!F101),"",'Order Form'!F101)</f>
        <v/>
      </c>
      <c r="E87" s="282" t="str">
        <f>IF(ISBLANK('Order Form'!D101),"",'Order Form'!D101)</f>
        <v/>
      </c>
      <c r="F87" s="259"/>
      <c r="G87" s="259"/>
      <c r="H87" s="259"/>
      <c r="I87" s="259"/>
      <c r="J87" s="260"/>
      <c r="K87" s="282" t="str">
        <f>IF(NOT(ISBLANK('Order Form'!I101)),'Order Form'!I101,"")</f>
        <v/>
      </c>
      <c r="L87" s="259"/>
      <c r="M87" s="260"/>
      <c r="N87" s="283" t="str">
        <f>IF(NOT(ISBLANK('Order Form'!J101)),'Order Form'!J101,"")</f>
        <v/>
      </c>
      <c r="O87" s="260"/>
      <c r="P87" s="283" t="str">
        <f>IF(NOT(ISBLANK('Order Form'!K101)),'Order Form'!K101,"")</f>
        <v/>
      </c>
      <c r="Q87" s="260"/>
      <c r="R87" s="155" t="str">
        <f>IF(NOT(ISBLANK('Order Form'!L101)),'Order Form'!L101,"")</f>
        <v/>
      </c>
      <c r="S87" s="155" t="str">
        <f>IF(NOT(ISBLANK('Order Form'!M101)),'Order Form'!M101,"")</f>
        <v/>
      </c>
      <c r="T87" s="155" t="str">
        <f>IF(NOT(ISBLANK('Order Form'!N101)),'Order Form'!N101,"")</f>
        <v/>
      </c>
      <c r="U87" s="155" t="str">
        <f>IF(NOT(ISBLANK('Order Form'!O101)),'Order Form'!O101,"")</f>
        <v/>
      </c>
      <c r="V87" s="155" t="str">
        <f>IF(NOT(ISBLANK('Order Form'!P101)),'Order Form'!P101,"")</f>
        <v/>
      </c>
      <c r="W87" s="155" t="str">
        <f>IF(NOT(ISBLANK('Order Form'!Q101)),'Order Form'!Q101,"")</f>
        <v/>
      </c>
      <c r="X87" s="155" t="str">
        <f>IF(NOT(ISBLANK('Order Form'!R101)),'Order Form'!R101,"")</f>
        <v/>
      </c>
      <c r="Y87" s="155" t="str">
        <f>IF(NOT(ISBLANK('Order Form'!S101)),'Order Form'!S101,"")</f>
        <v/>
      </c>
      <c r="Z87" s="155" t="str">
        <f>IF(VALUE('Order Form'!T101)&gt;0,'Order Form'!T101,"")</f>
        <v/>
      </c>
    </row>
    <row r="88" spans="1:26" ht="22.5" customHeight="1" x14ac:dyDescent="0.4">
      <c r="A88" s="152" t="str">
        <f>IF(ISBLANK('Order Form'!B102),"",LEFT('Order Form'!B102,3))</f>
        <v xml:space="preserve"> </v>
      </c>
      <c r="B88" s="152" t="str">
        <f>IF(ISBLANK('Order Form'!C102),"",'Order Form'!C102)</f>
        <v/>
      </c>
      <c r="C88" s="152" t="str">
        <f>IF(ISBLANK('Order Form'!E102),"",'Order Form'!E102)</f>
        <v/>
      </c>
      <c r="D88" s="152" t="str">
        <f>IF(ISBLANK('Order Form'!F102),"",'Order Form'!F102)</f>
        <v/>
      </c>
      <c r="E88" s="284" t="str">
        <f>IF(ISBLANK('Order Form'!D102),"",'Order Form'!D102)</f>
        <v/>
      </c>
      <c r="F88" s="259"/>
      <c r="G88" s="259"/>
      <c r="H88" s="259"/>
      <c r="I88" s="259"/>
      <c r="J88" s="260"/>
      <c r="K88" s="284" t="str">
        <f>IF(NOT(ISBLANK('Order Form'!I102)),'Order Form'!I102,"")</f>
        <v/>
      </c>
      <c r="L88" s="259"/>
      <c r="M88" s="260"/>
      <c r="N88" s="285" t="str">
        <f>IF(NOT(ISBLANK('Order Form'!J102)),'Order Form'!J102,"")</f>
        <v/>
      </c>
      <c r="O88" s="260"/>
      <c r="P88" s="285" t="str">
        <f>IF(NOT(ISBLANK('Order Form'!K102)),'Order Form'!K102,"")</f>
        <v/>
      </c>
      <c r="Q88" s="260"/>
      <c r="R88" s="152" t="str">
        <f>IF(NOT(ISBLANK('Order Form'!L102)),'Order Form'!L102,"")</f>
        <v/>
      </c>
      <c r="S88" s="152" t="str">
        <f>IF(NOT(ISBLANK('Order Form'!M102)),'Order Form'!M102,"")</f>
        <v/>
      </c>
      <c r="T88" s="152" t="str">
        <f>IF(NOT(ISBLANK('Order Form'!N102)),'Order Form'!N102,"")</f>
        <v/>
      </c>
      <c r="U88" s="152" t="str">
        <f>IF(NOT(ISBLANK('Order Form'!O102)),'Order Form'!O102,"")</f>
        <v/>
      </c>
      <c r="V88" s="152" t="str">
        <f>IF(NOT(ISBLANK('Order Form'!P102)),'Order Form'!P102,"")</f>
        <v/>
      </c>
      <c r="W88" s="152" t="str">
        <f>IF(NOT(ISBLANK('Order Form'!Q102)),'Order Form'!Q102,"")</f>
        <v/>
      </c>
      <c r="X88" s="152" t="str">
        <f>IF(NOT(ISBLANK('Order Form'!R102)),'Order Form'!R102,"")</f>
        <v/>
      </c>
      <c r="Y88" s="152" t="str">
        <f>IF(NOT(ISBLANK('Order Form'!S102)),'Order Form'!S102,"")</f>
        <v/>
      </c>
      <c r="Z88" s="152" t="str">
        <f>IF(VALUE('Order Form'!T102)&gt;0,'Order Form'!T102,"")</f>
        <v/>
      </c>
    </row>
    <row r="89" spans="1:26" ht="22.5" customHeight="1" x14ac:dyDescent="0.4">
      <c r="A89" s="155" t="str">
        <f>IF(ISBLANK('Order Form'!B103),"",LEFT('Order Form'!B103,3))</f>
        <v xml:space="preserve"> </v>
      </c>
      <c r="B89" s="155" t="str">
        <f>IF(ISBLANK('Order Form'!C103),"",'Order Form'!C103)</f>
        <v/>
      </c>
      <c r="C89" s="155" t="str">
        <f>IF(ISBLANK('Order Form'!E103),"",'Order Form'!E103)</f>
        <v/>
      </c>
      <c r="D89" s="155" t="str">
        <f>IF(ISBLANK('Order Form'!F103),"",'Order Form'!F103)</f>
        <v/>
      </c>
      <c r="E89" s="282" t="str">
        <f>IF(ISBLANK('Order Form'!D103),"",'Order Form'!D103)</f>
        <v/>
      </c>
      <c r="F89" s="259"/>
      <c r="G89" s="259"/>
      <c r="H89" s="259"/>
      <c r="I89" s="259"/>
      <c r="J89" s="260"/>
      <c r="K89" s="282" t="str">
        <f>IF(NOT(ISBLANK('Order Form'!I103)),'Order Form'!I103,"")</f>
        <v/>
      </c>
      <c r="L89" s="259"/>
      <c r="M89" s="260"/>
      <c r="N89" s="283" t="str">
        <f>IF(NOT(ISBLANK('Order Form'!J103)),'Order Form'!J103,"")</f>
        <v/>
      </c>
      <c r="O89" s="260"/>
      <c r="P89" s="283" t="str">
        <f>IF(NOT(ISBLANK('Order Form'!K103)),'Order Form'!K103,"")</f>
        <v/>
      </c>
      <c r="Q89" s="260"/>
      <c r="R89" s="155" t="str">
        <f>IF(NOT(ISBLANK('Order Form'!L103)),'Order Form'!L103,"")</f>
        <v/>
      </c>
      <c r="S89" s="155" t="str">
        <f>IF(NOT(ISBLANK('Order Form'!M103)),'Order Form'!M103,"")</f>
        <v/>
      </c>
      <c r="T89" s="155" t="str">
        <f>IF(NOT(ISBLANK('Order Form'!N103)),'Order Form'!N103,"")</f>
        <v/>
      </c>
      <c r="U89" s="155" t="str">
        <f>IF(NOT(ISBLANK('Order Form'!O103)),'Order Form'!O103,"")</f>
        <v/>
      </c>
      <c r="V89" s="155" t="str">
        <f>IF(NOT(ISBLANK('Order Form'!P103)),'Order Form'!P103,"")</f>
        <v/>
      </c>
      <c r="W89" s="155" t="str">
        <f>IF(NOT(ISBLANK('Order Form'!Q103)),'Order Form'!Q103,"")</f>
        <v/>
      </c>
      <c r="X89" s="155" t="str">
        <f>IF(NOT(ISBLANK('Order Form'!R103)),'Order Form'!R103,"")</f>
        <v/>
      </c>
      <c r="Y89" s="155" t="str">
        <f>IF(NOT(ISBLANK('Order Form'!S103)),'Order Form'!S103,"")</f>
        <v/>
      </c>
      <c r="Z89" s="155" t="str">
        <f>IF(VALUE('Order Form'!T103)&gt;0,'Order Form'!T103,"")</f>
        <v/>
      </c>
    </row>
    <row r="90" spans="1:26" ht="22.5" customHeight="1" x14ac:dyDescent="0.4">
      <c r="A90" s="152" t="str">
        <f>IF(ISBLANK('Order Form'!B104),"",LEFT('Order Form'!B104,3))</f>
        <v xml:space="preserve"> </v>
      </c>
      <c r="B90" s="152" t="str">
        <f>IF(ISBLANK('Order Form'!C104),"",'Order Form'!C104)</f>
        <v/>
      </c>
      <c r="C90" s="152" t="str">
        <f>IF(ISBLANK('Order Form'!E104),"",'Order Form'!E104)</f>
        <v/>
      </c>
      <c r="D90" s="152" t="str">
        <f>IF(ISBLANK('Order Form'!F104),"",'Order Form'!F104)</f>
        <v/>
      </c>
      <c r="E90" s="284" t="str">
        <f>IF(ISBLANK('Order Form'!D104),"",'Order Form'!D104)</f>
        <v/>
      </c>
      <c r="F90" s="259"/>
      <c r="G90" s="259"/>
      <c r="H90" s="259"/>
      <c r="I90" s="259"/>
      <c r="J90" s="260"/>
      <c r="K90" s="284" t="str">
        <f>IF(NOT(ISBLANK('Order Form'!I104)),'Order Form'!I104,"")</f>
        <v/>
      </c>
      <c r="L90" s="259"/>
      <c r="M90" s="260"/>
      <c r="N90" s="285" t="str">
        <f>IF(NOT(ISBLANK('Order Form'!J104)),'Order Form'!J104,"")</f>
        <v/>
      </c>
      <c r="O90" s="260"/>
      <c r="P90" s="285" t="str">
        <f>IF(NOT(ISBLANK('Order Form'!K104)),'Order Form'!K104,"")</f>
        <v/>
      </c>
      <c r="Q90" s="260"/>
      <c r="R90" s="152" t="str">
        <f>IF(NOT(ISBLANK('Order Form'!L104)),'Order Form'!L104,"")</f>
        <v/>
      </c>
      <c r="S90" s="152" t="str">
        <f>IF(NOT(ISBLANK('Order Form'!M104)),'Order Form'!M104,"")</f>
        <v/>
      </c>
      <c r="T90" s="152" t="str">
        <f>IF(NOT(ISBLANK('Order Form'!N104)),'Order Form'!N104,"")</f>
        <v/>
      </c>
      <c r="U90" s="152" t="str">
        <f>IF(NOT(ISBLANK('Order Form'!O104)),'Order Form'!O104,"")</f>
        <v/>
      </c>
      <c r="V90" s="152" t="str">
        <f>IF(NOT(ISBLANK('Order Form'!P104)),'Order Form'!P104,"")</f>
        <v/>
      </c>
      <c r="W90" s="152" t="str">
        <f>IF(NOT(ISBLANK('Order Form'!Q104)),'Order Form'!Q104,"")</f>
        <v/>
      </c>
      <c r="X90" s="152" t="str">
        <f>IF(NOT(ISBLANK('Order Form'!R104)),'Order Form'!R104,"")</f>
        <v/>
      </c>
      <c r="Y90" s="152" t="str">
        <f>IF(NOT(ISBLANK('Order Form'!S104)),'Order Form'!S104,"")</f>
        <v/>
      </c>
      <c r="Z90" s="152" t="str">
        <f>IF(VALUE('Order Form'!T104)&gt;0,'Order Form'!T104,"")</f>
        <v/>
      </c>
    </row>
    <row r="91" spans="1:26" ht="22.5" customHeight="1" x14ac:dyDescent="0.4">
      <c r="A91" s="155" t="str">
        <f>IF(ISBLANK('Order Form'!B105),"",LEFT('Order Form'!B105,3))</f>
        <v xml:space="preserve"> </v>
      </c>
      <c r="B91" s="155" t="str">
        <f>IF(ISBLANK('Order Form'!C105),"",'Order Form'!C105)</f>
        <v/>
      </c>
      <c r="C91" s="155" t="str">
        <f>IF(ISBLANK('Order Form'!E105),"",'Order Form'!E105)</f>
        <v/>
      </c>
      <c r="D91" s="155" t="str">
        <f>IF(ISBLANK('Order Form'!F105),"",'Order Form'!F105)</f>
        <v/>
      </c>
      <c r="E91" s="282" t="str">
        <f>IF(ISBLANK('Order Form'!D105),"",'Order Form'!D105)</f>
        <v/>
      </c>
      <c r="F91" s="259"/>
      <c r="G91" s="259"/>
      <c r="H91" s="259"/>
      <c r="I91" s="259"/>
      <c r="J91" s="260"/>
      <c r="K91" s="282" t="str">
        <f>IF(NOT(ISBLANK('Order Form'!I105)),'Order Form'!I105,"")</f>
        <v/>
      </c>
      <c r="L91" s="259"/>
      <c r="M91" s="260"/>
      <c r="N91" s="283" t="str">
        <f>IF(NOT(ISBLANK('Order Form'!J105)),'Order Form'!J105,"")</f>
        <v/>
      </c>
      <c r="O91" s="260"/>
      <c r="P91" s="283" t="str">
        <f>IF(NOT(ISBLANK('Order Form'!K105)),'Order Form'!K105,"")</f>
        <v/>
      </c>
      <c r="Q91" s="260"/>
      <c r="R91" s="155" t="str">
        <f>IF(NOT(ISBLANK('Order Form'!L105)),'Order Form'!L105,"")</f>
        <v/>
      </c>
      <c r="S91" s="155" t="str">
        <f>IF(NOT(ISBLANK('Order Form'!M105)),'Order Form'!M105,"")</f>
        <v/>
      </c>
      <c r="T91" s="155" t="str">
        <f>IF(NOT(ISBLANK('Order Form'!N105)),'Order Form'!N105,"")</f>
        <v/>
      </c>
      <c r="U91" s="155" t="str">
        <f>IF(NOT(ISBLANK('Order Form'!O105)),'Order Form'!O105,"")</f>
        <v/>
      </c>
      <c r="V91" s="155" t="str">
        <f>IF(NOT(ISBLANK('Order Form'!P105)),'Order Form'!P105,"")</f>
        <v/>
      </c>
      <c r="W91" s="155" t="str">
        <f>IF(NOT(ISBLANK('Order Form'!Q105)),'Order Form'!Q105,"")</f>
        <v/>
      </c>
      <c r="X91" s="155" t="str">
        <f>IF(NOT(ISBLANK('Order Form'!R105)),'Order Form'!R105,"")</f>
        <v/>
      </c>
      <c r="Y91" s="155" t="str">
        <f>IF(NOT(ISBLANK('Order Form'!S105)),'Order Form'!S105,"")</f>
        <v/>
      </c>
      <c r="Z91" s="155" t="str">
        <f>IF(VALUE('Order Form'!T105)&gt;0,'Order Form'!T105,"")</f>
        <v/>
      </c>
    </row>
    <row r="92" spans="1:26" ht="22.5" customHeight="1" x14ac:dyDescent="0.4">
      <c r="A92" s="152" t="str">
        <f>IF(ISBLANK('Order Form'!B106),"",LEFT('Order Form'!B106,3))</f>
        <v xml:space="preserve"> </v>
      </c>
      <c r="B92" s="152" t="str">
        <f>IF(ISBLANK('Order Form'!C106),"",'Order Form'!C106)</f>
        <v/>
      </c>
      <c r="C92" s="152" t="str">
        <f>IF(ISBLANK('Order Form'!E106),"",'Order Form'!E106)</f>
        <v/>
      </c>
      <c r="D92" s="152" t="str">
        <f>IF(ISBLANK('Order Form'!F106),"",'Order Form'!F106)</f>
        <v/>
      </c>
      <c r="E92" s="284" t="str">
        <f>IF(ISBLANK('Order Form'!D106),"",'Order Form'!D106)</f>
        <v/>
      </c>
      <c r="F92" s="259"/>
      <c r="G92" s="259"/>
      <c r="H92" s="259"/>
      <c r="I92" s="259"/>
      <c r="J92" s="260"/>
      <c r="K92" s="284" t="str">
        <f>IF(NOT(ISBLANK('Order Form'!I106)),'Order Form'!I106,"")</f>
        <v/>
      </c>
      <c r="L92" s="259"/>
      <c r="M92" s="260"/>
      <c r="N92" s="285" t="str">
        <f>IF(NOT(ISBLANK('Order Form'!J106)),'Order Form'!J106,"")</f>
        <v/>
      </c>
      <c r="O92" s="260"/>
      <c r="P92" s="285" t="str">
        <f>IF(NOT(ISBLANK('Order Form'!K106)),'Order Form'!K106,"")</f>
        <v/>
      </c>
      <c r="Q92" s="260"/>
      <c r="R92" s="152" t="str">
        <f>IF(NOT(ISBLANK('Order Form'!L106)),'Order Form'!L106,"")</f>
        <v/>
      </c>
      <c r="S92" s="152" t="str">
        <f>IF(NOT(ISBLANK('Order Form'!M106)),'Order Form'!M106,"")</f>
        <v/>
      </c>
      <c r="T92" s="152" t="str">
        <f>IF(NOT(ISBLANK('Order Form'!N106)),'Order Form'!N106,"")</f>
        <v/>
      </c>
      <c r="U92" s="152" t="str">
        <f>IF(NOT(ISBLANK('Order Form'!O106)),'Order Form'!O106,"")</f>
        <v/>
      </c>
      <c r="V92" s="152" t="str">
        <f>IF(NOT(ISBLANK('Order Form'!P106)),'Order Form'!P106,"")</f>
        <v/>
      </c>
      <c r="W92" s="152" t="str">
        <f>IF(NOT(ISBLANK('Order Form'!Q106)),'Order Form'!Q106,"")</f>
        <v/>
      </c>
      <c r="X92" s="152" t="str">
        <f>IF(NOT(ISBLANK('Order Form'!R106)),'Order Form'!R106,"")</f>
        <v/>
      </c>
      <c r="Y92" s="152" t="str">
        <f>IF(NOT(ISBLANK('Order Form'!S106)),'Order Form'!S106,"")</f>
        <v/>
      </c>
      <c r="Z92" s="152" t="str">
        <f>IF(VALUE('Order Form'!T106)&gt;0,'Order Form'!T106,"")</f>
        <v/>
      </c>
    </row>
    <row r="93" spans="1:26" ht="22.5" customHeight="1" x14ac:dyDescent="0.4">
      <c r="A93" s="155" t="str">
        <f>IF(ISBLANK('Order Form'!B107),"",LEFT('Order Form'!B107,3))</f>
        <v xml:space="preserve"> </v>
      </c>
      <c r="B93" s="155" t="str">
        <f>IF(ISBLANK('Order Form'!C107),"",'Order Form'!C107)</f>
        <v/>
      </c>
      <c r="C93" s="155" t="str">
        <f>IF(ISBLANK('Order Form'!E107),"",'Order Form'!E107)</f>
        <v/>
      </c>
      <c r="D93" s="155" t="str">
        <f>IF(ISBLANK('Order Form'!F107),"",'Order Form'!F107)</f>
        <v/>
      </c>
      <c r="E93" s="282" t="str">
        <f>IF(ISBLANK('Order Form'!D107),"",'Order Form'!D107)</f>
        <v/>
      </c>
      <c r="F93" s="259"/>
      <c r="G93" s="259"/>
      <c r="H93" s="259"/>
      <c r="I93" s="259"/>
      <c r="J93" s="260"/>
      <c r="K93" s="282" t="str">
        <f>IF(NOT(ISBLANK('Order Form'!I107)),'Order Form'!I107,"")</f>
        <v/>
      </c>
      <c r="L93" s="259"/>
      <c r="M93" s="260"/>
      <c r="N93" s="283" t="str">
        <f>IF(NOT(ISBLANK('Order Form'!J107)),'Order Form'!J107,"")</f>
        <v/>
      </c>
      <c r="O93" s="260"/>
      <c r="P93" s="283" t="str">
        <f>IF(NOT(ISBLANK('Order Form'!K107)),'Order Form'!K107,"")</f>
        <v/>
      </c>
      <c r="Q93" s="260"/>
      <c r="R93" s="155" t="str">
        <f>IF(NOT(ISBLANK('Order Form'!L107)),'Order Form'!L107,"")</f>
        <v/>
      </c>
      <c r="S93" s="155" t="str">
        <f>IF(NOT(ISBLANK('Order Form'!M107)),'Order Form'!M107,"")</f>
        <v/>
      </c>
      <c r="T93" s="155" t="str">
        <f>IF(NOT(ISBLANK('Order Form'!N107)),'Order Form'!N107,"")</f>
        <v/>
      </c>
      <c r="U93" s="155" t="str">
        <f>IF(NOT(ISBLANK('Order Form'!O107)),'Order Form'!O107,"")</f>
        <v/>
      </c>
      <c r="V93" s="155" t="str">
        <f>IF(NOT(ISBLANK('Order Form'!P107)),'Order Form'!P107,"")</f>
        <v/>
      </c>
      <c r="W93" s="155" t="str">
        <f>IF(NOT(ISBLANK('Order Form'!Q107)),'Order Form'!Q107,"")</f>
        <v/>
      </c>
      <c r="X93" s="155" t="str">
        <f>IF(NOT(ISBLANK('Order Form'!R107)),'Order Form'!R107,"")</f>
        <v/>
      </c>
      <c r="Y93" s="155" t="str">
        <f>IF(NOT(ISBLANK('Order Form'!S107)),'Order Form'!S107,"")</f>
        <v/>
      </c>
      <c r="Z93" s="155" t="str">
        <f>IF(VALUE('Order Form'!T107)&gt;0,'Order Form'!T107,"")</f>
        <v/>
      </c>
    </row>
    <row r="94" spans="1:26" ht="22.5" customHeight="1" x14ac:dyDescent="0.4">
      <c r="A94" s="152" t="str">
        <f>IF(ISBLANK('Order Form'!B108),"",LEFT('Order Form'!B108,3))</f>
        <v xml:space="preserve"> </v>
      </c>
      <c r="B94" s="152" t="str">
        <f>IF(ISBLANK('Order Form'!C108),"",'Order Form'!C108)</f>
        <v/>
      </c>
      <c r="C94" s="152" t="str">
        <f>IF(ISBLANK('Order Form'!E108),"",'Order Form'!E108)</f>
        <v/>
      </c>
      <c r="D94" s="152" t="str">
        <f>IF(ISBLANK('Order Form'!F108),"",'Order Form'!F108)</f>
        <v/>
      </c>
      <c r="E94" s="284" t="str">
        <f>IF(ISBLANK('Order Form'!D108),"",'Order Form'!D108)</f>
        <v/>
      </c>
      <c r="F94" s="259"/>
      <c r="G94" s="259"/>
      <c r="H94" s="259"/>
      <c r="I94" s="259"/>
      <c r="J94" s="260"/>
      <c r="K94" s="284" t="str">
        <f>IF(NOT(ISBLANK('Order Form'!I108)),'Order Form'!I108,"")</f>
        <v/>
      </c>
      <c r="L94" s="259"/>
      <c r="M94" s="260"/>
      <c r="N94" s="285" t="str">
        <f>IF(NOT(ISBLANK('Order Form'!J108)),'Order Form'!J108,"")</f>
        <v/>
      </c>
      <c r="O94" s="260"/>
      <c r="P94" s="285" t="str">
        <f>IF(NOT(ISBLANK('Order Form'!K108)),'Order Form'!K108,"")</f>
        <v/>
      </c>
      <c r="Q94" s="260"/>
      <c r="R94" s="152" t="str">
        <f>IF(NOT(ISBLANK('Order Form'!L108)),'Order Form'!L108,"")</f>
        <v/>
      </c>
      <c r="S94" s="152" t="str">
        <f>IF(NOT(ISBLANK('Order Form'!M108)),'Order Form'!M108,"")</f>
        <v/>
      </c>
      <c r="T94" s="152" t="str">
        <f>IF(NOT(ISBLANK('Order Form'!N108)),'Order Form'!N108,"")</f>
        <v/>
      </c>
      <c r="U94" s="152" t="str">
        <f>IF(NOT(ISBLANK('Order Form'!O108)),'Order Form'!O108,"")</f>
        <v/>
      </c>
      <c r="V94" s="152" t="str">
        <f>IF(NOT(ISBLANK('Order Form'!P108)),'Order Form'!P108,"")</f>
        <v/>
      </c>
      <c r="W94" s="152" t="str">
        <f>IF(NOT(ISBLANK('Order Form'!Q108)),'Order Form'!Q108,"")</f>
        <v/>
      </c>
      <c r="X94" s="152" t="str">
        <f>IF(NOT(ISBLANK('Order Form'!R108)),'Order Form'!R108,"")</f>
        <v/>
      </c>
      <c r="Y94" s="152" t="str">
        <f>IF(NOT(ISBLANK('Order Form'!S108)),'Order Form'!S108,"")</f>
        <v/>
      </c>
      <c r="Z94" s="152" t="str">
        <f>IF(VALUE('Order Form'!T108)&gt;0,'Order Form'!T108,"")</f>
        <v/>
      </c>
    </row>
    <row r="95" spans="1:26" ht="22.5" customHeight="1" x14ac:dyDescent="0.4">
      <c r="A95" s="155" t="str">
        <f>IF(ISBLANK('Order Form'!B109),"",LEFT('Order Form'!B109,3))</f>
        <v xml:space="preserve"> </v>
      </c>
      <c r="B95" s="155" t="str">
        <f>IF(ISBLANK('Order Form'!C109),"",'Order Form'!C109)</f>
        <v/>
      </c>
      <c r="C95" s="155" t="str">
        <f>IF(ISBLANK('Order Form'!E109),"",'Order Form'!E109)</f>
        <v/>
      </c>
      <c r="D95" s="155" t="str">
        <f>IF(ISBLANK('Order Form'!F109),"",'Order Form'!F109)</f>
        <v/>
      </c>
      <c r="E95" s="282" t="str">
        <f>IF(ISBLANK('Order Form'!D109),"",'Order Form'!D109)</f>
        <v/>
      </c>
      <c r="F95" s="259"/>
      <c r="G95" s="259"/>
      <c r="H95" s="259"/>
      <c r="I95" s="259"/>
      <c r="J95" s="260"/>
      <c r="K95" s="282" t="str">
        <f>IF(NOT(ISBLANK('Order Form'!I109)),'Order Form'!I109,"")</f>
        <v/>
      </c>
      <c r="L95" s="259"/>
      <c r="M95" s="260"/>
      <c r="N95" s="283" t="str">
        <f>IF(NOT(ISBLANK('Order Form'!J109)),'Order Form'!J109,"")</f>
        <v/>
      </c>
      <c r="O95" s="260"/>
      <c r="P95" s="283" t="str">
        <f>IF(NOT(ISBLANK('Order Form'!K109)),'Order Form'!K109,"")</f>
        <v/>
      </c>
      <c r="Q95" s="260"/>
      <c r="R95" s="155" t="str">
        <f>IF(NOT(ISBLANK('Order Form'!L109)),'Order Form'!L109,"")</f>
        <v/>
      </c>
      <c r="S95" s="155" t="str">
        <f>IF(NOT(ISBLANK('Order Form'!M109)),'Order Form'!M109,"")</f>
        <v/>
      </c>
      <c r="T95" s="155" t="str">
        <f>IF(NOT(ISBLANK('Order Form'!N109)),'Order Form'!N109,"")</f>
        <v/>
      </c>
      <c r="U95" s="155" t="str">
        <f>IF(NOT(ISBLANK('Order Form'!O109)),'Order Form'!O109,"")</f>
        <v/>
      </c>
      <c r="V95" s="155" t="str">
        <f>IF(NOT(ISBLANK('Order Form'!P109)),'Order Form'!P109,"")</f>
        <v/>
      </c>
      <c r="W95" s="155" t="str">
        <f>IF(NOT(ISBLANK('Order Form'!Q109)),'Order Form'!Q109,"")</f>
        <v/>
      </c>
      <c r="X95" s="155" t="str">
        <f>IF(NOT(ISBLANK('Order Form'!R109)),'Order Form'!R109,"")</f>
        <v/>
      </c>
      <c r="Y95" s="155" t="str">
        <f>IF(NOT(ISBLANK('Order Form'!S109)),'Order Form'!S109,"")</f>
        <v/>
      </c>
      <c r="Z95" s="155" t="str">
        <f>IF(VALUE('Order Form'!T109)&gt;0,'Order Form'!T109,"")</f>
        <v/>
      </c>
    </row>
    <row r="96" spans="1:26" ht="22.5" customHeight="1" x14ac:dyDescent="0.4">
      <c r="A96" s="152" t="str">
        <f>IF(ISBLANK('Order Form'!B110),"",LEFT('Order Form'!B110,3))</f>
        <v xml:space="preserve"> </v>
      </c>
      <c r="B96" s="152" t="str">
        <f>IF(ISBLANK('Order Form'!C110),"",'Order Form'!C110)</f>
        <v/>
      </c>
      <c r="C96" s="152" t="str">
        <f>IF(ISBLANK('Order Form'!E110),"",'Order Form'!E110)</f>
        <v/>
      </c>
      <c r="D96" s="152" t="str">
        <f>IF(ISBLANK('Order Form'!F110),"",'Order Form'!F110)</f>
        <v/>
      </c>
      <c r="E96" s="284" t="str">
        <f>IF(ISBLANK('Order Form'!D110),"",'Order Form'!D110)</f>
        <v/>
      </c>
      <c r="F96" s="259"/>
      <c r="G96" s="259"/>
      <c r="H96" s="259"/>
      <c r="I96" s="259"/>
      <c r="J96" s="260"/>
      <c r="K96" s="284" t="str">
        <f>IF(NOT(ISBLANK('Order Form'!I110)),'Order Form'!I110,"")</f>
        <v/>
      </c>
      <c r="L96" s="259"/>
      <c r="M96" s="260"/>
      <c r="N96" s="285" t="str">
        <f>IF(NOT(ISBLANK('Order Form'!J110)),'Order Form'!J110,"")</f>
        <v/>
      </c>
      <c r="O96" s="260"/>
      <c r="P96" s="285" t="str">
        <f>IF(NOT(ISBLANK('Order Form'!K110)),'Order Form'!K110,"")</f>
        <v/>
      </c>
      <c r="Q96" s="260"/>
      <c r="R96" s="152" t="str">
        <f>IF(NOT(ISBLANK('Order Form'!L110)),'Order Form'!L110,"")</f>
        <v/>
      </c>
      <c r="S96" s="152" t="str">
        <f>IF(NOT(ISBLANK('Order Form'!M110)),'Order Form'!M110,"")</f>
        <v/>
      </c>
      <c r="T96" s="152" t="str">
        <f>IF(NOT(ISBLANK('Order Form'!N110)),'Order Form'!N110,"")</f>
        <v/>
      </c>
      <c r="U96" s="152" t="str">
        <f>IF(NOT(ISBLANK('Order Form'!O110)),'Order Form'!O110,"")</f>
        <v/>
      </c>
      <c r="V96" s="152" t="str">
        <f>IF(NOT(ISBLANK('Order Form'!P110)),'Order Form'!P110,"")</f>
        <v/>
      </c>
      <c r="W96" s="152" t="str">
        <f>IF(NOT(ISBLANK('Order Form'!Q110)),'Order Form'!Q110,"")</f>
        <v/>
      </c>
      <c r="X96" s="152" t="str">
        <f>IF(NOT(ISBLANK('Order Form'!R110)),'Order Form'!R110,"")</f>
        <v/>
      </c>
      <c r="Y96" s="152" t="str">
        <f>IF(NOT(ISBLANK('Order Form'!S110)),'Order Form'!S110,"")</f>
        <v/>
      </c>
      <c r="Z96" s="152" t="str">
        <f>IF(VALUE('Order Form'!T110)&gt;0,'Order Form'!T110,"")</f>
        <v/>
      </c>
    </row>
    <row r="97" spans="1:26" ht="22.5" customHeight="1" x14ac:dyDescent="0.4">
      <c r="A97" s="155" t="str">
        <f>IF(ISBLANK('Order Form'!B111),"",LEFT('Order Form'!B111,3))</f>
        <v xml:space="preserve"> </v>
      </c>
      <c r="B97" s="155" t="str">
        <f>IF(ISBLANK('Order Form'!C111),"",'Order Form'!C111)</f>
        <v/>
      </c>
      <c r="C97" s="155" t="str">
        <f>IF(ISBLANK('Order Form'!E111),"",'Order Form'!E111)</f>
        <v/>
      </c>
      <c r="D97" s="155" t="str">
        <f>IF(ISBLANK('Order Form'!F111),"",'Order Form'!F111)</f>
        <v/>
      </c>
      <c r="E97" s="282" t="str">
        <f>IF(ISBLANK('Order Form'!D111),"",'Order Form'!D111)</f>
        <v/>
      </c>
      <c r="F97" s="259"/>
      <c r="G97" s="259"/>
      <c r="H97" s="259"/>
      <c r="I97" s="259"/>
      <c r="J97" s="260"/>
      <c r="K97" s="282" t="str">
        <f>IF(NOT(ISBLANK('Order Form'!I111)),'Order Form'!I111,"")</f>
        <v/>
      </c>
      <c r="L97" s="259"/>
      <c r="M97" s="260"/>
      <c r="N97" s="283" t="str">
        <f>IF(NOT(ISBLANK('Order Form'!J111)),'Order Form'!J111,"")</f>
        <v/>
      </c>
      <c r="O97" s="260"/>
      <c r="P97" s="283" t="str">
        <f>IF(NOT(ISBLANK('Order Form'!K111)),'Order Form'!K111,"")</f>
        <v/>
      </c>
      <c r="Q97" s="260"/>
      <c r="R97" s="155" t="str">
        <f>IF(NOT(ISBLANK('Order Form'!L111)),'Order Form'!L111,"")</f>
        <v/>
      </c>
      <c r="S97" s="155" t="str">
        <f>IF(NOT(ISBLANK('Order Form'!M111)),'Order Form'!M111,"")</f>
        <v/>
      </c>
      <c r="T97" s="155" t="str">
        <f>IF(NOT(ISBLANK('Order Form'!N111)),'Order Form'!N111,"")</f>
        <v/>
      </c>
      <c r="U97" s="155" t="str">
        <f>IF(NOT(ISBLANK('Order Form'!O111)),'Order Form'!O111,"")</f>
        <v/>
      </c>
      <c r="V97" s="155" t="str">
        <f>IF(NOT(ISBLANK('Order Form'!P111)),'Order Form'!P111,"")</f>
        <v/>
      </c>
      <c r="W97" s="155" t="str">
        <f>IF(NOT(ISBLANK('Order Form'!Q111)),'Order Form'!Q111,"")</f>
        <v/>
      </c>
      <c r="X97" s="155" t="str">
        <f>IF(NOT(ISBLANK('Order Form'!R111)),'Order Form'!R111,"")</f>
        <v/>
      </c>
      <c r="Y97" s="155" t="str">
        <f>IF(NOT(ISBLANK('Order Form'!S111)),'Order Form'!S111,"")</f>
        <v/>
      </c>
      <c r="Z97" s="155" t="str">
        <f>IF(VALUE('Order Form'!T111)&gt;0,'Order Form'!T111,"")</f>
        <v/>
      </c>
    </row>
    <row r="98" spans="1:26" ht="22.5" customHeight="1" x14ac:dyDescent="0.4">
      <c r="A98" s="152" t="str">
        <f>IF(ISBLANK('Order Form'!B112),"",LEFT('Order Form'!B112,3))</f>
        <v xml:space="preserve"> </v>
      </c>
      <c r="B98" s="152" t="str">
        <f>IF(ISBLANK('Order Form'!C112),"",'Order Form'!C112)</f>
        <v/>
      </c>
      <c r="C98" s="152" t="str">
        <f>IF(ISBLANK('Order Form'!E112),"",'Order Form'!E112)</f>
        <v/>
      </c>
      <c r="D98" s="152" t="str">
        <f>IF(ISBLANK('Order Form'!F112),"",'Order Form'!F112)</f>
        <v/>
      </c>
      <c r="E98" s="284" t="str">
        <f>IF(ISBLANK('Order Form'!D112),"",'Order Form'!D112)</f>
        <v/>
      </c>
      <c r="F98" s="259"/>
      <c r="G98" s="259"/>
      <c r="H98" s="259"/>
      <c r="I98" s="259"/>
      <c r="J98" s="260"/>
      <c r="K98" s="284" t="str">
        <f>IF(NOT(ISBLANK('Order Form'!I112)),'Order Form'!I112,"")</f>
        <v/>
      </c>
      <c r="L98" s="259"/>
      <c r="M98" s="260"/>
      <c r="N98" s="285" t="str">
        <f>IF(NOT(ISBLANK('Order Form'!J112)),'Order Form'!J112,"")</f>
        <v/>
      </c>
      <c r="O98" s="260"/>
      <c r="P98" s="285" t="str">
        <f>IF(NOT(ISBLANK('Order Form'!K112)),'Order Form'!K112,"")</f>
        <v/>
      </c>
      <c r="Q98" s="260"/>
      <c r="R98" s="152" t="str">
        <f>IF(NOT(ISBLANK('Order Form'!L112)),'Order Form'!L112,"")</f>
        <v/>
      </c>
      <c r="S98" s="152" t="str">
        <f>IF(NOT(ISBLANK('Order Form'!M112)),'Order Form'!M112,"")</f>
        <v/>
      </c>
      <c r="T98" s="152" t="str">
        <f>IF(NOT(ISBLANK('Order Form'!N112)),'Order Form'!N112,"")</f>
        <v/>
      </c>
      <c r="U98" s="152" t="str">
        <f>IF(NOT(ISBLANK('Order Form'!O112)),'Order Form'!O112,"")</f>
        <v/>
      </c>
      <c r="V98" s="152" t="str">
        <f>IF(NOT(ISBLANK('Order Form'!P112)),'Order Form'!P112,"")</f>
        <v/>
      </c>
      <c r="W98" s="152" t="str">
        <f>IF(NOT(ISBLANK('Order Form'!Q112)),'Order Form'!Q112,"")</f>
        <v/>
      </c>
      <c r="X98" s="152" t="str">
        <f>IF(NOT(ISBLANK('Order Form'!R112)),'Order Form'!R112,"")</f>
        <v/>
      </c>
      <c r="Y98" s="152" t="str">
        <f>IF(NOT(ISBLANK('Order Form'!S112)),'Order Form'!S112,"")</f>
        <v/>
      </c>
      <c r="Z98" s="152" t="str">
        <f>IF(VALUE('Order Form'!T112)&gt;0,'Order Form'!T112,"")</f>
        <v/>
      </c>
    </row>
    <row r="99" spans="1:26" ht="22.5" customHeight="1" x14ac:dyDescent="0.4">
      <c r="A99" s="155" t="str">
        <f>IF(ISBLANK('Order Form'!B113),"",LEFT('Order Form'!B113,3))</f>
        <v xml:space="preserve"> </v>
      </c>
      <c r="B99" s="155" t="str">
        <f>IF(ISBLANK('Order Form'!C113),"",'Order Form'!C113)</f>
        <v/>
      </c>
      <c r="C99" s="155" t="str">
        <f>IF(ISBLANK('Order Form'!E113),"",'Order Form'!E113)</f>
        <v/>
      </c>
      <c r="D99" s="155" t="str">
        <f>IF(ISBLANK('Order Form'!F113),"",'Order Form'!F113)</f>
        <v/>
      </c>
      <c r="E99" s="282" t="str">
        <f>IF(ISBLANK('Order Form'!D113),"",'Order Form'!D113)</f>
        <v/>
      </c>
      <c r="F99" s="259"/>
      <c r="G99" s="259"/>
      <c r="H99" s="259"/>
      <c r="I99" s="259"/>
      <c r="J99" s="260"/>
      <c r="K99" s="282" t="str">
        <f>IF(NOT(ISBLANK('Order Form'!I113)),'Order Form'!I113,"")</f>
        <v/>
      </c>
      <c r="L99" s="259"/>
      <c r="M99" s="260"/>
      <c r="N99" s="283" t="str">
        <f>IF(NOT(ISBLANK('Order Form'!J113)),'Order Form'!J113,"")</f>
        <v/>
      </c>
      <c r="O99" s="260"/>
      <c r="P99" s="283" t="str">
        <f>IF(NOT(ISBLANK('Order Form'!K113)),'Order Form'!K113,"")</f>
        <v/>
      </c>
      <c r="Q99" s="260"/>
      <c r="R99" s="155" t="str">
        <f>IF(NOT(ISBLANK('Order Form'!L113)),'Order Form'!L113,"")</f>
        <v/>
      </c>
      <c r="S99" s="155" t="str">
        <f>IF(NOT(ISBLANK('Order Form'!M113)),'Order Form'!M113,"")</f>
        <v/>
      </c>
      <c r="T99" s="155" t="str">
        <f>IF(NOT(ISBLANK('Order Form'!N113)),'Order Form'!N113,"")</f>
        <v/>
      </c>
      <c r="U99" s="155" t="str">
        <f>IF(NOT(ISBLANK('Order Form'!O113)),'Order Form'!O113,"")</f>
        <v/>
      </c>
      <c r="V99" s="155" t="str">
        <f>IF(NOT(ISBLANK('Order Form'!P113)),'Order Form'!P113,"")</f>
        <v/>
      </c>
      <c r="W99" s="155" t="str">
        <f>IF(NOT(ISBLANK('Order Form'!Q113)),'Order Form'!Q113,"")</f>
        <v/>
      </c>
      <c r="X99" s="155" t="str">
        <f>IF(NOT(ISBLANK('Order Form'!R113)),'Order Form'!R113,"")</f>
        <v/>
      </c>
      <c r="Y99" s="155" t="str">
        <f>IF(NOT(ISBLANK('Order Form'!S113)),'Order Form'!S113,"")</f>
        <v/>
      </c>
      <c r="Z99" s="155" t="str">
        <f>IF(VALUE('Order Form'!T113)&gt;0,'Order Form'!T113,"")</f>
        <v/>
      </c>
    </row>
    <row r="100" spans="1:26" ht="22.5" customHeight="1" x14ac:dyDescent="0.4">
      <c r="A100" s="152" t="str">
        <f>IF(ISBLANK('Order Form'!B114),"",LEFT('Order Form'!B114,3))</f>
        <v xml:space="preserve"> </v>
      </c>
      <c r="B100" s="152" t="str">
        <f>IF(ISBLANK('Order Form'!C114),"",'Order Form'!C114)</f>
        <v/>
      </c>
      <c r="C100" s="152" t="str">
        <f>IF(ISBLANK('Order Form'!E114),"",'Order Form'!E114)</f>
        <v/>
      </c>
      <c r="D100" s="152" t="str">
        <f>IF(ISBLANK('Order Form'!F114),"",'Order Form'!F114)</f>
        <v/>
      </c>
      <c r="E100" s="284" t="str">
        <f>IF(ISBLANK('Order Form'!D114),"",'Order Form'!D114)</f>
        <v/>
      </c>
      <c r="F100" s="259"/>
      <c r="G100" s="259"/>
      <c r="H100" s="259"/>
      <c r="I100" s="259"/>
      <c r="J100" s="260"/>
      <c r="K100" s="284" t="str">
        <f>IF(NOT(ISBLANK('Order Form'!I114)),'Order Form'!I114,"")</f>
        <v/>
      </c>
      <c r="L100" s="259"/>
      <c r="M100" s="260"/>
      <c r="N100" s="285" t="str">
        <f>IF(NOT(ISBLANK('Order Form'!J114)),'Order Form'!J114,"")</f>
        <v/>
      </c>
      <c r="O100" s="260"/>
      <c r="P100" s="285" t="str">
        <f>IF(NOT(ISBLANK('Order Form'!K114)),'Order Form'!K114,"")</f>
        <v/>
      </c>
      <c r="Q100" s="260"/>
      <c r="R100" s="152" t="str">
        <f>IF(NOT(ISBLANK('Order Form'!L114)),'Order Form'!L114,"")</f>
        <v/>
      </c>
      <c r="S100" s="152" t="str">
        <f>IF(NOT(ISBLANK('Order Form'!M114)),'Order Form'!M114,"")</f>
        <v/>
      </c>
      <c r="T100" s="152" t="str">
        <f>IF(NOT(ISBLANK('Order Form'!N114)),'Order Form'!N114,"")</f>
        <v/>
      </c>
      <c r="U100" s="152" t="str">
        <f>IF(NOT(ISBLANK('Order Form'!O114)),'Order Form'!O114,"")</f>
        <v/>
      </c>
      <c r="V100" s="152" t="str">
        <f>IF(NOT(ISBLANK('Order Form'!P114)),'Order Form'!P114,"")</f>
        <v/>
      </c>
      <c r="W100" s="152" t="str">
        <f>IF(NOT(ISBLANK('Order Form'!Q114)),'Order Form'!Q114,"")</f>
        <v/>
      </c>
      <c r="X100" s="152" t="str">
        <f>IF(NOT(ISBLANK('Order Form'!R114)),'Order Form'!R114,"")</f>
        <v/>
      </c>
      <c r="Y100" s="152" t="str">
        <f>IF(NOT(ISBLANK('Order Form'!S114)),'Order Form'!S114,"")</f>
        <v/>
      </c>
      <c r="Z100" s="152" t="str">
        <f>IF(VALUE('Order Form'!T114)&gt;0,'Order Form'!T114,"")</f>
        <v/>
      </c>
    </row>
    <row r="101" spans="1:26" ht="22.5" customHeight="1" x14ac:dyDescent="0.4">
      <c r="A101" s="155" t="str">
        <f>IF(ISBLANK('Order Form'!B115),"",LEFT('Order Form'!B115,3))</f>
        <v xml:space="preserve"> </v>
      </c>
      <c r="B101" s="155" t="str">
        <f>IF(ISBLANK('Order Form'!C115),"",'Order Form'!C115)</f>
        <v/>
      </c>
      <c r="C101" s="155" t="str">
        <f>IF(ISBLANK('Order Form'!E115),"",'Order Form'!E115)</f>
        <v/>
      </c>
      <c r="D101" s="155" t="str">
        <f>IF(ISBLANK('Order Form'!F115),"",'Order Form'!F115)</f>
        <v/>
      </c>
      <c r="E101" s="282" t="str">
        <f>IF(ISBLANK('Order Form'!D115),"",'Order Form'!D115)</f>
        <v/>
      </c>
      <c r="F101" s="259"/>
      <c r="G101" s="259"/>
      <c r="H101" s="259"/>
      <c r="I101" s="259"/>
      <c r="J101" s="260"/>
      <c r="K101" s="282" t="str">
        <f>IF(NOT(ISBLANK('Order Form'!I115)),'Order Form'!I115,"")</f>
        <v/>
      </c>
      <c r="L101" s="259"/>
      <c r="M101" s="260"/>
      <c r="N101" s="283" t="str">
        <f>IF(NOT(ISBLANK('Order Form'!J115)),'Order Form'!J115,"")</f>
        <v/>
      </c>
      <c r="O101" s="260"/>
      <c r="P101" s="283" t="str">
        <f>IF(NOT(ISBLANK('Order Form'!K115)),'Order Form'!K115,"")</f>
        <v/>
      </c>
      <c r="Q101" s="260"/>
      <c r="R101" s="155" t="str">
        <f>IF(NOT(ISBLANK('Order Form'!L115)),'Order Form'!L115,"")</f>
        <v/>
      </c>
      <c r="S101" s="155" t="str">
        <f>IF(NOT(ISBLANK('Order Form'!M115)),'Order Form'!M115,"")</f>
        <v/>
      </c>
      <c r="T101" s="155" t="str">
        <f>IF(NOT(ISBLANK('Order Form'!N115)),'Order Form'!N115,"")</f>
        <v/>
      </c>
      <c r="U101" s="155" t="str">
        <f>IF(NOT(ISBLANK('Order Form'!O115)),'Order Form'!O115,"")</f>
        <v/>
      </c>
      <c r="V101" s="155" t="str">
        <f>IF(NOT(ISBLANK('Order Form'!P115)),'Order Form'!P115,"")</f>
        <v/>
      </c>
      <c r="W101" s="155" t="str">
        <f>IF(NOT(ISBLANK('Order Form'!Q115)),'Order Form'!Q115,"")</f>
        <v/>
      </c>
      <c r="X101" s="155" t="str">
        <f>IF(NOT(ISBLANK('Order Form'!R115)),'Order Form'!R115,"")</f>
        <v/>
      </c>
      <c r="Y101" s="155" t="str">
        <f>IF(NOT(ISBLANK('Order Form'!S115)),'Order Form'!S115,"")</f>
        <v/>
      </c>
      <c r="Z101" s="155" t="str">
        <f>IF(VALUE('Order Form'!T115)&gt;0,'Order Form'!T115,"")</f>
        <v/>
      </c>
    </row>
    <row r="102" spans="1:26" ht="22.5" customHeight="1" x14ac:dyDescent="0.4">
      <c r="A102" s="152" t="str">
        <f>IF(ISBLANK('Order Form'!B116),"",LEFT('Order Form'!B116,3))</f>
        <v xml:space="preserve"> </v>
      </c>
      <c r="B102" s="152" t="str">
        <f>IF(ISBLANK('Order Form'!C116),"",'Order Form'!C116)</f>
        <v/>
      </c>
      <c r="C102" s="152" t="str">
        <f>IF(ISBLANK('Order Form'!E116),"",'Order Form'!E116)</f>
        <v/>
      </c>
      <c r="D102" s="152" t="str">
        <f>IF(ISBLANK('Order Form'!F116),"",'Order Form'!F116)</f>
        <v/>
      </c>
      <c r="E102" s="284" t="str">
        <f>IF(ISBLANK('Order Form'!D116),"",'Order Form'!D116)</f>
        <v/>
      </c>
      <c r="F102" s="259"/>
      <c r="G102" s="259"/>
      <c r="H102" s="259"/>
      <c r="I102" s="259"/>
      <c r="J102" s="260"/>
      <c r="K102" s="284" t="str">
        <f>IF(NOT(ISBLANK('Order Form'!I116)),'Order Form'!I116,"")</f>
        <v/>
      </c>
      <c r="L102" s="259"/>
      <c r="M102" s="260"/>
      <c r="N102" s="285" t="str">
        <f>IF(NOT(ISBLANK('Order Form'!J116)),'Order Form'!J116,"")</f>
        <v/>
      </c>
      <c r="O102" s="260"/>
      <c r="P102" s="285" t="str">
        <f>IF(NOT(ISBLANK('Order Form'!K116)),'Order Form'!K116,"")</f>
        <v/>
      </c>
      <c r="Q102" s="260"/>
      <c r="R102" s="152" t="str">
        <f>IF(NOT(ISBLANK('Order Form'!L116)),'Order Form'!L116,"")</f>
        <v/>
      </c>
      <c r="S102" s="152" t="str">
        <f>IF(NOT(ISBLANK('Order Form'!M116)),'Order Form'!M116,"")</f>
        <v/>
      </c>
      <c r="T102" s="152" t="str">
        <f>IF(NOT(ISBLANK('Order Form'!N116)),'Order Form'!N116,"")</f>
        <v/>
      </c>
      <c r="U102" s="152" t="str">
        <f>IF(NOT(ISBLANK('Order Form'!O116)),'Order Form'!O116,"")</f>
        <v/>
      </c>
      <c r="V102" s="152" t="str">
        <f>IF(NOT(ISBLANK('Order Form'!P116)),'Order Form'!P116,"")</f>
        <v/>
      </c>
      <c r="W102" s="152" t="str">
        <f>IF(NOT(ISBLANK('Order Form'!Q116)),'Order Form'!Q116,"")</f>
        <v/>
      </c>
      <c r="X102" s="152" t="str">
        <f>IF(NOT(ISBLANK('Order Form'!R116)),'Order Form'!R116,"")</f>
        <v/>
      </c>
      <c r="Y102" s="152" t="str">
        <f>IF(NOT(ISBLANK('Order Form'!S116)),'Order Form'!S116,"")</f>
        <v/>
      </c>
      <c r="Z102" s="152" t="str">
        <f>IF(VALUE('Order Form'!T116)&gt;0,'Order Form'!T116,"")</f>
        <v/>
      </c>
    </row>
    <row r="103" spans="1:26" ht="22.5" customHeight="1" x14ac:dyDescent="0.4">
      <c r="A103" s="155" t="str">
        <f>IF(ISBLANK('Order Form'!B117),"",LEFT('Order Form'!B117,3))</f>
        <v xml:space="preserve"> </v>
      </c>
      <c r="B103" s="155" t="str">
        <f>IF(ISBLANK('Order Form'!C117),"",'Order Form'!C117)</f>
        <v/>
      </c>
      <c r="C103" s="155" t="str">
        <f>IF(ISBLANK('Order Form'!E117),"",'Order Form'!E117)</f>
        <v/>
      </c>
      <c r="D103" s="155" t="str">
        <f>IF(ISBLANK('Order Form'!F117),"",'Order Form'!F117)</f>
        <v/>
      </c>
      <c r="E103" s="282" t="str">
        <f>IF(ISBLANK('Order Form'!D117),"",'Order Form'!D117)</f>
        <v/>
      </c>
      <c r="F103" s="259"/>
      <c r="G103" s="259"/>
      <c r="H103" s="259"/>
      <c r="I103" s="259"/>
      <c r="J103" s="260"/>
      <c r="K103" s="282" t="str">
        <f>IF(NOT(ISBLANK('Order Form'!I117)),'Order Form'!I117,"")</f>
        <v/>
      </c>
      <c r="L103" s="259"/>
      <c r="M103" s="260"/>
      <c r="N103" s="283" t="str">
        <f>IF(NOT(ISBLANK('Order Form'!J117)),'Order Form'!J117,"")</f>
        <v/>
      </c>
      <c r="O103" s="260"/>
      <c r="P103" s="283" t="str">
        <f>IF(NOT(ISBLANK('Order Form'!K117)),'Order Form'!K117,"")</f>
        <v/>
      </c>
      <c r="Q103" s="260"/>
      <c r="R103" s="155" t="str">
        <f>IF(NOT(ISBLANK('Order Form'!L117)),'Order Form'!L117,"")</f>
        <v/>
      </c>
      <c r="S103" s="155" t="str">
        <f>IF(NOT(ISBLANK('Order Form'!M117)),'Order Form'!M117,"")</f>
        <v/>
      </c>
      <c r="T103" s="155" t="str">
        <f>IF(NOT(ISBLANK('Order Form'!N117)),'Order Form'!N117,"")</f>
        <v/>
      </c>
      <c r="U103" s="155" t="str">
        <f>IF(NOT(ISBLANK('Order Form'!O117)),'Order Form'!O117,"")</f>
        <v/>
      </c>
      <c r="V103" s="155" t="str">
        <f>IF(NOT(ISBLANK('Order Form'!P117)),'Order Form'!P117,"")</f>
        <v/>
      </c>
      <c r="W103" s="155" t="str">
        <f>IF(NOT(ISBLANK('Order Form'!Q117)),'Order Form'!Q117,"")</f>
        <v/>
      </c>
      <c r="X103" s="155" t="str">
        <f>IF(NOT(ISBLANK('Order Form'!R117)),'Order Form'!R117,"")</f>
        <v/>
      </c>
      <c r="Y103" s="155" t="str">
        <f>IF(NOT(ISBLANK('Order Form'!S117)),'Order Form'!S117,"")</f>
        <v/>
      </c>
      <c r="Z103" s="155" t="str">
        <f>IF(VALUE('Order Form'!T117)&gt;0,'Order Form'!T117,"")</f>
        <v/>
      </c>
    </row>
    <row r="104" spans="1:26" ht="22.5" customHeight="1" x14ac:dyDescent="0.4">
      <c r="A104" s="152" t="str">
        <f>IF(ISBLANK('Order Form'!B118),"",LEFT('Order Form'!B118,3))</f>
        <v xml:space="preserve"> </v>
      </c>
      <c r="B104" s="152" t="str">
        <f>IF(ISBLANK('Order Form'!C118),"",'Order Form'!C118)</f>
        <v/>
      </c>
      <c r="C104" s="152" t="str">
        <f>IF(ISBLANK('Order Form'!E118),"",'Order Form'!E118)</f>
        <v/>
      </c>
      <c r="D104" s="152" t="str">
        <f>IF(ISBLANK('Order Form'!F118),"",'Order Form'!F118)</f>
        <v/>
      </c>
      <c r="E104" s="284" t="str">
        <f>IF(ISBLANK('Order Form'!D118),"",'Order Form'!D118)</f>
        <v/>
      </c>
      <c r="F104" s="259"/>
      <c r="G104" s="259"/>
      <c r="H104" s="259"/>
      <c r="I104" s="259"/>
      <c r="J104" s="260"/>
      <c r="K104" s="284" t="str">
        <f>IF(NOT(ISBLANK('Order Form'!I118)),'Order Form'!I118,"")</f>
        <v/>
      </c>
      <c r="L104" s="259"/>
      <c r="M104" s="260"/>
      <c r="N104" s="285" t="str">
        <f>IF(NOT(ISBLANK('Order Form'!J118)),'Order Form'!J118,"")</f>
        <v/>
      </c>
      <c r="O104" s="260"/>
      <c r="P104" s="285" t="str">
        <f>IF(NOT(ISBLANK('Order Form'!K118)),'Order Form'!K118,"")</f>
        <v/>
      </c>
      <c r="Q104" s="260"/>
      <c r="R104" s="152" t="str">
        <f>IF(NOT(ISBLANK('Order Form'!L118)),'Order Form'!L118,"")</f>
        <v/>
      </c>
      <c r="S104" s="152" t="str">
        <f>IF(NOT(ISBLANK('Order Form'!M118)),'Order Form'!M118,"")</f>
        <v/>
      </c>
      <c r="T104" s="152" t="str">
        <f>IF(NOT(ISBLANK('Order Form'!N118)),'Order Form'!N118,"")</f>
        <v/>
      </c>
      <c r="U104" s="152" t="str">
        <f>IF(NOT(ISBLANK('Order Form'!O118)),'Order Form'!O118,"")</f>
        <v/>
      </c>
      <c r="V104" s="152" t="str">
        <f>IF(NOT(ISBLANK('Order Form'!P118)),'Order Form'!P118,"")</f>
        <v/>
      </c>
      <c r="W104" s="152" t="str">
        <f>IF(NOT(ISBLANK('Order Form'!Q118)),'Order Form'!Q118,"")</f>
        <v/>
      </c>
      <c r="X104" s="152" t="str">
        <f>IF(NOT(ISBLANK('Order Form'!R118)),'Order Form'!R118,"")</f>
        <v/>
      </c>
      <c r="Y104" s="152" t="str">
        <f>IF(NOT(ISBLANK('Order Form'!S118)),'Order Form'!S118,"")</f>
        <v/>
      </c>
      <c r="Z104" s="152" t="str">
        <f>IF(VALUE('Order Form'!T118)&gt;0,'Order Form'!T118,"")</f>
        <v/>
      </c>
    </row>
    <row r="105" spans="1:26" ht="22.5" customHeight="1" x14ac:dyDescent="0.4">
      <c r="A105" s="155" t="str">
        <f>IF(ISBLANK('Order Form'!B119),"",LEFT('Order Form'!B119,3))</f>
        <v xml:space="preserve"> </v>
      </c>
      <c r="B105" s="155" t="str">
        <f>IF(ISBLANK('Order Form'!C119),"",'Order Form'!C119)</f>
        <v/>
      </c>
      <c r="C105" s="155" t="str">
        <f>IF(ISBLANK('Order Form'!E119),"",'Order Form'!E119)</f>
        <v/>
      </c>
      <c r="D105" s="155" t="str">
        <f>IF(ISBLANK('Order Form'!F119),"",'Order Form'!F119)</f>
        <v/>
      </c>
      <c r="E105" s="282" t="str">
        <f>IF(ISBLANK('Order Form'!D119),"",'Order Form'!D119)</f>
        <v/>
      </c>
      <c r="F105" s="259"/>
      <c r="G105" s="259"/>
      <c r="H105" s="259"/>
      <c r="I105" s="259"/>
      <c r="J105" s="260"/>
      <c r="K105" s="282" t="str">
        <f>IF(NOT(ISBLANK('Order Form'!I119)),'Order Form'!I119,"")</f>
        <v/>
      </c>
      <c r="L105" s="259"/>
      <c r="M105" s="260"/>
      <c r="N105" s="283" t="str">
        <f>IF(NOT(ISBLANK('Order Form'!J119)),'Order Form'!J119,"")</f>
        <v/>
      </c>
      <c r="O105" s="260"/>
      <c r="P105" s="283" t="str">
        <f>IF(NOT(ISBLANK('Order Form'!K119)),'Order Form'!K119,"")</f>
        <v/>
      </c>
      <c r="Q105" s="260"/>
      <c r="R105" s="155" t="str">
        <f>IF(NOT(ISBLANK('Order Form'!L119)),'Order Form'!L119,"")</f>
        <v/>
      </c>
      <c r="S105" s="155" t="str">
        <f>IF(NOT(ISBLANK('Order Form'!M119)),'Order Form'!M119,"")</f>
        <v/>
      </c>
      <c r="T105" s="155" t="str">
        <f>IF(NOT(ISBLANK('Order Form'!N119)),'Order Form'!N119,"")</f>
        <v/>
      </c>
      <c r="U105" s="155" t="str">
        <f>IF(NOT(ISBLANK('Order Form'!O119)),'Order Form'!O119,"")</f>
        <v/>
      </c>
      <c r="V105" s="155" t="str">
        <f>IF(NOT(ISBLANK('Order Form'!P119)),'Order Form'!P119,"")</f>
        <v/>
      </c>
      <c r="W105" s="155" t="str">
        <f>IF(NOT(ISBLANK('Order Form'!Q119)),'Order Form'!Q119,"")</f>
        <v/>
      </c>
      <c r="X105" s="155" t="str">
        <f>IF(NOT(ISBLANK('Order Form'!R119)),'Order Form'!R119,"")</f>
        <v/>
      </c>
      <c r="Y105" s="155" t="str">
        <f>IF(NOT(ISBLANK('Order Form'!S119)),'Order Form'!S119,"")</f>
        <v/>
      </c>
      <c r="Z105" s="155" t="str">
        <f>IF(VALUE('Order Form'!T119)&gt;0,'Order Form'!T119,"")</f>
        <v/>
      </c>
    </row>
    <row r="106" spans="1:26" ht="22.5" customHeight="1" x14ac:dyDescent="0.4">
      <c r="A106" s="152" t="str">
        <f>IF(ISBLANK('Order Form'!B120),"",LEFT('Order Form'!B120,3))</f>
        <v xml:space="preserve"> </v>
      </c>
      <c r="B106" s="152" t="str">
        <f>IF(ISBLANK('Order Form'!C120),"",'Order Form'!C120)</f>
        <v/>
      </c>
      <c r="C106" s="152" t="str">
        <f>IF(ISBLANK('Order Form'!E120),"",'Order Form'!E120)</f>
        <v/>
      </c>
      <c r="D106" s="152" t="str">
        <f>IF(ISBLANK('Order Form'!F120),"",'Order Form'!F120)</f>
        <v/>
      </c>
      <c r="E106" s="284" t="str">
        <f>IF(ISBLANK('Order Form'!D120),"",'Order Form'!D120)</f>
        <v/>
      </c>
      <c r="F106" s="259"/>
      <c r="G106" s="259"/>
      <c r="H106" s="259"/>
      <c r="I106" s="259"/>
      <c r="J106" s="260"/>
      <c r="K106" s="284" t="str">
        <f>IF(NOT(ISBLANK('Order Form'!I120)),'Order Form'!I120,"")</f>
        <v/>
      </c>
      <c r="L106" s="259"/>
      <c r="M106" s="260"/>
      <c r="N106" s="285" t="str">
        <f>IF(NOT(ISBLANK('Order Form'!J120)),'Order Form'!J120,"")</f>
        <v/>
      </c>
      <c r="O106" s="260"/>
      <c r="P106" s="285" t="str">
        <f>IF(NOT(ISBLANK('Order Form'!K120)),'Order Form'!K120,"")</f>
        <v/>
      </c>
      <c r="Q106" s="260"/>
      <c r="R106" s="152" t="str">
        <f>IF(NOT(ISBLANK('Order Form'!L120)),'Order Form'!L120,"")</f>
        <v/>
      </c>
      <c r="S106" s="152" t="str">
        <f>IF(NOT(ISBLANK('Order Form'!M120)),'Order Form'!M120,"")</f>
        <v/>
      </c>
      <c r="T106" s="152" t="str">
        <f>IF(NOT(ISBLANK('Order Form'!N120)),'Order Form'!N120,"")</f>
        <v/>
      </c>
      <c r="U106" s="152" t="str">
        <f>IF(NOT(ISBLANK('Order Form'!O120)),'Order Form'!O120,"")</f>
        <v/>
      </c>
      <c r="V106" s="152" t="str">
        <f>IF(NOT(ISBLANK('Order Form'!P120)),'Order Form'!P120,"")</f>
        <v/>
      </c>
      <c r="W106" s="152" t="str">
        <f>IF(NOT(ISBLANK('Order Form'!Q120)),'Order Form'!Q120,"")</f>
        <v/>
      </c>
      <c r="X106" s="152" t="str">
        <f>IF(NOT(ISBLANK('Order Form'!R120)),'Order Form'!R120,"")</f>
        <v/>
      </c>
      <c r="Y106" s="152" t="str">
        <f>IF(NOT(ISBLANK('Order Form'!S120)),'Order Form'!S120,"")</f>
        <v/>
      </c>
      <c r="Z106" s="152" t="str">
        <f>IF(VALUE('Order Form'!T120)&gt;0,'Order Form'!T120,"")</f>
        <v/>
      </c>
    </row>
    <row r="107" spans="1:26" ht="22.5" customHeight="1" x14ac:dyDescent="0.4">
      <c r="A107" s="155" t="str">
        <f>IF(ISBLANK('Order Form'!B121),"",LEFT('Order Form'!B121,3))</f>
        <v xml:space="preserve"> </v>
      </c>
      <c r="B107" s="155" t="str">
        <f>IF(ISBLANK('Order Form'!C121),"",'Order Form'!C121)</f>
        <v/>
      </c>
      <c r="C107" s="155" t="str">
        <f>IF(ISBLANK('Order Form'!E121),"",'Order Form'!E121)</f>
        <v/>
      </c>
      <c r="D107" s="155" t="str">
        <f>IF(ISBLANK('Order Form'!F121),"",'Order Form'!F121)</f>
        <v/>
      </c>
      <c r="E107" s="282" t="str">
        <f>IF(ISBLANK('Order Form'!D121),"",'Order Form'!D121)</f>
        <v/>
      </c>
      <c r="F107" s="259"/>
      <c r="G107" s="259"/>
      <c r="H107" s="259"/>
      <c r="I107" s="259"/>
      <c r="J107" s="260"/>
      <c r="K107" s="282" t="str">
        <f>IF(NOT(ISBLANK('Order Form'!I121)),'Order Form'!I121,"")</f>
        <v/>
      </c>
      <c r="L107" s="259"/>
      <c r="M107" s="260"/>
      <c r="N107" s="283" t="str">
        <f>IF(NOT(ISBLANK('Order Form'!J121)),'Order Form'!J121,"")</f>
        <v/>
      </c>
      <c r="O107" s="260"/>
      <c r="P107" s="283" t="str">
        <f>IF(NOT(ISBLANK('Order Form'!K121)),'Order Form'!K121,"")</f>
        <v/>
      </c>
      <c r="Q107" s="260"/>
      <c r="R107" s="155" t="str">
        <f>IF(NOT(ISBLANK('Order Form'!L121)),'Order Form'!L121,"")</f>
        <v/>
      </c>
      <c r="S107" s="155" t="str">
        <f>IF(NOT(ISBLANK('Order Form'!M121)),'Order Form'!M121,"")</f>
        <v/>
      </c>
      <c r="T107" s="155" t="str">
        <f>IF(NOT(ISBLANK('Order Form'!N121)),'Order Form'!N121,"")</f>
        <v/>
      </c>
      <c r="U107" s="155" t="str">
        <f>IF(NOT(ISBLANK('Order Form'!O121)),'Order Form'!O121,"")</f>
        <v/>
      </c>
      <c r="V107" s="155" t="str">
        <f>IF(NOT(ISBLANK('Order Form'!P121)),'Order Form'!P121,"")</f>
        <v/>
      </c>
      <c r="W107" s="155" t="str">
        <f>IF(NOT(ISBLANK('Order Form'!Q121)),'Order Form'!Q121,"")</f>
        <v/>
      </c>
      <c r="X107" s="155" t="str">
        <f>IF(NOT(ISBLANK('Order Form'!R121)),'Order Form'!R121,"")</f>
        <v/>
      </c>
      <c r="Y107" s="155" t="str">
        <f>IF(NOT(ISBLANK('Order Form'!S121)),'Order Form'!S121,"")</f>
        <v/>
      </c>
      <c r="Z107" s="155" t="str">
        <f>IF(VALUE('Order Form'!T121)&gt;0,'Order Form'!T121,"")</f>
        <v/>
      </c>
    </row>
    <row r="108" spans="1:26" ht="22.5" customHeight="1" x14ac:dyDescent="0.4">
      <c r="A108" s="152" t="str">
        <f>IF(ISBLANK('Order Form'!B122),"",LEFT('Order Form'!B122,3))</f>
        <v xml:space="preserve"> </v>
      </c>
      <c r="B108" s="152" t="str">
        <f>IF(ISBLANK('Order Form'!C122),"",'Order Form'!C122)</f>
        <v/>
      </c>
      <c r="C108" s="152" t="str">
        <f>IF(ISBLANK('Order Form'!E122),"",'Order Form'!E122)</f>
        <v/>
      </c>
      <c r="D108" s="152" t="str">
        <f>IF(ISBLANK('Order Form'!F122),"",'Order Form'!F122)</f>
        <v/>
      </c>
      <c r="E108" s="284" t="str">
        <f>IF(ISBLANK('Order Form'!D122),"",'Order Form'!D122)</f>
        <v/>
      </c>
      <c r="F108" s="259"/>
      <c r="G108" s="259"/>
      <c r="H108" s="259"/>
      <c r="I108" s="259"/>
      <c r="J108" s="260"/>
      <c r="K108" s="284" t="str">
        <f>IF(NOT(ISBLANK('Order Form'!I122)),'Order Form'!I122,"")</f>
        <v/>
      </c>
      <c r="L108" s="259"/>
      <c r="M108" s="260"/>
      <c r="N108" s="285" t="str">
        <f>IF(NOT(ISBLANK('Order Form'!J122)),'Order Form'!J122,"")</f>
        <v/>
      </c>
      <c r="O108" s="260"/>
      <c r="P108" s="285" t="str">
        <f>IF(NOT(ISBLANK('Order Form'!K122)),'Order Form'!K122,"")</f>
        <v/>
      </c>
      <c r="Q108" s="260"/>
      <c r="R108" s="152" t="str">
        <f>IF(NOT(ISBLANK('Order Form'!L122)),'Order Form'!L122,"")</f>
        <v/>
      </c>
      <c r="S108" s="152" t="str">
        <f>IF(NOT(ISBLANK('Order Form'!M122)),'Order Form'!M122,"")</f>
        <v/>
      </c>
      <c r="T108" s="152" t="str">
        <f>IF(NOT(ISBLANK('Order Form'!N122)),'Order Form'!N122,"")</f>
        <v/>
      </c>
      <c r="U108" s="152" t="str">
        <f>IF(NOT(ISBLANK('Order Form'!O122)),'Order Form'!O122,"")</f>
        <v/>
      </c>
      <c r="V108" s="152" t="str">
        <f>IF(NOT(ISBLANK('Order Form'!P122)),'Order Form'!P122,"")</f>
        <v/>
      </c>
      <c r="W108" s="152" t="str">
        <f>IF(NOT(ISBLANK('Order Form'!Q122)),'Order Form'!Q122,"")</f>
        <v/>
      </c>
      <c r="X108" s="152" t="str">
        <f>IF(NOT(ISBLANK('Order Form'!R122)),'Order Form'!R122,"")</f>
        <v/>
      </c>
      <c r="Y108" s="152" t="str">
        <f>IF(NOT(ISBLANK('Order Form'!S122)),'Order Form'!S122,"")</f>
        <v/>
      </c>
      <c r="Z108" s="152" t="str">
        <f>IF(VALUE('Order Form'!T122)&gt;0,'Order Form'!T122,"")</f>
        <v/>
      </c>
    </row>
    <row r="109" spans="1:26" ht="22.5" customHeight="1" x14ac:dyDescent="0.4">
      <c r="A109" s="155" t="str">
        <f>IF(ISBLANK('Order Form'!B123),"",LEFT('Order Form'!B123,3))</f>
        <v xml:space="preserve"> </v>
      </c>
      <c r="B109" s="155" t="str">
        <f>IF(ISBLANK('Order Form'!C123),"",'Order Form'!C123)</f>
        <v/>
      </c>
      <c r="C109" s="155" t="str">
        <f>IF(ISBLANK('Order Form'!E123),"",'Order Form'!E123)</f>
        <v/>
      </c>
      <c r="D109" s="155" t="str">
        <f>IF(ISBLANK('Order Form'!F123),"",'Order Form'!F123)</f>
        <v/>
      </c>
      <c r="E109" s="282" t="str">
        <f>IF(ISBLANK('Order Form'!D123),"",'Order Form'!D123)</f>
        <v/>
      </c>
      <c r="F109" s="259"/>
      <c r="G109" s="259"/>
      <c r="H109" s="259"/>
      <c r="I109" s="259"/>
      <c r="J109" s="260"/>
      <c r="K109" s="282" t="str">
        <f>IF(NOT(ISBLANK('Order Form'!I123)),'Order Form'!I123,"")</f>
        <v/>
      </c>
      <c r="L109" s="259"/>
      <c r="M109" s="260"/>
      <c r="N109" s="283" t="str">
        <f>IF(NOT(ISBLANK('Order Form'!J123)),'Order Form'!J123,"")</f>
        <v/>
      </c>
      <c r="O109" s="260"/>
      <c r="P109" s="283" t="str">
        <f>IF(NOT(ISBLANK('Order Form'!K123)),'Order Form'!K123,"")</f>
        <v/>
      </c>
      <c r="Q109" s="260"/>
      <c r="R109" s="155" t="str">
        <f>IF(NOT(ISBLANK('Order Form'!L123)),'Order Form'!L123,"")</f>
        <v/>
      </c>
      <c r="S109" s="155" t="str">
        <f>IF(NOT(ISBLANK('Order Form'!M123)),'Order Form'!M123,"")</f>
        <v/>
      </c>
      <c r="T109" s="155" t="str">
        <f>IF(NOT(ISBLANK('Order Form'!N123)),'Order Form'!N123,"")</f>
        <v/>
      </c>
      <c r="U109" s="155" t="str">
        <f>IF(NOT(ISBLANK('Order Form'!O123)),'Order Form'!O123,"")</f>
        <v/>
      </c>
      <c r="V109" s="155" t="str">
        <f>IF(NOT(ISBLANK('Order Form'!P123)),'Order Form'!P123,"")</f>
        <v/>
      </c>
      <c r="W109" s="155" t="str">
        <f>IF(NOT(ISBLANK('Order Form'!Q123)),'Order Form'!Q123,"")</f>
        <v/>
      </c>
      <c r="X109" s="155" t="str">
        <f>IF(NOT(ISBLANK('Order Form'!R123)),'Order Form'!R123,"")</f>
        <v/>
      </c>
      <c r="Y109" s="155" t="str">
        <f>IF(NOT(ISBLANK('Order Form'!S123)),'Order Form'!S123,"")</f>
        <v/>
      </c>
      <c r="Z109" s="155" t="str">
        <f>IF(VALUE('Order Form'!T123)&gt;0,'Order Form'!T123,"")</f>
        <v/>
      </c>
    </row>
    <row r="110" spans="1:26" ht="22.5" customHeight="1" x14ac:dyDescent="0.4">
      <c r="A110" s="152" t="str">
        <f>IF(ISBLANK('Order Form'!B124),"",LEFT('Order Form'!B124,3))</f>
        <v xml:space="preserve"> </v>
      </c>
      <c r="B110" s="152" t="str">
        <f>IF(ISBLANK('Order Form'!C124),"",'Order Form'!C124)</f>
        <v/>
      </c>
      <c r="C110" s="152" t="str">
        <f>IF(ISBLANK('Order Form'!E124),"",'Order Form'!E124)</f>
        <v/>
      </c>
      <c r="D110" s="152" t="str">
        <f>IF(ISBLANK('Order Form'!F124),"",'Order Form'!F124)</f>
        <v/>
      </c>
      <c r="E110" s="284" t="str">
        <f>IF(ISBLANK('Order Form'!D124),"",'Order Form'!D124)</f>
        <v/>
      </c>
      <c r="F110" s="259"/>
      <c r="G110" s="259"/>
      <c r="H110" s="259"/>
      <c r="I110" s="259"/>
      <c r="J110" s="260"/>
      <c r="K110" s="284" t="str">
        <f>IF(NOT(ISBLANK('Order Form'!I124)),'Order Form'!I124,"")</f>
        <v/>
      </c>
      <c r="L110" s="259"/>
      <c r="M110" s="260"/>
      <c r="N110" s="285" t="str">
        <f>IF(NOT(ISBLANK('Order Form'!J124)),'Order Form'!J124,"")</f>
        <v/>
      </c>
      <c r="O110" s="260"/>
      <c r="P110" s="285" t="str">
        <f>IF(NOT(ISBLANK('Order Form'!K124)),'Order Form'!K124,"")</f>
        <v/>
      </c>
      <c r="Q110" s="260"/>
      <c r="R110" s="152" t="str">
        <f>IF(NOT(ISBLANK('Order Form'!L124)),'Order Form'!L124,"")</f>
        <v/>
      </c>
      <c r="S110" s="152" t="str">
        <f>IF(NOT(ISBLANK('Order Form'!M124)),'Order Form'!M124,"")</f>
        <v/>
      </c>
      <c r="T110" s="152" t="str">
        <f>IF(NOT(ISBLANK('Order Form'!N124)),'Order Form'!N124,"")</f>
        <v/>
      </c>
      <c r="U110" s="152" t="str">
        <f>IF(NOT(ISBLANK('Order Form'!O124)),'Order Form'!O124,"")</f>
        <v/>
      </c>
      <c r="V110" s="152" t="str">
        <f>IF(NOT(ISBLANK('Order Form'!P124)),'Order Form'!P124,"")</f>
        <v/>
      </c>
      <c r="W110" s="152" t="str">
        <f>IF(NOT(ISBLANK('Order Form'!Q124)),'Order Form'!Q124,"")</f>
        <v/>
      </c>
      <c r="X110" s="152" t="str">
        <f>IF(NOT(ISBLANK('Order Form'!R124)),'Order Form'!R124,"")</f>
        <v/>
      </c>
      <c r="Y110" s="152" t="str">
        <f>IF(NOT(ISBLANK('Order Form'!S124)),'Order Form'!S124,"")</f>
        <v/>
      </c>
      <c r="Z110" s="152" t="str">
        <f>IF(VALUE('Order Form'!T124)&gt;0,'Order Form'!T124,"")</f>
        <v/>
      </c>
    </row>
    <row r="111" spans="1:26" ht="22.5" customHeight="1" x14ac:dyDescent="0.4">
      <c r="A111" s="155" t="str">
        <f>IF(ISBLANK('Order Form'!B125),"",LEFT('Order Form'!B125,3))</f>
        <v xml:space="preserve"> </v>
      </c>
      <c r="B111" s="155" t="str">
        <f>IF(ISBLANK('Order Form'!C125),"",'Order Form'!C125)</f>
        <v/>
      </c>
      <c r="C111" s="155" t="str">
        <f>IF(ISBLANK('Order Form'!E125),"",'Order Form'!E125)</f>
        <v/>
      </c>
      <c r="D111" s="155" t="str">
        <f>IF(ISBLANK('Order Form'!F125),"",'Order Form'!F125)</f>
        <v/>
      </c>
      <c r="E111" s="282" t="str">
        <f>IF(ISBLANK('Order Form'!D125),"",'Order Form'!D125)</f>
        <v/>
      </c>
      <c r="F111" s="259"/>
      <c r="G111" s="259"/>
      <c r="H111" s="259"/>
      <c r="I111" s="259"/>
      <c r="J111" s="260"/>
      <c r="K111" s="282" t="str">
        <f>IF(NOT(ISBLANK('Order Form'!I125)),'Order Form'!I125,"")</f>
        <v/>
      </c>
      <c r="L111" s="259"/>
      <c r="M111" s="260"/>
      <c r="N111" s="283" t="str">
        <f>IF(NOT(ISBLANK('Order Form'!J125)),'Order Form'!J125,"")</f>
        <v/>
      </c>
      <c r="O111" s="260"/>
      <c r="P111" s="283" t="str">
        <f>IF(NOT(ISBLANK('Order Form'!K125)),'Order Form'!K125,"")</f>
        <v/>
      </c>
      <c r="Q111" s="260"/>
      <c r="R111" s="155" t="str">
        <f>IF(NOT(ISBLANK('Order Form'!L125)),'Order Form'!L125,"")</f>
        <v/>
      </c>
      <c r="S111" s="155" t="str">
        <f>IF(NOT(ISBLANK('Order Form'!M125)),'Order Form'!M125,"")</f>
        <v/>
      </c>
      <c r="T111" s="155" t="str">
        <f>IF(NOT(ISBLANK('Order Form'!N125)),'Order Form'!N125,"")</f>
        <v/>
      </c>
      <c r="U111" s="155" t="str">
        <f>IF(NOT(ISBLANK('Order Form'!O125)),'Order Form'!O125,"")</f>
        <v/>
      </c>
      <c r="V111" s="155" t="str">
        <f>IF(NOT(ISBLANK('Order Form'!P125)),'Order Form'!P125,"")</f>
        <v/>
      </c>
      <c r="W111" s="155" t="str">
        <f>IF(NOT(ISBLANK('Order Form'!Q125)),'Order Form'!Q125,"")</f>
        <v/>
      </c>
      <c r="X111" s="155" t="str">
        <f>IF(NOT(ISBLANK('Order Form'!R125)),'Order Form'!R125,"")</f>
        <v/>
      </c>
      <c r="Y111" s="155" t="str">
        <f>IF(NOT(ISBLANK('Order Form'!S125)),'Order Form'!S125,"")</f>
        <v/>
      </c>
      <c r="Z111" s="155" t="str">
        <f>IF(VALUE('Order Form'!T125)&gt;0,'Order Form'!T125,"")</f>
        <v/>
      </c>
    </row>
    <row r="112" spans="1:26" ht="22.5" customHeight="1" x14ac:dyDescent="0.4">
      <c r="A112" s="152" t="str">
        <f>IF(ISBLANK('Order Form'!B126),"",LEFT('Order Form'!B126,3))</f>
        <v xml:space="preserve"> </v>
      </c>
      <c r="B112" s="152" t="str">
        <f>IF(ISBLANK('Order Form'!C126),"",'Order Form'!C126)</f>
        <v/>
      </c>
      <c r="C112" s="152" t="str">
        <f>IF(ISBLANK('Order Form'!E126),"",'Order Form'!E126)</f>
        <v/>
      </c>
      <c r="D112" s="152" t="str">
        <f>IF(ISBLANK('Order Form'!F126),"",'Order Form'!F126)</f>
        <v/>
      </c>
      <c r="E112" s="284" t="str">
        <f>IF(ISBLANK('Order Form'!D126),"",'Order Form'!D126)</f>
        <v/>
      </c>
      <c r="F112" s="259"/>
      <c r="G112" s="259"/>
      <c r="H112" s="259"/>
      <c r="I112" s="259"/>
      <c r="J112" s="260"/>
      <c r="K112" s="284" t="str">
        <f>IF(NOT(ISBLANK('Order Form'!I126)),'Order Form'!I126,"")</f>
        <v/>
      </c>
      <c r="L112" s="259"/>
      <c r="M112" s="260"/>
      <c r="N112" s="285" t="str">
        <f>IF(NOT(ISBLANK('Order Form'!J126)),'Order Form'!J126,"")</f>
        <v/>
      </c>
      <c r="O112" s="260"/>
      <c r="P112" s="285" t="str">
        <f>IF(NOT(ISBLANK('Order Form'!K126)),'Order Form'!K126,"")</f>
        <v/>
      </c>
      <c r="Q112" s="260"/>
      <c r="R112" s="152" t="str">
        <f>IF(NOT(ISBLANK('Order Form'!L126)),'Order Form'!L126,"")</f>
        <v/>
      </c>
      <c r="S112" s="152" t="str">
        <f>IF(NOT(ISBLANK('Order Form'!M126)),'Order Form'!M126,"")</f>
        <v/>
      </c>
      <c r="T112" s="152" t="str">
        <f>IF(NOT(ISBLANK('Order Form'!N126)),'Order Form'!N126,"")</f>
        <v/>
      </c>
      <c r="U112" s="152" t="str">
        <f>IF(NOT(ISBLANK('Order Form'!O126)),'Order Form'!O126,"")</f>
        <v/>
      </c>
      <c r="V112" s="152" t="str">
        <f>IF(NOT(ISBLANK('Order Form'!P126)),'Order Form'!P126,"")</f>
        <v/>
      </c>
      <c r="W112" s="152" t="str">
        <f>IF(NOT(ISBLANK('Order Form'!Q126)),'Order Form'!Q126,"")</f>
        <v/>
      </c>
      <c r="X112" s="152" t="str">
        <f>IF(NOT(ISBLANK('Order Form'!R126)),'Order Form'!R126,"")</f>
        <v/>
      </c>
      <c r="Y112" s="152" t="str">
        <f>IF(NOT(ISBLANK('Order Form'!S126)),'Order Form'!S126,"")</f>
        <v/>
      </c>
      <c r="Z112" s="152" t="str">
        <f>IF(VALUE('Order Form'!T126)&gt;0,'Order Form'!T126,"")</f>
        <v/>
      </c>
    </row>
    <row r="113" spans="1:26" ht="22.5" customHeight="1" x14ac:dyDescent="0.4">
      <c r="A113" s="155" t="str">
        <f>IF(ISBLANK('Order Form'!B127),"",LEFT('Order Form'!B127,3))</f>
        <v xml:space="preserve"> </v>
      </c>
      <c r="B113" s="155" t="str">
        <f>IF(ISBLANK('Order Form'!C127),"",'Order Form'!C127)</f>
        <v/>
      </c>
      <c r="C113" s="155" t="str">
        <f>IF(ISBLANK('Order Form'!E127),"",'Order Form'!E127)</f>
        <v/>
      </c>
      <c r="D113" s="155" t="str">
        <f>IF(ISBLANK('Order Form'!F127),"",'Order Form'!F127)</f>
        <v/>
      </c>
      <c r="E113" s="282" t="str">
        <f>IF(ISBLANK('Order Form'!D127),"",'Order Form'!D127)</f>
        <v/>
      </c>
      <c r="F113" s="259"/>
      <c r="G113" s="259"/>
      <c r="H113" s="259"/>
      <c r="I113" s="259"/>
      <c r="J113" s="260"/>
      <c r="K113" s="282" t="str">
        <f>IF(NOT(ISBLANK('Order Form'!I127)),'Order Form'!I127,"")</f>
        <v/>
      </c>
      <c r="L113" s="259"/>
      <c r="M113" s="260"/>
      <c r="N113" s="283" t="str">
        <f>IF(NOT(ISBLANK('Order Form'!J127)),'Order Form'!J127,"")</f>
        <v/>
      </c>
      <c r="O113" s="260"/>
      <c r="P113" s="283" t="str">
        <f>IF(NOT(ISBLANK('Order Form'!K127)),'Order Form'!K127,"")</f>
        <v/>
      </c>
      <c r="Q113" s="260"/>
      <c r="R113" s="155" t="str">
        <f>IF(NOT(ISBLANK('Order Form'!L127)),'Order Form'!L127,"")</f>
        <v/>
      </c>
      <c r="S113" s="155" t="str">
        <f>IF(NOT(ISBLANK('Order Form'!M127)),'Order Form'!M127,"")</f>
        <v/>
      </c>
      <c r="T113" s="155" t="str">
        <f>IF(NOT(ISBLANK('Order Form'!N127)),'Order Form'!N127,"")</f>
        <v/>
      </c>
      <c r="U113" s="155" t="str">
        <f>IF(NOT(ISBLANK('Order Form'!O127)),'Order Form'!O127,"")</f>
        <v/>
      </c>
      <c r="V113" s="155" t="str">
        <f>IF(NOT(ISBLANK('Order Form'!P127)),'Order Form'!P127,"")</f>
        <v/>
      </c>
      <c r="W113" s="155" t="str">
        <f>IF(NOT(ISBLANK('Order Form'!Q127)),'Order Form'!Q127,"")</f>
        <v/>
      </c>
      <c r="X113" s="155" t="str">
        <f>IF(NOT(ISBLANK('Order Form'!R127)),'Order Form'!R127,"")</f>
        <v/>
      </c>
      <c r="Y113" s="155" t="str">
        <f>IF(NOT(ISBLANK('Order Form'!S127)),'Order Form'!S127,"")</f>
        <v/>
      </c>
      <c r="Z113" s="155" t="str">
        <f>IF(VALUE('Order Form'!T127)&gt;0,'Order Form'!T127,"")</f>
        <v/>
      </c>
    </row>
    <row r="114" spans="1:26" ht="22.5" customHeight="1" x14ac:dyDescent="0.4">
      <c r="A114" s="152" t="str">
        <f>IF(ISBLANK('Order Form'!B128),"",LEFT('Order Form'!B128,3))</f>
        <v xml:space="preserve"> </v>
      </c>
      <c r="B114" s="152" t="str">
        <f>IF(ISBLANK('Order Form'!C128),"",'Order Form'!C128)</f>
        <v/>
      </c>
      <c r="C114" s="152" t="str">
        <f>IF(ISBLANK('Order Form'!E128),"",'Order Form'!E128)</f>
        <v/>
      </c>
      <c r="D114" s="152" t="str">
        <f>IF(ISBLANK('Order Form'!F128),"",'Order Form'!F128)</f>
        <v/>
      </c>
      <c r="E114" s="284" t="str">
        <f>IF(ISBLANK('Order Form'!D128),"",'Order Form'!D128)</f>
        <v/>
      </c>
      <c r="F114" s="259"/>
      <c r="G114" s="259"/>
      <c r="H114" s="259"/>
      <c r="I114" s="259"/>
      <c r="J114" s="260"/>
      <c r="K114" s="284" t="str">
        <f>IF(NOT(ISBLANK('Order Form'!I128)),'Order Form'!I128,"")</f>
        <v/>
      </c>
      <c r="L114" s="259"/>
      <c r="M114" s="260"/>
      <c r="N114" s="285" t="str">
        <f>IF(NOT(ISBLANK('Order Form'!J128)),'Order Form'!J128,"")</f>
        <v/>
      </c>
      <c r="O114" s="260"/>
      <c r="P114" s="285" t="str">
        <f>IF(NOT(ISBLANK('Order Form'!K128)),'Order Form'!K128,"")</f>
        <v/>
      </c>
      <c r="Q114" s="260"/>
      <c r="R114" s="152" t="str">
        <f>IF(NOT(ISBLANK('Order Form'!L128)),'Order Form'!L128,"")</f>
        <v/>
      </c>
      <c r="S114" s="152" t="str">
        <f>IF(NOT(ISBLANK('Order Form'!M128)),'Order Form'!M128,"")</f>
        <v/>
      </c>
      <c r="T114" s="152" t="str">
        <f>IF(NOT(ISBLANK('Order Form'!N128)),'Order Form'!N128,"")</f>
        <v/>
      </c>
      <c r="U114" s="152" t="str">
        <f>IF(NOT(ISBLANK('Order Form'!O128)),'Order Form'!O128,"")</f>
        <v/>
      </c>
      <c r="V114" s="152" t="str">
        <f>IF(NOT(ISBLANK('Order Form'!P128)),'Order Form'!P128,"")</f>
        <v/>
      </c>
      <c r="W114" s="152" t="str">
        <f>IF(NOT(ISBLANK('Order Form'!Q128)),'Order Form'!Q128,"")</f>
        <v/>
      </c>
      <c r="X114" s="152" t="str">
        <f>IF(NOT(ISBLANK('Order Form'!R128)),'Order Form'!R128,"")</f>
        <v/>
      </c>
      <c r="Y114" s="152" t="str">
        <f>IF(NOT(ISBLANK('Order Form'!S128)),'Order Form'!S128,"")</f>
        <v/>
      </c>
      <c r="Z114" s="152" t="str">
        <f>IF(VALUE('Order Form'!T128)&gt;0,'Order Form'!T128,"")</f>
        <v/>
      </c>
    </row>
    <row r="115" spans="1:26" ht="22.5" customHeight="1" x14ac:dyDescent="0.4">
      <c r="A115" s="155" t="str">
        <f>IF(ISBLANK('Order Form'!B129),"",LEFT('Order Form'!B129,3))</f>
        <v xml:space="preserve"> </v>
      </c>
      <c r="B115" s="155" t="str">
        <f>IF(ISBLANK('Order Form'!C129),"",'Order Form'!C129)</f>
        <v/>
      </c>
      <c r="C115" s="155" t="str">
        <f>IF(ISBLANK('Order Form'!E129),"",'Order Form'!E129)</f>
        <v/>
      </c>
      <c r="D115" s="155" t="str">
        <f>IF(ISBLANK('Order Form'!F129),"",'Order Form'!F129)</f>
        <v/>
      </c>
      <c r="E115" s="282" t="str">
        <f>IF(ISBLANK('Order Form'!D129),"",'Order Form'!D129)</f>
        <v/>
      </c>
      <c r="F115" s="259"/>
      <c r="G115" s="259"/>
      <c r="H115" s="259"/>
      <c r="I115" s="259"/>
      <c r="J115" s="260"/>
      <c r="K115" s="282" t="str">
        <f>IF(NOT(ISBLANK('Order Form'!I129)),'Order Form'!I129,"")</f>
        <v/>
      </c>
      <c r="L115" s="259"/>
      <c r="M115" s="260"/>
      <c r="N115" s="283" t="str">
        <f>IF(NOT(ISBLANK('Order Form'!J129)),'Order Form'!J129,"")</f>
        <v/>
      </c>
      <c r="O115" s="260"/>
      <c r="P115" s="283" t="str">
        <f>IF(NOT(ISBLANK('Order Form'!K129)),'Order Form'!K129,"")</f>
        <v/>
      </c>
      <c r="Q115" s="260"/>
      <c r="R115" s="155" t="str">
        <f>IF(NOT(ISBLANK('Order Form'!L129)),'Order Form'!L129,"")</f>
        <v/>
      </c>
      <c r="S115" s="155" t="str">
        <f>IF(NOT(ISBLANK('Order Form'!M129)),'Order Form'!M129,"")</f>
        <v/>
      </c>
      <c r="T115" s="155" t="str">
        <f>IF(NOT(ISBLANK('Order Form'!N129)),'Order Form'!N129,"")</f>
        <v/>
      </c>
      <c r="U115" s="155" t="str">
        <f>IF(NOT(ISBLANK('Order Form'!O129)),'Order Form'!O129,"")</f>
        <v/>
      </c>
      <c r="V115" s="155" t="str">
        <f>IF(NOT(ISBLANK('Order Form'!P129)),'Order Form'!P129,"")</f>
        <v/>
      </c>
      <c r="W115" s="155" t="str">
        <f>IF(NOT(ISBLANK('Order Form'!Q129)),'Order Form'!Q129,"")</f>
        <v/>
      </c>
      <c r="X115" s="155" t="str">
        <f>IF(NOT(ISBLANK('Order Form'!R129)),'Order Form'!R129,"")</f>
        <v/>
      </c>
      <c r="Y115" s="155" t="str">
        <f>IF(NOT(ISBLANK('Order Form'!S129)),'Order Form'!S129,"")</f>
        <v/>
      </c>
      <c r="Z115" s="155" t="str">
        <f>IF(VALUE('Order Form'!T129)&gt;0,'Order Form'!T129,"")</f>
        <v/>
      </c>
    </row>
    <row r="116" spans="1:26" ht="22.5" customHeight="1" x14ac:dyDescent="0.4">
      <c r="A116" s="152" t="str">
        <f>IF(ISBLANK('Order Form'!B130),"",LEFT('Order Form'!B130,3))</f>
        <v xml:space="preserve"> </v>
      </c>
      <c r="B116" s="152" t="str">
        <f>IF(ISBLANK('Order Form'!C130),"",'Order Form'!C130)</f>
        <v/>
      </c>
      <c r="C116" s="152" t="str">
        <f>IF(ISBLANK('Order Form'!E130),"",'Order Form'!E130)</f>
        <v/>
      </c>
      <c r="D116" s="152" t="str">
        <f>IF(ISBLANK('Order Form'!F130),"",'Order Form'!F130)</f>
        <v/>
      </c>
      <c r="E116" s="284" t="str">
        <f>IF(ISBLANK('Order Form'!D130),"",'Order Form'!D130)</f>
        <v/>
      </c>
      <c r="F116" s="259"/>
      <c r="G116" s="259"/>
      <c r="H116" s="259"/>
      <c r="I116" s="259"/>
      <c r="J116" s="260"/>
      <c r="K116" s="284" t="str">
        <f>IF(NOT(ISBLANK('Order Form'!I130)),'Order Form'!I130,"")</f>
        <v/>
      </c>
      <c r="L116" s="259"/>
      <c r="M116" s="260"/>
      <c r="N116" s="285" t="str">
        <f>IF(NOT(ISBLANK('Order Form'!J130)),'Order Form'!J130,"")</f>
        <v/>
      </c>
      <c r="O116" s="260"/>
      <c r="P116" s="285" t="str">
        <f>IF(NOT(ISBLANK('Order Form'!K130)),'Order Form'!K130,"")</f>
        <v/>
      </c>
      <c r="Q116" s="260"/>
      <c r="R116" s="152" t="str">
        <f>IF(NOT(ISBLANK('Order Form'!L130)),'Order Form'!L130,"")</f>
        <v/>
      </c>
      <c r="S116" s="152" t="str">
        <f>IF(NOT(ISBLANK('Order Form'!M130)),'Order Form'!M130,"")</f>
        <v/>
      </c>
      <c r="T116" s="152" t="str">
        <f>IF(NOT(ISBLANK('Order Form'!N130)),'Order Form'!N130,"")</f>
        <v/>
      </c>
      <c r="U116" s="152" t="str">
        <f>IF(NOT(ISBLANK('Order Form'!O130)),'Order Form'!O130,"")</f>
        <v/>
      </c>
      <c r="V116" s="152" t="str">
        <f>IF(NOT(ISBLANK('Order Form'!P130)),'Order Form'!P130,"")</f>
        <v/>
      </c>
      <c r="W116" s="152" t="str">
        <f>IF(NOT(ISBLANK('Order Form'!Q130)),'Order Form'!Q130,"")</f>
        <v/>
      </c>
      <c r="X116" s="152" t="str">
        <f>IF(NOT(ISBLANK('Order Form'!R130)),'Order Form'!R130,"")</f>
        <v/>
      </c>
      <c r="Y116" s="152" t="str">
        <f>IF(NOT(ISBLANK('Order Form'!S130)),'Order Form'!S130,"")</f>
        <v/>
      </c>
      <c r="Z116" s="152" t="str">
        <f>IF(VALUE('Order Form'!T130)&gt;0,'Order Form'!T130,"")</f>
        <v/>
      </c>
    </row>
    <row r="117" spans="1:26" ht="22.5" customHeight="1" x14ac:dyDescent="0.4">
      <c r="A117" s="155" t="str">
        <f>IF(ISBLANK('Order Form'!B131),"",LEFT('Order Form'!B131,3))</f>
        <v xml:space="preserve"> </v>
      </c>
      <c r="B117" s="155" t="str">
        <f>IF(ISBLANK('Order Form'!C131),"",'Order Form'!C131)</f>
        <v/>
      </c>
      <c r="C117" s="155" t="str">
        <f>IF(ISBLANK('Order Form'!E131),"",'Order Form'!E131)</f>
        <v/>
      </c>
      <c r="D117" s="155" t="str">
        <f>IF(ISBLANK('Order Form'!F131),"",'Order Form'!F131)</f>
        <v/>
      </c>
      <c r="E117" s="282" t="str">
        <f>IF(ISBLANK('Order Form'!D131),"",'Order Form'!D131)</f>
        <v/>
      </c>
      <c r="F117" s="259"/>
      <c r="G117" s="259"/>
      <c r="H117" s="259"/>
      <c r="I117" s="259"/>
      <c r="J117" s="260"/>
      <c r="K117" s="282" t="str">
        <f>IF(NOT(ISBLANK('Order Form'!I131)),'Order Form'!I131,"")</f>
        <v/>
      </c>
      <c r="L117" s="259"/>
      <c r="M117" s="260"/>
      <c r="N117" s="283" t="str">
        <f>IF(NOT(ISBLANK('Order Form'!J131)),'Order Form'!J131,"")</f>
        <v/>
      </c>
      <c r="O117" s="260"/>
      <c r="P117" s="283" t="str">
        <f>IF(NOT(ISBLANK('Order Form'!K131)),'Order Form'!K131,"")</f>
        <v/>
      </c>
      <c r="Q117" s="260"/>
      <c r="R117" s="155" t="str">
        <f>IF(NOT(ISBLANK('Order Form'!L131)),'Order Form'!L131,"")</f>
        <v/>
      </c>
      <c r="S117" s="155" t="str">
        <f>IF(NOT(ISBLANK('Order Form'!M131)),'Order Form'!M131,"")</f>
        <v/>
      </c>
      <c r="T117" s="155" t="str">
        <f>IF(NOT(ISBLANK('Order Form'!N131)),'Order Form'!N131,"")</f>
        <v/>
      </c>
      <c r="U117" s="155" t="str">
        <f>IF(NOT(ISBLANK('Order Form'!O131)),'Order Form'!O131,"")</f>
        <v/>
      </c>
      <c r="V117" s="155" t="str">
        <f>IF(NOT(ISBLANK('Order Form'!P131)),'Order Form'!P131,"")</f>
        <v/>
      </c>
      <c r="W117" s="155" t="str">
        <f>IF(NOT(ISBLANK('Order Form'!Q131)),'Order Form'!Q131,"")</f>
        <v/>
      </c>
      <c r="X117" s="155" t="str">
        <f>IF(NOT(ISBLANK('Order Form'!R131)),'Order Form'!R131,"")</f>
        <v/>
      </c>
      <c r="Y117" s="155" t="str">
        <f>IF(NOT(ISBLANK('Order Form'!S131)),'Order Form'!S131,"")</f>
        <v/>
      </c>
      <c r="Z117" s="155" t="str">
        <f>IF(VALUE('Order Form'!T131)&gt;0,'Order Form'!T131,"")</f>
        <v/>
      </c>
    </row>
    <row r="118" spans="1:26" ht="22.5" customHeight="1" x14ac:dyDescent="0.4">
      <c r="A118" s="152" t="str">
        <f>IF(ISBLANK('Order Form'!B132),"",LEFT('Order Form'!B132,3))</f>
        <v xml:space="preserve"> </v>
      </c>
      <c r="B118" s="152" t="str">
        <f>IF(ISBLANK('Order Form'!C132),"",'Order Form'!C132)</f>
        <v/>
      </c>
      <c r="C118" s="152" t="str">
        <f>IF(ISBLANK('Order Form'!E132),"",'Order Form'!E132)</f>
        <v/>
      </c>
      <c r="D118" s="152" t="str">
        <f>IF(ISBLANK('Order Form'!F132),"",'Order Form'!F132)</f>
        <v/>
      </c>
      <c r="E118" s="284" t="str">
        <f>IF(ISBLANK('Order Form'!D132),"",'Order Form'!D132)</f>
        <v/>
      </c>
      <c r="F118" s="259"/>
      <c r="G118" s="259"/>
      <c r="H118" s="259"/>
      <c r="I118" s="259"/>
      <c r="J118" s="260"/>
      <c r="K118" s="284" t="str">
        <f>IF(NOT(ISBLANK('Order Form'!I132)),'Order Form'!I132,"")</f>
        <v/>
      </c>
      <c r="L118" s="259"/>
      <c r="M118" s="260"/>
      <c r="N118" s="285" t="str">
        <f>IF(NOT(ISBLANK('Order Form'!J132)),'Order Form'!J132,"")</f>
        <v/>
      </c>
      <c r="O118" s="260"/>
      <c r="P118" s="285" t="str">
        <f>IF(NOT(ISBLANK('Order Form'!K132)),'Order Form'!K132,"")</f>
        <v/>
      </c>
      <c r="Q118" s="260"/>
      <c r="R118" s="152" t="str">
        <f>IF(NOT(ISBLANK('Order Form'!L132)),'Order Form'!L132,"")</f>
        <v/>
      </c>
      <c r="S118" s="152" t="str">
        <f>IF(NOT(ISBLANK('Order Form'!M132)),'Order Form'!M132,"")</f>
        <v/>
      </c>
      <c r="T118" s="152" t="str">
        <f>IF(NOT(ISBLANK('Order Form'!N132)),'Order Form'!N132,"")</f>
        <v/>
      </c>
      <c r="U118" s="152" t="str">
        <f>IF(NOT(ISBLANK('Order Form'!O132)),'Order Form'!O132,"")</f>
        <v/>
      </c>
      <c r="V118" s="152" t="str">
        <f>IF(NOT(ISBLANK('Order Form'!P132)),'Order Form'!P132,"")</f>
        <v/>
      </c>
      <c r="W118" s="152" t="str">
        <f>IF(NOT(ISBLANK('Order Form'!Q132)),'Order Form'!Q132,"")</f>
        <v/>
      </c>
      <c r="X118" s="152" t="str">
        <f>IF(NOT(ISBLANK('Order Form'!R132)),'Order Form'!R132,"")</f>
        <v/>
      </c>
      <c r="Y118" s="152" t="str">
        <f>IF(NOT(ISBLANK('Order Form'!S132)),'Order Form'!S132,"")</f>
        <v/>
      </c>
      <c r="Z118" s="152" t="str">
        <f>IF(VALUE('Order Form'!T132)&gt;0,'Order Form'!T132,"")</f>
        <v/>
      </c>
    </row>
    <row r="119" spans="1:26" ht="22.5" customHeight="1" x14ac:dyDescent="0.4">
      <c r="A119" s="155" t="str">
        <f>IF(ISBLANK('Order Form'!B133),"",LEFT('Order Form'!B133,3))</f>
        <v xml:space="preserve"> </v>
      </c>
      <c r="B119" s="155" t="str">
        <f>IF(ISBLANK('Order Form'!C133),"",'Order Form'!C133)</f>
        <v/>
      </c>
      <c r="C119" s="155" t="str">
        <f>IF(ISBLANK('Order Form'!E133),"",'Order Form'!E133)</f>
        <v/>
      </c>
      <c r="D119" s="155" t="str">
        <f>IF(ISBLANK('Order Form'!F133),"",'Order Form'!F133)</f>
        <v/>
      </c>
      <c r="E119" s="282" t="str">
        <f>IF(ISBLANK('Order Form'!D133),"",'Order Form'!D133)</f>
        <v/>
      </c>
      <c r="F119" s="259"/>
      <c r="G119" s="259"/>
      <c r="H119" s="259"/>
      <c r="I119" s="259"/>
      <c r="J119" s="260"/>
      <c r="K119" s="282" t="str">
        <f>IF(NOT(ISBLANK('Order Form'!I133)),'Order Form'!I133,"")</f>
        <v/>
      </c>
      <c r="L119" s="259"/>
      <c r="M119" s="260"/>
      <c r="N119" s="283" t="str">
        <f>IF(NOT(ISBLANK('Order Form'!J133)),'Order Form'!J133,"")</f>
        <v/>
      </c>
      <c r="O119" s="260"/>
      <c r="P119" s="283" t="str">
        <f>IF(NOT(ISBLANK('Order Form'!K133)),'Order Form'!K133,"")</f>
        <v/>
      </c>
      <c r="Q119" s="260"/>
      <c r="R119" s="155" t="str">
        <f>IF(NOT(ISBLANK('Order Form'!L133)),'Order Form'!L133,"")</f>
        <v/>
      </c>
      <c r="S119" s="155" t="str">
        <f>IF(NOT(ISBLANK('Order Form'!M133)),'Order Form'!M133,"")</f>
        <v/>
      </c>
      <c r="T119" s="155" t="str">
        <f>IF(NOT(ISBLANK('Order Form'!N133)),'Order Form'!N133,"")</f>
        <v/>
      </c>
      <c r="U119" s="155" t="str">
        <f>IF(NOT(ISBLANK('Order Form'!O133)),'Order Form'!O133,"")</f>
        <v/>
      </c>
      <c r="V119" s="155" t="str">
        <f>IF(NOT(ISBLANK('Order Form'!P133)),'Order Form'!P133,"")</f>
        <v/>
      </c>
      <c r="W119" s="155" t="str">
        <f>IF(NOT(ISBLANK('Order Form'!Q133)),'Order Form'!Q133,"")</f>
        <v/>
      </c>
      <c r="X119" s="155" t="str">
        <f>IF(NOT(ISBLANK('Order Form'!R133)),'Order Form'!R133,"")</f>
        <v/>
      </c>
      <c r="Y119" s="155" t="str">
        <f>IF(NOT(ISBLANK('Order Form'!S133)),'Order Form'!S133,"")</f>
        <v/>
      </c>
      <c r="Z119" s="155" t="str">
        <f>IF(VALUE('Order Form'!T133)&gt;0,'Order Form'!T133,"")</f>
        <v/>
      </c>
    </row>
    <row r="120" spans="1:26" ht="22.5" customHeight="1" x14ac:dyDescent="0.4">
      <c r="A120" s="152" t="str">
        <f>IF(ISBLANK('Order Form'!B134),"",LEFT('Order Form'!B134,3))</f>
        <v xml:space="preserve"> </v>
      </c>
      <c r="B120" s="152" t="str">
        <f>IF(ISBLANK('Order Form'!C134),"",'Order Form'!C134)</f>
        <v/>
      </c>
      <c r="C120" s="152" t="str">
        <f>IF(ISBLANK('Order Form'!E134),"",'Order Form'!E134)</f>
        <v/>
      </c>
      <c r="D120" s="152" t="str">
        <f>IF(ISBLANK('Order Form'!F134),"",'Order Form'!F134)</f>
        <v/>
      </c>
      <c r="E120" s="284" t="str">
        <f>IF(ISBLANK('Order Form'!D134),"",'Order Form'!D134)</f>
        <v/>
      </c>
      <c r="F120" s="259"/>
      <c r="G120" s="259"/>
      <c r="H120" s="259"/>
      <c r="I120" s="259"/>
      <c r="J120" s="260"/>
      <c r="K120" s="284" t="str">
        <f>IF(NOT(ISBLANK('Order Form'!I134)),'Order Form'!I134,"")</f>
        <v/>
      </c>
      <c r="L120" s="259"/>
      <c r="M120" s="260"/>
      <c r="N120" s="285" t="str">
        <f>IF(NOT(ISBLANK('Order Form'!J134)),'Order Form'!J134,"")</f>
        <v/>
      </c>
      <c r="O120" s="260"/>
      <c r="P120" s="285" t="str">
        <f>IF(NOT(ISBLANK('Order Form'!K134)),'Order Form'!K134,"")</f>
        <v/>
      </c>
      <c r="Q120" s="260"/>
      <c r="R120" s="152" t="str">
        <f>IF(NOT(ISBLANK('Order Form'!L134)),'Order Form'!L134,"")</f>
        <v/>
      </c>
      <c r="S120" s="152" t="str">
        <f>IF(NOT(ISBLANK('Order Form'!M134)),'Order Form'!M134,"")</f>
        <v/>
      </c>
      <c r="T120" s="152" t="str">
        <f>IF(NOT(ISBLANK('Order Form'!N134)),'Order Form'!N134,"")</f>
        <v/>
      </c>
      <c r="U120" s="152" t="str">
        <f>IF(NOT(ISBLANK('Order Form'!O134)),'Order Form'!O134,"")</f>
        <v/>
      </c>
      <c r="V120" s="152" t="str">
        <f>IF(NOT(ISBLANK('Order Form'!P134)),'Order Form'!P134,"")</f>
        <v/>
      </c>
      <c r="W120" s="152" t="str">
        <f>IF(NOT(ISBLANK('Order Form'!Q134)),'Order Form'!Q134,"")</f>
        <v/>
      </c>
      <c r="X120" s="152" t="str">
        <f>IF(NOT(ISBLANK('Order Form'!R134)),'Order Form'!R134,"")</f>
        <v/>
      </c>
      <c r="Y120" s="152" t="str">
        <f>IF(NOT(ISBLANK('Order Form'!S134)),'Order Form'!S134,"")</f>
        <v/>
      </c>
      <c r="Z120" s="152" t="str">
        <f>IF(VALUE('Order Form'!T134)&gt;0,'Order Form'!T134,"")</f>
        <v/>
      </c>
    </row>
    <row r="121" spans="1:26" ht="22.5" customHeight="1" x14ac:dyDescent="0.4">
      <c r="A121" s="155" t="str">
        <f>IF(ISBLANK('Order Form'!B135),"",LEFT('Order Form'!B135,3))</f>
        <v xml:space="preserve"> </v>
      </c>
      <c r="B121" s="155" t="str">
        <f>IF(ISBLANK('Order Form'!C135),"",'Order Form'!C135)</f>
        <v/>
      </c>
      <c r="C121" s="155" t="str">
        <f>IF(ISBLANK('Order Form'!E135),"",'Order Form'!E135)</f>
        <v/>
      </c>
      <c r="D121" s="155" t="str">
        <f>IF(ISBLANK('Order Form'!F135),"",'Order Form'!F135)</f>
        <v/>
      </c>
      <c r="E121" s="282" t="str">
        <f>IF(ISBLANK('Order Form'!D135),"",'Order Form'!D135)</f>
        <v/>
      </c>
      <c r="F121" s="259"/>
      <c r="G121" s="259"/>
      <c r="H121" s="259"/>
      <c r="I121" s="259"/>
      <c r="J121" s="260"/>
      <c r="K121" s="282" t="str">
        <f>IF(NOT(ISBLANK('Order Form'!I135)),'Order Form'!I135,"")</f>
        <v/>
      </c>
      <c r="L121" s="259"/>
      <c r="M121" s="260"/>
      <c r="N121" s="283" t="str">
        <f>IF(NOT(ISBLANK('Order Form'!J135)),'Order Form'!J135,"")</f>
        <v/>
      </c>
      <c r="O121" s="260"/>
      <c r="P121" s="283" t="str">
        <f>IF(NOT(ISBLANK('Order Form'!K135)),'Order Form'!K135,"")</f>
        <v/>
      </c>
      <c r="Q121" s="260"/>
      <c r="R121" s="155" t="str">
        <f>IF(NOT(ISBLANK('Order Form'!L135)),'Order Form'!L135,"")</f>
        <v/>
      </c>
      <c r="S121" s="155" t="str">
        <f>IF(NOT(ISBLANK('Order Form'!M135)),'Order Form'!M135,"")</f>
        <v/>
      </c>
      <c r="T121" s="155" t="str">
        <f>IF(NOT(ISBLANK('Order Form'!N135)),'Order Form'!N135,"")</f>
        <v/>
      </c>
      <c r="U121" s="155" t="str">
        <f>IF(NOT(ISBLANK('Order Form'!O135)),'Order Form'!O135,"")</f>
        <v/>
      </c>
      <c r="V121" s="155" t="str">
        <f>IF(NOT(ISBLANK('Order Form'!P135)),'Order Form'!P135,"")</f>
        <v/>
      </c>
      <c r="W121" s="155" t="str">
        <f>IF(NOT(ISBLANK('Order Form'!Q135)),'Order Form'!Q135,"")</f>
        <v/>
      </c>
      <c r="X121" s="155" t="str">
        <f>IF(NOT(ISBLANK('Order Form'!R135)),'Order Form'!R135,"")</f>
        <v/>
      </c>
      <c r="Y121" s="155" t="str">
        <f>IF(NOT(ISBLANK('Order Form'!S135)),'Order Form'!S135,"")</f>
        <v/>
      </c>
      <c r="Z121" s="155" t="str">
        <f>IF(VALUE('Order Form'!T135)&gt;0,'Order Form'!T135,"")</f>
        <v/>
      </c>
    </row>
    <row r="122" spans="1:26" ht="22.5" customHeight="1" x14ac:dyDescent="0.4">
      <c r="A122" s="152" t="str">
        <f>IF(ISBLANK('Order Form'!B136),"",LEFT('Order Form'!B136,3))</f>
        <v xml:space="preserve"> </v>
      </c>
      <c r="B122" s="152" t="str">
        <f>IF(ISBLANK('Order Form'!C136),"",'Order Form'!C136)</f>
        <v/>
      </c>
      <c r="C122" s="152" t="str">
        <f>IF(ISBLANK('Order Form'!E136),"",'Order Form'!E136)</f>
        <v/>
      </c>
      <c r="D122" s="152" t="str">
        <f>IF(ISBLANK('Order Form'!F136),"",'Order Form'!F136)</f>
        <v/>
      </c>
      <c r="E122" s="284" t="str">
        <f>IF(ISBLANK('Order Form'!D136),"",'Order Form'!D136)</f>
        <v/>
      </c>
      <c r="F122" s="259"/>
      <c r="G122" s="259"/>
      <c r="H122" s="259"/>
      <c r="I122" s="259"/>
      <c r="J122" s="260"/>
      <c r="K122" s="284" t="str">
        <f>IF(NOT(ISBLANK('Order Form'!I136)),'Order Form'!I136,"")</f>
        <v/>
      </c>
      <c r="L122" s="259"/>
      <c r="M122" s="260"/>
      <c r="N122" s="285" t="str">
        <f>IF(NOT(ISBLANK('Order Form'!J136)),'Order Form'!J136,"")</f>
        <v/>
      </c>
      <c r="O122" s="260"/>
      <c r="P122" s="285" t="str">
        <f>IF(NOT(ISBLANK('Order Form'!K136)),'Order Form'!K136,"")</f>
        <v/>
      </c>
      <c r="Q122" s="260"/>
      <c r="R122" s="152" t="str">
        <f>IF(NOT(ISBLANK('Order Form'!L136)),'Order Form'!L136,"")</f>
        <v/>
      </c>
      <c r="S122" s="152" t="str">
        <f>IF(NOT(ISBLANK('Order Form'!M136)),'Order Form'!M136,"")</f>
        <v/>
      </c>
      <c r="T122" s="152" t="str">
        <f>IF(NOT(ISBLANK('Order Form'!N136)),'Order Form'!N136,"")</f>
        <v/>
      </c>
      <c r="U122" s="152" t="str">
        <f>IF(NOT(ISBLANK('Order Form'!O136)),'Order Form'!O136,"")</f>
        <v/>
      </c>
      <c r="V122" s="152" t="str">
        <f>IF(NOT(ISBLANK('Order Form'!P136)),'Order Form'!P136,"")</f>
        <v/>
      </c>
      <c r="W122" s="152" t="str">
        <f>IF(NOT(ISBLANK('Order Form'!Q136)),'Order Form'!Q136,"")</f>
        <v/>
      </c>
      <c r="X122" s="152" t="str">
        <f>IF(NOT(ISBLANK('Order Form'!R136)),'Order Form'!R136,"")</f>
        <v/>
      </c>
      <c r="Y122" s="152" t="str">
        <f>IF(NOT(ISBLANK('Order Form'!S136)),'Order Form'!S136,"")</f>
        <v/>
      </c>
      <c r="Z122" s="152" t="str">
        <f>IF(VALUE('Order Form'!T136)&gt;0,'Order Form'!T136,"")</f>
        <v/>
      </c>
    </row>
    <row r="123" spans="1:26" ht="22.5" customHeight="1" x14ac:dyDescent="0.4">
      <c r="A123" s="155" t="str">
        <f>IF(ISBLANK('Order Form'!B137),"",LEFT('Order Form'!B137,3))</f>
        <v xml:space="preserve"> </v>
      </c>
      <c r="B123" s="155" t="str">
        <f>IF(ISBLANK('Order Form'!C137),"",'Order Form'!C137)</f>
        <v/>
      </c>
      <c r="C123" s="155" t="str">
        <f>IF(ISBLANK('Order Form'!E137),"",'Order Form'!E137)</f>
        <v/>
      </c>
      <c r="D123" s="155" t="str">
        <f>IF(ISBLANK('Order Form'!F137),"",'Order Form'!F137)</f>
        <v/>
      </c>
      <c r="E123" s="282" t="str">
        <f>IF(ISBLANK('Order Form'!D137),"",'Order Form'!D137)</f>
        <v/>
      </c>
      <c r="F123" s="259"/>
      <c r="G123" s="259"/>
      <c r="H123" s="259"/>
      <c r="I123" s="259"/>
      <c r="J123" s="260"/>
      <c r="K123" s="282" t="str">
        <f>IF(NOT(ISBLANK('Order Form'!I137)),'Order Form'!I137,"")</f>
        <v/>
      </c>
      <c r="L123" s="259"/>
      <c r="M123" s="260"/>
      <c r="N123" s="283" t="str">
        <f>IF(NOT(ISBLANK('Order Form'!J137)),'Order Form'!J137,"")</f>
        <v/>
      </c>
      <c r="O123" s="260"/>
      <c r="P123" s="283" t="str">
        <f>IF(NOT(ISBLANK('Order Form'!K137)),'Order Form'!K137,"")</f>
        <v/>
      </c>
      <c r="Q123" s="260"/>
      <c r="R123" s="155" t="str">
        <f>IF(NOT(ISBLANK('Order Form'!L137)),'Order Form'!L137,"")</f>
        <v/>
      </c>
      <c r="S123" s="155" t="str">
        <f>IF(NOT(ISBLANK('Order Form'!M137)),'Order Form'!M137,"")</f>
        <v/>
      </c>
      <c r="T123" s="155" t="str">
        <f>IF(NOT(ISBLANK('Order Form'!N137)),'Order Form'!N137,"")</f>
        <v/>
      </c>
      <c r="U123" s="155" t="str">
        <f>IF(NOT(ISBLANK('Order Form'!O137)),'Order Form'!O137,"")</f>
        <v/>
      </c>
      <c r="V123" s="155" t="str">
        <f>IF(NOT(ISBLANK('Order Form'!P137)),'Order Form'!P137,"")</f>
        <v/>
      </c>
      <c r="W123" s="155" t="str">
        <f>IF(NOT(ISBLANK('Order Form'!Q137)),'Order Form'!Q137,"")</f>
        <v/>
      </c>
      <c r="X123" s="155" t="str">
        <f>IF(NOT(ISBLANK('Order Form'!R137)),'Order Form'!R137,"")</f>
        <v/>
      </c>
      <c r="Y123" s="155" t="str">
        <f>IF(NOT(ISBLANK('Order Form'!S137)),'Order Form'!S137,"")</f>
        <v/>
      </c>
      <c r="Z123" s="155" t="str">
        <f>IF(VALUE('Order Form'!T137)&gt;0,'Order Form'!T137,"")</f>
        <v/>
      </c>
    </row>
    <row r="124" spans="1:26" ht="22.5" customHeight="1" x14ac:dyDescent="0.4">
      <c r="A124" s="152" t="str">
        <f>IF(ISBLANK('Order Form'!B138),"",LEFT('Order Form'!B138,3))</f>
        <v xml:space="preserve"> </v>
      </c>
      <c r="B124" s="152" t="str">
        <f>IF(ISBLANK('Order Form'!C138),"",'Order Form'!C138)</f>
        <v/>
      </c>
      <c r="C124" s="152" t="str">
        <f>IF(ISBLANK('Order Form'!E138),"",'Order Form'!E138)</f>
        <v/>
      </c>
      <c r="D124" s="152" t="str">
        <f>IF(ISBLANK('Order Form'!F138),"",'Order Form'!F138)</f>
        <v/>
      </c>
      <c r="E124" s="284" t="str">
        <f>IF(ISBLANK('Order Form'!D138),"",'Order Form'!D138)</f>
        <v/>
      </c>
      <c r="F124" s="259"/>
      <c r="G124" s="259"/>
      <c r="H124" s="259"/>
      <c r="I124" s="259"/>
      <c r="J124" s="260"/>
      <c r="K124" s="284" t="str">
        <f>IF(NOT(ISBLANK('Order Form'!I138)),'Order Form'!I138,"")</f>
        <v/>
      </c>
      <c r="L124" s="259"/>
      <c r="M124" s="260"/>
      <c r="N124" s="285" t="str">
        <f>IF(NOT(ISBLANK('Order Form'!J138)),'Order Form'!J138,"")</f>
        <v/>
      </c>
      <c r="O124" s="260"/>
      <c r="P124" s="285" t="str">
        <f>IF(NOT(ISBLANK('Order Form'!K138)),'Order Form'!K138,"")</f>
        <v/>
      </c>
      <c r="Q124" s="260"/>
      <c r="R124" s="152" t="str">
        <f>IF(NOT(ISBLANK('Order Form'!L138)),'Order Form'!L138,"")</f>
        <v/>
      </c>
      <c r="S124" s="152" t="str">
        <f>IF(NOT(ISBLANK('Order Form'!M138)),'Order Form'!M138,"")</f>
        <v/>
      </c>
      <c r="T124" s="152" t="str">
        <f>IF(NOT(ISBLANK('Order Form'!N138)),'Order Form'!N138,"")</f>
        <v/>
      </c>
      <c r="U124" s="152" t="str">
        <f>IF(NOT(ISBLANK('Order Form'!O138)),'Order Form'!O138,"")</f>
        <v/>
      </c>
      <c r="V124" s="152" t="str">
        <f>IF(NOT(ISBLANK('Order Form'!P138)),'Order Form'!P138,"")</f>
        <v/>
      </c>
      <c r="W124" s="152" t="str">
        <f>IF(NOT(ISBLANK('Order Form'!Q138)),'Order Form'!Q138,"")</f>
        <v/>
      </c>
      <c r="X124" s="152" t="str">
        <f>IF(NOT(ISBLANK('Order Form'!R138)),'Order Form'!R138,"")</f>
        <v/>
      </c>
      <c r="Y124" s="152" t="str">
        <f>IF(NOT(ISBLANK('Order Form'!S138)),'Order Form'!S138,"")</f>
        <v/>
      </c>
      <c r="Z124" s="152" t="str">
        <f>IF(VALUE('Order Form'!T138)&gt;0,'Order Form'!T138,"")</f>
        <v/>
      </c>
    </row>
    <row r="125" spans="1:26" ht="22.5" customHeight="1" x14ac:dyDescent="0.4">
      <c r="A125" s="155" t="str">
        <f>IF(ISBLANK('Order Form'!B139),"",LEFT('Order Form'!B139,3))</f>
        <v xml:space="preserve"> </v>
      </c>
      <c r="B125" s="155" t="str">
        <f>IF(ISBLANK('Order Form'!C139),"",'Order Form'!C139)</f>
        <v/>
      </c>
      <c r="C125" s="155" t="str">
        <f>IF(ISBLANK('Order Form'!E139),"",'Order Form'!E139)</f>
        <v/>
      </c>
      <c r="D125" s="155" t="str">
        <f>IF(ISBLANK('Order Form'!F139),"",'Order Form'!F139)</f>
        <v/>
      </c>
      <c r="E125" s="282" t="str">
        <f>IF(ISBLANK('Order Form'!D139),"",'Order Form'!D139)</f>
        <v/>
      </c>
      <c r="F125" s="259"/>
      <c r="G125" s="259"/>
      <c r="H125" s="259"/>
      <c r="I125" s="259"/>
      <c r="J125" s="260"/>
      <c r="K125" s="282" t="str">
        <f>IF(NOT(ISBLANK('Order Form'!I139)),'Order Form'!I139,"")</f>
        <v/>
      </c>
      <c r="L125" s="259"/>
      <c r="M125" s="260"/>
      <c r="N125" s="283" t="str">
        <f>IF(NOT(ISBLANK('Order Form'!J139)),'Order Form'!J139,"")</f>
        <v/>
      </c>
      <c r="O125" s="260"/>
      <c r="P125" s="283" t="str">
        <f>IF(NOT(ISBLANK('Order Form'!K139)),'Order Form'!K139,"")</f>
        <v/>
      </c>
      <c r="Q125" s="260"/>
      <c r="R125" s="155" t="str">
        <f>IF(NOT(ISBLANK('Order Form'!L139)),'Order Form'!L139,"")</f>
        <v/>
      </c>
      <c r="S125" s="155" t="str">
        <f>IF(NOT(ISBLANK('Order Form'!M139)),'Order Form'!M139,"")</f>
        <v/>
      </c>
      <c r="T125" s="155" t="str">
        <f>IF(NOT(ISBLANK('Order Form'!N139)),'Order Form'!N139,"")</f>
        <v/>
      </c>
      <c r="U125" s="155" t="str">
        <f>IF(NOT(ISBLANK('Order Form'!O139)),'Order Form'!O139,"")</f>
        <v/>
      </c>
      <c r="V125" s="155" t="str">
        <f>IF(NOT(ISBLANK('Order Form'!P139)),'Order Form'!P139,"")</f>
        <v/>
      </c>
      <c r="W125" s="155" t="str">
        <f>IF(NOT(ISBLANK('Order Form'!Q139)),'Order Form'!Q139,"")</f>
        <v/>
      </c>
      <c r="X125" s="155" t="str">
        <f>IF(NOT(ISBLANK('Order Form'!R139)),'Order Form'!R139,"")</f>
        <v/>
      </c>
      <c r="Y125" s="155" t="str">
        <f>IF(NOT(ISBLANK('Order Form'!S139)),'Order Form'!S139,"")</f>
        <v/>
      </c>
      <c r="Z125" s="155" t="str">
        <f>IF(VALUE('Order Form'!T139)&gt;0,'Order Form'!T139,"")</f>
        <v/>
      </c>
    </row>
    <row r="126" spans="1:26" ht="22.5" customHeight="1" x14ac:dyDescent="0.4">
      <c r="A126" s="152" t="str">
        <f>IF(ISBLANK('Order Form'!B140),"",LEFT('Order Form'!B140,3))</f>
        <v xml:space="preserve"> </v>
      </c>
      <c r="B126" s="152" t="str">
        <f>IF(ISBLANK('Order Form'!C140),"",'Order Form'!C140)</f>
        <v/>
      </c>
      <c r="C126" s="152" t="str">
        <f>IF(ISBLANK('Order Form'!E140),"",'Order Form'!E140)</f>
        <v/>
      </c>
      <c r="D126" s="152" t="str">
        <f>IF(ISBLANK('Order Form'!F140),"",'Order Form'!F140)</f>
        <v/>
      </c>
      <c r="E126" s="284" t="str">
        <f>IF(ISBLANK('Order Form'!D140),"",'Order Form'!D140)</f>
        <v/>
      </c>
      <c r="F126" s="259"/>
      <c r="G126" s="259"/>
      <c r="H126" s="259"/>
      <c r="I126" s="259"/>
      <c r="J126" s="260"/>
      <c r="K126" s="284" t="str">
        <f>IF(NOT(ISBLANK('Order Form'!I140)),'Order Form'!I140,"")</f>
        <v/>
      </c>
      <c r="L126" s="259"/>
      <c r="M126" s="260"/>
      <c r="N126" s="285" t="str">
        <f>IF(NOT(ISBLANK('Order Form'!J140)),'Order Form'!J140,"")</f>
        <v/>
      </c>
      <c r="O126" s="260"/>
      <c r="P126" s="285" t="str">
        <f>IF(NOT(ISBLANK('Order Form'!K140)),'Order Form'!K140,"")</f>
        <v/>
      </c>
      <c r="Q126" s="260"/>
      <c r="R126" s="152" t="str">
        <f>IF(NOT(ISBLANK('Order Form'!L140)),'Order Form'!L140,"")</f>
        <v/>
      </c>
      <c r="S126" s="152" t="str">
        <f>IF(NOT(ISBLANK('Order Form'!M140)),'Order Form'!M140,"")</f>
        <v/>
      </c>
      <c r="T126" s="152" t="str">
        <f>IF(NOT(ISBLANK('Order Form'!N140)),'Order Form'!N140,"")</f>
        <v/>
      </c>
      <c r="U126" s="152" t="str">
        <f>IF(NOT(ISBLANK('Order Form'!O140)),'Order Form'!O140,"")</f>
        <v/>
      </c>
      <c r="V126" s="152" t="str">
        <f>IF(NOT(ISBLANK('Order Form'!P140)),'Order Form'!P140,"")</f>
        <v/>
      </c>
      <c r="W126" s="152" t="str">
        <f>IF(NOT(ISBLANK('Order Form'!Q140)),'Order Form'!Q140,"")</f>
        <v/>
      </c>
      <c r="X126" s="152" t="str">
        <f>IF(NOT(ISBLANK('Order Form'!R140)),'Order Form'!R140,"")</f>
        <v/>
      </c>
      <c r="Y126" s="152" t="str">
        <f>IF(NOT(ISBLANK('Order Form'!S140)),'Order Form'!S140,"")</f>
        <v/>
      </c>
      <c r="Z126" s="152" t="str">
        <f>IF(VALUE('Order Form'!T140)&gt;0,'Order Form'!T140,"")</f>
        <v/>
      </c>
    </row>
    <row r="127" spans="1:26" ht="22.5" customHeight="1" x14ac:dyDescent="0.4">
      <c r="A127" s="155" t="str">
        <f>IF(ISBLANK('Order Form'!B141),"",LEFT('Order Form'!B141,3))</f>
        <v xml:space="preserve"> </v>
      </c>
      <c r="B127" s="155" t="str">
        <f>IF(ISBLANK('Order Form'!C141),"",'Order Form'!C141)</f>
        <v/>
      </c>
      <c r="C127" s="155" t="str">
        <f>IF(ISBLANK('Order Form'!E141),"",'Order Form'!E141)</f>
        <v/>
      </c>
      <c r="D127" s="155" t="str">
        <f>IF(ISBLANK('Order Form'!F141),"",'Order Form'!F141)</f>
        <v/>
      </c>
      <c r="E127" s="282" t="str">
        <f>IF(ISBLANK('Order Form'!D141),"",'Order Form'!D141)</f>
        <v/>
      </c>
      <c r="F127" s="259"/>
      <c r="G127" s="259"/>
      <c r="H127" s="259"/>
      <c r="I127" s="259"/>
      <c r="J127" s="260"/>
      <c r="K127" s="282" t="str">
        <f>IF(NOT(ISBLANK('Order Form'!I141)),'Order Form'!I141,"")</f>
        <v/>
      </c>
      <c r="L127" s="259"/>
      <c r="M127" s="260"/>
      <c r="N127" s="283" t="str">
        <f>IF(NOT(ISBLANK('Order Form'!J141)),'Order Form'!J141,"")</f>
        <v/>
      </c>
      <c r="O127" s="260"/>
      <c r="P127" s="283" t="str">
        <f>IF(NOT(ISBLANK('Order Form'!K141)),'Order Form'!K141,"")</f>
        <v/>
      </c>
      <c r="Q127" s="260"/>
      <c r="R127" s="155" t="str">
        <f>IF(NOT(ISBLANK('Order Form'!L141)),'Order Form'!L141,"")</f>
        <v/>
      </c>
      <c r="S127" s="155" t="str">
        <f>IF(NOT(ISBLANK('Order Form'!M141)),'Order Form'!M141,"")</f>
        <v/>
      </c>
      <c r="T127" s="155" t="str">
        <f>IF(NOT(ISBLANK('Order Form'!N141)),'Order Form'!N141,"")</f>
        <v/>
      </c>
      <c r="U127" s="155" t="str">
        <f>IF(NOT(ISBLANK('Order Form'!O141)),'Order Form'!O141,"")</f>
        <v/>
      </c>
      <c r="V127" s="155" t="str">
        <f>IF(NOT(ISBLANK('Order Form'!P141)),'Order Form'!P141,"")</f>
        <v/>
      </c>
      <c r="W127" s="155" t="str">
        <f>IF(NOT(ISBLANK('Order Form'!Q141)),'Order Form'!Q141,"")</f>
        <v/>
      </c>
      <c r="X127" s="155" t="str">
        <f>IF(NOT(ISBLANK('Order Form'!R141)),'Order Form'!R141,"")</f>
        <v/>
      </c>
      <c r="Y127" s="155" t="str">
        <f>IF(NOT(ISBLANK('Order Form'!S141)),'Order Form'!S141,"")</f>
        <v/>
      </c>
      <c r="Z127" s="155" t="str">
        <f>IF(VALUE('Order Form'!T141)&gt;0,'Order Form'!T141,"")</f>
        <v/>
      </c>
    </row>
    <row r="128" spans="1:26" ht="22.5" customHeight="1" x14ac:dyDescent="0.4">
      <c r="A128" s="152" t="str">
        <f>IF(ISBLANK('Order Form'!B142),"",LEFT('Order Form'!B142,3))</f>
        <v xml:space="preserve"> </v>
      </c>
      <c r="B128" s="152" t="str">
        <f>IF(ISBLANK('Order Form'!C142),"",'Order Form'!C142)</f>
        <v/>
      </c>
      <c r="C128" s="152" t="str">
        <f>IF(ISBLANK('Order Form'!E142),"",'Order Form'!E142)</f>
        <v/>
      </c>
      <c r="D128" s="152" t="str">
        <f>IF(ISBLANK('Order Form'!F142),"",'Order Form'!F142)</f>
        <v/>
      </c>
      <c r="E128" s="284" t="str">
        <f>IF(ISBLANK('Order Form'!D142),"",'Order Form'!D142)</f>
        <v/>
      </c>
      <c r="F128" s="259"/>
      <c r="G128" s="259"/>
      <c r="H128" s="259"/>
      <c r="I128" s="259"/>
      <c r="J128" s="260"/>
      <c r="K128" s="284" t="str">
        <f>IF(NOT(ISBLANK('Order Form'!I142)),'Order Form'!I142,"")</f>
        <v/>
      </c>
      <c r="L128" s="259"/>
      <c r="M128" s="260"/>
      <c r="N128" s="285" t="str">
        <f>IF(NOT(ISBLANK('Order Form'!J142)),'Order Form'!J142,"")</f>
        <v/>
      </c>
      <c r="O128" s="260"/>
      <c r="P128" s="285" t="str">
        <f>IF(NOT(ISBLANK('Order Form'!K142)),'Order Form'!K142,"")</f>
        <v/>
      </c>
      <c r="Q128" s="260"/>
      <c r="R128" s="152" t="str">
        <f>IF(NOT(ISBLANK('Order Form'!L142)),'Order Form'!L142,"")</f>
        <v/>
      </c>
      <c r="S128" s="152" t="str">
        <f>IF(NOT(ISBLANK('Order Form'!M142)),'Order Form'!M142,"")</f>
        <v/>
      </c>
      <c r="T128" s="152" t="str">
        <f>IF(NOT(ISBLANK('Order Form'!N142)),'Order Form'!N142,"")</f>
        <v/>
      </c>
      <c r="U128" s="152" t="str">
        <f>IF(NOT(ISBLANK('Order Form'!O142)),'Order Form'!O142,"")</f>
        <v/>
      </c>
      <c r="V128" s="152" t="str">
        <f>IF(NOT(ISBLANK('Order Form'!P142)),'Order Form'!P142,"")</f>
        <v/>
      </c>
      <c r="W128" s="152" t="str">
        <f>IF(NOT(ISBLANK('Order Form'!Q142)),'Order Form'!Q142,"")</f>
        <v/>
      </c>
      <c r="X128" s="152" t="str">
        <f>IF(NOT(ISBLANK('Order Form'!R142)),'Order Form'!R142,"")</f>
        <v/>
      </c>
      <c r="Y128" s="152" t="str">
        <f>IF(NOT(ISBLANK('Order Form'!S142)),'Order Form'!S142,"")</f>
        <v/>
      </c>
      <c r="Z128" s="152" t="str">
        <f>IF(VALUE('Order Form'!T142)&gt;0,'Order Form'!T142,"")</f>
        <v/>
      </c>
    </row>
    <row r="129" spans="1:26" ht="22.5" customHeight="1" x14ac:dyDescent="0.4">
      <c r="A129" s="155" t="str">
        <f>IF(ISBLANK('Order Form'!B143),"",LEFT('Order Form'!B143,3))</f>
        <v xml:space="preserve"> </v>
      </c>
      <c r="B129" s="155" t="str">
        <f>IF(ISBLANK('Order Form'!C143),"",'Order Form'!C143)</f>
        <v/>
      </c>
      <c r="C129" s="155" t="str">
        <f>IF(ISBLANK('Order Form'!E143),"",'Order Form'!E143)</f>
        <v/>
      </c>
      <c r="D129" s="155" t="str">
        <f>IF(ISBLANK('Order Form'!F143),"",'Order Form'!F143)</f>
        <v/>
      </c>
      <c r="E129" s="282" t="str">
        <f>IF(ISBLANK('Order Form'!D143),"",'Order Form'!D143)</f>
        <v/>
      </c>
      <c r="F129" s="259"/>
      <c r="G129" s="259"/>
      <c r="H129" s="259"/>
      <c r="I129" s="259"/>
      <c r="J129" s="260"/>
      <c r="K129" s="282" t="str">
        <f>IF(NOT(ISBLANK('Order Form'!I143)),'Order Form'!I143,"")</f>
        <v/>
      </c>
      <c r="L129" s="259"/>
      <c r="M129" s="260"/>
      <c r="N129" s="283" t="str">
        <f>IF(NOT(ISBLANK('Order Form'!J143)),'Order Form'!J143,"")</f>
        <v/>
      </c>
      <c r="O129" s="260"/>
      <c r="P129" s="283" t="str">
        <f>IF(NOT(ISBLANK('Order Form'!K143)),'Order Form'!K143,"")</f>
        <v/>
      </c>
      <c r="Q129" s="260"/>
      <c r="R129" s="155" t="str">
        <f>IF(NOT(ISBLANK('Order Form'!L143)),'Order Form'!L143,"")</f>
        <v/>
      </c>
      <c r="S129" s="155" t="str">
        <f>IF(NOT(ISBLANK('Order Form'!M143)),'Order Form'!M143,"")</f>
        <v/>
      </c>
      <c r="T129" s="155" t="str">
        <f>IF(NOT(ISBLANK('Order Form'!N143)),'Order Form'!N143,"")</f>
        <v/>
      </c>
      <c r="U129" s="155" t="str">
        <f>IF(NOT(ISBLANK('Order Form'!O143)),'Order Form'!O143,"")</f>
        <v/>
      </c>
      <c r="V129" s="155" t="str">
        <f>IF(NOT(ISBLANK('Order Form'!P143)),'Order Form'!P143,"")</f>
        <v/>
      </c>
      <c r="W129" s="155" t="str">
        <f>IF(NOT(ISBLANK('Order Form'!Q143)),'Order Form'!Q143,"")</f>
        <v/>
      </c>
      <c r="X129" s="155" t="str">
        <f>IF(NOT(ISBLANK('Order Form'!R143)),'Order Form'!R143,"")</f>
        <v/>
      </c>
      <c r="Y129" s="155" t="str">
        <f>IF(NOT(ISBLANK('Order Form'!S143)),'Order Form'!S143,"")</f>
        <v/>
      </c>
      <c r="Z129" s="155" t="str">
        <f>IF(VALUE('Order Form'!T143)&gt;0,'Order Form'!T143,"")</f>
        <v/>
      </c>
    </row>
    <row r="130" spans="1:26" ht="22.5" customHeight="1" x14ac:dyDescent="0.4">
      <c r="A130" s="152" t="str">
        <f>IF(ISBLANK('Order Form'!B144),"",LEFT('Order Form'!B144,3))</f>
        <v xml:space="preserve"> </v>
      </c>
      <c r="B130" s="152" t="str">
        <f>IF(ISBLANK('Order Form'!C144),"",'Order Form'!C144)</f>
        <v/>
      </c>
      <c r="C130" s="152" t="str">
        <f>IF(ISBLANK('Order Form'!E144),"",'Order Form'!E144)</f>
        <v/>
      </c>
      <c r="D130" s="152" t="str">
        <f>IF(ISBLANK('Order Form'!F144),"",'Order Form'!F144)</f>
        <v/>
      </c>
      <c r="E130" s="284" t="str">
        <f>IF(ISBLANK('Order Form'!D144),"",'Order Form'!D144)</f>
        <v/>
      </c>
      <c r="F130" s="259"/>
      <c r="G130" s="259"/>
      <c r="H130" s="259"/>
      <c r="I130" s="259"/>
      <c r="J130" s="260"/>
      <c r="K130" s="284" t="str">
        <f>IF(NOT(ISBLANK('Order Form'!I144)),'Order Form'!I144,"")</f>
        <v/>
      </c>
      <c r="L130" s="259"/>
      <c r="M130" s="260"/>
      <c r="N130" s="285" t="str">
        <f>IF(NOT(ISBLANK('Order Form'!J144)),'Order Form'!J144,"")</f>
        <v/>
      </c>
      <c r="O130" s="260"/>
      <c r="P130" s="285" t="str">
        <f>IF(NOT(ISBLANK('Order Form'!K144)),'Order Form'!K144,"")</f>
        <v/>
      </c>
      <c r="Q130" s="260"/>
      <c r="R130" s="152" t="str">
        <f>IF(NOT(ISBLANK('Order Form'!L144)),'Order Form'!L144,"")</f>
        <v/>
      </c>
      <c r="S130" s="152" t="str">
        <f>IF(NOT(ISBLANK('Order Form'!M144)),'Order Form'!M144,"")</f>
        <v/>
      </c>
      <c r="T130" s="152" t="str">
        <f>IF(NOT(ISBLANK('Order Form'!N144)),'Order Form'!N144,"")</f>
        <v/>
      </c>
      <c r="U130" s="152" t="str">
        <f>IF(NOT(ISBLANK('Order Form'!O144)),'Order Form'!O144,"")</f>
        <v/>
      </c>
      <c r="V130" s="152" t="str">
        <f>IF(NOT(ISBLANK('Order Form'!P144)),'Order Form'!P144,"")</f>
        <v/>
      </c>
      <c r="W130" s="152" t="str">
        <f>IF(NOT(ISBLANK('Order Form'!Q144)),'Order Form'!Q144,"")</f>
        <v/>
      </c>
      <c r="X130" s="152" t="str">
        <f>IF(NOT(ISBLANK('Order Form'!R144)),'Order Form'!R144,"")</f>
        <v/>
      </c>
      <c r="Y130" s="152" t="str">
        <f>IF(NOT(ISBLANK('Order Form'!S144)),'Order Form'!S144,"")</f>
        <v/>
      </c>
      <c r="Z130" s="152" t="str">
        <f>IF(VALUE('Order Form'!T144)&gt;0,'Order Form'!T144,"")</f>
        <v/>
      </c>
    </row>
    <row r="131" spans="1:26" ht="22.5" customHeight="1" x14ac:dyDescent="0.4">
      <c r="A131" s="155" t="str">
        <f>IF(ISBLANK('Order Form'!B145),"",LEFT('Order Form'!B145,3))</f>
        <v xml:space="preserve"> </v>
      </c>
      <c r="B131" s="155" t="str">
        <f>IF(ISBLANK('Order Form'!C145),"",'Order Form'!C145)</f>
        <v/>
      </c>
      <c r="C131" s="155" t="str">
        <f>IF(ISBLANK('Order Form'!E145),"",'Order Form'!E145)</f>
        <v/>
      </c>
      <c r="D131" s="155" t="str">
        <f>IF(ISBLANK('Order Form'!F145),"",'Order Form'!F145)</f>
        <v/>
      </c>
      <c r="E131" s="282" t="str">
        <f>IF(ISBLANK('Order Form'!D145),"",'Order Form'!D145)</f>
        <v/>
      </c>
      <c r="F131" s="259"/>
      <c r="G131" s="259"/>
      <c r="H131" s="259"/>
      <c r="I131" s="259"/>
      <c r="J131" s="260"/>
      <c r="K131" s="282" t="str">
        <f>IF(NOT(ISBLANK('Order Form'!I145)),'Order Form'!I145,"")</f>
        <v/>
      </c>
      <c r="L131" s="259"/>
      <c r="M131" s="260"/>
      <c r="N131" s="283" t="str">
        <f>IF(NOT(ISBLANK('Order Form'!J145)),'Order Form'!J145,"")</f>
        <v/>
      </c>
      <c r="O131" s="260"/>
      <c r="P131" s="283" t="str">
        <f>IF(NOT(ISBLANK('Order Form'!K145)),'Order Form'!K145,"")</f>
        <v/>
      </c>
      <c r="Q131" s="260"/>
      <c r="R131" s="155" t="str">
        <f>IF(NOT(ISBLANK('Order Form'!L145)),'Order Form'!L145,"")</f>
        <v/>
      </c>
      <c r="S131" s="155" t="str">
        <f>IF(NOT(ISBLANK('Order Form'!M145)),'Order Form'!M145,"")</f>
        <v/>
      </c>
      <c r="T131" s="155" t="str">
        <f>IF(NOT(ISBLANK('Order Form'!N145)),'Order Form'!N145,"")</f>
        <v/>
      </c>
      <c r="U131" s="155" t="str">
        <f>IF(NOT(ISBLANK('Order Form'!O145)),'Order Form'!O145,"")</f>
        <v/>
      </c>
      <c r="V131" s="155" t="str">
        <f>IF(NOT(ISBLANK('Order Form'!P145)),'Order Form'!P145,"")</f>
        <v/>
      </c>
      <c r="W131" s="155" t="str">
        <f>IF(NOT(ISBLANK('Order Form'!Q145)),'Order Form'!Q145,"")</f>
        <v/>
      </c>
      <c r="X131" s="155" t="str">
        <f>IF(NOT(ISBLANK('Order Form'!R145)),'Order Form'!R145,"")</f>
        <v/>
      </c>
      <c r="Y131" s="155" t="str">
        <f>IF(NOT(ISBLANK('Order Form'!S145)),'Order Form'!S145,"")</f>
        <v/>
      </c>
      <c r="Z131" s="155" t="str">
        <f>IF(VALUE('Order Form'!T145)&gt;0,'Order Form'!T145,"")</f>
        <v/>
      </c>
    </row>
    <row r="132" spans="1:26" ht="22.5" customHeight="1" x14ac:dyDescent="0.4">
      <c r="A132" s="152" t="str">
        <f>IF(ISBLANK('Order Form'!B146),"",LEFT('Order Form'!B146,3))</f>
        <v xml:space="preserve"> </v>
      </c>
      <c r="B132" s="152" t="str">
        <f>IF(ISBLANK('Order Form'!C146),"",'Order Form'!C146)</f>
        <v/>
      </c>
      <c r="C132" s="152" t="str">
        <f>IF(ISBLANK('Order Form'!E146),"",'Order Form'!E146)</f>
        <v/>
      </c>
      <c r="D132" s="152" t="str">
        <f>IF(ISBLANK('Order Form'!F146),"",'Order Form'!F146)</f>
        <v/>
      </c>
      <c r="E132" s="284" t="str">
        <f>IF(ISBLANK('Order Form'!D146),"",'Order Form'!D146)</f>
        <v/>
      </c>
      <c r="F132" s="259"/>
      <c r="G132" s="259"/>
      <c r="H132" s="259"/>
      <c r="I132" s="259"/>
      <c r="J132" s="260"/>
      <c r="K132" s="284" t="str">
        <f>IF(NOT(ISBLANK('Order Form'!I146)),'Order Form'!I146,"")</f>
        <v/>
      </c>
      <c r="L132" s="259"/>
      <c r="M132" s="260"/>
      <c r="N132" s="285" t="str">
        <f>IF(NOT(ISBLANK('Order Form'!J146)),'Order Form'!J146,"")</f>
        <v/>
      </c>
      <c r="O132" s="260"/>
      <c r="P132" s="285" t="str">
        <f>IF(NOT(ISBLANK('Order Form'!K146)),'Order Form'!K146,"")</f>
        <v/>
      </c>
      <c r="Q132" s="260"/>
      <c r="R132" s="152" t="str">
        <f>IF(NOT(ISBLANK('Order Form'!L146)),'Order Form'!L146,"")</f>
        <v/>
      </c>
      <c r="S132" s="152" t="str">
        <f>IF(NOT(ISBLANK('Order Form'!M146)),'Order Form'!M146,"")</f>
        <v/>
      </c>
      <c r="T132" s="152" t="str">
        <f>IF(NOT(ISBLANK('Order Form'!N146)),'Order Form'!N146,"")</f>
        <v/>
      </c>
      <c r="U132" s="152" t="str">
        <f>IF(NOT(ISBLANK('Order Form'!O146)),'Order Form'!O146,"")</f>
        <v/>
      </c>
      <c r="V132" s="152" t="str">
        <f>IF(NOT(ISBLANK('Order Form'!P146)),'Order Form'!P146,"")</f>
        <v/>
      </c>
      <c r="W132" s="152" t="str">
        <f>IF(NOT(ISBLANK('Order Form'!Q146)),'Order Form'!Q146,"")</f>
        <v/>
      </c>
      <c r="X132" s="152" t="str">
        <f>IF(NOT(ISBLANK('Order Form'!R146)),'Order Form'!R146,"")</f>
        <v/>
      </c>
      <c r="Y132" s="152" t="str">
        <f>IF(NOT(ISBLANK('Order Form'!S146)),'Order Form'!S146,"")</f>
        <v/>
      </c>
      <c r="Z132" s="152" t="str">
        <f>IF(VALUE('Order Form'!T146)&gt;0,'Order Form'!T146,"")</f>
        <v/>
      </c>
    </row>
    <row r="133" spans="1:26" ht="22.5" customHeight="1" x14ac:dyDescent="0.4">
      <c r="A133" s="155" t="str">
        <f>IF(ISBLANK('Order Form'!B147),"",LEFT('Order Form'!B147,3))</f>
        <v xml:space="preserve"> </v>
      </c>
      <c r="B133" s="155" t="str">
        <f>IF(ISBLANK('Order Form'!C147),"",'Order Form'!C147)</f>
        <v/>
      </c>
      <c r="C133" s="155" t="str">
        <f>IF(ISBLANK('Order Form'!E147),"",'Order Form'!E147)</f>
        <v/>
      </c>
      <c r="D133" s="155" t="str">
        <f>IF(ISBLANK('Order Form'!F147),"",'Order Form'!F147)</f>
        <v/>
      </c>
      <c r="E133" s="282" t="str">
        <f>IF(ISBLANK('Order Form'!D147),"",'Order Form'!D147)</f>
        <v/>
      </c>
      <c r="F133" s="259"/>
      <c r="G133" s="259"/>
      <c r="H133" s="259"/>
      <c r="I133" s="259"/>
      <c r="J133" s="260"/>
      <c r="K133" s="282" t="str">
        <f>IF(NOT(ISBLANK('Order Form'!I147)),'Order Form'!I147,"")</f>
        <v/>
      </c>
      <c r="L133" s="259"/>
      <c r="M133" s="260"/>
      <c r="N133" s="283" t="str">
        <f>IF(NOT(ISBLANK('Order Form'!J147)),'Order Form'!J147,"")</f>
        <v/>
      </c>
      <c r="O133" s="260"/>
      <c r="P133" s="283" t="str">
        <f>IF(NOT(ISBLANK('Order Form'!K147)),'Order Form'!K147,"")</f>
        <v/>
      </c>
      <c r="Q133" s="260"/>
      <c r="R133" s="155" t="str">
        <f>IF(NOT(ISBLANK('Order Form'!L147)),'Order Form'!L147,"")</f>
        <v/>
      </c>
      <c r="S133" s="155" t="str">
        <f>IF(NOT(ISBLANK('Order Form'!M147)),'Order Form'!M147,"")</f>
        <v/>
      </c>
      <c r="T133" s="155" t="str">
        <f>IF(NOT(ISBLANK('Order Form'!N147)),'Order Form'!N147,"")</f>
        <v/>
      </c>
      <c r="U133" s="155" t="str">
        <f>IF(NOT(ISBLANK('Order Form'!O147)),'Order Form'!O147,"")</f>
        <v/>
      </c>
      <c r="V133" s="155" t="str">
        <f>IF(NOT(ISBLANK('Order Form'!P147)),'Order Form'!P147,"")</f>
        <v/>
      </c>
      <c r="W133" s="155" t="str">
        <f>IF(NOT(ISBLANK('Order Form'!Q147)),'Order Form'!Q147,"")</f>
        <v/>
      </c>
      <c r="X133" s="155" t="str">
        <f>IF(NOT(ISBLANK('Order Form'!R147)),'Order Form'!R147,"")</f>
        <v/>
      </c>
      <c r="Y133" s="155" t="str">
        <f>IF(NOT(ISBLANK('Order Form'!S147)),'Order Form'!S147,"")</f>
        <v/>
      </c>
      <c r="Z133" s="155" t="str">
        <f>IF(VALUE('Order Form'!T147)&gt;0,'Order Form'!T147,"")</f>
        <v/>
      </c>
    </row>
    <row r="134" spans="1:26" ht="22.5" customHeight="1" x14ac:dyDescent="0.4">
      <c r="A134" s="152" t="str">
        <f>IF(ISBLANK('Order Form'!B148),"",LEFT('Order Form'!B148,3))</f>
        <v xml:space="preserve"> </v>
      </c>
      <c r="B134" s="152" t="str">
        <f>IF(ISBLANK('Order Form'!C148),"",'Order Form'!C148)</f>
        <v/>
      </c>
      <c r="C134" s="152" t="str">
        <f>IF(ISBLANK('Order Form'!E148),"",'Order Form'!E148)</f>
        <v/>
      </c>
      <c r="D134" s="152" t="str">
        <f>IF(ISBLANK('Order Form'!F148),"",'Order Form'!F148)</f>
        <v/>
      </c>
      <c r="E134" s="284" t="str">
        <f>IF(ISBLANK('Order Form'!D148),"",'Order Form'!D148)</f>
        <v/>
      </c>
      <c r="F134" s="259"/>
      <c r="G134" s="259"/>
      <c r="H134" s="259"/>
      <c r="I134" s="259"/>
      <c r="J134" s="260"/>
      <c r="K134" s="284" t="str">
        <f>IF(NOT(ISBLANK('Order Form'!I148)),'Order Form'!I148,"")</f>
        <v/>
      </c>
      <c r="L134" s="259"/>
      <c r="M134" s="260"/>
      <c r="N134" s="285" t="str">
        <f>IF(NOT(ISBLANK('Order Form'!J148)),'Order Form'!J148,"")</f>
        <v/>
      </c>
      <c r="O134" s="260"/>
      <c r="P134" s="285" t="str">
        <f>IF(NOT(ISBLANK('Order Form'!K148)),'Order Form'!K148,"")</f>
        <v/>
      </c>
      <c r="Q134" s="260"/>
      <c r="R134" s="152" t="str">
        <f>IF(NOT(ISBLANK('Order Form'!L148)),'Order Form'!L148,"")</f>
        <v/>
      </c>
      <c r="S134" s="152" t="str">
        <f>IF(NOT(ISBLANK('Order Form'!M148)),'Order Form'!M148,"")</f>
        <v/>
      </c>
      <c r="T134" s="152" t="str">
        <f>IF(NOT(ISBLANK('Order Form'!N148)),'Order Form'!N148,"")</f>
        <v/>
      </c>
      <c r="U134" s="152" t="str">
        <f>IF(NOT(ISBLANK('Order Form'!O148)),'Order Form'!O148,"")</f>
        <v/>
      </c>
      <c r="V134" s="152" t="str">
        <f>IF(NOT(ISBLANK('Order Form'!P148)),'Order Form'!P148,"")</f>
        <v/>
      </c>
      <c r="W134" s="152" t="str">
        <f>IF(NOT(ISBLANK('Order Form'!Q148)),'Order Form'!Q148,"")</f>
        <v/>
      </c>
      <c r="X134" s="152" t="str">
        <f>IF(NOT(ISBLANK('Order Form'!R148)),'Order Form'!R148,"")</f>
        <v/>
      </c>
      <c r="Y134" s="152" t="str">
        <f>IF(NOT(ISBLANK('Order Form'!S148)),'Order Form'!S148,"")</f>
        <v/>
      </c>
      <c r="Z134" s="152" t="str">
        <f>IF(VALUE('Order Form'!T148)&gt;0,'Order Form'!T148,"")</f>
        <v/>
      </c>
    </row>
    <row r="135" spans="1:26" ht="22.5" customHeight="1" x14ac:dyDescent="0.4">
      <c r="A135" s="155" t="str">
        <f>IF(ISBLANK('Order Form'!B149),"",LEFT('Order Form'!B149,3))</f>
        <v xml:space="preserve"> </v>
      </c>
      <c r="B135" s="155" t="str">
        <f>IF(ISBLANK('Order Form'!C149),"",'Order Form'!C149)</f>
        <v/>
      </c>
      <c r="C135" s="155" t="str">
        <f>IF(ISBLANK('Order Form'!E149),"",'Order Form'!E149)</f>
        <v/>
      </c>
      <c r="D135" s="155" t="str">
        <f>IF(ISBLANK('Order Form'!F149),"",'Order Form'!F149)</f>
        <v/>
      </c>
      <c r="E135" s="282" t="str">
        <f>IF(ISBLANK('Order Form'!D149),"",'Order Form'!D149)</f>
        <v/>
      </c>
      <c r="F135" s="259"/>
      <c r="G135" s="259"/>
      <c r="H135" s="259"/>
      <c r="I135" s="259"/>
      <c r="J135" s="260"/>
      <c r="K135" s="282" t="str">
        <f>IF(NOT(ISBLANK('Order Form'!I149)),'Order Form'!I149,"")</f>
        <v/>
      </c>
      <c r="L135" s="259"/>
      <c r="M135" s="260"/>
      <c r="N135" s="283" t="str">
        <f>IF(NOT(ISBLANK('Order Form'!J149)),'Order Form'!J149,"")</f>
        <v/>
      </c>
      <c r="O135" s="260"/>
      <c r="P135" s="283" t="str">
        <f>IF(NOT(ISBLANK('Order Form'!K149)),'Order Form'!K149,"")</f>
        <v/>
      </c>
      <c r="Q135" s="260"/>
      <c r="R135" s="155" t="str">
        <f>IF(NOT(ISBLANK('Order Form'!L149)),'Order Form'!L149,"")</f>
        <v/>
      </c>
      <c r="S135" s="155" t="str">
        <f>IF(NOT(ISBLANK('Order Form'!M149)),'Order Form'!M149,"")</f>
        <v/>
      </c>
      <c r="T135" s="155" t="str">
        <f>IF(NOT(ISBLANK('Order Form'!N149)),'Order Form'!N149,"")</f>
        <v/>
      </c>
      <c r="U135" s="155" t="str">
        <f>IF(NOT(ISBLANK('Order Form'!O149)),'Order Form'!O149,"")</f>
        <v/>
      </c>
      <c r="V135" s="155" t="str">
        <f>IF(NOT(ISBLANK('Order Form'!P149)),'Order Form'!P149,"")</f>
        <v/>
      </c>
      <c r="W135" s="155" t="str">
        <f>IF(NOT(ISBLANK('Order Form'!Q149)),'Order Form'!Q149,"")</f>
        <v/>
      </c>
      <c r="X135" s="155" t="str">
        <f>IF(NOT(ISBLANK('Order Form'!R149)),'Order Form'!R149,"")</f>
        <v/>
      </c>
      <c r="Y135" s="155" t="str">
        <f>IF(NOT(ISBLANK('Order Form'!S149)),'Order Form'!S149,"")</f>
        <v/>
      </c>
      <c r="Z135" s="155" t="str">
        <f>IF(VALUE('Order Form'!T149)&gt;0,'Order Form'!T149,"")</f>
        <v/>
      </c>
    </row>
    <row r="136" spans="1:26" ht="22.5" customHeight="1" x14ac:dyDescent="0.4">
      <c r="A136" s="152" t="str">
        <f>IF(ISBLANK('Order Form'!B150),"",LEFT('Order Form'!B150,3))</f>
        <v xml:space="preserve"> </v>
      </c>
      <c r="B136" s="152" t="str">
        <f>IF(ISBLANK('Order Form'!C150),"",'Order Form'!C150)</f>
        <v/>
      </c>
      <c r="C136" s="152" t="str">
        <f>IF(ISBLANK('Order Form'!E150),"",'Order Form'!E150)</f>
        <v/>
      </c>
      <c r="D136" s="152" t="str">
        <f>IF(ISBLANK('Order Form'!F150),"",'Order Form'!F150)</f>
        <v/>
      </c>
      <c r="E136" s="284" t="str">
        <f>IF(ISBLANK('Order Form'!D150),"",'Order Form'!D150)</f>
        <v/>
      </c>
      <c r="F136" s="259"/>
      <c r="G136" s="259"/>
      <c r="H136" s="259"/>
      <c r="I136" s="259"/>
      <c r="J136" s="260"/>
      <c r="K136" s="284" t="str">
        <f>IF(NOT(ISBLANK('Order Form'!I150)),'Order Form'!I150,"")</f>
        <v/>
      </c>
      <c r="L136" s="259"/>
      <c r="M136" s="260"/>
      <c r="N136" s="285" t="str">
        <f>IF(NOT(ISBLANK('Order Form'!J150)),'Order Form'!J150,"")</f>
        <v/>
      </c>
      <c r="O136" s="260"/>
      <c r="P136" s="285" t="str">
        <f>IF(NOT(ISBLANK('Order Form'!K150)),'Order Form'!K150,"")</f>
        <v/>
      </c>
      <c r="Q136" s="260"/>
      <c r="R136" s="152" t="str">
        <f>IF(NOT(ISBLANK('Order Form'!L150)),'Order Form'!L150,"")</f>
        <v/>
      </c>
      <c r="S136" s="152" t="str">
        <f>IF(NOT(ISBLANK('Order Form'!M150)),'Order Form'!M150,"")</f>
        <v/>
      </c>
      <c r="T136" s="152" t="str">
        <f>IF(NOT(ISBLANK('Order Form'!N150)),'Order Form'!N150,"")</f>
        <v/>
      </c>
      <c r="U136" s="152" t="str">
        <f>IF(NOT(ISBLANK('Order Form'!O150)),'Order Form'!O150,"")</f>
        <v/>
      </c>
      <c r="V136" s="152" t="str">
        <f>IF(NOT(ISBLANK('Order Form'!P150)),'Order Form'!P150,"")</f>
        <v/>
      </c>
      <c r="W136" s="152" t="str">
        <f>IF(NOT(ISBLANK('Order Form'!Q150)),'Order Form'!Q150,"")</f>
        <v/>
      </c>
      <c r="X136" s="152" t="str">
        <f>IF(NOT(ISBLANK('Order Form'!R150)),'Order Form'!R150,"")</f>
        <v/>
      </c>
      <c r="Y136" s="152" t="str">
        <f>IF(NOT(ISBLANK('Order Form'!S150)),'Order Form'!S150,"")</f>
        <v/>
      </c>
      <c r="Z136" s="152" t="str">
        <f>IF(VALUE('Order Form'!T150)&gt;0,'Order Form'!T150,"")</f>
        <v/>
      </c>
    </row>
    <row r="137" spans="1:26" ht="22.5" customHeight="1" x14ac:dyDescent="0.4">
      <c r="A137" s="155" t="str">
        <f>IF(ISBLANK('Order Form'!B151),"",LEFT('Order Form'!B151,3))</f>
        <v xml:space="preserve"> </v>
      </c>
      <c r="B137" s="155" t="str">
        <f>IF(ISBLANK('Order Form'!C151),"",'Order Form'!C151)</f>
        <v/>
      </c>
      <c r="C137" s="155" t="str">
        <f>IF(ISBLANK('Order Form'!E151),"",'Order Form'!E151)</f>
        <v/>
      </c>
      <c r="D137" s="155" t="str">
        <f>IF(ISBLANK('Order Form'!F151),"",'Order Form'!F151)</f>
        <v/>
      </c>
      <c r="E137" s="282" t="str">
        <f>IF(ISBLANK('Order Form'!D151),"",'Order Form'!D151)</f>
        <v/>
      </c>
      <c r="F137" s="259"/>
      <c r="G137" s="259"/>
      <c r="H137" s="259"/>
      <c r="I137" s="259"/>
      <c r="J137" s="260"/>
      <c r="K137" s="282" t="str">
        <f>IF(NOT(ISBLANK('Order Form'!I151)),'Order Form'!I151,"")</f>
        <v/>
      </c>
      <c r="L137" s="259"/>
      <c r="M137" s="260"/>
      <c r="N137" s="283" t="str">
        <f>IF(NOT(ISBLANK('Order Form'!J151)),'Order Form'!J151,"")</f>
        <v/>
      </c>
      <c r="O137" s="260"/>
      <c r="P137" s="283" t="str">
        <f>IF(NOT(ISBLANK('Order Form'!K151)),'Order Form'!K151,"")</f>
        <v/>
      </c>
      <c r="Q137" s="260"/>
      <c r="R137" s="155" t="str">
        <f>IF(NOT(ISBLANK('Order Form'!L151)),'Order Form'!L151,"")</f>
        <v/>
      </c>
      <c r="S137" s="155" t="str">
        <f>IF(NOT(ISBLANK('Order Form'!M151)),'Order Form'!M151,"")</f>
        <v/>
      </c>
      <c r="T137" s="155" t="str">
        <f>IF(NOT(ISBLANK('Order Form'!N151)),'Order Form'!N151,"")</f>
        <v/>
      </c>
      <c r="U137" s="155" t="str">
        <f>IF(NOT(ISBLANK('Order Form'!O151)),'Order Form'!O151,"")</f>
        <v/>
      </c>
      <c r="V137" s="155" t="str">
        <f>IF(NOT(ISBLANK('Order Form'!P151)),'Order Form'!P151,"")</f>
        <v/>
      </c>
      <c r="W137" s="155" t="str">
        <f>IF(NOT(ISBLANK('Order Form'!Q151)),'Order Form'!Q151,"")</f>
        <v/>
      </c>
      <c r="X137" s="155" t="str">
        <f>IF(NOT(ISBLANK('Order Form'!R151)),'Order Form'!R151,"")</f>
        <v/>
      </c>
      <c r="Y137" s="155" t="str">
        <f>IF(NOT(ISBLANK('Order Form'!S151)),'Order Form'!S151,"")</f>
        <v/>
      </c>
      <c r="Z137" s="155" t="str">
        <f>IF(VALUE('Order Form'!T151)&gt;0,'Order Form'!T151,"")</f>
        <v/>
      </c>
    </row>
    <row r="138" spans="1:26" ht="22.5" customHeight="1" x14ac:dyDescent="0.4">
      <c r="A138" s="152" t="str">
        <f>IF(ISBLANK('Order Form'!B152),"",LEFT('Order Form'!B152,3))</f>
        <v xml:space="preserve"> </v>
      </c>
      <c r="B138" s="152" t="str">
        <f>IF(ISBLANK('Order Form'!C152),"",'Order Form'!C152)</f>
        <v/>
      </c>
      <c r="C138" s="152" t="str">
        <f>IF(ISBLANK('Order Form'!E152),"",'Order Form'!E152)</f>
        <v/>
      </c>
      <c r="D138" s="152" t="str">
        <f>IF(ISBLANK('Order Form'!F152),"",'Order Form'!F152)</f>
        <v/>
      </c>
      <c r="E138" s="284" t="str">
        <f>IF(ISBLANK('Order Form'!D152),"",'Order Form'!D152)</f>
        <v/>
      </c>
      <c r="F138" s="259"/>
      <c r="G138" s="259"/>
      <c r="H138" s="259"/>
      <c r="I138" s="259"/>
      <c r="J138" s="260"/>
      <c r="K138" s="284" t="str">
        <f>IF(NOT(ISBLANK('Order Form'!I152)),'Order Form'!I152,"")</f>
        <v/>
      </c>
      <c r="L138" s="259"/>
      <c r="M138" s="260"/>
      <c r="N138" s="285" t="str">
        <f>IF(NOT(ISBLANK('Order Form'!J152)),'Order Form'!J152,"")</f>
        <v/>
      </c>
      <c r="O138" s="260"/>
      <c r="P138" s="285" t="str">
        <f>IF(NOT(ISBLANK('Order Form'!K152)),'Order Form'!K152,"")</f>
        <v/>
      </c>
      <c r="Q138" s="260"/>
      <c r="R138" s="152" t="str">
        <f>IF(NOT(ISBLANK('Order Form'!L152)),'Order Form'!L152,"")</f>
        <v/>
      </c>
      <c r="S138" s="152" t="str">
        <f>IF(NOT(ISBLANK('Order Form'!M152)),'Order Form'!M152,"")</f>
        <v/>
      </c>
      <c r="T138" s="152" t="str">
        <f>IF(NOT(ISBLANK('Order Form'!N152)),'Order Form'!N152,"")</f>
        <v/>
      </c>
      <c r="U138" s="152" t="str">
        <f>IF(NOT(ISBLANK('Order Form'!O152)),'Order Form'!O152,"")</f>
        <v/>
      </c>
      <c r="V138" s="152" t="str">
        <f>IF(NOT(ISBLANK('Order Form'!P152)),'Order Form'!P152,"")</f>
        <v/>
      </c>
      <c r="W138" s="152" t="str">
        <f>IF(NOT(ISBLANK('Order Form'!Q152)),'Order Form'!Q152,"")</f>
        <v/>
      </c>
      <c r="X138" s="152" t="str">
        <f>IF(NOT(ISBLANK('Order Form'!R152)),'Order Form'!R152,"")</f>
        <v/>
      </c>
      <c r="Y138" s="152" t="str">
        <f>IF(NOT(ISBLANK('Order Form'!S152)),'Order Form'!S152,"")</f>
        <v/>
      </c>
      <c r="Z138" s="152" t="str">
        <f>IF(VALUE('Order Form'!T152)&gt;0,'Order Form'!T152,"")</f>
        <v/>
      </c>
    </row>
    <row r="139" spans="1:26" ht="22.5" customHeight="1" x14ac:dyDescent="0.4">
      <c r="A139" s="155" t="str">
        <f>IF(ISBLANK('Order Form'!B153),"",LEFT('Order Form'!B153,3))</f>
        <v xml:space="preserve"> </v>
      </c>
      <c r="B139" s="155" t="str">
        <f>IF(ISBLANK('Order Form'!C153),"",'Order Form'!C153)</f>
        <v/>
      </c>
      <c r="C139" s="155" t="str">
        <f>IF(ISBLANK('Order Form'!E153),"",'Order Form'!E153)</f>
        <v/>
      </c>
      <c r="D139" s="155" t="str">
        <f>IF(ISBLANK('Order Form'!F153),"",'Order Form'!F153)</f>
        <v/>
      </c>
      <c r="E139" s="282" t="str">
        <f>IF(ISBLANK('Order Form'!D153),"",'Order Form'!D153)</f>
        <v/>
      </c>
      <c r="F139" s="259"/>
      <c r="G139" s="259"/>
      <c r="H139" s="259"/>
      <c r="I139" s="259"/>
      <c r="J139" s="260"/>
      <c r="K139" s="282" t="str">
        <f>IF(NOT(ISBLANK('Order Form'!I153)),'Order Form'!I153,"")</f>
        <v/>
      </c>
      <c r="L139" s="259"/>
      <c r="M139" s="260"/>
      <c r="N139" s="283" t="str">
        <f>IF(NOT(ISBLANK('Order Form'!J153)),'Order Form'!J153,"")</f>
        <v/>
      </c>
      <c r="O139" s="260"/>
      <c r="P139" s="283" t="str">
        <f>IF(NOT(ISBLANK('Order Form'!K153)),'Order Form'!K153,"")</f>
        <v/>
      </c>
      <c r="Q139" s="260"/>
      <c r="R139" s="155" t="str">
        <f>IF(NOT(ISBLANK('Order Form'!L153)),'Order Form'!L153,"")</f>
        <v/>
      </c>
      <c r="S139" s="155" t="str">
        <f>IF(NOT(ISBLANK('Order Form'!M153)),'Order Form'!M153,"")</f>
        <v/>
      </c>
      <c r="T139" s="155" t="str">
        <f>IF(NOT(ISBLANK('Order Form'!N153)),'Order Form'!N153,"")</f>
        <v/>
      </c>
      <c r="U139" s="155" t="str">
        <f>IF(NOT(ISBLANK('Order Form'!O153)),'Order Form'!O153,"")</f>
        <v/>
      </c>
      <c r="V139" s="155" t="str">
        <f>IF(NOT(ISBLANK('Order Form'!P153)),'Order Form'!P153,"")</f>
        <v/>
      </c>
      <c r="W139" s="155" t="str">
        <f>IF(NOT(ISBLANK('Order Form'!Q153)),'Order Form'!Q153,"")</f>
        <v/>
      </c>
      <c r="X139" s="155" t="str">
        <f>IF(NOT(ISBLANK('Order Form'!R153)),'Order Form'!R153,"")</f>
        <v/>
      </c>
      <c r="Y139" s="155" t="str">
        <f>IF(NOT(ISBLANK('Order Form'!S153)),'Order Form'!S153,"")</f>
        <v/>
      </c>
      <c r="Z139" s="155" t="str">
        <f>IF(VALUE('Order Form'!T153)&gt;0,'Order Form'!T153,"")</f>
        <v/>
      </c>
    </row>
    <row r="140" spans="1:26" ht="22.5" customHeight="1" x14ac:dyDescent="0.4">
      <c r="A140" s="152" t="str">
        <f>IF(ISBLANK('Order Form'!B154),"",LEFT('Order Form'!B154,3))</f>
        <v xml:space="preserve"> </v>
      </c>
      <c r="B140" s="152" t="str">
        <f>IF(ISBLANK('Order Form'!C154),"",'Order Form'!C154)</f>
        <v/>
      </c>
      <c r="C140" s="152" t="str">
        <f>IF(ISBLANK('Order Form'!E154),"",'Order Form'!E154)</f>
        <v/>
      </c>
      <c r="D140" s="152" t="str">
        <f>IF(ISBLANK('Order Form'!F154),"",'Order Form'!F154)</f>
        <v/>
      </c>
      <c r="E140" s="284" t="str">
        <f>IF(ISBLANK('Order Form'!D154),"",'Order Form'!D154)</f>
        <v/>
      </c>
      <c r="F140" s="259"/>
      <c r="G140" s="259"/>
      <c r="H140" s="259"/>
      <c r="I140" s="259"/>
      <c r="J140" s="260"/>
      <c r="K140" s="284" t="str">
        <f>IF(NOT(ISBLANK('Order Form'!I154)),'Order Form'!I154,"")</f>
        <v/>
      </c>
      <c r="L140" s="259"/>
      <c r="M140" s="260"/>
      <c r="N140" s="285" t="str">
        <f>IF(NOT(ISBLANK('Order Form'!J154)),'Order Form'!J154,"")</f>
        <v/>
      </c>
      <c r="O140" s="260"/>
      <c r="P140" s="285" t="str">
        <f>IF(NOT(ISBLANK('Order Form'!K154)),'Order Form'!K154,"")</f>
        <v/>
      </c>
      <c r="Q140" s="260"/>
      <c r="R140" s="152" t="str">
        <f>IF(NOT(ISBLANK('Order Form'!L154)),'Order Form'!L154,"")</f>
        <v/>
      </c>
      <c r="S140" s="152" t="str">
        <f>IF(NOT(ISBLANK('Order Form'!M154)),'Order Form'!M154,"")</f>
        <v/>
      </c>
      <c r="T140" s="152" t="str">
        <f>IF(NOT(ISBLANK('Order Form'!N154)),'Order Form'!N154,"")</f>
        <v/>
      </c>
      <c r="U140" s="152" t="str">
        <f>IF(NOT(ISBLANK('Order Form'!O154)),'Order Form'!O154,"")</f>
        <v/>
      </c>
      <c r="V140" s="152" t="str">
        <f>IF(NOT(ISBLANK('Order Form'!P154)),'Order Form'!P154,"")</f>
        <v/>
      </c>
      <c r="W140" s="152" t="str">
        <f>IF(NOT(ISBLANK('Order Form'!Q154)),'Order Form'!Q154,"")</f>
        <v/>
      </c>
      <c r="X140" s="152" t="str">
        <f>IF(NOT(ISBLANK('Order Form'!R154)),'Order Form'!R154,"")</f>
        <v/>
      </c>
      <c r="Y140" s="152" t="str">
        <f>IF(NOT(ISBLANK('Order Form'!S154)),'Order Form'!S154,"")</f>
        <v/>
      </c>
      <c r="Z140" s="152" t="str">
        <f>IF(VALUE('Order Form'!T154)&gt;0,'Order Form'!T154,"")</f>
        <v/>
      </c>
    </row>
    <row r="141" spans="1:26" ht="22.5" customHeight="1" x14ac:dyDescent="0.4">
      <c r="A141" s="155" t="str">
        <f>IF(ISBLANK('Order Form'!B155),"",LEFT('Order Form'!B155,3))</f>
        <v xml:space="preserve"> </v>
      </c>
      <c r="B141" s="155" t="str">
        <f>IF(ISBLANK('Order Form'!C155),"",'Order Form'!C155)</f>
        <v/>
      </c>
      <c r="C141" s="155" t="str">
        <f>IF(ISBLANK('Order Form'!E155),"",'Order Form'!E155)</f>
        <v/>
      </c>
      <c r="D141" s="155" t="str">
        <f>IF(ISBLANK('Order Form'!F155),"",'Order Form'!F155)</f>
        <v/>
      </c>
      <c r="E141" s="282" t="str">
        <f>IF(ISBLANK('Order Form'!D155),"",'Order Form'!D155)</f>
        <v/>
      </c>
      <c r="F141" s="259"/>
      <c r="G141" s="259"/>
      <c r="H141" s="259"/>
      <c r="I141" s="259"/>
      <c r="J141" s="260"/>
      <c r="K141" s="282" t="str">
        <f>IF(NOT(ISBLANK('Order Form'!I155)),'Order Form'!I155,"")</f>
        <v/>
      </c>
      <c r="L141" s="259"/>
      <c r="M141" s="260"/>
      <c r="N141" s="283" t="str">
        <f>IF(NOT(ISBLANK('Order Form'!J155)),'Order Form'!J155,"")</f>
        <v/>
      </c>
      <c r="O141" s="260"/>
      <c r="P141" s="283" t="str">
        <f>IF(NOT(ISBLANK('Order Form'!K155)),'Order Form'!K155,"")</f>
        <v/>
      </c>
      <c r="Q141" s="260"/>
      <c r="R141" s="155" t="str">
        <f>IF(NOT(ISBLANK('Order Form'!L155)),'Order Form'!L155,"")</f>
        <v/>
      </c>
      <c r="S141" s="155" t="str">
        <f>IF(NOT(ISBLANK('Order Form'!M155)),'Order Form'!M155,"")</f>
        <v/>
      </c>
      <c r="T141" s="155" t="str">
        <f>IF(NOT(ISBLANK('Order Form'!N155)),'Order Form'!N155,"")</f>
        <v/>
      </c>
      <c r="U141" s="155" t="str">
        <f>IF(NOT(ISBLANK('Order Form'!O155)),'Order Form'!O155,"")</f>
        <v/>
      </c>
      <c r="V141" s="155" t="str">
        <f>IF(NOT(ISBLANK('Order Form'!P155)),'Order Form'!P155,"")</f>
        <v/>
      </c>
      <c r="W141" s="155" t="str">
        <f>IF(NOT(ISBLANK('Order Form'!Q155)),'Order Form'!Q155,"")</f>
        <v/>
      </c>
      <c r="X141" s="155" t="str">
        <f>IF(NOT(ISBLANK('Order Form'!R155)),'Order Form'!R155,"")</f>
        <v/>
      </c>
      <c r="Y141" s="155" t="str">
        <f>IF(NOT(ISBLANK('Order Form'!S155)),'Order Form'!S155,"")</f>
        <v/>
      </c>
      <c r="Z141" s="155" t="str">
        <f>IF(VALUE('Order Form'!T155)&gt;0,'Order Form'!T155,"")</f>
        <v/>
      </c>
    </row>
    <row r="142" spans="1:26" ht="22.5" customHeight="1" x14ac:dyDescent="0.4">
      <c r="A142" s="152" t="str">
        <f>IF(ISBLANK('Order Form'!B156),"",LEFT('Order Form'!B156,3))</f>
        <v xml:space="preserve"> </v>
      </c>
      <c r="B142" s="152" t="str">
        <f>IF(ISBLANK('Order Form'!C156),"",'Order Form'!C156)</f>
        <v/>
      </c>
      <c r="C142" s="152" t="str">
        <f>IF(ISBLANK('Order Form'!E156),"",'Order Form'!E156)</f>
        <v/>
      </c>
      <c r="D142" s="152" t="str">
        <f>IF(ISBLANK('Order Form'!F156),"",'Order Form'!F156)</f>
        <v/>
      </c>
      <c r="E142" s="284" t="str">
        <f>IF(ISBLANK('Order Form'!D156),"",'Order Form'!D156)</f>
        <v/>
      </c>
      <c r="F142" s="259"/>
      <c r="G142" s="259"/>
      <c r="H142" s="259"/>
      <c r="I142" s="259"/>
      <c r="J142" s="260"/>
      <c r="K142" s="284" t="str">
        <f>IF(NOT(ISBLANK('Order Form'!I156)),'Order Form'!I156,"")</f>
        <v/>
      </c>
      <c r="L142" s="259"/>
      <c r="M142" s="260"/>
      <c r="N142" s="285" t="str">
        <f>IF(NOT(ISBLANK('Order Form'!J156)),'Order Form'!J156,"")</f>
        <v/>
      </c>
      <c r="O142" s="260"/>
      <c r="P142" s="285" t="str">
        <f>IF(NOT(ISBLANK('Order Form'!K156)),'Order Form'!K156,"")</f>
        <v/>
      </c>
      <c r="Q142" s="260"/>
      <c r="R142" s="152" t="str">
        <f>IF(NOT(ISBLANK('Order Form'!L156)),'Order Form'!L156,"")</f>
        <v/>
      </c>
      <c r="S142" s="152" t="str">
        <f>IF(NOT(ISBLANK('Order Form'!M156)),'Order Form'!M156,"")</f>
        <v/>
      </c>
      <c r="T142" s="152" t="str">
        <f>IF(NOT(ISBLANK('Order Form'!N156)),'Order Form'!N156,"")</f>
        <v/>
      </c>
      <c r="U142" s="152" t="str">
        <f>IF(NOT(ISBLANK('Order Form'!O156)),'Order Form'!O156,"")</f>
        <v/>
      </c>
      <c r="V142" s="152" t="str">
        <f>IF(NOT(ISBLANK('Order Form'!P156)),'Order Form'!P156,"")</f>
        <v/>
      </c>
      <c r="W142" s="152" t="str">
        <f>IF(NOT(ISBLANK('Order Form'!Q156)),'Order Form'!Q156,"")</f>
        <v/>
      </c>
      <c r="X142" s="152" t="str">
        <f>IF(NOT(ISBLANK('Order Form'!R156)),'Order Form'!R156,"")</f>
        <v/>
      </c>
      <c r="Y142" s="152" t="str">
        <f>IF(NOT(ISBLANK('Order Form'!S156)),'Order Form'!S156,"")</f>
        <v/>
      </c>
      <c r="Z142" s="152" t="str">
        <f>IF(VALUE('Order Form'!T156)&gt;0,'Order Form'!T156,"")</f>
        <v/>
      </c>
    </row>
    <row r="143" spans="1:26" ht="22.5" customHeight="1" x14ac:dyDescent="0.4">
      <c r="A143" s="155" t="str">
        <f>IF(ISBLANK('Order Form'!B157),"",LEFT('Order Form'!B157,3))</f>
        <v xml:space="preserve"> </v>
      </c>
      <c r="B143" s="155" t="str">
        <f>IF(ISBLANK('Order Form'!C157),"",'Order Form'!C157)</f>
        <v/>
      </c>
      <c r="C143" s="155" t="str">
        <f>IF(ISBLANK('Order Form'!E157),"",'Order Form'!E157)</f>
        <v/>
      </c>
      <c r="D143" s="155" t="str">
        <f>IF(ISBLANK('Order Form'!F157),"",'Order Form'!F157)</f>
        <v/>
      </c>
      <c r="E143" s="282" t="str">
        <f>IF(ISBLANK('Order Form'!D157),"",'Order Form'!D157)</f>
        <v/>
      </c>
      <c r="F143" s="259"/>
      <c r="G143" s="259"/>
      <c r="H143" s="259"/>
      <c r="I143" s="259"/>
      <c r="J143" s="260"/>
      <c r="K143" s="282" t="str">
        <f>IF(NOT(ISBLANK('Order Form'!I157)),'Order Form'!I157,"")</f>
        <v/>
      </c>
      <c r="L143" s="259"/>
      <c r="M143" s="260"/>
      <c r="N143" s="283" t="str">
        <f>IF(NOT(ISBLANK('Order Form'!J157)),'Order Form'!J157,"")</f>
        <v/>
      </c>
      <c r="O143" s="260"/>
      <c r="P143" s="283" t="str">
        <f>IF(NOT(ISBLANK('Order Form'!K157)),'Order Form'!K157,"")</f>
        <v/>
      </c>
      <c r="Q143" s="260"/>
      <c r="R143" s="155" t="str">
        <f>IF(NOT(ISBLANK('Order Form'!L157)),'Order Form'!L157,"")</f>
        <v/>
      </c>
      <c r="S143" s="155" t="str">
        <f>IF(NOT(ISBLANK('Order Form'!M157)),'Order Form'!M157,"")</f>
        <v/>
      </c>
      <c r="T143" s="155" t="str">
        <f>IF(NOT(ISBLANK('Order Form'!N157)),'Order Form'!N157,"")</f>
        <v/>
      </c>
      <c r="U143" s="155" t="str">
        <f>IF(NOT(ISBLANK('Order Form'!O157)),'Order Form'!O157,"")</f>
        <v/>
      </c>
      <c r="V143" s="155" t="str">
        <f>IF(NOT(ISBLANK('Order Form'!P157)),'Order Form'!P157,"")</f>
        <v/>
      </c>
      <c r="W143" s="155" t="str">
        <f>IF(NOT(ISBLANK('Order Form'!Q157)),'Order Form'!Q157,"")</f>
        <v/>
      </c>
      <c r="X143" s="155" t="str">
        <f>IF(NOT(ISBLANK('Order Form'!R157)),'Order Form'!R157,"")</f>
        <v/>
      </c>
      <c r="Y143" s="155" t="str">
        <f>IF(NOT(ISBLANK('Order Form'!S157)),'Order Form'!S157,"")</f>
        <v/>
      </c>
      <c r="Z143" s="155" t="str">
        <f>IF(VALUE('Order Form'!T157)&gt;0,'Order Form'!T157,"")</f>
        <v/>
      </c>
    </row>
    <row r="144" spans="1:26" ht="22.5" customHeight="1" x14ac:dyDescent="0.4">
      <c r="A144" s="152" t="str">
        <f>IF(ISBLANK('Order Form'!B158),"",LEFT('Order Form'!B158,3))</f>
        <v xml:space="preserve"> </v>
      </c>
      <c r="B144" s="152" t="str">
        <f>IF(ISBLANK('Order Form'!C158),"",'Order Form'!C158)</f>
        <v/>
      </c>
      <c r="C144" s="152" t="str">
        <f>IF(ISBLANK('Order Form'!E158),"",'Order Form'!E158)</f>
        <v/>
      </c>
      <c r="D144" s="152" t="str">
        <f>IF(ISBLANK('Order Form'!F158),"",'Order Form'!F158)</f>
        <v/>
      </c>
      <c r="E144" s="284" t="str">
        <f>IF(ISBLANK('Order Form'!D158),"",'Order Form'!D158)</f>
        <v/>
      </c>
      <c r="F144" s="259"/>
      <c r="G144" s="259"/>
      <c r="H144" s="259"/>
      <c r="I144" s="259"/>
      <c r="J144" s="260"/>
      <c r="K144" s="284" t="str">
        <f>IF(NOT(ISBLANK('Order Form'!I158)),'Order Form'!I158,"")</f>
        <v/>
      </c>
      <c r="L144" s="259"/>
      <c r="M144" s="260"/>
      <c r="N144" s="285" t="str">
        <f>IF(NOT(ISBLANK('Order Form'!J158)),'Order Form'!J158,"")</f>
        <v/>
      </c>
      <c r="O144" s="260"/>
      <c r="P144" s="285" t="str">
        <f>IF(NOT(ISBLANK('Order Form'!K158)),'Order Form'!K158,"")</f>
        <v/>
      </c>
      <c r="Q144" s="260"/>
      <c r="R144" s="152" t="str">
        <f>IF(NOT(ISBLANK('Order Form'!L158)),'Order Form'!L158,"")</f>
        <v/>
      </c>
      <c r="S144" s="152" t="str">
        <f>IF(NOT(ISBLANK('Order Form'!M158)),'Order Form'!M158,"")</f>
        <v/>
      </c>
      <c r="T144" s="152" t="str">
        <f>IF(NOT(ISBLANK('Order Form'!N158)),'Order Form'!N158,"")</f>
        <v/>
      </c>
      <c r="U144" s="152" t="str">
        <f>IF(NOT(ISBLANK('Order Form'!O158)),'Order Form'!O158,"")</f>
        <v/>
      </c>
      <c r="V144" s="152" t="str">
        <f>IF(NOT(ISBLANK('Order Form'!P158)),'Order Form'!P158,"")</f>
        <v/>
      </c>
      <c r="W144" s="152" t="str">
        <f>IF(NOT(ISBLANK('Order Form'!Q158)),'Order Form'!Q158,"")</f>
        <v/>
      </c>
      <c r="X144" s="152" t="str">
        <f>IF(NOT(ISBLANK('Order Form'!R158)),'Order Form'!R158,"")</f>
        <v/>
      </c>
      <c r="Y144" s="152" t="str">
        <f>IF(NOT(ISBLANK('Order Form'!S158)),'Order Form'!S158,"")</f>
        <v/>
      </c>
      <c r="Z144" s="152" t="str">
        <f>IF(VALUE('Order Form'!T158)&gt;0,'Order Form'!T158,"")</f>
        <v/>
      </c>
    </row>
    <row r="145" spans="1:26" ht="22.5" customHeight="1" x14ac:dyDescent="0.4">
      <c r="A145" s="155" t="str">
        <f>IF(ISBLANK('Order Form'!B159),"",LEFT('Order Form'!B159,3))</f>
        <v xml:space="preserve"> </v>
      </c>
      <c r="B145" s="155" t="str">
        <f>IF(ISBLANK('Order Form'!C159),"",'Order Form'!C159)</f>
        <v/>
      </c>
      <c r="C145" s="155" t="str">
        <f>IF(ISBLANK('Order Form'!E159),"",'Order Form'!E159)</f>
        <v/>
      </c>
      <c r="D145" s="155" t="str">
        <f>IF(ISBLANK('Order Form'!F159),"",'Order Form'!F159)</f>
        <v/>
      </c>
      <c r="E145" s="282" t="str">
        <f>IF(ISBLANK('Order Form'!D159),"",'Order Form'!D159)</f>
        <v/>
      </c>
      <c r="F145" s="259"/>
      <c r="G145" s="259"/>
      <c r="H145" s="259"/>
      <c r="I145" s="259"/>
      <c r="J145" s="260"/>
      <c r="K145" s="282" t="str">
        <f>IF(NOT(ISBLANK('Order Form'!I159)),'Order Form'!I159,"")</f>
        <v/>
      </c>
      <c r="L145" s="259"/>
      <c r="M145" s="260"/>
      <c r="N145" s="283" t="str">
        <f>IF(NOT(ISBLANK('Order Form'!J159)),'Order Form'!J159,"")</f>
        <v/>
      </c>
      <c r="O145" s="260"/>
      <c r="P145" s="283" t="str">
        <f>IF(NOT(ISBLANK('Order Form'!K159)),'Order Form'!K159,"")</f>
        <v/>
      </c>
      <c r="Q145" s="260"/>
      <c r="R145" s="155" t="str">
        <f>IF(NOT(ISBLANK('Order Form'!L159)),'Order Form'!L159,"")</f>
        <v/>
      </c>
      <c r="S145" s="155" t="str">
        <f>IF(NOT(ISBLANK('Order Form'!M159)),'Order Form'!M159,"")</f>
        <v/>
      </c>
      <c r="T145" s="155" t="str">
        <f>IF(NOT(ISBLANK('Order Form'!N159)),'Order Form'!N159,"")</f>
        <v/>
      </c>
      <c r="U145" s="155" t="str">
        <f>IF(NOT(ISBLANK('Order Form'!O159)),'Order Form'!O159,"")</f>
        <v/>
      </c>
      <c r="V145" s="155" t="str">
        <f>IF(NOT(ISBLANK('Order Form'!P159)),'Order Form'!P159,"")</f>
        <v/>
      </c>
      <c r="W145" s="155" t="str">
        <f>IF(NOT(ISBLANK('Order Form'!Q159)),'Order Form'!Q159,"")</f>
        <v/>
      </c>
      <c r="X145" s="155" t="str">
        <f>IF(NOT(ISBLANK('Order Form'!R159)),'Order Form'!R159,"")</f>
        <v/>
      </c>
      <c r="Y145" s="155" t="str">
        <f>IF(NOT(ISBLANK('Order Form'!S159)),'Order Form'!S159,"")</f>
        <v/>
      </c>
      <c r="Z145" s="155" t="str">
        <f>IF(VALUE('Order Form'!T159)&gt;0,'Order Form'!T159,"")</f>
        <v/>
      </c>
    </row>
    <row r="146" spans="1:26" ht="22.5" customHeight="1" x14ac:dyDescent="0.4">
      <c r="A146" s="152" t="str">
        <f>IF(ISBLANK('Order Form'!B160),"",LEFT('Order Form'!B160,3))</f>
        <v xml:space="preserve"> </v>
      </c>
      <c r="B146" s="152" t="str">
        <f>IF(ISBLANK('Order Form'!C160),"",'Order Form'!C160)</f>
        <v/>
      </c>
      <c r="C146" s="152" t="str">
        <f>IF(ISBLANK('Order Form'!E160),"",'Order Form'!E160)</f>
        <v/>
      </c>
      <c r="D146" s="152" t="str">
        <f>IF(ISBLANK('Order Form'!F160),"",'Order Form'!F160)</f>
        <v/>
      </c>
      <c r="E146" s="284" t="str">
        <f>IF(ISBLANK('Order Form'!D160),"",'Order Form'!D160)</f>
        <v/>
      </c>
      <c r="F146" s="259"/>
      <c r="G146" s="259"/>
      <c r="H146" s="259"/>
      <c r="I146" s="259"/>
      <c r="J146" s="260"/>
      <c r="K146" s="284" t="str">
        <f>IF(NOT(ISBLANK('Order Form'!I160)),'Order Form'!I160,"")</f>
        <v/>
      </c>
      <c r="L146" s="259"/>
      <c r="M146" s="260"/>
      <c r="N146" s="285" t="str">
        <f>IF(NOT(ISBLANK('Order Form'!J160)),'Order Form'!J160,"")</f>
        <v/>
      </c>
      <c r="O146" s="260"/>
      <c r="P146" s="285" t="str">
        <f>IF(NOT(ISBLANK('Order Form'!K160)),'Order Form'!K160,"")</f>
        <v/>
      </c>
      <c r="Q146" s="260"/>
      <c r="R146" s="152" t="str">
        <f>IF(NOT(ISBLANK('Order Form'!L160)),'Order Form'!L160,"")</f>
        <v/>
      </c>
      <c r="S146" s="152" t="str">
        <f>IF(NOT(ISBLANK('Order Form'!M160)),'Order Form'!M160,"")</f>
        <v/>
      </c>
      <c r="T146" s="152" t="str">
        <f>IF(NOT(ISBLANK('Order Form'!N160)),'Order Form'!N160,"")</f>
        <v/>
      </c>
      <c r="U146" s="152" t="str">
        <f>IF(NOT(ISBLANK('Order Form'!O160)),'Order Form'!O160,"")</f>
        <v/>
      </c>
      <c r="V146" s="152" t="str">
        <f>IF(NOT(ISBLANK('Order Form'!P160)),'Order Form'!P160,"")</f>
        <v/>
      </c>
      <c r="W146" s="152" t="str">
        <f>IF(NOT(ISBLANK('Order Form'!Q160)),'Order Form'!Q160,"")</f>
        <v/>
      </c>
      <c r="X146" s="152" t="str">
        <f>IF(NOT(ISBLANK('Order Form'!R160)),'Order Form'!R160,"")</f>
        <v/>
      </c>
      <c r="Y146" s="152" t="str">
        <f>IF(NOT(ISBLANK('Order Form'!S160)),'Order Form'!S160,"")</f>
        <v/>
      </c>
      <c r="Z146" s="152" t="str">
        <f>IF(VALUE('Order Form'!T160)&gt;0,'Order Form'!T160,"")</f>
        <v/>
      </c>
    </row>
    <row r="147" spans="1:26" ht="22.5" customHeight="1" x14ac:dyDescent="0.4">
      <c r="A147" s="155" t="str">
        <f>IF(ISBLANK('Order Form'!B161),"",LEFT('Order Form'!B161,3))</f>
        <v xml:space="preserve"> </v>
      </c>
      <c r="B147" s="155" t="str">
        <f>IF(ISBLANK('Order Form'!C161),"",'Order Form'!C161)</f>
        <v/>
      </c>
      <c r="C147" s="155" t="str">
        <f>IF(ISBLANK('Order Form'!E161),"",'Order Form'!E161)</f>
        <v/>
      </c>
      <c r="D147" s="155" t="str">
        <f>IF(ISBLANK('Order Form'!F161),"",'Order Form'!F161)</f>
        <v/>
      </c>
      <c r="E147" s="282" t="str">
        <f>IF(ISBLANK('Order Form'!D161),"",'Order Form'!D161)</f>
        <v/>
      </c>
      <c r="F147" s="259"/>
      <c r="G147" s="259"/>
      <c r="H147" s="259"/>
      <c r="I147" s="259"/>
      <c r="J147" s="260"/>
      <c r="K147" s="282" t="str">
        <f>IF(NOT(ISBLANK('Order Form'!I161)),'Order Form'!I161,"")</f>
        <v/>
      </c>
      <c r="L147" s="259"/>
      <c r="M147" s="260"/>
      <c r="N147" s="283" t="str">
        <f>IF(NOT(ISBLANK('Order Form'!J161)),'Order Form'!J161,"")</f>
        <v/>
      </c>
      <c r="O147" s="260"/>
      <c r="P147" s="283" t="str">
        <f>IF(NOT(ISBLANK('Order Form'!K161)),'Order Form'!K161,"")</f>
        <v/>
      </c>
      <c r="Q147" s="260"/>
      <c r="R147" s="155" t="str">
        <f>IF(NOT(ISBLANK('Order Form'!L161)),'Order Form'!L161,"")</f>
        <v/>
      </c>
      <c r="S147" s="155" t="str">
        <f>IF(NOT(ISBLANK('Order Form'!M161)),'Order Form'!M161,"")</f>
        <v/>
      </c>
      <c r="T147" s="155" t="str">
        <f>IF(NOT(ISBLANK('Order Form'!N161)),'Order Form'!N161,"")</f>
        <v/>
      </c>
      <c r="U147" s="155" t="str">
        <f>IF(NOT(ISBLANK('Order Form'!O161)),'Order Form'!O161,"")</f>
        <v/>
      </c>
      <c r="V147" s="155" t="str">
        <f>IF(NOT(ISBLANK('Order Form'!P161)),'Order Form'!P161,"")</f>
        <v/>
      </c>
      <c r="W147" s="155" t="str">
        <f>IF(NOT(ISBLANK('Order Form'!Q161)),'Order Form'!Q161,"")</f>
        <v/>
      </c>
      <c r="X147" s="155" t="str">
        <f>IF(NOT(ISBLANK('Order Form'!R161)),'Order Form'!R161,"")</f>
        <v/>
      </c>
      <c r="Y147" s="155" t="str">
        <f>IF(NOT(ISBLANK('Order Form'!S161)),'Order Form'!S161,"")</f>
        <v/>
      </c>
      <c r="Z147" s="155" t="str">
        <f>IF(VALUE('Order Form'!T161)&gt;0,'Order Form'!T161,"")</f>
        <v/>
      </c>
    </row>
    <row r="148" spans="1:26" ht="22.5" customHeight="1" x14ac:dyDescent="0.4">
      <c r="A148" s="152" t="str">
        <f>IF(ISBLANK('Order Form'!B162),"",LEFT('Order Form'!B162,3))</f>
        <v xml:space="preserve"> </v>
      </c>
      <c r="B148" s="152" t="str">
        <f>IF(ISBLANK('Order Form'!C162),"",'Order Form'!C162)</f>
        <v/>
      </c>
      <c r="C148" s="152" t="str">
        <f>IF(ISBLANK('Order Form'!E162),"",'Order Form'!E162)</f>
        <v/>
      </c>
      <c r="D148" s="152" t="str">
        <f>IF(ISBLANK('Order Form'!F162),"",'Order Form'!F162)</f>
        <v/>
      </c>
      <c r="E148" s="284" t="str">
        <f>IF(ISBLANK('Order Form'!D162),"",'Order Form'!D162)</f>
        <v/>
      </c>
      <c r="F148" s="259"/>
      <c r="G148" s="259"/>
      <c r="H148" s="259"/>
      <c r="I148" s="259"/>
      <c r="J148" s="260"/>
      <c r="K148" s="284" t="str">
        <f>IF(NOT(ISBLANK('Order Form'!I162)),'Order Form'!I162,"")</f>
        <v/>
      </c>
      <c r="L148" s="259"/>
      <c r="M148" s="260"/>
      <c r="N148" s="285" t="str">
        <f>IF(NOT(ISBLANK('Order Form'!J162)),'Order Form'!J162,"")</f>
        <v/>
      </c>
      <c r="O148" s="260"/>
      <c r="P148" s="285" t="str">
        <f>IF(NOT(ISBLANK('Order Form'!K162)),'Order Form'!K162,"")</f>
        <v/>
      </c>
      <c r="Q148" s="260"/>
      <c r="R148" s="152" t="str">
        <f>IF(NOT(ISBLANK('Order Form'!L162)),'Order Form'!L162,"")</f>
        <v/>
      </c>
      <c r="S148" s="152" t="str">
        <f>IF(NOT(ISBLANK('Order Form'!M162)),'Order Form'!M162,"")</f>
        <v/>
      </c>
      <c r="T148" s="152" t="str">
        <f>IF(NOT(ISBLANK('Order Form'!N162)),'Order Form'!N162,"")</f>
        <v/>
      </c>
      <c r="U148" s="152" t="str">
        <f>IF(NOT(ISBLANK('Order Form'!O162)),'Order Form'!O162,"")</f>
        <v/>
      </c>
      <c r="V148" s="152" t="str">
        <f>IF(NOT(ISBLANK('Order Form'!P162)),'Order Form'!P162,"")</f>
        <v/>
      </c>
      <c r="W148" s="152" t="str">
        <f>IF(NOT(ISBLANK('Order Form'!Q162)),'Order Form'!Q162,"")</f>
        <v/>
      </c>
      <c r="X148" s="152" t="str">
        <f>IF(NOT(ISBLANK('Order Form'!R162)),'Order Form'!R162,"")</f>
        <v/>
      </c>
      <c r="Y148" s="152" t="str">
        <f>IF(NOT(ISBLANK('Order Form'!S162)),'Order Form'!S162,"")</f>
        <v/>
      </c>
      <c r="Z148" s="152" t="str">
        <f>IF(VALUE('Order Form'!T162)&gt;0,'Order Form'!T162,"")</f>
        <v/>
      </c>
    </row>
    <row r="149" spans="1:26" ht="22.5" customHeight="1" x14ac:dyDescent="0.4">
      <c r="A149" s="155" t="str">
        <f>IF(ISBLANK('Order Form'!B163),"",LEFT('Order Form'!B163,3))</f>
        <v xml:space="preserve"> </v>
      </c>
      <c r="B149" s="155" t="str">
        <f>IF(ISBLANK('Order Form'!C163),"",'Order Form'!C163)</f>
        <v/>
      </c>
      <c r="C149" s="155" t="str">
        <f>IF(ISBLANK('Order Form'!E163),"",'Order Form'!E163)</f>
        <v/>
      </c>
      <c r="D149" s="155" t="str">
        <f>IF(ISBLANK('Order Form'!F163),"",'Order Form'!F163)</f>
        <v/>
      </c>
      <c r="E149" s="282" t="str">
        <f>IF(ISBLANK('Order Form'!D163),"",'Order Form'!D163)</f>
        <v/>
      </c>
      <c r="F149" s="259"/>
      <c r="G149" s="259"/>
      <c r="H149" s="259"/>
      <c r="I149" s="259"/>
      <c r="J149" s="260"/>
      <c r="K149" s="282" t="str">
        <f>IF(NOT(ISBLANK('Order Form'!I163)),'Order Form'!I163,"")</f>
        <v/>
      </c>
      <c r="L149" s="259"/>
      <c r="M149" s="260"/>
      <c r="N149" s="283" t="str">
        <f>IF(NOT(ISBLANK('Order Form'!J163)),'Order Form'!J163,"")</f>
        <v/>
      </c>
      <c r="O149" s="260"/>
      <c r="P149" s="283" t="str">
        <f>IF(NOT(ISBLANK('Order Form'!K163)),'Order Form'!K163,"")</f>
        <v/>
      </c>
      <c r="Q149" s="260"/>
      <c r="R149" s="155" t="str">
        <f>IF(NOT(ISBLANK('Order Form'!L163)),'Order Form'!L163,"")</f>
        <v/>
      </c>
      <c r="S149" s="155" t="str">
        <f>IF(NOT(ISBLANK('Order Form'!M163)),'Order Form'!M163,"")</f>
        <v/>
      </c>
      <c r="T149" s="155" t="str">
        <f>IF(NOT(ISBLANK('Order Form'!N163)),'Order Form'!N163,"")</f>
        <v/>
      </c>
      <c r="U149" s="155" t="str">
        <f>IF(NOT(ISBLANK('Order Form'!O163)),'Order Form'!O163,"")</f>
        <v/>
      </c>
      <c r="V149" s="155" t="str">
        <f>IF(NOT(ISBLANK('Order Form'!P163)),'Order Form'!P163,"")</f>
        <v/>
      </c>
      <c r="W149" s="155" t="str">
        <f>IF(NOT(ISBLANK('Order Form'!Q163)),'Order Form'!Q163,"")</f>
        <v/>
      </c>
      <c r="X149" s="155" t="str">
        <f>IF(NOT(ISBLANK('Order Form'!R163)),'Order Form'!R163,"")</f>
        <v/>
      </c>
      <c r="Y149" s="155" t="str">
        <f>IF(NOT(ISBLANK('Order Form'!S163)),'Order Form'!S163,"")</f>
        <v/>
      </c>
      <c r="Z149" s="155" t="str">
        <f>IF(VALUE('Order Form'!T163)&gt;0,'Order Form'!T163,"")</f>
        <v/>
      </c>
    </row>
    <row r="150" spans="1:26" ht="22.5" customHeight="1" x14ac:dyDescent="0.4">
      <c r="A150" s="152" t="str">
        <f>IF(ISBLANK('Order Form'!B164),"",LEFT('Order Form'!B164,3))</f>
        <v xml:space="preserve"> </v>
      </c>
      <c r="B150" s="152" t="str">
        <f>IF(ISBLANK('Order Form'!C164),"",'Order Form'!C164)</f>
        <v/>
      </c>
      <c r="C150" s="152" t="str">
        <f>IF(ISBLANK('Order Form'!E164),"",'Order Form'!E164)</f>
        <v/>
      </c>
      <c r="D150" s="152" t="str">
        <f>IF(ISBLANK('Order Form'!F164),"",'Order Form'!F164)</f>
        <v/>
      </c>
      <c r="E150" s="284" t="str">
        <f>IF(ISBLANK('Order Form'!D164),"",'Order Form'!D164)</f>
        <v/>
      </c>
      <c r="F150" s="259"/>
      <c r="G150" s="259"/>
      <c r="H150" s="259"/>
      <c r="I150" s="259"/>
      <c r="J150" s="260"/>
      <c r="K150" s="284" t="str">
        <f>IF(NOT(ISBLANK('Order Form'!I164)),'Order Form'!I164,"")</f>
        <v/>
      </c>
      <c r="L150" s="259"/>
      <c r="M150" s="260"/>
      <c r="N150" s="285" t="str">
        <f>IF(NOT(ISBLANK('Order Form'!J164)),'Order Form'!J164,"")</f>
        <v/>
      </c>
      <c r="O150" s="260"/>
      <c r="P150" s="285" t="str">
        <f>IF(NOT(ISBLANK('Order Form'!K164)),'Order Form'!K164,"")</f>
        <v/>
      </c>
      <c r="Q150" s="260"/>
      <c r="R150" s="152" t="str">
        <f>IF(NOT(ISBLANK('Order Form'!L164)),'Order Form'!L164,"")</f>
        <v/>
      </c>
      <c r="S150" s="152" t="str">
        <f>IF(NOT(ISBLANK('Order Form'!M164)),'Order Form'!M164,"")</f>
        <v/>
      </c>
      <c r="T150" s="152" t="str">
        <f>IF(NOT(ISBLANK('Order Form'!N164)),'Order Form'!N164,"")</f>
        <v/>
      </c>
      <c r="U150" s="152" t="str">
        <f>IF(NOT(ISBLANK('Order Form'!O164)),'Order Form'!O164,"")</f>
        <v/>
      </c>
      <c r="V150" s="152" t="str">
        <f>IF(NOT(ISBLANK('Order Form'!P164)),'Order Form'!P164,"")</f>
        <v/>
      </c>
      <c r="W150" s="152" t="str">
        <f>IF(NOT(ISBLANK('Order Form'!Q164)),'Order Form'!Q164,"")</f>
        <v/>
      </c>
      <c r="X150" s="152" t="str">
        <f>IF(NOT(ISBLANK('Order Form'!R164)),'Order Form'!R164,"")</f>
        <v/>
      </c>
      <c r="Y150" s="152" t="str">
        <f>IF(NOT(ISBLANK('Order Form'!S164)),'Order Form'!S164,"")</f>
        <v/>
      </c>
      <c r="Z150" s="152" t="str">
        <f>IF(VALUE('Order Form'!T164)&gt;0,'Order Form'!T164,"")</f>
        <v/>
      </c>
    </row>
    <row r="151" spans="1:26" ht="22.5" customHeight="1" x14ac:dyDescent="0.4">
      <c r="A151" s="155" t="str">
        <f>IF(ISBLANK('Order Form'!B165),"",LEFT('Order Form'!B165,3))</f>
        <v xml:space="preserve"> </v>
      </c>
      <c r="B151" s="155" t="str">
        <f>IF(ISBLANK('Order Form'!C165),"",'Order Form'!C165)</f>
        <v/>
      </c>
      <c r="C151" s="155" t="str">
        <f>IF(ISBLANK('Order Form'!E165),"",'Order Form'!E165)</f>
        <v/>
      </c>
      <c r="D151" s="155" t="str">
        <f>IF(ISBLANK('Order Form'!F165),"",'Order Form'!F165)</f>
        <v/>
      </c>
      <c r="E151" s="282" t="str">
        <f>IF(ISBLANK('Order Form'!D165),"",'Order Form'!D165)</f>
        <v/>
      </c>
      <c r="F151" s="259"/>
      <c r="G151" s="259"/>
      <c r="H151" s="259"/>
      <c r="I151" s="259"/>
      <c r="J151" s="260"/>
      <c r="K151" s="282" t="str">
        <f>IF(NOT(ISBLANK('Order Form'!I165)),'Order Form'!I165,"")</f>
        <v/>
      </c>
      <c r="L151" s="259"/>
      <c r="M151" s="260"/>
      <c r="N151" s="283" t="str">
        <f>IF(NOT(ISBLANK('Order Form'!J165)),'Order Form'!J165,"")</f>
        <v/>
      </c>
      <c r="O151" s="260"/>
      <c r="P151" s="283" t="str">
        <f>IF(NOT(ISBLANK('Order Form'!K165)),'Order Form'!K165,"")</f>
        <v/>
      </c>
      <c r="Q151" s="260"/>
      <c r="R151" s="155" t="str">
        <f>IF(NOT(ISBLANK('Order Form'!L165)),'Order Form'!L165,"")</f>
        <v/>
      </c>
      <c r="S151" s="155" t="str">
        <f>IF(NOT(ISBLANK('Order Form'!M165)),'Order Form'!M165,"")</f>
        <v/>
      </c>
      <c r="T151" s="155" t="str">
        <f>IF(NOT(ISBLANK('Order Form'!N165)),'Order Form'!N165,"")</f>
        <v/>
      </c>
      <c r="U151" s="155" t="str">
        <f>IF(NOT(ISBLANK('Order Form'!O165)),'Order Form'!O165,"")</f>
        <v/>
      </c>
      <c r="V151" s="155" t="str">
        <f>IF(NOT(ISBLANK('Order Form'!P165)),'Order Form'!P165,"")</f>
        <v/>
      </c>
      <c r="W151" s="155" t="str">
        <f>IF(NOT(ISBLANK('Order Form'!Q165)),'Order Form'!Q165,"")</f>
        <v/>
      </c>
      <c r="X151" s="155" t="str">
        <f>IF(NOT(ISBLANK('Order Form'!R165)),'Order Form'!R165,"")</f>
        <v/>
      </c>
      <c r="Y151" s="155" t="str">
        <f>IF(NOT(ISBLANK('Order Form'!S165)),'Order Form'!S165,"")</f>
        <v/>
      </c>
      <c r="Z151" s="155" t="str">
        <f>IF(VALUE('Order Form'!T165)&gt;0,'Order Form'!T165,"")</f>
        <v/>
      </c>
    </row>
    <row r="152" spans="1:26" ht="22.5" customHeight="1" x14ac:dyDescent="0.4">
      <c r="A152" s="152" t="str">
        <f>IF(ISBLANK('Order Form'!B166),"",LEFT('Order Form'!B166,3))</f>
        <v xml:space="preserve"> </v>
      </c>
      <c r="B152" s="152" t="str">
        <f>IF(ISBLANK('Order Form'!C166),"",'Order Form'!C166)</f>
        <v/>
      </c>
      <c r="C152" s="152" t="str">
        <f>IF(ISBLANK('Order Form'!E166),"",'Order Form'!E166)</f>
        <v/>
      </c>
      <c r="D152" s="152" t="str">
        <f>IF(ISBLANK('Order Form'!F166),"",'Order Form'!F166)</f>
        <v/>
      </c>
      <c r="E152" s="284" t="str">
        <f>IF(ISBLANK('Order Form'!D166),"",'Order Form'!D166)</f>
        <v/>
      </c>
      <c r="F152" s="259"/>
      <c r="G152" s="259"/>
      <c r="H152" s="259"/>
      <c r="I152" s="259"/>
      <c r="J152" s="260"/>
      <c r="K152" s="284" t="str">
        <f>IF(NOT(ISBLANK('Order Form'!I166)),'Order Form'!I166,"")</f>
        <v/>
      </c>
      <c r="L152" s="259"/>
      <c r="M152" s="260"/>
      <c r="N152" s="285" t="str">
        <f>IF(NOT(ISBLANK('Order Form'!J166)),'Order Form'!J166,"")</f>
        <v/>
      </c>
      <c r="O152" s="260"/>
      <c r="P152" s="285" t="str">
        <f>IF(NOT(ISBLANK('Order Form'!K166)),'Order Form'!K166,"")</f>
        <v/>
      </c>
      <c r="Q152" s="260"/>
      <c r="R152" s="152" t="str">
        <f>IF(NOT(ISBLANK('Order Form'!L166)),'Order Form'!L166,"")</f>
        <v/>
      </c>
      <c r="S152" s="152" t="str">
        <f>IF(NOT(ISBLANK('Order Form'!M166)),'Order Form'!M166,"")</f>
        <v/>
      </c>
      <c r="T152" s="152" t="str">
        <f>IF(NOT(ISBLANK('Order Form'!N166)),'Order Form'!N166,"")</f>
        <v/>
      </c>
      <c r="U152" s="152" t="str">
        <f>IF(NOT(ISBLANK('Order Form'!O166)),'Order Form'!O166,"")</f>
        <v/>
      </c>
      <c r="V152" s="152" t="str">
        <f>IF(NOT(ISBLANK('Order Form'!P166)),'Order Form'!P166,"")</f>
        <v/>
      </c>
      <c r="W152" s="152" t="str">
        <f>IF(NOT(ISBLANK('Order Form'!Q166)),'Order Form'!Q166,"")</f>
        <v/>
      </c>
      <c r="X152" s="152" t="str">
        <f>IF(NOT(ISBLANK('Order Form'!R166)),'Order Form'!R166,"")</f>
        <v/>
      </c>
      <c r="Y152" s="152" t="str">
        <f>IF(NOT(ISBLANK('Order Form'!S166)),'Order Form'!S166,"")</f>
        <v/>
      </c>
      <c r="Z152" s="152" t="str">
        <f>IF(VALUE('Order Form'!T166)&gt;0,'Order Form'!T166,"")</f>
        <v/>
      </c>
    </row>
    <row r="153" spans="1:26" ht="22.5" customHeight="1" x14ac:dyDescent="0.4">
      <c r="A153" s="155" t="str">
        <f>IF(ISBLANK('Order Form'!B167),"",LEFT('Order Form'!B167,3))</f>
        <v xml:space="preserve"> </v>
      </c>
      <c r="B153" s="155" t="str">
        <f>IF(ISBLANK('Order Form'!C167),"",'Order Form'!C167)</f>
        <v/>
      </c>
      <c r="C153" s="155" t="str">
        <f>IF(ISBLANK('Order Form'!E167),"",'Order Form'!E167)</f>
        <v/>
      </c>
      <c r="D153" s="155" t="str">
        <f>IF(ISBLANK('Order Form'!F167),"",'Order Form'!F167)</f>
        <v/>
      </c>
      <c r="E153" s="282" t="str">
        <f>IF(ISBLANK('Order Form'!D167),"",'Order Form'!D167)</f>
        <v/>
      </c>
      <c r="F153" s="259"/>
      <c r="G153" s="259"/>
      <c r="H153" s="259"/>
      <c r="I153" s="259"/>
      <c r="J153" s="260"/>
      <c r="K153" s="282" t="str">
        <f>IF(NOT(ISBLANK('Order Form'!I167)),'Order Form'!I167,"")</f>
        <v/>
      </c>
      <c r="L153" s="259"/>
      <c r="M153" s="260"/>
      <c r="N153" s="283" t="str">
        <f>IF(NOT(ISBLANK('Order Form'!J167)),'Order Form'!J167,"")</f>
        <v/>
      </c>
      <c r="O153" s="260"/>
      <c r="P153" s="283" t="str">
        <f>IF(NOT(ISBLANK('Order Form'!K167)),'Order Form'!K167,"")</f>
        <v/>
      </c>
      <c r="Q153" s="260"/>
      <c r="R153" s="155" t="str">
        <f>IF(NOT(ISBLANK('Order Form'!L167)),'Order Form'!L167,"")</f>
        <v/>
      </c>
      <c r="S153" s="155" t="str">
        <f>IF(NOT(ISBLANK('Order Form'!M167)),'Order Form'!M167,"")</f>
        <v/>
      </c>
      <c r="T153" s="155" t="str">
        <f>IF(NOT(ISBLANK('Order Form'!N167)),'Order Form'!N167,"")</f>
        <v/>
      </c>
      <c r="U153" s="155" t="str">
        <f>IF(NOT(ISBLANK('Order Form'!O167)),'Order Form'!O167,"")</f>
        <v/>
      </c>
      <c r="V153" s="155" t="str">
        <f>IF(NOT(ISBLANK('Order Form'!P167)),'Order Form'!P167,"")</f>
        <v/>
      </c>
      <c r="W153" s="155" t="str">
        <f>IF(NOT(ISBLANK('Order Form'!Q167)),'Order Form'!Q167,"")</f>
        <v/>
      </c>
      <c r="X153" s="155" t="str">
        <f>IF(NOT(ISBLANK('Order Form'!R167)),'Order Form'!R167,"")</f>
        <v/>
      </c>
      <c r="Y153" s="155" t="str">
        <f>IF(NOT(ISBLANK('Order Form'!S167)),'Order Form'!S167,"")</f>
        <v/>
      </c>
      <c r="Z153" s="155" t="str">
        <f>IF(VALUE('Order Form'!T167)&gt;0,'Order Form'!T167,"")</f>
        <v/>
      </c>
    </row>
    <row r="154" spans="1:26" ht="22.5" customHeight="1" x14ac:dyDescent="0.4">
      <c r="A154" s="152" t="str">
        <f>IF(ISBLANK('Order Form'!B168),"",LEFT('Order Form'!B168,3))</f>
        <v xml:space="preserve"> </v>
      </c>
      <c r="B154" s="152" t="str">
        <f>IF(ISBLANK('Order Form'!C168),"",'Order Form'!C168)</f>
        <v/>
      </c>
      <c r="C154" s="152" t="str">
        <f>IF(ISBLANK('Order Form'!E168),"",'Order Form'!E168)</f>
        <v/>
      </c>
      <c r="D154" s="152" t="str">
        <f>IF(ISBLANK('Order Form'!F168),"",'Order Form'!F168)</f>
        <v/>
      </c>
      <c r="E154" s="284" t="str">
        <f>IF(ISBLANK('Order Form'!D168),"",'Order Form'!D168)</f>
        <v/>
      </c>
      <c r="F154" s="259"/>
      <c r="G154" s="259"/>
      <c r="H154" s="259"/>
      <c r="I154" s="259"/>
      <c r="J154" s="260"/>
      <c r="K154" s="284" t="str">
        <f>IF(NOT(ISBLANK('Order Form'!I168)),'Order Form'!I168,"")</f>
        <v/>
      </c>
      <c r="L154" s="259"/>
      <c r="M154" s="260"/>
      <c r="N154" s="285" t="str">
        <f>IF(NOT(ISBLANK('Order Form'!J168)),'Order Form'!J168,"")</f>
        <v/>
      </c>
      <c r="O154" s="260"/>
      <c r="P154" s="285" t="str">
        <f>IF(NOT(ISBLANK('Order Form'!K168)),'Order Form'!K168,"")</f>
        <v/>
      </c>
      <c r="Q154" s="260"/>
      <c r="R154" s="152" t="str">
        <f>IF(NOT(ISBLANK('Order Form'!L168)),'Order Form'!L168,"")</f>
        <v/>
      </c>
      <c r="S154" s="152" t="str">
        <f>IF(NOT(ISBLANK('Order Form'!M168)),'Order Form'!M168,"")</f>
        <v/>
      </c>
      <c r="T154" s="152" t="str">
        <f>IF(NOT(ISBLANK('Order Form'!N168)),'Order Form'!N168,"")</f>
        <v/>
      </c>
      <c r="U154" s="152" t="str">
        <f>IF(NOT(ISBLANK('Order Form'!O168)),'Order Form'!O168,"")</f>
        <v/>
      </c>
      <c r="V154" s="152" t="str">
        <f>IF(NOT(ISBLANK('Order Form'!P168)),'Order Form'!P168,"")</f>
        <v/>
      </c>
      <c r="W154" s="152" t="str">
        <f>IF(NOT(ISBLANK('Order Form'!Q168)),'Order Form'!Q168,"")</f>
        <v/>
      </c>
      <c r="X154" s="152" t="str">
        <f>IF(NOT(ISBLANK('Order Form'!R168)),'Order Form'!R168,"")</f>
        <v/>
      </c>
      <c r="Y154" s="152" t="str">
        <f>IF(NOT(ISBLANK('Order Form'!S168)),'Order Form'!S168,"")</f>
        <v/>
      </c>
      <c r="Z154" s="152" t="str">
        <f>IF(VALUE('Order Form'!T168)&gt;0,'Order Form'!T168,"")</f>
        <v/>
      </c>
    </row>
    <row r="155" spans="1:26" ht="22.5" customHeight="1" x14ac:dyDescent="0.4">
      <c r="A155" s="155" t="str">
        <f>IF(ISBLANK('Order Form'!B169),"",LEFT('Order Form'!B169,3))</f>
        <v xml:space="preserve"> </v>
      </c>
      <c r="B155" s="155" t="str">
        <f>IF(ISBLANK('Order Form'!C169),"",'Order Form'!C169)</f>
        <v/>
      </c>
      <c r="C155" s="155" t="str">
        <f>IF(ISBLANK('Order Form'!E169),"",'Order Form'!E169)</f>
        <v/>
      </c>
      <c r="D155" s="155" t="str">
        <f>IF(ISBLANK('Order Form'!F169),"",'Order Form'!F169)</f>
        <v/>
      </c>
      <c r="E155" s="282" t="str">
        <f>IF(ISBLANK('Order Form'!D169),"",'Order Form'!D169)</f>
        <v/>
      </c>
      <c r="F155" s="259"/>
      <c r="G155" s="259"/>
      <c r="H155" s="259"/>
      <c r="I155" s="259"/>
      <c r="J155" s="260"/>
      <c r="K155" s="282" t="str">
        <f>IF(NOT(ISBLANK('Order Form'!I169)),'Order Form'!I169,"")</f>
        <v/>
      </c>
      <c r="L155" s="259"/>
      <c r="M155" s="260"/>
      <c r="N155" s="283" t="str">
        <f>IF(NOT(ISBLANK('Order Form'!J169)),'Order Form'!J169,"")</f>
        <v/>
      </c>
      <c r="O155" s="260"/>
      <c r="P155" s="283" t="str">
        <f>IF(NOT(ISBLANK('Order Form'!K169)),'Order Form'!K169,"")</f>
        <v/>
      </c>
      <c r="Q155" s="260"/>
      <c r="R155" s="155" t="str">
        <f>IF(NOT(ISBLANK('Order Form'!L169)),'Order Form'!L169,"")</f>
        <v/>
      </c>
      <c r="S155" s="155" t="str">
        <f>IF(NOT(ISBLANK('Order Form'!M169)),'Order Form'!M169,"")</f>
        <v/>
      </c>
      <c r="T155" s="155" t="str">
        <f>IF(NOT(ISBLANK('Order Form'!N169)),'Order Form'!N169,"")</f>
        <v/>
      </c>
      <c r="U155" s="155" t="str">
        <f>IF(NOT(ISBLANK('Order Form'!O169)),'Order Form'!O169,"")</f>
        <v/>
      </c>
      <c r="V155" s="155" t="str">
        <f>IF(NOT(ISBLANK('Order Form'!P169)),'Order Form'!P169,"")</f>
        <v/>
      </c>
      <c r="W155" s="155" t="str">
        <f>IF(NOT(ISBLANK('Order Form'!Q169)),'Order Form'!Q169,"")</f>
        <v/>
      </c>
      <c r="X155" s="155" t="str">
        <f>IF(NOT(ISBLANK('Order Form'!R169)),'Order Form'!R169,"")</f>
        <v/>
      </c>
      <c r="Y155" s="155" t="str">
        <f>IF(NOT(ISBLANK('Order Form'!S169)),'Order Form'!S169,"")</f>
        <v/>
      </c>
      <c r="Z155" s="155" t="str">
        <f>IF(VALUE('Order Form'!T169)&gt;0,'Order Form'!T169,"")</f>
        <v/>
      </c>
    </row>
    <row r="156" spans="1:26" ht="22.5" customHeight="1" x14ac:dyDescent="0.4">
      <c r="A156" s="152" t="str">
        <f>IF(ISBLANK('Order Form'!B170),"",LEFT('Order Form'!B170,3))</f>
        <v xml:space="preserve"> </v>
      </c>
      <c r="B156" s="152" t="str">
        <f>IF(ISBLANK('Order Form'!C170),"",'Order Form'!C170)</f>
        <v/>
      </c>
      <c r="C156" s="152" t="str">
        <f>IF(ISBLANK('Order Form'!E170),"",'Order Form'!E170)</f>
        <v/>
      </c>
      <c r="D156" s="152" t="str">
        <f>IF(ISBLANK('Order Form'!F170),"",'Order Form'!F170)</f>
        <v/>
      </c>
      <c r="E156" s="284" t="str">
        <f>IF(ISBLANK('Order Form'!D170),"",'Order Form'!D170)</f>
        <v/>
      </c>
      <c r="F156" s="259"/>
      <c r="G156" s="259"/>
      <c r="H156" s="259"/>
      <c r="I156" s="259"/>
      <c r="J156" s="260"/>
      <c r="K156" s="284" t="str">
        <f>IF(NOT(ISBLANK('Order Form'!I170)),'Order Form'!I170,"")</f>
        <v/>
      </c>
      <c r="L156" s="259"/>
      <c r="M156" s="260"/>
      <c r="N156" s="285" t="str">
        <f>IF(NOT(ISBLANK('Order Form'!J170)),'Order Form'!J170,"")</f>
        <v/>
      </c>
      <c r="O156" s="260"/>
      <c r="P156" s="285" t="str">
        <f>IF(NOT(ISBLANK('Order Form'!K170)),'Order Form'!K170,"")</f>
        <v/>
      </c>
      <c r="Q156" s="260"/>
      <c r="R156" s="152" t="str">
        <f>IF(NOT(ISBLANK('Order Form'!L170)),'Order Form'!L170,"")</f>
        <v/>
      </c>
      <c r="S156" s="152" t="str">
        <f>IF(NOT(ISBLANK('Order Form'!M170)),'Order Form'!M170,"")</f>
        <v/>
      </c>
      <c r="T156" s="152" t="str">
        <f>IF(NOT(ISBLANK('Order Form'!N170)),'Order Form'!N170,"")</f>
        <v/>
      </c>
      <c r="U156" s="152" t="str">
        <f>IF(NOT(ISBLANK('Order Form'!O170)),'Order Form'!O170,"")</f>
        <v/>
      </c>
      <c r="V156" s="152" t="str">
        <f>IF(NOT(ISBLANK('Order Form'!P170)),'Order Form'!P170,"")</f>
        <v/>
      </c>
      <c r="W156" s="152" t="str">
        <f>IF(NOT(ISBLANK('Order Form'!Q170)),'Order Form'!Q170,"")</f>
        <v/>
      </c>
      <c r="X156" s="152" t="str">
        <f>IF(NOT(ISBLANK('Order Form'!R170)),'Order Form'!R170,"")</f>
        <v/>
      </c>
      <c r="Y156" s="152" t="str">
        <f>IF(NOT(ISBLANK('Order Form'!S170)),'Order Form'!S170,"")</f>
        <v/>
      </c>
      <c r="Z156" s="152" t="str">
        <f>IF(VALUE('Order Form'!T170)&gt;0,'Order Form'!T170,"")</f>
        <v/>
      </c>
    </row>
    <row r="157" spans="1:26" ht="22.5" customHeight="1" x14ac:dyDescent="0.4">
      <c r="A157" s="155" t="str">
        <f>IF(ISBLANK('Order Form'!B171),"",LEFT('Order Form'!B171,3))</f>
        <v xml:space="preserve"> </v>
      </c>
      <c r="B157" s="155" t="str">
        <f>IF(ISBLANK('Order Form'!C171),"",'Order Form'!C171)</f>
        <v/>
      </c>
      <c r="C157" s="155" t="str">
        <f>IF(ISBLANK('Order Form'!E171),"",'Order Form'!E171)</f>
        <v/>
      </c>
      <c r="D157" s="155" t="str">
        <f>IF(ISBLANK('Order Form'!F171),"",'Order Form'!F171)</f>
        <v/>
      </c>
      <c r="E157" s="282" t="str">
        <f>IF(ISBLANK('Order Form'!D171),"",'Order Form'!D171)</f>
        <v/>
      </c>
      <c r="F157" s="259"/>
      <c r="G157" s="259"/>
      <c r="H157" s="259"/>
      <c r="I157" s="259"/>
      <c r="J157" s="260"/>
      <c r="K157" s="282" t="str">
        <f>IF(NOT(ISBLANK('Order Form'!I171)),'Order Form'!I171,"")</f>
        <v/>
      </c>
      <c r="L157" s="259"/>
      <c r="M157" s="260"/>
      <c r="N157" s="283" t="str">
        <f>IF(NOT(ISBLANK('Order Form'!J171)),'Order Form'!J171,"")</f>
        <v/>
      </c>
      <c r="O157" s="260"/>
      <c r="P157" s="283" t="str">
        <f>IF(NOT(ISBLANK('Order Form'!K171)),'Order Form'!K171,"")</f>
        <v/>
      </c>
      <c r="Q157" s="260"/>
      <c r="R157" s="155" t="str">
        <f>IF(NOT(ISBLANK('Order Form'!L171)),'Order Form'!L171,"")</f>
        <v/>
      </c>
      <c r="S157" s="155" t="str">
        <f>IF(NOT(ISBLANK('Order Form'!M171)),'Order Form'!M171,"")</f>
        <v/>
      </c>
      <c r="T157" s="155" t="str">
        <f>IF(NOT(ISBLANK('Order Form'!N171)),'Order Form'!N171,"")</f>
        <v/>
      </c>
      <c r="U157" s="155" t="str">
        <f>IF(NOT(ISBLANK('Order Form'!O171)),'Order Form'!O171,"")</f>
        <v/>
      </c>
      <c r="V157" s="155" t="str">
        <f>IF(NOT(ISBLANK('Order Form'!P171)),'Order Form'!P171,"")</f>
        <v/>
      </c>
      <c r="W157" s="155" t="str">
        <f>IF(NOT(ISBLANK('Order Form'!Q171)),'Order Form'!Q171,"")</f>
        <v/>
      </c>
      <c r="X157" s="155" t="str">
        <f>IF(NOT(ISBLANK('Order Form'!R171)),'Order Form'!R171,"")</f>
        <v/>
      </c>
      <c r="Y157" s="155" t="str">
        <f>IF(NOT(ISBLANK('Order Form'!S171)),'Order Form'!S171,"")</f>
        <v/>
      </c>
      <c r="Z157" s="155" t="str">
        <f>IF(VALUE('Order Form'!T171)&gt;0,'Order Form'!T171,"")</f>
        <v/>
      </c>
    </row>
    <row r="158" spans="1:26" ht="22.5" customHeight="1" x14ac:dyDescent="0.4">
      <c r="A158" s="152" t="str">
        <f>IF(ISBLANK('Order Form'!B172),"",LEFT('Order Form'!B172,3))</f>
        <v xml:space="preserve"> </v>
      </c>
      <c r="B158" s="152" t="str">
        <f>IF(ISBLANK('Order Form'!C172),"",'Order Form'!C172)</f>
        <v/>
      </c>
      <c r="C158" s="152" t="str">
        <f>IF(ISBLANK('Order Form'!E172),"",'Order Form'!E172)</f>
        <v/>
      </c>
      <c r="D158" s="152" t="str">
        <f>IF(ISBLANK('Order Form'!F172),"",'Order Form'!F172)</f>
        <v/>
      </c>
      <c r="E158" s="284" t="str">
        <f>IF(ISBLANK('Order Form'!D172),"",'Order Form'!D172)</f>
        <v/>
      </c>
      <c r="F158" s="259"/>
      <c r="G158" s="259"/>
      <c r="H158" s="259"/>
      <c r="I158" s="259"/>
      <c r="J158" s="260"/>
      <c r="K158" s="284" t="str">
        <f>IF(NOT(ISBLANK('Order Form'!I172)),'Order Form'!I172,"")</f>
        <v/>
      </c>
      <c r="L158" s="259"/>
      <c r="M158" s="260"/>
      <c r="N158" s="285" t="str">
        <f>IF(NOT(ISBLANK('Order Form'!J172)),'Order Form'!J172,"")</f>
        <v/>
      </c>
      <c r="O158" s="260"/>
      <c r="P158" s="285" t="str">
        <f>IF(NOT(ISBLANK('Order Form'!K172)),'Order Form'!K172,"")</f>
        <v/>
      </c>
      <c r="Q158" s="260"/>
      <c r="R158" s="152" t="str">
        <f>IF(NOT(ISBLANK('Order Form'!L172)),'Order Form'!L172,"")</f>
        <v/>
      </c>
      <c r="S158" s="152" t="str">
        <f>IF(NOT(ISBLANK('Order Form'!M172)),'Order Form'!M172,"")</f>
        <v/>
      </c>
      <c r="T158" s="152" t="str">
        <f>IF(NOT(ISBLANK('Order Form'!N172)),'Order Form'!N172,"")</f>
        <v/>
      </c>
      <c r="U158" s="152" t="str">
        <f>IF(NOT(ISBLANK('Order Form'!O172)),'Order Form'!O172,"")</f>
        <v/>
      </c>
      <c r="V158" s="152" t="str">
        <f>IF(NOT(ISBLANK('Order Form'!P172)),'Order Form'!P172,"")</f>
        <v/>
      </c>
      <c r="W158" s="152" t="str">
        <f>IF(NOT(ISBLANK('Order Form'!Q172)),'Order Form'!Q172,"")</f>
        <v/>
      </c>
      <c r="X158" s="152" t="str">
        <f>IF(NOT(ISBLANK('Order Form'!R172)),'Order Form'!R172,"")</f>
        <v/>
      </c>
      <c r="Y158" s="152" t="str">
        <f>IF(NOT(ISBLANK('Order Form'!S172)),'Order Form'!S172,"")</f>
        <v/>
      </c>
      <c r="Z158" s="152" t="str">
        <f>IF(VALUE('Order Form'!T172)&gt;0,'Order Form'!T172,"")</f>
        <v/>
      </c>
    </row>
    <row r="159" spans="1:26" ht="22.5" customHeight="1" x14ac:dyDescent="0.4">
      <c r="A159" s="155" t="str">
        <f>IF(ISBLANK('Order Form'!B173),"",LEFT('Order Form'!B173,3))</f>
        <v xml:space="preserve"> </v>
      </c>
      <c r="B159" s="155" t="str">
        <f>IF(ISBLANK('Order Form'!C173),"",'Order Form'!C173)</f>
        <v/>
      </c>
      <c r="C159" s="155" t="str">
        <f>IF(ISBLANK('Order Form'!E173),"",'Order Form'!E173)</f>
        <v/>
      </c>
      <c r="D159" s="155" t="str">
        <f>IF(ISBLANK('Order Form'!F173),"",'Order Form'!F173)</f>
        <v/>
      </c>
      <c r="E159" s="282" t="str">
        <f>IF(ISBLANK('Order Form'!D173),"",'Order Form'!D173)</f>
        <v/>
      </c>
      <c r="F159" s="259"/>
      <c r="G159" s="259"/>
      <c r="H159" s="259"/>
      <c r="I159" s="259"/>
      <c r="J159" s="260"/>
      <c r="K159" s="282" t="str">
        <f>IF(NOT(ISBLANK('Order Form'!I173)),'Order Form'!I173,"")</f>
        <v/>
      </c>
      <c r="L159" s="259"/>
      <c r="M159" s="260"/>
      <c r="N159" s="283" t="str">
        <f>IF(NOT(ISBLANK('Order Form'!J173)),'Order Form'!J173,"")</f>
        <v/>
      </c>
      <c r="O159" s="260"/>
      <c r="P159" s="283" t="str">
        <f>IF(NOT(ISBLANK('Order Form'!K173)),'Order Form'!K173,"")</f>
        <v/>
      </c>
      <c r="Q159" s="260"/>
      <c r="R159" s="155" t="str">
        <f>IF(NOT(ISBLANK('Order Form'!L173)),'Order Form'!L173,"")</f>
        <v/>
      </c>
      <c r="S159" s="155" t="str">
        <f>IF(NOT(ISBLANK('Order Form'!M173)),'Order Form'!M173,"")</f>
        <v/>
      </c>
      <c r="T159" s="155" t="str">
        <f>IF(NOT(ISBLANK('Order Form'!N173)),'Order Form'!N173,"")</f>
        <v/>
      </c>
      <c r="U159" s="155" t="str">
        <f>IF(NOT(ISBLANK('Order Form'!O173)),'Order Form'!O173,"")</f>
        <v/>
      </c>
      <c r="V159" s="155" t="str">
        <f>IF(NOT(ISBLANK('Order Form'!P173)),'Order Form'!P173,"")</f>
        <v/>
      </c>
      <c r="W159" s="155" t="str">
        <f>IF(NOT(ISBLANK('Order Form'!Q173)),'Order Form'!Q173,"")</f>
        <v/>
      </c>
      <c r="X159" s="155" t="str">
        <f>IF(NOT(ISBLANK('Order Form'!R173)),'Order Form'!R173,"")</f>
        <v/>
      </c>
      <c r="Y159" s="155" t="str">
        <f>IF(NOT(ISBLANK('Order Form'!S173)),'Order Form'!S173,"")</f>
        <v/>
      </c>
      <c r="Z159" s="155" t="str">
        <f>IF(VALUE('Order Form'!T173)&gt;0,'Order Form'!T173,"")</f>
        <v/>
      </c>
    </row>
    <row r="160" spans="1:26" ht="22.5" customHeight="1" x14ac:dyDescent="0.4">
      <c r="A160" s="152" t="str">
        <f>IF(ISBLANK('Order Form'!B174),"",LEFT('Order Form'!B174,3))</f>
        <v xml:space="preserve"> </v>
      </c>
      <c r="B160" s="152" t="str">
        <f>IF(ISBLANK('Order Form'!C174),"",'Order Form'!C174)</f>
        <v/>
      </c>
      <c r="C160" s="152" t="str">
        <f>IF(ISBLANK('Order Form'!E174),"",'Order Form'!E174)</f>
        <v/>
      </c>
      <c r="D160" s="152" t="str">
        <f>IF(ISBLANK('Order Form'!F174),"",'Order Form'!F174)</f>
        <v/>
      </c>
      <c r="E160" s="284" t="str">
        <f>IF(ISBLANK('Order Form'!D174),"",'Order Form'!D174)</f>
        <v/>
      </c>
      <c r="F160" s="259"/>
      <c r="G160" s="259"/>
      <c r="H160" s="259"/>
      <c r="I160" s="259"/>
      <c r="J160" s="260"/>
      <c r="K160" s="284" t="str">
        <f>IF(NOT(ISBLANK('Order Form'!I174)),'Order Form'!I174,"")</f>
        <v/>
      </c>
      <c r="L160" s="259"/>
      <c r="M160" s="260"/>
      <c r="N160" s="285" t="str">
        <f>IF(NOT(ISBLANK('Order Form'!J174)),'Order Form'!J174,"")</f>
        <v/>
      </c>
      <c r="O160" s="260"/>
      <c r="P160" s="285" t="str">
        <f>IF(NOT(ISBLANK('Order Form'!K174)),'Order Form'!K174,"")</f>
        <v/>
      </c>
      <c r="Q160" s="260"/>
      <c r="R160" s="152" t="str">
        <f>IF(NOT(ISBLANK('Order Form'!L174)),'Order Form'!L174,"")</f>
        <v/>
      </c>
      <c r="S160" s="152" t="str">
        <f>IF(NOT(ISBLANK('Order Form'!M174)),'Order Form'!M174,"")</f>
        <v/>
      </c>
      <c r="T160" s="152" t="str">
        <f>IF(NOT(ISBLANK('Order Form'!N174)),'Order Form'!N174,"")</f>
        <v/>
      </c>
      <c r="U160" s="152" t="str">
        <f>IF(NOT(ISBLANK('Order Form'!O174)),'Order Form'!O174,"")</f>
        <v/>
      </c>
      <c r="V160" s="152" t="str">
        <f>IF(NOT(ISBLANK('Order Form'!P174)),'Order Form'!P174,"")</f>
        <v/>
      </c>
      <c r="W160" s="152" t="str">
        <f>IF(NOT(ISBLANK('Order Form'!Q174)),'Order Form'!Q174,"")</f>
        <v/>
      </c>
      <c r="X160" s="152" t="str">
        <f>IF(NOT(ISBLANK('Order Form'!R174)),'Order Form'!R174,"")</f>
        <v/>
      </c>
      <c r="Y160" s="152" t="str">
        <f>IF(NOT(ISBLANK('Order Form'!S174)),'Order Form'!S174,"")</f>
        <v/>
      </c>
      <c r="Z160" s="152" t="str">
        <f>IF(VALUE('Order Form'!T174)&gt;0,'Order Form'!T174,"")</f>
        <v/>
      </c>
    </row>
    <row r="161" spans="1:26" ht="22.5" customHeight="1" x14ac:dyDescent="0.4">
      <c r="A161" s="155" t="str">
        <f>IF(ISBLANK('Order Form'!B175),"",LEFT('Order Form'!B175,3))</f>
        <v xml:space="preserve"> </v>
      </c>
      <c r="B161" s="155" t="str">
        <f>IF(ISBLANK('Order Form'!C175),"",'Order Form'!C175)</f>
        <v/>
      </c>
      <c r="C161" s="155" t="str">
        <f>IF(ISBLANK('Order Form'!E175),"",'Order Form'!E175)</f>
        <v/>
      </c>
      <c r="D161" s="155" t="str">
        <f>IF(ISBLANK('Order Form'!F175),"",'Order Form'!F175)</f>
        <v/>
      </c>
      <c r="E161" s="282" t="str">
        <f>IF(ISBLANK('Order Form'!D175),"",'Order Form'!D175)</f>
        <v/>
      </c>
      <c r="F161" s="259"/>
      <c r="G161" s="259"/>
      <c r="H161" s="259"/>
      <c r="I161" s="259"/>
      <c r="J161" s="260"/>
      <c r="K161" s="282" t="str">
        <f>IF(NOT(ISBLANK('Order Form'!I175)),'Order Form'!I175,"")</f>
        <v/>
      </c>
      <c r="L161" s="259"/>
      <c r="M161" s="260"/>
      <c r="N161" s="283" t="str">
        <f>IF(NOT(ISBLANK('Order Form'!J175)),'Order Form'!J175,"")</f>
        <v/>
      </c>
      <c r="O161" s="260"/>
      <c r="P161" s="283" t="str">
        <f>IF(NOT(ISBLANK('Order Form'!K175)),'Order Form'!K175,"")</f>
        <v/>
      </c>
      <c r="Q161" s="260"/>
      <c r="R161" s="155" t="str">
        <f>IF(NOT(ISBLANK('Order Form'!L175)),'Order Form'!L175,"")</f>
        <v/>
      </c>
      <c r="S161" s="155" t="str">
        <f>IF(NOT(ISBLANK('Order Form'!M175)),'Order Form'!M175,"")</f>
        <v/>
      </c>
      <c r="T161" s="155" t="str">
        <f>IF(NOT(ISBLANK('Order Form'!N175)),'Order Form'!N175,"")</f>
        <v/>
      </c>
      <c r="U161" s="155" t="str">
        <f>IF(NOT(ISBLANK('Order Form'!O175)),'Order Form'!O175,"")</f>
        <v/>
      </c>
      <c r="V161" s="155" t="str">
        <f>IF(NOT(ISBLANK('Order Form'!P175)),'Order Form'!P175,"")</f>
        <v/>
      </c>
      <c r="W161" s="155" t="str">
        <f>IF(NOT(ISBLANK('Order Form'!Q175)),'Order Form'!Q175,"")</f>
        <v/>
      </c>
      <c r="X161" s="155" t="str">
        <f>IF(NOT(ISBLANK('Order Form'!R175)),'Order Form'!R175,"")</f>
        <v/>
      </c>
      <c r="Y161" s="155" t="str">
        <f>IF(NOT(ISBLANK('Order Form'!S175)),'Order Form'!S175,"")</f>
        <v/>
      </c>
      <c r="Z161" s="155" t="str">
        <f>IF(VALUE('Order Form'!T175)&gt;0,'Order Form'!T175,"")</f>
        <v/>
      </c>
    </row>
    <row r="162" spans="1:26" ht="22.5" customHeight="1" x14ac:dyDescent="0.4">
      <c r="A162" s="152" t="str">
        <f>IF(ISBLANK('Order Form'!B176),"",LEFT('Order Form'!B176,3))</f>
        <v xml:space="preserve"> </v>
      </c>
      <c r="B162" s="152" t="str">
        <f>IF(ISBLANK('Order Form'!C176),"",'Order Form'!C176)</f>
        <v/>
      </c>
      <c r="C162" s="152" t="str">
        <f>IF(ISBLANK('Order Form'!E176),"",'Order Form'!E176)</f>
        <v/>
      </c>
      <c r="D162" s="152" t="str">
        <f>IF(ISBLANK('Order Form'!F176),"",'Order Form'!F176)</f>
        <v/>
      </c>
      <c r="E162" s="284" t="str">
        <f>IF(ISBLANK('Order Form'!D176),"",'Order Form'!D176)</f>
        <v/>
      </c>
      <c r="F162" s="259"/>
      <c r="G162" s="259"/>
      <c r="H162" s="259"/>
      <c r="I162" s="259"/>
      <c r="J162" s="260"/>
      <c r="K162" s="284" t="str">
        <f>IF(NOT(ISBLANK('Order Form'!I176)),'Order Form'!I176,"")</f>
        <v/>
      </c>
      <c r="L162" s="259"/>
      <c r="M162" s="260"/>
      <c r="N162" s="285" t="str">
        <f>IF(NOT(ISBLANK('Order Form'!J176)),'Order Form'!J176,"")</f>
        <v/>
      </c>
      <c r="O162" s="260"/>
      <c r="P162" s="285" t="str">
        <f>IF(NOT(ISBLANK('Order Form'!K176)),'Order Form'!K176,"")</f>
        <v/>
      </c>
      <c r="Q162" s="260"/>
      <c r="R162" s="152" t="str">
        <f>IF(NOT(ISBLANK('Order Form'!L176)),'Order Form'!L176,"")</f>
        <v/>
      </c>
      <c r="S162" s="152" t="str">
        <f>IF(NOT(ISBLANK('Order Form'!M176)),'Order Form'!M176,"")</f>
        <v/>
      </c>
      <c r="T162" s="152" t="str">
        <f>IF(NOT(ISBLANK('Order Form'!N176)),'Order Form'!N176,"")</f>
        <v/>
      </c>
      <c r="U162" s="152" t="str">
        <f>IF(NOT(ISBLANK('Order Form'!O176)),'Order Form'!O176,"")</f>
        <v/>
      </c>
      <c r="V162" s="152" t="str">
        <f>IF(NOT(ISBLANK('Order Form'!P176)),'Order Form'!P176,"")</f>
        <v/>
      </c>
      <c r="W162" s="152" t="str">
        <f>IF(NOT(ISBLANK('Order Form'!Q176)),'Order Form'!Q176,"")</f>
        <v/>
      </c>
      <c r="X162" s="152" t="str">
        <f>IF(NOT(ISBLANK('Order Form'!R176)),'Order Form'!R176,"")</f>
        <v/>
      </c>
      <c r="Y162" s="152" t="str">
        <f>IF(NOT(ISBLANK('Order Form'!S176)),'Order Form'!S176,"")</f>
        <v/>
      </c>
      <c r="Z162" s="152" t="str">
        <f>IF(VALUE('Order Form'!T176)&gt;0,'Order Form'!T176,"")</f>
        <v/>
      </c>
    </row>
    <row r="163" spans="1:26" ht="22.5" customHeight="1" x14ac:dyDescent="0.4">
      <c r="A163" s="155" t="str">
        <f>IF(ISBLANK('Order Form'!B177),"",LEFT('Order Form'!B177,3))</f>
        <v xml:space="preserve"> </v>
      </c>
      <c r="B163" s="155" t="str">
        <f>IF(ISBLANK('Order Form'!C177),"",'Order Form'!C177)</f>
        <v/>
      </c>
      <c r="C163" s="155" t="str">
        <f>IF(ISBLANK('Order Form'!E177),"",'Order Form'!E177)</f>
        <v/>
      </c>
      <c r="D163" s="155" t="str">
        <f>IF(ISBLANK('Order Form'!F177),"",'Order Form'!F177)</f>
        <v/>
      </c>
      <c r="E163" s="282" t="str">
        <f>IF(ISBLANK('Order Form'!D177),"",'Order Form'!D177)</f>
        <v/>
      </c>
      <c r="F163" s="259"/>
      <c r="G163" s="259"/>
      <c r="H163" s="259"/>
      <c r="I163" s="259"/>
      <c r="J163" s="260"/>
      <c r="K163" s="282" t="str">
        <f>IF(NOT(ISBLANK('Order Form'!I177)),'Order Form'!I177,"")</f>
        <v/>
      </c>
      <c r="L163" s="259"/>
      <c r="M163" s="260"/>
      <c r="N163" s="283" t="str">
        <f>IF(NOT(ISBLANK('Order Form'!J177)),'Order Form'!J177,"")</f>
        <v/>
      </c>
      <c r="O163" s="260"/>
      <c r="P163" s="283" t="str">
        <f>IF(NOT(ISBLANK('Order Form'!K177)),'Order Form'!K177,"")</f>
        <v/>
      </c>
      <c r="Q163" s="260"/>
      <c r="R163" s="155" t="str">
        <f>IF(NOT(ISBLANK('Order Form'!L177)),'Order Form'!L177,"")</f>
        <v/>
      </c>
      <c r="S163" s="155" t="str">
        <f>IF(NOT(ISBLANK('Order Form'!M177)),'Order Form'!M177,"")</f>
        <v/>
      </c>
      <c r="T163" s="155" t="str">
        <f>IF(NOT(ISBLANK('Order Form'!N177)),'Order Form'!N177,"")</f>
        <v/>
      </c>
      <c r="U163" s="155" t="str">
        <f>IF(NOT(ISBLANK('Order Form'!O177)),'Order Form'!O177,"")</f>
        <v/>
      </c>
      <c r="V163" s="155" t="str">
        <f>IF(NOT(ISBLANK('Order Form'!P177)),'Order Form'!P177,"")</f>
        <v/>
      </c>
      <c r="W163" s="155" t="str">
        <f>IF(NOT(ISBLANK('Order Form'!Q177)),'Order Form'!Q177,"")</f>
        <v/>
      </c>
      <c r="X163" s="155" t="str">
        <f>IF(NOT(ISBLANK('Order Form'!R177)),'Order Form'!R177,"")</f>
        <v/>
      </c>
      <c r="Y163" s="155" t="str">
        <f>IF(NOT(ISBLANK('Order Form'!S177)),'Order Form'!S177,"")</f>
        <v/>
      </c>
      <c r="Z163" s="155" t="str">
        <f>IF(VALUE('Order Form'!T177)&gt;0,'Order Form'!T177,"")</f>
        <v/>
      </c>
    </row>
    <row r="164" spans="1:26" ht="22.5" customHeight="1" x14ac:dyDescent="0.4">
      <c r="A164" s="152" t="str">
        <f>IF(ISBLANK('Order Form'!B178),"",LEFT('Order Form'!B178,3))</f>
        <v xml:space="preserve"> </v>
      </c>
      <c r="B164" s="152" t="str">
        <f>IF(ISBLANK('Order Form'!C178),"",'Order Form'!C178)</f>
        <v/>
      </c>
      <c r="C164" s="152" t="str">
        <f>IF(ISBLANK('Order Form'!E178),"",'Order Form'!E178)</f>
        <v/>
      </c>
      <c r="D164" s="152" t="str">
        <f>IF(ISBLANK('Order Form'!F178),"",'Order Form'!F178)</f>
        <v/>
      </c>
      <c r="E164" s="284" t="str">
        <f>IF(ISBLANK('Order Form'!D178),"",'Order Form'!D178)</f>
        <v/>
      </c>
      <c r="F164" s="259"/>
      <c r="G164" s="259"/>
      <c r="H164" s="259"/>
      <c r="I164" s="259"/>
      <c r="J164" s="260"/>
      <c r="K164" s="284" t="str">
        <f>IF(NOT(ISBLANK('Order Form'!I178)),'Order Form'!I178,"")</f>
        <v/>
      </c>
      <c r="L164" s="259"/>
      <c r="M164" s="260"/>
      <c r="N164" s="285" t="str">
        <f>IF(NOT(ISBLANK('Order Form'!J178)),'Order Form'!J178,"")</f>
        <v/>
      </c>
      <c r="O164" s="260"/>
      <c r="P164" s="285" t="str">
        <f>IF(NOT(ISBLANK('Order Form'!K178)),'Order Form'!K178,"")</f>
        <v/>
      </c>
      <c r="Q164" s="260"/>
      <c r="R164" s="152" t="str">
        <f>IF(NOT(ISBLANK('Order Form'!L178)),'Order Form'!L178,"")</f>
        <v/>
      </c>
      <c r="S164" s="152" t="str">
        <f>IF(NOT(ISBLANK('Order Form'!M178)),'Order Form'!M178,"")</f>
        <v/>
      </c>
      <c r="T164" s="152" t="str">
        <f>IF(NOT(ISBLANK('Order Form'!N178)),'Order Form'!N178,"")</f>
        <v/>
      </c>
      <c r="U164" s="152" t="str">
        <f>IF(NOT(ISBLANK('Order Form'!O178)),'Order Form'!O178,"")</f>
        <v/>
      </c>
      <c r="V164" s="152" t="str">
        <f>IF(NOT(ISBLANK('Order Form'!P178)),'Order Form'!P178,"")</f>
        <v/>
      </c>
      <c r="W164" s="152" t="str">
        <f>IF(NOT(ISBLANK('Order Form'!Q178)),'Order Form'!Q178,"")</f>
        <v/>
      </c>
      <c r="X164" s="152" t="str">
        <f>IF(NOT(ISBLANK('Order Form'!R178)),'Order Form'!R178,"")</f>
        <v/>
      </c>
      <c r="Y164" s="152" t="str">
        <f>IF(NOT(ISBLANK('Order Form'!S178)),'Order Form'!S178,"")</f>
        <v/>
      </c>
      <c r="Z164" s="152" t="str">
        <f>IF(VALUE('Order Form'!T178)&gt;0,'Order Form'!T178,"")</f>
        <v/>
      </c>
    </row>
    <row r="165" spans="1:26" ht="22.5" customHeight="1" x14ac:dyDescent="0.4">
      <c r="A165" s="155" t="str">
        <f>IF(ISBLANK('Order Form'!B179),"",LEFT('Order Form'!B179,3))</f>
        <v xml:space="preserve"> </v>
      </c>
      <c r="B165" s="155" t="str">
        <f>IF(ISBLANK('Order Form'!C179),"",'Order Form'!C179)</f>
        <v/>
      </c>
      <c r="C165" s="155" t="str">
        <f>IF(ISBLANK('Order Form'!E179),"",'Order Form'!E179)</f>
        <v/>
      </c>
      <c r="D165" s="155" t="str">
        <f>IF(ISBLANK('Order Form'!F179),"",'Order Form'!F179)</f>
        <v/>
      </c>
      <c r="E165" s="282" t="str">
        <f>IF(ISBLANK('Order Form'!D179),"",'Order Form'!D179)</f>
        <v/>
      </c>
      <c r="F165" s="259"/>
      <c r="G165" s="259"/>
      <c r="H165" s="259"/>
      <c r="I165" s="259"/>
      <c r="J165" s="260"/>
      <c r="K165" s="282" t="str">
        <f>IF(NOT(ISBLANK('Order Form'!I179)),'Order Form'!I179,"")</f>
        <v/>
      </c>
      <c r="L165" s="259"/>
      <c r="M165" s="260"/>
      <c r="N165" s="283" t="str">
        <f>IF(NOT(ISBLANK('Order Form'!J179)),'Order Form'!J179,"")</f>
        <v/>
      </c>
      <c r="O165" s="260"/>
      <c r="P165" s="283" t="str">
        <f>IF(NOT(ISBLANK('Order Form'!K179)),'Order Form'!K179,"")</f>
        <v/>
      </c>
      <c r="Q165" s="260"/>
      <c r="R165" s="155" t="str">
        <f>IF(NOT(ISBLANK('Order Form'!L179)),'Order Form'!L179,"")</f>
        <v/>
      </c>
      <c r="S165" s="155" t="str">
        <f>IF(NOT(ISBLANK('Order Form'!M179)),'Order Form'!M179,"")</f>
        <v/>
      </c>
      <c r="T165" s="155" t="str">
        <f>IF(NOT(ISBLANK('Order Form'!N179)),'Order Form'!N179,"")</f>
        <v/>
      </c>
      <c r="U165" s="155" t="str">
        <f>IF(NOT(ISBLANK('Order Form'!O179)),'Order Form'!O179,"")</f>
        <v/>
      </c>
      <c r="V165" s="155" t="str">
        <f>IF(NOT(ISBLANK('Order Form'!P179)),'Order Form'!P179,"")</f>
        <v/>
      </c>
      <c r="W165" s="155" t="str">
        <f>IF(NOT(ISBLANK('Order Form'!Q179)),'Order Form'!Q179,"")</f>
        <v/>
      </c>
      <c r="X165" s="155" t="str">
        <f>IF(NOT(ISBLANK('Order Form'!R179)),'Order Form'!R179,"")</f>
        <v/>
      </c>
      <c r="Y165" s="155" t="str">
        <f>IF(NOT(ISBLANK('Order Form'!S179)),'Order Form'!S179,"")</f>
        <v/>
      </c>
      <c r="Z165" s="155" t="str">
        <f>IF(VALUE('Order Form'!T179)&gt;0,'Order Form'!T179,"")</f>
        <v/>
      </c>
    </row>
    <row r="166" spans="1:26" ht="22.5" customHeight="1" x14ac:dyDescent="0.4">
      <c r="A166" s="152" t="str">
        <f>IF(ISBLANK('Order Form'!B180),"",LEFT('Order Form'!B180,3))</f>
        <v xml:space="preserve"> </v>
      </c>
      <c r="B166" s="152" t="str">
        <f>IF(ISBLANK('Order Form'!C180),"",'Order Form'!C180)</f>
        <v/>
      </c>
      <c r="C166" s="152" t="str">
        <f>IF(ISBLANK('Order Form'!E180),"",'Order Form'!E180)</f>
        <v/>
      </c>
      <c r="D166" s="152" t="str">
        <f>IF(ISBLANK('Order Form'!F180),"",'Order Form'!F180)</f>
        <v/>
      </c>
      <c r="E166" s="284" t="str">
        <f>IF(ISBLANK('Order Form'!D180),"",'Order Form'!D180)</f>
        <v/>
      </c>
      <c r="F166" s="259"/>
      <c r="G166" s="259"/>
      <c r="H166" s="259"/>
      <c r="I166" s="259"/>
      <c r="J166" s="260"/>
      <c r="K166" s="284" t="str">
        <f>IF(NOT(ISBLANK('Order Form'!I180)),'Order Form'!I180,"")</f>
        <v/>
      </c>
      <c r="L166" s="259"/>
      <c r="M166" s="260"/>
      <c r="N166" s="285" t="str">
        <f>IF(NOT(ISBLANK('Order Form'!J180)),'Order Form'!J180,"")</f>
        <v/>
      </c>
      <c r="O166" s="260"/>
      <c r="P166" s="285" t="str">
        <f>IF(NOT(ISBLANK('Order Form'!K180)),'Order Form'!K180,"")</f>
        <v/>
      </c>
      <c r="Q166" s="260"/>
      <c r="R166" s="152" t="str">
        <f>IF(NOT(ISBLANK('Order Form'!L180)),'Order Form'!L180,"")</f>
        <v/>
      </c>
      <c r="S166" s="152" t="str">
        <f>IF(NOT(ISBLANK('Order Form'!M180)),'Order Form'!M180,"")</f>
        <v/>
      </c>
      <c r="T166" s="152" t="str">
        <f>IF(NOT(ISBLANK('Order Form'!N180)),'Order Form'!N180,"")</f>
        <v/>
      </c>
      <c r="U166" s="152" t="str">
        <f>IF(NOT(ISBLANK('Order Form'!O180)),'Order Form'!O180,"")</f>
        <v/>
      </c>
      <c r="V166" s="152" t="str">
        <f>IF(NOT(ISBLANK('Order Form'!P180)),'Order Form'!P180,"")</f>
        <v/>
      </c>
      <c r="W166" s="152" t="str">
        <f>IF(NOT(ISBLANK('Order Form'!Q180)),'Order Form'!Q180,"")</f>
        <v/>
      </c>
      <c r="X166" s="152" t="str">
        <f>IF(NOT(ISBLANK('Order Form'!R180)),'Order Form'!R180,"")</f>
        <v/>
      </c>
      <c r="Y166" s="152" t="str">
        <f>IF(NOT(ISBLANK('Order Form'!S180)),'Order Form'!S180,"")</f>
        <v/>
      </c>
      <c r="Z166" s="152" t="str">
        <f>IF(VALUE('Order Form'!T180)&gt;0,'Order Form'!T180,"")</f>
        <v/>
      </c>
    </row>
    <row r="167" spans="1:26" ht="22.5" customHeight="1" x14ac:dyDescent="0.4">
      <c r="A167" s="155" t="str">
        <f>IF(ISBLANK('Order Form'!B181),"",LEFT('Order Form'!B181,3))</f>
        <v xml:space="preserve"> </v>
      </c>
      <c r="B167" s="155" t="str">
        <f>IF(ISBLANK('Order Form'!C181),"",'Order Form'!C181)</f>
        <v/>
      </c>
      <c r="C167" s="155" t="str">
        <f>IF(ISBLANK('Order Form'!E181),"",'Order Form'!E181)</f>
        <v/>
      </c>
      <c r="D167" s="155" t="str">
        <f>IF(ISBLANK('Order Form'!F181),"",'Order Form'!F181)</f>
        <v/>
      </c>
      <c r="E167" s="282" t="str">
        <f>IF(ISBLANK('Order Form'!D181),"",'Order Form'!D181)</f>
        <v/>
      </c>
      <c r="F167" s="259"/>
      <c r="G167" s="259"/>
      <c r="H167" s="259"/>
      <c r="I167" s="259"/>
      <c r="J167" s="260"/>
      <c r="K167" s="282" t="str">
        <f>IF(NOT(ISBLANK('Order Form'!I181)),'Order Form'!I181,"")</f>
        <v/>
      </c>
      <c r="L167" s="259"/>
      <c r="M167" s="260"/>
      <c r="N167" s="283" t="str">
        <f>IF(NOT(ISBLANK('Order Form'!J181)),'Order Form'!J181,"")</f>
        <v/>
      </c>
      <c r="O167" s="260"/>
      <c r="P167" s="283" t="str">
        <f>IF(NOT(ISBLANK('Order Form'!K181)),'Order Form'!K181,"")</f>
        <v/>
      </c>
      <c r="Q167" s="260"/>
      <c r="R167" s="155" t="str">
        <f>IF(NOT(ISBLANK('Order Form'!L181)),'Order Form'!L181,"")</f>
        <v/>
      </c>
      <c r="S167" s="155" t="str">
        <f>IF(NOT(ISBLANK('Order Form'!M181)),'Order Form'!M181,"")</f>
        <v/>
      </c>
      <c r="T167" s="155" t="str">
        <f>IF(NOT(ISBLANK('Order Form'!N181)),'Order Form'!N181,"")</f>
        <v/>
      </c>
      <c r="U167" s="155" t="str">
        <f>IF(NOT(ISBLANK('Order Form'!O181)),'Order Form'!O181,"")</f>
        <v/>
      </c>
      <c r="V167" s="155" t="str">
        <f>IF(NOT(ISBLANK('Order Form'!P181)),'Order Form'!P181,"")</f>
        <v/>
      </c>
      <c r="W167" s="155" t="str">
        <f>IF(NOT(ISBLANK('Order Form'!Q181)),'Order Form'!Q181,"")</f>
        <v/>
      </c>
      <c r="X167" s="155" t="str">
        <f>IF(NOT(ISBLANK('Order Form'!R181)),'Order Form'!R181,"")</f>
        <v/>
      </c>
      <c r="Y167" s="155" t="str">
        <f>IF(NOT(ISBLANK('Order Form'!S181)),'Order Form'!S181,"")</f>
        <v/>
      </c>
      <c r="Z167" s="155" t="str">
        <f>IF(VALUE('Order Form'!T181)&gt;0,'Order Form'!T181,"")</f>
        <v/>
      </c>
    </row>
    <row r="168" spans="1:26" ht="22.5" customHeight="1" x14ac:dyDescent="0.4">
      <c r="A168" s="152" t="str">
        <f>IF(ISBLANK('Order Form'!B182),"",LEFT('Order Form'!B182,3))</f>
        <v xml:space="preserve"> </v>
      </c>
      <c r="B168" s="152" t="str">
        <f>IF(ISBLANK('Order Form'!C182),"",'Order Form'!C182)</f>
        <v/>
      </c>
      <c r="C168" s="152" t="str">
        <f>IF(ISBLANK('Order Form'!E182),"",'Order Form'!E182)</f>
        <v/>
      </c>
      <c r="D168" s="152" t="str">
        <f>IF(ISBLANK('Order Form'!F182),"",'Order Form'!F182)</f>
        <v/>
      </c>
      <c r="E168" s="284" t="str">
        <f>IF(ISBLANK('Order Form'!D182),"",'Order Form'!D182)</f>
        <v/>
      </c>
      <c r="F168" s="259"/>
      <c r="G168" s="259"/>
      <c r="H168" s="259"/>
      <c r="I168" s="259"/>
      <c r="J168" s="260"/>
      <c r="K168" s="284" t="str">
        <f>IF(NOT(ISBLANK('Order Form'!I182)),'Order Form'!I182,"")</f>
        <v/>
      </c>
      <c r="L168" s="259"/>
      <c r="M168" s="260"/>
      <c r="N168" s="285" t="str">
        <f>IF(NOT(ISBLANK('Order Form'!J182)),'Order Form'!J182,"")</f>
        <v/>
      </c>
      <c r="O168" s="260"/>
      <c r="P168" s="285" t="str">
        <f>IF(NOT(ISBLANK('Order Form'!K182)),'Order Form'!K182,"")</f>
        <v/>
      </c>
      <c r="Q168" s="260"/>
      <c r="R168" s="152" t="str">
        <f>IF(NOT(ISBLANK('Order Form'!L182)),'Order Form'!L182,"")</f>
        <v/>
      </c>
      <c r="S168" s="152" t="str">
        <f>IF(NOT(ISBLANK('Order Form'!M182)),'Order Form'!M182,"")</f>
        <v/>
      </c>
      <c r="T168" s="152" t="str">
        <f>IF(NOT(ISBLANK('Order Form'!N182)),'Order Form'!N182,"")</f>
        <v/>
      </c>
      <c r="U168" s="152" t="str">
        <f>IF(NOT(ISBLANK('Order Form'!O182)),'Order Form'!O182,"")</f>
        <v/>
      </c>
      <c r="V168" s="152" t="str">
        <f>IF(NOT(ISBLANK('Order Form'!P182)),'Order Form'!P182,"")</f>
        <v/>
      </c>
      <c r="W168" s="152" t="str">
        <f>IF(NOT(ISBLANK('Order Form'!Q182)),'Order Form'!Q182,"")</f>
        <v/>
      </c>
      <c r="X168" s="152" t="str">
        <f>IF(NOT(ISBLANK('Order Form'!R182)),'Order Form'!R182,"")</f>
        <v/>
      </c>
      <c r="Y168" s="152" t="str">
        <f>IF(NOT(ISBLANK('Order Form'!S182)),'Order Form'!S182,"")</f>
        <v/>
      </c>
      <c r="Z168" s="152" t="str">
        <f>IF(VALUE('Order Form'!T182)&gt;0,'Order Form'!T182,"")</f>
        <v/>
      </c>
    </row>
    <row r="169" spans="1:26" ht="22.5" customHeight="1" x14ac:dyDescent="0.4">
      <c r="A169" s="155" t="str">
        <f>IF(ISBLANK('Order Form'!B183),"",LEFT('Order Form'!B183,3))</f>
        <v xml:space="preserve"> </v>
      </c>
      <c r="B169" s="155" t="str">
        <f>IF(ISBLANK('Order Form'!C183),"",'Order Form'!C183)</f>
        <v/>
      </c>
      <c r="C169" s="155" t="str">
        <f>IF(ISBLANK('Order Form'!E183),"",'Order Form'!E183)</f>
        <v/>
      </c>
      <c r="D169" s="155" t="str">
        <f>IF(ISBLANK('Order Form'!F183),"",'Order Form'!F183)</f>
        <v/>
      </c>
      <c r="E169" s="282" t="str">
        <f>IF(ISBLANK('Order Form'!D183),"",'Order Form'!D183)</f>
        <v/>
      </c>
      <c r="F169" s="259"/>
      <c r="G169" s="259"/>
      <c r="H169" s="259"/>
      <c r="I169" s="259"/>
      <c r="J169" s="260"/>
      <c r="K169" s="282" t="str">
        <f>IF(NOT(ISBLANK('Order Form'!I183)),'Order Form'!I183,"")</f>
        <v/>
      </c>
      <c r="L169" s="259"/>
      <c r="M169" s="260"/>
      <c r="N169" s="283" t="str">
        <f>IF(NOT(ISBLANK('Order Form'!J183)),'Order Form'!J183,"")</f>
        <v/>
      </c>
      <c r="O169" s="260"/>
      <c r="P169" s="283" t="str">
        <f>IF(NOT(ISBLANK('Order Form'!K183)),'Order Form'!K183,"")</f>
        <v/>
      </c>
      <c r="Q169" s="260"/>
      <c r="R169" s="155" t="str">
        <f>IF(NOT(ISBLANK('Order Form'!L183)),'Order Form'!L183,"")</f>
        <v/>
      </c>
      <c r="S169" s="155" t="str">
        <f>IF(NOT(ISBLANK('Order Form'!M183)),'Order Form'!M183,"")</f>
        <v/>
      </c>
      <c r="T169" s="155" t="str">
        <f>IF(NOT(ISBLANK('Order Form'!N183)),'Order Form'!N183,"")</f>
        <v/>
      </c>
      <c r="U169" s="155" t="str">
        <f>IF(NOT(ISBLANK('Order Form'!O183)),'Order Form'!O183,"")</f>
        <v/>
      </c>
      <c r="V169" s="155" t="str">
        <f>IF(NOT(ISBLANK('Order Form'!P183)),'Order Form'!P183,"")</f>
        <v/>
      </c>
      <c r="W169" s="155" t="str">
        <f>IF(NOT(ISBLANK('Order Form'!Q183)),'Order Form'!Q183,"")</f>
        <v/>
      </c>
      <c r="X169" s="155" t="str">
        <f>IF(NOT(ISBLANK('Order Form'!R183)),'Order Form'!R183,"")</f>
        <v/>
      </c>
      <c r="Y169" s="155" t="str">
        <f>IF(NOT(ISBLANK('Order Form'!S183)),'Order Form'!S183,"")</f>
        <v/>
      </c>
      <c r="Z169" s="155" t="str">
        <f>IF(VALUE('Order Form'!T183)&gt;0,'Order Form'!T183,"")</f>
        <v/>
      </c>
    </row>
    <row r="170" spans="1:26" ht="22.5" customHeight="1" x14ac:dyDescent="0.4">
      <c r="A170" s="152" t="str">
        <f>IF(ISBLANK('Order Form'!B184),"",LEFT('Order Form'!B184,3))</f>
        <v xml:space="preserve"> </v>
      </c>
      <c r="B170" s="152" t="str">
        <f>IF(ISBLANK('Order Form'!C184),"",'Order Form'!C184)</f>
        <v/>
      </c>
      <c r="C170" s="152" t="str">
        <f>IF(ISBLANK('Order Form'!E184),"",'Order Form'!E184)</f>
        <v/>
      </c>
      <c r="D170" s="152" t="str">
        <f>IF(ISBLANK('Order Form'!F184),"",'Order Form'!F184)</f>
        <v/>
      </c>
      <c r="E170" s="284" t="str">
        <f>IF(ISBLANK('Order Form'!D184),"",'Order Form'!D184)</f>
        <v/>
      </c>
      <c r="F170" s="259"/>
      <c r="G170" s="259"/>
      <c r="H170" s="259"/>
      <c r="I170" s="259"/>
      <c r="J170" s="260"/>
      <c r="K170" s="284" t="str">
        <f>IF(NOT(ISBLANK('Order Form'!I184)),'Order Form'!I184,"")</f>
        <v/>
      </c>
      <c r="L170" s="259"/>
      <c r="M170" s="260"/>
      <c r="N170" s="285" t="str">
        <f>IF(NOT(ISBLANK('Order Form'!J184)),'Order Form'!J184,"")</f>
        <v/>
      </c>
      <c r="O170" s="260"/>
      <c r="P170" s="285" t="str">
        <f>IF(NOT(ISBLANK('Order Form'!K184)),'Order Form'!K184,"")</f>
        <v/>
      </c>
      <c r="Q170" s="260"/>
      <c r="R170" s="152" t="str">
        <f>IF(NOT(ISBLANK('Order Form'!L184)),'Order Form'!L184,"")</f>
        <v/>
      </c>
      <c r="S170" s="152" t="str">
        <f>IF(NOT(ISBLANK('Order Form'!M184)),'Order Form'!M184,"")</f>
        <v/>
      </c>
      <c r="T170" s="152" t="str">
        <f>IF(NOT(ISBLANK('Order Form'!N184)),'Order Form'!N184,"")</f>
        <v/>
      </c>
      <c r="U170" s="152" t="str">
        <f>IF(NOT(ISBLANK('Order Form'!O184)),'Order Form'!O184,"")</f>
        <v/>
      </c>
      <c r="V170" s="152" t="str">
        <f>IF(NOT(ISBLANK('Order Form'!P184)),'Order Form'!P184,"")</f>
        <v/>
      </c>
      <c r="W170" s="152" t="str">
        <f>IF(NOT(ISBLANK('Order Form'!Q184)),'Order Form'!Q184,"")</f>
        <v/>
      </c>
      <c r="X170" s="152" t="str">
        <f>IF(NOT(ISBLANK('Order Form'!R184)),'Order Form'!R184,"")</f>
        <v/>
      </c>
      <c r="Y170" s="152" t="str">
        <f>IF(NOT(ISBLANK('Order Form'!S184)),'Order Form'!S184,"")</f>
        <v/>
      </c>
      <c r="Z170" s="152" t="str">
        <f>IF(VALUE('Order Form'!T184)&gt;0,'Order Form'!T184,"")</f>
        <v/>
      </c>
    </row>
    <row r="171" spans="1:26" ht="22.5" customHeight="1" x14ac:dyDescent="0.4">
      <c r="A171" s="155" t="str">
        <f>IF(ISBLANK('Order Form'!B185),"",LEFT('Order Form'!B185,3))</f>
        <v xml:space="preserve"> </v>
      </c>
      <c r="B171" s="155" t="str">
        <f>IF(ISBLANK('Order Form'!C185),"",'Order Form'!C185)</f>
        <v/>
      </c>
      <c r="C171" s="155" t="str">
        <f>IF(ISBLANK('Order Form'!E185),"",'Order Form'!E185)</f>
        <v/>
      </c>
      <c r="D171" s="155" t="str">
        <f>IF(ISBLANK('Order Form'!F185),"",'Order Form'!F185)</f>
        <v/>
      </c>
      <c r="E171" s="282" t="str">
        <f>IF(ISBLANK('Order Form'!D185),"",'Order Form'!D185)</f>
        <v/>
      </c>
      <c r="F171" s="259"/>
      <c r="G171" s="259"/>
      <c r="H171" s="259"/>
      <c r="I171" s="259"/>
      <c r="J171" s="260"/>
      <c r="K171" s="282" t="str">
        <f>IF(NOT(ISBLANK('Order Form'!I185)),'Order Form'!I185,"")</f>
        <v/>
      </c>
      <c r="L171" s="259"/>
      <c r="M171" s="260"/>
      <c r="N171" s="283" t="str">
        <f>IF(NOT(ISBLANK('Order Form'!J185)),'Order Form'!J185,"")</f>
        <v/>
      </c>
      <c r="O171" s="260"/>
      <c r="P171" s="283" t="str">
        <f>IF(NOT(ISBLANK('Order Form'!K185)),'Order Form'!K185,"")</f>
        <v/>
      </c>
      <c r="Q171" s="260"/>
      <c r="R171" s="155" t="str">
        <f>IF(NOT(ISBLANK('Order Form'!L185)),'Order Form'!L185,"")</f>
        <v/>
      </c>
      <c r="S171" s="155" t="str">
        <f>IF(NOT(ISBLANK('Order Form'!M185)),'Order Form'!M185,"")</f>
        <v/>
      </c>
      <c r="T171" s="155" t="str">
        <f>IF(NOT(ISBLANK('Order Form'!N185)),'Order Form'!N185,"")</f>
        <v/>
      </c>
      <c r="U171" s="155" t="str">
        <f>IF(NOT(ISBLANK('Order Form'!O185)),'Order Form'!O185,"")</f>
        <v/>
      </c>
      <c r="V171" s="155" t="str">
        <f>IF(NOT(ISBLANK('Order Form'!P185)),'Order Form'!P185,"")</f>
        <v/>
      </c>
      <c r="W171" s="155" t="str">
        <f>IF(NOT(ISBLANK('Order Form'!Q185)),'Order Form'!Q185,"")</f>
        <v/>
      </c>
      <c r="X171" s="155" t="str">
        <f>IF(NOT(ISBLANK('Order Form'!R185)),'Order Form'!R185,"")</f>
        <v/>
      </c>
      <c r="Y171" s="155" t="str">
        <f>IF(NOT(ISBLANK('Order Form'!S185)),'Order Form'!S185,"")</f>
        <v/>
      </c>
      <c r="Z171" s="155" t="str">
        <f>IF(VALUE('Order Form'!T185)&gt;0,'Order Form'!T185,"")</f>
        <v/>
      </c>
    </row>
    <row r="172" spans="1:26" ht="22.5" customHeight="1" x14ac:dyDescent="0.4">
      <c r="A172" s="152" t="str">
        <f>IF(ISBLANK('Order Form'!B186),"",LEFT('Order Form'!B186,3))</f>
        <v xml:space="preserve"> </v>
      </c>
      <c r="B172" s="152" t="str">
        <f>IF(ISBLANK('Order Form'!C186),"",'Order Form'!C186)</f>
        <v/>
      </c>
      <c r="C172" s="152" t="str">
        <f>IF(ISBLANK('Order Form'!E186),"",'Order Form'!E186)</f>
        <v/>
      </c>
      <c r="D172" s="152" t="str">
        <f>IF(ISBLANK('Order Form'!F186),"",'Order Form'!F186)</f>
        <v/>
      </c>
      <c r="E172" s="284" t="str">
        <f>IF(ISBLANK('Order Form'!D186),"",'Order Form'!D186)</f>
        <v/>
      </c>
      <c r="F172" s="259"/>
      <c r="G172" s="259"/>
      <c r="H172" s="259"/>
      <c r="I172" s="259"/>
      <c r="J172" s="260"/>
      <c r="K172" s="284" t="str">
        <f>IF(NOT(ISBLANK('Order Form'!I186)),'Order Form'!I186,"")</f>
        <v/>
      </c>
      <c r="L172" s="259"/>
      <c r="M172" s="260"/>
      <c r="N172" s="285" t="str">
        <f>IF(NOT(ISBLANK('Order Form'!J186)),'Order Form'!J186,"")</f>
        <v/>
      </c>
      <c r="O172" s="260"/>
      <c r="P172" s="285" t="str">
        <f>IF(NOT(ISBLANK('Order Form'!K186)),'Order Form'!K186,"")</f>
        <v/>
      </c>
      <c r="Q172" s="260"/>
      <c r="R172" s="152" t="str">
        <f>IF(NOT(ISBLANK('Order Form'!L186)),'Order Form'!L186,"")</f>
        <v/>
      </c>
      <c r="S172" s="152" t="str">
        <f>IF(NOT(ISBLANK('Order Form'!M186)),'Order Form'!M186,"")</f>
        <v/>
      </c>
      <c r="T172" s="152" t="str">
        <f>IF(NOT(ISBLANK('Order Form'!N186)),'Order Form'!N186,"")</f>
        <v/>
      </c>
      <c r="U172" s="152" t="str">
        <f>IF(NOT(ISBLANK('Order Form'!O186)),'Order Form'!O186,"")</f>
        <v/>
      </c>
      <c r="V172" s="152" t="str">
        <f>IF(NOT(ISBLANK('Order Form'!P186)),'Order Form'!P186,"")</f>
        <v/>
      </c>
      <c r="W172" s="152" t="str">
        <f>IF(NOT(ISBLANK('Order Form'!Q186)),'Order Form'!Q186,"")</f>
        <v/>
      </c>
      <c r="X172" s="152" t="str">
        <f>IF(NOT(ISBLANK('Order Form'!R186)),'Order Form'!R186,"")</f>
        <v/>
      </c>
      <c r="Y172" s="152" t="str">
        <f>IF(NOT(ISBLANK('Order Form'!S186)),'Order Form'!S186,"")</f>
        <v/>
      </c>
      <c r="Z172" s="152" t="str">
        <f>IF(VALUE('Order Form'!T186)&gt;0,'Order Form'!T186,"")</f>
        <v/>
      </c>
    </row>
    <row r="173" spans="1:26" ht="22.5" customHeight="1" x14ac:dyDescent="0.4">
      <c r="A173" s="155" t="str">
        <f>IF(ISBLANK('Order Form'!B187),"",LEFT('Order Form'!B187,3))</f>
        <v xml:space="preserve"> </v>
      </c>
      <c r="B173" s="155" t="str">
        <f>IF(ISBLANK('Order Form'!C187),"",'Order Form'!C187)</f>
        <v/>
      </c>
      <c r="C173" s="155" t="str">
        <f>IF(ISBLANK('Order Form'!E187),"",'Order Form'!E187)</f>
        <v/>
      </c>
      <c r="D173" s="155" t="str">
        <f>IF(ISBLANK('Order Form'!F187),"",'Order Form'!F187)</f>
        <v/>
      </c>
      <c r="E173" s="282" t="str">
        <f>IF(ISBLANK('Order Form'!D187),"",'Order Form'!D187)</f>
        <v/>
      </c>
      <c r="F173" s="259"/>
      <c r="G173" s="259"/>
      <c r="H173" s="259"/>
      <c r="I173" s="259"/>
      <c r="J173" s="260"/>
      <c r="K173" s="282" t="str">
        <f>IF(NOT(ISBLANK('Order Form'!I187)),'Order Form'!I187,"")</f>
        <v/>
      </c>
      <c r="L173" s="259"/>
      <c r="M173" s="260"/>
      <c r="N173" s="283" t="str">
        <f>IF(NOT(ISBLANK('Order Form'!J187)),'Order Form'!J187,"")</f>
        <v/>
      </c>
      <c r="O173" s="260"/>
      <c r="P173" s="283" t="str">
        <f>IF(NOT(ISBLANK('Order Form'!K187)),'Order Form'!K187,"")</f>
        <v/>
      </c>
      <c r="Q173" s="260"/>
      <c r="R173" s="155" t="str">
        <f>IF(NOT(ISBLANK('Order Form'!L187)),'Order Form'!L187,"")</f>
        <v/>
      </c>
      <c r="S173" s="155" t="str">
        <f>IF(NOT(ISBLANK('Order Form'!M187)),'Order Form'!M187,"")</f>
        <v/>
      </c>
      <c r="T173" s="155" t="str">
        <f>IF(NOT(ISBLANK('Order Form'!N187)),'Order Form'!N187,"")</f>
        <v/>
      </c>
      <c r="U173" s="155" t="str">
        <f>IF(NOT(ISBLANK('Order Form'!O187)),'Order Form'!O187,"")</f>
        <v/>
      </c>
      <c r="V173" s="155" t="str">
        <f>IF(NOT(ISBLANK('Order Form'!P187)),'Order Form'!P187,"")</f>
        <v/>
      </c>
      <c r="W173" s="155" t="str">
        <f>IF(NOT(ISBLANK('Order Form'!Q187)),'Order Form'!Q187,"")</f>
        <v/>
      </c>
      <c r="X173" s="155" t="str">
        <f>IF(NOT(ISBLANK('Order Form'!R187)),'Order Form'!R187,"")</f>
        <v/>
      </c>
      <c r="Y173" s="155" t="str">
        <f>IF(NOT(ISBLANK('Order Form'!S187)),'Order Form'!S187,"")</f>
        <v/>
      </c>
      <c r="Z173" s="155" t="str">
        <f>IF(VALUE('Order Form'!T187)&gt;0,'Order Form'!T187,"")</f>
        <v/>
      </c>
    </row>
    <row r="174" spans="1:26" ht="22.5" customHeight="1" x14ac:dyDescent="0.4">
      <c r="A174" s="152" t="str">
        <f>IF(ISBLANK('Order Form'!B188),"",LEFT('Order Form'!B188,3))</f>
        <v xml:space="preserve"> </v>
      </c>
      <c r="B174" s="152" t="str">
        <f>IF(ISBLANK('Order Form'!C188),"",'Order Form'!C188)</f>
        <v/>
      </c>
      <c r="C174" s="152" t="str">
        <f>IF(ISBLANK('Order Form'!E188),"",'Order Form'!E188)</f>
        <v/>
      </c>
      <c r="D174" s="152" t="str">
        <f>IF(ISBLANK('Order Form'!F188),"",'Order Form'!F188)</f>
        <v/>
      </c>
      <c r="E174" s="284" t="str">
        <f>IF(ISBLANK('Order Form'!D188),"",'Order Form'!D188)</f>
        <v/>
      </c>
      <c r="F174" s="259"/>
      <c r="G174" s="259"/>
      <c r="H174" s="259"/>
      <c r="I174" s="259"/>
      <c r="J174" s="260"/>
      <c r="K174" s="284" t="str">
        <f>IF(NOT(ISBLANK('Order Form'!I188)),'Order Form'!I188,"")</f>
        <v/>
      </c>
      <c r="L174" s="259"/>
      <c r="M174" s="260"/>
      <c r="N174" s="285" t="str">
        <f>IF(NOT(ISBLANK('Order Form'!J188)),'Order Form'!J188,"")</f>
        <v/>
      </c>
      <c r="O174" s="260"/>
      <c r="P174" s="285" t="str">
        <f>IF(NOT(ISBLANK('Order Form'!K188)),'Order Form'!K188,"")</f>
        <v/>
      </c>
      <c r="Q174" s="260"/>
      <c r="R174" s="152" t="str">
        <f>IF(NOT(ISBLANK('Order Form'!L188)),'Order Form'!L188,"")</f>
        <v/>
      </c>
      <c r="S174" s="152" t="str">
        <f>IF(NOT(ISBLANK('Order Form'!M188)),'Order Form'!M188,"")</f>
        <v/>
      </c>
      <c r="T174" s="152" t="str">
        <f>IF(NOT(ISBLANK('Order Form'!N188)),'Order Form'!N188,"")</f>
        <v/>
      </c>
      <c r="U174" s="152" t="str">
        <f>IF(NOT(ISBLANK('Order Form'!O188)),'Order Form'!O188,"")</f>
        <v/>
      </c>
      <c r="V174" s="152" t="str">
        <f>IF(NOT(ISBLANK('Order Form'!P188)),'Order Form'!P188,"")</f>
        <v/>
      </c>
      <c r="W174" s="152" t="str">
        <f>IF(NOT(ISBLANK('Order Form'!Q188)),'Order Form'!Q188,"")</f>
        <v/>
      </c>
      <c r="X174" s="152" t="str">
        <f>IF(NOT(ISBLANK('Order Form'!R188)),'Order Form'!R188,"")</f>
        <v/>
      </c>
      <c r="Y174" s="152" t="str">
        <f>IF(NOT(ISBLANK('Order Form'!S188)),'Order Form'!S188,"")</f>
        <v/>
      </c>
      <c r="Z174" s="152" t="str">
        <f>IF(VALUE('Order Form'!T188)&gt;0,'Order Form'!T188,"")</f>
        <v/>
      </c>
    </row>
    <row r="175" spans="1:26" ht="22.5" customHeight="1" x14ac:dyDescent="0.4">
      <c r="A175" s="155" t="str">
        <f>IF(ISBLANK('Order Form'!B189),"",LEFT('Order Form'!B189,3))</f>
        <v xml:space="preserve"> </v>
      </c>
      <c r="B175" s="155" t="str">
        <f>IF(ISBLANK('Order Form'!C189),"",'Order Form'!C189)</f>
        <v/>
      </c>
      <c r="C175" s="155" t="str">
        <f>IF(ISBLANK('Order Form'!E189),"",'Order Form'!E189)</f>
        <v/>
      </c>
      <c r="D175" s="155" t="str">
        <f>IF(ISBLANK('Order Form'!F189),"",'Order Form'!F189)</f>
        <v/>
      </c>
      <c r="E175" s="282" t="str">
        <f>IF(ISBLANK('Order Form'!D189),"",'Order Form'!D189)</f>
        <v/>
      </c>
      <c r="F175" s="259"/>
      <c r="G175" s="259"/>
      <c r="H175" s="259"/>
      <c r="I175" s="259"/>
      <c r="J175" s="260"/>
      <c r="K175" s="282" t="str">
        <f>IF(NOT(ISBLANK('Order Form'!I189)),'Order Form'!I189,"")</f>
        <v/>
      </c>
      <c r="L175" s="259"/>
      <c r="M175" s="260"/>
      <c r="N175" s="283" t="str">
        <f>IF(NOT(ISBLANK('Order Form'!J189)),'Order Form'!J189,"")</f>
        <v/>
      </c>
      <c r="O175" s="260"/>
      <c r="P175" s="283" t="str">
        <f>IF(NOT(ISBLANK('Order Form'!K189)),'Order Form'!K189,"")</f>
        <v/>
      </c>
      <c r="Q175" s="260"/>
      <c r="R175" s="155" t="str">
        <f>IF(NOT(ISBLANK('Order Form'!L189)),'Order Form'!L189,"")</f>
        <v/>
      </c>
      <c r="S175" s="155" t="str">
        <f>IF(NOT(ISBLANK('Order Form'!M189)),'Order Form'!M189,"")</f>
        <v/>
      </c>
      <c r="T175" s="155" t="str">
        <f>IF(NOT(ISBLANK('Order Form'!N189)),'Order Form'!N189,"")</f>
        <v/>
      </c>
      <c r="U175" s="155" t="str">
        <f>IF(NOT(ISBLANK('Order Form'!O189)),'Order Form'!O189,"")</f>
        <v/>
      </c>
      <c r="V175" s="155" t="str">
        <f>IF(NOT(ISBLANK('Order Form'!P189)),'Order Form'!P189,"")</f>
        <v/>
      </c>
      <c r="W175" s="155" t="str">
        <f>IF(NOT(ISBLANK('Order Form'!Q189)),'Order Form'!Q189,"")</f>
        <v/>
      </c>
      <c r="X175" s="155" t="str">
        <f>IF(NOT(ISBLANK('Order Form'!R189)),'Order Form'!R189,"")</f>
        <v/>
      </c>
      <c r="Y175" s="155" t="str">
        <f>IF(NOT(ISBLANK('Order Form'!S189)),'Order Form'!S189,"")</f>
        <v/>
      </c>
      <c r="Z175" s="155" t="str">
        <f>IF(VALUE('Order Form'!T189)&gt;0,'Order Form'!T189,"")</f>
        <v/>
      </c>
    </row>
    <row r="176" spans="1:26" ht="22.5" customHeight="1" x14ac:dyDescent="0.4">
      <c r="A176" s="152" t="str">
        <f>IF(ISBLANK('Order Form'!B190),"",LEFT('Order Form'!B190,3))</f>
        <v xml:space="preserve"> </v>
      </c>
      <c r="B176" s="152" t="str">
        <f>IF(ISBLANK('Order Form'!C190),"",'Order Form'!C190)</f>
        <v/>
      </c>
      <c r="C176" s="152" t="str">
        <f>IF(ISBLANK('Order Form'!E190),"",'Order Form'!E190)</f>
        <v/>
      </c>
      <c r="D176" s="152" t="str">
        <f>IF(ISBLANK('Order Form'!F190),"",'Order Form'!F190)</f>
        <v/>
      </c>
      <c r="E176" s="284" t="str">
        <f>IF(ISBLANK('Order Form'!D190),"",'Order Form'!D190)</f>
        <v/>
      </c>
      <c r="F176" s="259"/>
      <c r="G176" s="259"/>
      <c r="H176" s="259"/>
      <c r="I176" s="259"/>
      <c r="J176" s="260"/>
      <c r="K176" s="284" t="str">
        <f>IF(NOT(ISBLANK('Order Form'!I190)),'Order Form'!I190,"")</f>
        <v/>
      </c>
      <c r="L176" s="259"/>
      <c r="M176" s="260"/>
      <c r="N176" s="285" t="str">
        <f>IF(NOT(ISBLANK('Order Form'!J190)),'Order Form'!J190,"")</f>
        <v/>
      </c>
      <c r="O176" s="260"/>
      <c r="P176" s="285" t="str">
        <f>IF(NOT(ISBLANK('Order Form'!K190)),'Order Form'!K190,"")</f>
        <v/>
      </c>
      <c r="Q176" s="260"/>
      <c r="R176" s="152" t="str">
        <f>IF(NOT(ISBLANK('Order Form'!L190)),'Order Form'!L190,"")</f>
        <v/>
      </c>
      <c r="S176" s="152" t="str">
        <f>IF(NOT(ISBLANK('Order Form'!M190)),'Order Form'!M190,"")</f>
        <v/>
      </c>
      <c r="T176" s="152" t="str">
        <f>IF(NOT(ISBLANK('Order Form'!N190)),'Order Form'!N190,"")</f>
        <v/>
      </c>
      <c r="U176" s="152" t="str">
        <f>IF(NOT(ISBLANK('Order Form'!O190)),'Order Form'!O190,"")</f>
        <v/>
      </c>
      <c r="V176" s="152" t="str">
        <f>IF(NOT(ISBLANK('Order Form'!P190)),'Order Form'!P190,"")</f>
        <v/>
      </c>
      <c r="W176" s="152" t="str">
        <f>IF(NOT(ISBLANK('Order Form'!Q190)),'Order Form'!Q190,"")</f>
        <v/>
      </c>
      <c r="X176" s="152" t="str">
        <f>IF(NOT(ISBLANK('Order Form'!R190)),'Order Form'!R190,"")</f>
        <v/>
      </c>
      <c r="Y176" s="152" t="str">
        <f>IF(NOT(ISBLANK('Order Form'!S190)),'Order Form'!S190,"")</f>
        <v/>
      </c>
      <c r="Z176" s="152" t="str">
        <f>IF(VALUE('Order Form'!T190)&gt;0,'Order Form'!T190,"")</f>
        <v/>
      </c>
    </row>
    <row r="177" spans="1:26" ht="22.5" customHeight="1" x14ac:dyDescent="0.4">
      <c r="A177" s="155" t="str">
        <f>IF(ISBLANK('Order Form'!B191),"",LEFT('Order Form'!B191,3))</f>
        <v xml:space="preserve"> </v>
      </c>
      <c r="B177" s="155" t="str">
        <f>IF(ISBLANK('Order Form'!C191),"",'Order Form'!C191)</f>
        <v/>
      </c>
      <c r="C177" s="155" t="str">
        <f>IF(ISBLANK('Order Form'!E191),"",'Order Form'!E191)</f>
        <v/>
      </c>
      <c r="D177" s="155" t="str">
        <f>IF(ISBLANK('Order Form'!F191),"",'Order Form'!F191)</f>
        <v/>
      </c>
      <c r="E177" s="282" t="str">
        <f>IF(ISBLANK('Order Form'!D191),"",'Order Form'!D191)</f>
        <v/>
      </c>
      <c r="F177" s="259"/>
      <c r="G177" s="259"/>
      <c r="H177" s="259"/>
      <c r="I177" s="259"/>
      <c r="J177" s="260"/>
      <c r="K177" s="282" t="str">
        <f>IF(NOT(ISBLANK('Order Form'!I191)),'Order Form'!I191,"")</f>
        <v/>
      </c>
      <c r="L177" s="259"/>
      <c r="M177" s="260"/>
      <c r="N177" s="283" t="str">
        <f>IF(NOT(ISBLANK('Order Form'!J191)),'Order Form'!J191,"")</f>
        <v/>
      </c>
      <c r="O177" s="260"/>
      <c r="P177" s="283" t="str">
        <f>IF(NOT(ISBLANK('Order Form'!K191)),'Order Form'!K191,"")</f>
        <v/>
      </c>
      <c r="Q177" s="260"/>
      <c r="R177" s="155" t="str">
        <f>IF(NOT(ISBLANK('Order Form'!L191)),'Order Form'!L191,"")</f>
        <v/>
      </c>
      <c r="S177" s="155" t="str">
        <f>IF(NOT(ISBLANK('Order Form'!M191)),'Order Form'!M191,"")</f>
        <v/>
      </c>
      <c r="T177" s="155" t="str">
        <f>IF(NOT(ISBLANK('Order Form'!N191)),'Order Form'!N191,"")</f>
        <v/>
      </c>
      <c r="U177" s="155" t="str">
        <f>IF(NOT(ISBLANK('Order Form'!O191)),'Order Form'!O191,"")</f>
        <v/>
      </c>
      <c r="V177" s="155" t="str">
        <f>IF(NOT(ISBLANK('Order Form'!P191)),'Order Form'!P191,"")</f>
        <v/>
      </c>
      <c r="W177" s="155" t="str">
        <f>IF(NOT(ISBLANK('Order Form'!Q191)),'Order Form'!Q191,"")</f>
        <v/>
      </c>
      <c r="X177" s="155" t="str">
        <f>IF(NOT(ISBLANK('Order Form'!R191)),'Order Form'!R191,"")</f>
        <v/>
      </c>
      <c r="Y177" s="155" t="str">
        <f>IF(NOT(ISBLANK('Order Form'!S191)),'Order Form'!S191,"")</f>
        <v/>
      </c>
      <c r="Z177" s="155" t="str">
        <f>IF(VALUE('Order Form'!T191)&gt;0,'Order Form'!T191,"")</f>
        <v/>
      </c>
    </row>
    <row r="178" spans="1:26" ht="22.5" customHeight="1" x14ac:dyDescent="0.4">
      <c r="A178" s="152" t="str">
        <f>IF(ISBLANK('Order Form'!B192),"",LEFT('Order Form'!B192,3))</f>
        <v xml:space="preserve"> </v>
      </c>
      <c r="B178" s="152" t="str">
        <f>IF(ISBLANK('Order Form'!C192),"",'Order Form'!C192)</f>
        <v/>
      </c>
      <c r="C178" s="152" t="str">
        <f>IF(ISBLANK('Order Form'!E192),"",'Order Form'!E192)</f>
        <v/>
      </c>
      <c r="D178" s="152" t="str">
        <f>IF(ISBLANK('Order Form'!F192),"",'Order Form'!F192)</f>
        <v/>
      </c>
      <c r="E178" s="284" t="str">
        <f>IF(ISBLANK('Order Form'!D192),"",'Order Form'!D192)</f>
        <v/>
      </c>
      <c r="F178" s="259"/>
      <c r="G178" s="259"/>
      <c r="H178" s="259"/>
      <c r="I178" s="259"/>
      <c r="J178" s="260"/>
      <c r="K178" s="284" t="str">
        <f>IF(NOT(ISBLANK('Order Form'!I192)),'Order Form'!I192,"")</f>
        <v/>
      </c>
      <c r="L178" s="259"/>
      <c r="M178" s="260"/>
      <c r="N178" s="285" t="str">
        <f>IF(NOT(ISBLANK('Order Form'!J192)),'Order Form'!J192,"")</f>
        <v/>
      </c>
      <c r="O178" s="260"/>
      <c r="P178" s="285" t="str">
        <f>IF(NOT(ISBLANK('Order Form'!K192)),'Order Form'!K192,"")</f>
        <v/>
      </c>
      <c r="Q178" s="260"/>
      <c r="R178" s="152" t="str">
        <f>IF(NOT(ISBLANK('Order Form'!L192)),'Order Form'!L192,"")</f>
        <v/>
      </c>
      <c r="S178" s="152" t="str">
        <f>IF(NOT(ISBLANK('Order Form'!M192)),'Order Form'!M192,"")</f>
        <v/>
      </c>
      <c r="T178" s="152" t="str">
        <f>IF(NOT(ISBLANK('Order Form'!N192)),'Order Form'!N192,"")</f>
        <v/>
      </c>
      <c r="U178" s="152" t="str">
        <f>IF(NOT(ISBLANK('Order Form'!O192)),'Order Form'!O192,"")</f>
        <v/>
      </c>
      <c r="V178" s="152" t="str">
        <f>IF(NOT(ISBLANK('Order Form'!P192)),'Order Form'!P192,"")</f>
        <v/>
      </c>
      <c r="W178" s="152" t="str">
        <f>IF(NOT(ISBLANK('Order Form'!Q192)),'Order Form'!Q192,"")</f>
        <v/>
      </c>
      <c r="X178" s="152" t="str">
        <f>IF(NOT(ISBLANK('Order Form'!R192)),'Order Form'!R192,"")</f>
        <v/>
      </c>
      <c r="Y178" s="152" t="str">
        <f>IF(NOT(ISBLANK('Order Form'!S192)),'Order Form'!S192,"")</f>
        <v/>
      </c>
      <c r="Z178" s="152" t="str">
        <f>IF(VALUE('Order Form'!T192)&gt;0,'Order Form'!T192,"")</f>
        <v/>
      </c>
    </row>
    <row r="179" spans="1:26" ht="22.5" customHeight="1" x14ac:dyDescent="0.4">
      <c r="A179" s="155" t="str">
        <f>IF(ISBLANK('Order Form'!B193),"",LEFT('Order Form'!B193,3))</f>
        <v xml:space="preserve"> </v>
      </c>
      <c r="B179" s="155" t="str">
        <f>IF(ISBLANK('Order Form'!C193),"",'Order Form'!C193)</f>
        <v/>
      </c>
      <c r="C179" s="155" t="str">
        <f>IF(ISBLANK('Order Form'!E193),"",'Order Form'!E193)</f>
        <v/>
      </c>
      <c r="D179" s="155" t="str">
        <f>IF(ISBLANK('Order Form'!F193),"",'Order Form'!F193)</f>
        <v/>
      </c>
      <c r="E179" s="282" t="str">
        <f>IF(ISBLANK('Order Form'!D193),"",'Order Form'!D193)</f>
        <v/>
      </c>
      <c r="F179" s="259"/>
      <c r="G179" s="259"/>
      <c r="H179" s="259"/>
      <c r="I179" s="259"/>
      <c r="J179" s="260"/>
      <c r="K179" s="282" t="str">
        <f>IF(NOT(ISBLANK('Order Form'!I193)),'Order Form'!I193,"")</f>
        <v/>
      </c>
      <c r="L179" s="259"/>
      <c r="M179" s="260"/>
      <c r="N179" s="283" t="str">
        <f>IF(NOT(ISBLANK('Order Form'!J193)),'Order Form'!J193,"")</f>
        <v/>
      </c>
      <c r="O179" s="260"/>
      <c r="P179" s="283" t="str">
        <f>IF(NOT(ISBLANK('Order Form'!K193)),'Order Form'!K193,"")</f>
        <v/>
      </c>
      <c r="Q179" s="260"/>
      <c r="R179" s="155" t="str">
        <f>IF(NOT(ISBLANK('Order Form'!L193)),'Order Form'!L193,"")</f>
        <v/>
      </c>
      <c r="S179" s="155" t="str">
        <f>IF(NOT(ISBLANK('Order Form'!M193)),'Order Form'!M193,"")</f>
        <v/>
      </c>
      <c r="T179" s="155" t="str">
        <f>IF(NOT(ISBLANK('Order Form'!N193)),'Order Form'!N193,"")</f>
        <v/>
      </c>
      <c r="U179" s="155" t="str">
        <f>IF(NOT(ISBLANK('Order Form'!O193)),'Order Form'!O193,"")</f>
        <v/>
      </c>
      <c r="V179" s="155" t="str">
        <f>IF(NOT(ISBLANK('Order Form'!P193)),'Order Form'!P193,"")</f>
        <v/>
      </c>
      <c r="W179" s="155" t="str">
        <f>IF(NOT(ISBLANK('Order Form'!Q193)),'Order Form'!Q193,"")</f>
        <v/>
      </c>
      <c r="X179" s="155" t="str">
        <f>IF(NOT(ISBLANK('Order Form'!R193)),'Order Form'!R193,"")</f>
        <v/>
      </c>
      <c r="Y179" s="155" t="str">
        <f>IF(NOT(ISBLANK('Order Form'!S193)),'Order Form'!S193,"")</f>
        <v/>
      </c>
      <c r="Z179" s="155" t="str">
        <f>IF(VALUE('Order Form'!T193)&gt;0,'Order Form'!T193,"")</f>
        <v/>
      </c>
    </row>
    <row r="180" spans="1:26" ht="22.5" customHeight="1" x14ac:dyDescent="0.4">
      <c r="A180" s="152" t="str">
        <f>IF(ISBLANK('Order Form'!B194),"",LEFT('Order Form'!B194,3))</f>
        <v xml:space="preserve"> </v>
      </c>
      <c r="B180" s="152" t="str">
        <f>IF(ISBLANK('Order Form'!C194),"",'Order Form'!C194)</f>
        <v/>
      </c>
      <c r="C180" s="152" t="str">
        <f>IF(ISBLANK('Order Form'!E194),"",'Order Form'!E194)</f>
        <v/>
      </c>
      <c r="D180" s="152" t="str">
        <f>IF(ISBLANK('Order Form'!F194),"",'Order Form'!F194)</f>
        <v/>
      </c>
      <c r="E180" s="284" t="str">
        <f>IF(ISBLANK('Order Form'!D194),"",'Order Form'!D194)</f>
        <v/>
      </c>
      <c r="F180" s="259"/>
      <c r="G180" s="259"/>
      <c r="H180" s="259"/>
      <c r="I180" s="259"/>
      <c r="J180" s="260"/>
      <c r="K180" s="284" t="str">
        <f>IF(NOT(ISBLANK('Order Form'!I194)),'Order Form'!I194,"")</f>
        <v/>
      </c>
      <c r="L180" s="259"/>
      <c r="M180" s="260"/>
      <c r="N180" s="285" t="str">
        <f>IF(NOT(ISBLANK('Order Form'!J194)),'Order Form'!J194,"")</f>
        <v/>
      </c>
      <c r="O180" s="260"/>
      <c r="P180" s="285" t="str">
        <f>IF(NOT(ISBLANK('Order Form'!K194)),'Order Form'!K194,"")</f>
        <v/>
      </c>
      <c r="Q180" s="260"/>
      <c r="R180" s="152" t="str">
        <f>IF(NOT(ISBLANK('Order Form'!L194)),'Order Form'!L194,"")</f>
        <v/>
      </c>
      <c r="S180" s="152" t="str">
        <f>IF(NOT(ISBLANK('Order Form'!M194)),'Order Form'!M194,"")</f>
        <v/>
      </c>
      <c r="T180" s="152" t="str">
        <f>IF(NOT(ISBLANK('Order Form'!N194)),'Order Form'!N194,"")</f>
        <v/>
      </c>
      <c r="U180" s="152" t="str">
        <f>IF(NOT(ISBLANK('Order Form'!O194)),'Order Form'!O194,"")</f>
        <v/>
      </c>
      <c r="V180" s="152" t="str">
        <f>IF(NOT(ISBLANK('Order Form'!P194)),'Order Form'!P194,"")</f>
        <v/>
      </c>
      <c r="W180" s="152" t="str">
        <f>IF(NOT(ISBLANK('Order Form'!Q194)),'Order Form'!Q194,"")</f>
        <v/>
      </c>
      <c r="X180" s="152" t="str">
        <f>IF(NOT(ISBLANK('Order Form'!R194)),'Order Form'!R194,"")</f>
        <v/>
      </c>
      <c r="Y180" s="152" t="str">
        <f>IF(NOT(ISBLANK('Order Form'!S194)),'Order Form'!S194,"")</f>
        <v/>
      </c>
      <c r="Z180" s="152" t="str">
        <f>IF(VALUE('Order Form'!T194)&gt;0,'Order Form'!T194,"")</f>
        <v/>
      </c>
    </row>
    <row r="181" spans="1:26" ht="22.5" customHeight="1" x14ac:dyDescent="0.4">
      <c r="A181" s="155" t="str">
        <f>IF(ISBLANK('Order Form'!B195),"",LEFT('Order Form'!B195,3))</f>
        <v xml:space="preserve"> </v>
      </c>
      <c r="B181" s="155" t="str">
        <f>IF(ISBLANK('Order Form'!C195),"",'Order Form'!C195)</f>
        <v/>
      </c>
      <c r="C181" s="155" t="str">
        <f>IF(ISBLANK('Order Form'!E195),"",'Order Form'!E195)</f>
        <v/>
      </c>
      <c r="D181" s="155" t="str">
        <f>IF(ISBLANK('Order Form'!F195),"",'Order Form'!F195)</f>
        <v/>
      </c>
      <c r="E181" s="282" t="str">
        <f>IF(ISBLANK('Order Form'!D195),"",'Order Form'!D195)</f>
        <v/>
      </c>
      <c r="F181" s="259"/>
      <c r="G181" s="259"/>
      <c r="H181" s="259"/>
      <c r="I181" s="259"/>
      <c r="J181" s="260"/>
      <c r="K181" s="282" t="str">
        <f>IF(NOT(ISBLANK('Order Form'!I195)),'Order Form'!I195,"")</f>
        <v/>
      </c>
      <c r="L181" s="259"/>
      <c r="M181" s="260"/>
      <c r="N181" s="283" t="str">
        <f>IF(NOT(ISBLANK('Order Form'!J195)),'Order Form'!J195,"")</f>
        <v/>
      </c>
      <c r="O181" s="260"/>
      <c r="P181" s="283" t="str">
        <f>IF(NOT(ISBLANK('Order Form'!K195)),'Order Form'!K195,"")</f>
        <v/>
      </c>
      <c r="Q181" s="260"/>
      <c r="R181" s="155" t="str">
        <f>IF(NOT(ISBLANK('Order Form'!L195)),'Order Form'!L195,"")</f>
        <v/>
      </c>
      <c r="S181" s="155" t="str">
        <f>IF(NOT(ISBLANK('Order Form'!M195)),'Order Form'!M195,"")</f>
        <v/>
      </c>
      <c r="T181" s="155" t="str">
        <f>IF(NOT(ISBLANK('Order Form'!N195)),'Order Form'!N195,"")</f>
        <v/>
      </c>
      <c r="U181" s="155" t="str">
        <f>IF(NOT(ISBLANK('Order Form'!O195)),'Order Form'!O195,"")</f>
        <v/>
      </c>
      <c r="V181" s="155" t="str">
        <f>IF(NOT(ISBLANK('Order Form'!P195)),'Order Form'!P195,"")</f>
        <v/>
      </c>
      <c r="W181" s="155" t="str">
        <f>IF(NOT(ISBLANK('Order Form'!Q195)),'Order Form'!Q195,"")</f>
        <v/>
      </c>
      <c r="X181" s="155" t="str">
        <f>IF(NOT(ISBLANK('Order Form'!R195)),'Order Form'!R195,"")</f>
        <v/>
      </c>
      <c r="Y181" s="155" t="str">
        <f>IF(NOT(ISBLANK('Order Form'!S195)),'Order Form'!S195,"")</f>
        <v/>
      </c>
      <c r="Z181" s="155" t="str">
        <f>IF(VALUE('Order Form'!T195)&gt;0,'Order Form'!T195,"")</f>
        <v/>
      </c>
    </row>
    <row r="182" spans="1:26" ht="22.5" customHeight="1" x14ac:dyDescent="0.4">
      <c r="A182" s="152" t="str">
        <f>IF(ISBLANK('Order Form'!B196),"",LEFT('Order Form'!B196,3))</f>
        <v xml:space="preserve"> </v>
      </c>
      <c r="B182" s="152" t="str">
        <f>IF(ISBLANK('Order Form'!C196),"",'Order Form'!C196)</f>
        <v/>
      </c>
      <c r="C182" s="152" t="str">
        <f>IF(ISBLANK('Order Form'!E196),"",'Order Form'!E196)</f>
        <v/>
      </c>
      <c r="D182" s="152" t="str">
        <f>IF(ISBLANK('Order Form'!F196),"",'Order Form'!F196)</f>
        <v/>
      </c>
      <c r="E182" s="284" t="str">
        <f>IF(ISBLANK('Order Form'!D196),"",'Order Form'!D196)</f>
        <v/>
      </c>
      <c r="F182" s="259"/>
      <c r="G182" s="259"/>
      <c r="H182" s="259"/>
      <c r="I182" s="259"/>
      <c r="J182" s="260"/>
      <c r="K182" s="284" t="str">
        <f>IF(NOT(ISBLANK('Order Form'!I196)),'Order Form'!I196,"")</f>
        <v/>
      </c>
      <c r="L182" s="259"/>
      <c r="M182" s="260"/>
      <c r="N182" s="285" t="str">
        <f>IF(NOT(ISBLANK('Order Form'!J196)),'Order Form'!J196,"")</f>
        <v/>
      </c>
      <c r="O182" s="260"/>
      <c r="P182" s="285" t="str">
        <f>IF(NOT(ISBLANK('Order Form'!K196)),'Order Form'!K196,"")</f>
        <v/>
      </c>
      <c r="Q182" s="260"/>
      <c r="R182" s="152" t="str">
        <f>IF(NOT(ISBLANK('Order Form'!L196)),'Order Form'!L196,"")</f>
        <v/>
      </c>
      <c r="S182" s="152" t="str">
        <f>IF(NOT(ISBLANK('Order Form'!M196)),'Order Form'!M196,"")</f>
        <v/>
      </c>
      <c r="T182" s="152" t="str">
        <f>IF(NOT(ISBLANK('Order Form'!N196)),'Order Form'!N196,"")</f>
        <v/>
      </c>
      <c r="U182" s="152" t="str">
        <f>IF(NOT(ISBLANK('Order Form'!O196)),'Order Form'!O196,"")</f>
        <v/>
      </c>
      <c r="V182" s="152" t="str">
        <f>IF(NOT(ISBLANK('Order Form'!P196)),'Order Form'!P196,"")</f>
        <v/>
      </c>
      <c r="W182" s="152" t="str">
        <f>IF(NOT(ISBLANK('Order Form'!Q196)),'Order Form'!Q196,"")</f>
        <v/>
      </c>
      <c r="X182" s="152" t="str">
        <f>IF(NOT(ISBLANK('Order Form'!R196)),'Order Form'!R196,"")</f>
        <v/>
      </c>
      <c r="Y182" s="152" t="str">
        <f>IF(NOT(ISBLANK('Order Form'!S196)),'Order Form'!S196,"")</f>
        <v/>
      </c>
      <c r="Z182" s="152" t="str">
        <f>IF(VALUE('Order Form'!T196)&gt;0,'Order Form'!T196,"")</f>
        <v/>
      </c>
    </row>
    <row r="183" spans="1:26" ht="22.5" customHeight="1" x14ac:dyDescent="0.4">
      <c r="A183" s="155" t="str">
        <f>IF(ISBLANK('Order Form'!B197),"",LEFT('Order Form'!B197,3))</f>
        <v xml:space="preserve"> </v>
      </c>
      <c r="B183" s="155" t="str">
        <f>IF(ISBLANK('Order Form'!C197),"",'Order Form'!C197)</f>
        <v/>
      </c>
      <c r="C183" s="155" t="str">
        <f>IF(ISBLANK('Order Form'!E197),"",'Order Form'!E197)</f>
        <v/>
      </c>
      <c r="D183" s="155" t="str">
        <f>IF(ISBLANK('Order Form'!F197),"",'Order Form'!F197)</f>
        <v/>
      </c>
      <c r="E183" s="282" t="str">
        <f>IF(ISBLANK('Order Form'!D197),"",'Order Form'!D197)</f>
        <v/>
      </c>
      <c r="F183" s="259"/>
      <c r="G183" s="259"/>
      <c r="H183" s="259"/>
      <c r="I183" s="259"/>
      <c r="J183" s="260"/>
      <c r="K183" s="282" t="str">
        <f>IF(NOT(ISBLANK('Order Form'!I197)),'Order Form'!I197,"")</f>
        <v/>
      </c>
      <c r="L183" s="259"/>
      <c r="M183" s="260"/>
      <c r="N183" s="283" t="str">
        <f>IF(NOT(ISBLANK('Order Form'!J197)),'Order Form'!J197,"")</f>
        <v/>
      </c>
      <c r="O183" s="260"/>
      <c r="P183" s="283" t="str">
        <f>IF(NOT(ISBLANK('Order Form'!K197)),'Order Form'!K197,"")</f>
        <v/>
      </c>
      <c r="Q183" s="260"/>
      <c r="R183" s="155" t="str">
        <f>IF(NOT(ISBLANK('Order Form'!L197)),'Order Form'!L197,"")</f>
        <v/>
      </c>
      <c r="S183" s="155" t="str">
        <f>IF(NOT(ISBLANK('Order Form'!M197)),'Order Form'!M197,"")</f>
        <v/>
      </c>
      <c r="T183" s="155" t="str">
        <f>IF(NOT(ISBLANK('Order Form'!N197)),'Order Form'!N197,"")</f>
        <v/>
      </c>
      <c r="U183" s="155" t="str">
        <f>IF(NOT(ISBLANK('Order Form'!O197)),'Order Form'!O197,"")</f>
        <v/>
      </c>
      <c r="V183" s="155" t="str">
        <f>IF(NOT(ISBLANK('Order Form'!P197)),'Order Form'!P197,"")</f>
        <v/>
      </c>
      <c r="W183" s="155" t="str">
        <f>IF(NOT(ISBLANK('Order Form'!Q197)),'Order Form'!Q197,"")</f>
        <v/>
      </c>
      <c r="X183" s="155" t="str">
        <f>IF(NOT(ISBLANK('Order Form'!R197)),'Order Form'!R197,"")</f>
        <v/>
      </c>
      <c r="Y183" s="155" t="str">
        <f>IF(NOT(ISBLANK('Order Form'!S197)),'Order Form'!S197,"")</f>
        <v/>
      </c>
      <c r="Z183" s="155" t="str">
        <f>IF(VALUE('Order Form'!T197)&gt;0,'Order Form'!T197,"")</f>
        <v/>
      </c>
    </row>
    <row r="184" spans="1:26" ht="22.5" customHeight="1" x14ac:dyDescent="0.4">
      <c r="A184" s="152" t="str">
        <f>IF(ISBLANK('Order Form'!B198),"",LEFT('Order Form'!B198,3))</f>
        <v xml:space="preserve"> </v>
      </c>
      <c r="B184" s="152" t="str">
        <f>IF(ISBLANK('Order Form'!C198),"",'Order Form'!C198)</f>
        <v/>
      </c>
      <c r="C184" s="152" t="str">
        <f>IF(ISBLANK('Order Form'!E198),"",'Order Form'!E198)</f>
        <v/>
      </c>
      <c r="D184" s="152" t="str">
        <f>IF(ISBLANK('Order Form'!F198),"",'Order Form'!F198)</f>
        <v/>
      </c>
      <c r="E184" s="284" t="str">
        <f>IF(ISBLANK('Order Form'!D198),"",'Order Form'!D198)</f>
        <v/>
      </c>
      <c r="F184" s="259"/>
      <c r="G184" s="259"/>
      <c r="H184" s="259"/>
      <c r="I184" s="259"/>
      <c r="J184" s="260"/>
      <c r="K184" s="284" t="str">
        <f>IF(NOT(ISBLANK('Order Form'!I198)),'Order Form'!I198,"")</f>
        <v/>
      </c>
      <c r="L184" s="259"/>
      <c r="M184" s="260"/>
      <c r="N184" s="285" t="str">
        <f>IF(NOT(ISBLANK('Order Form'!J198)),'Order Form'!J198,"")</f>
        <v/>
      </c>
      <c r="O184" s="260"/>
      <c r="P184" s="285" t="str">
        <f>IF(NOT(ISBLANK('Order Form'!K198)),'Order Form'!K198,"")</f>
        <v/>
      </c>
      <c r="Q184" s="260"/>
      <c r="R184" s="152" t="str">
        <f>IF(NOT(ISBLANK('Order Form'!L198)),'Order Form'!L198,"")</f>
        <v/>
      </c>
      <c r="S184" s="152" t="str">
        <f>IF(NOT(ISBLANK('Order Form'!M198)),'Order Form'!M198,"")</f>
        <v/>
      </c>
      <c r="T184" s="152" t="str">
        <f>IF(NOT(ISBLANK('Order Form'!N198)),'Order Form'!N198,"")</f>
        <v/>
      </c>
      <c r="U184" s="152" t="str">
        <f>IF(NOT(ISBLANK('Order Form'!O198)),'Order Form'!O198,"")</f>
        <v/>
      </c>
      <c r="V184" s="152" t="str">
        <f>IF(NOT(ISBLANK('Order Form'!P198)),'Order Form'!P198,"")</f>
        <v/>
      </c>
      <c r="W184" s="152" t="str">
        <f>IF(NOT(ISBLANK('Order Form'!Q198)),'Order Form'!Q198,"")</f>
        <v/>
      </c>
      <c r="X184" s="152" t="str">
        <f>IF(NOT(ISBLANK('Order Form'!R198)),'Order Form'!R198,"")</f>
        <v/>
      </c>
      <c r="Y184" s="152" t="str">
        <f>IF(NOT(ISBLANK('Order Form'!S198)),'Order Form'!S198,"")</f>
        <v/>
      </c>
      <c r="Z184" s="152" t="str">
        <f>IF(VALUE('Order Form'!T198)&gt;0,'Order Form'!T198,"")</f>
        <v/>
      </c>
    </row>
    <row r="185" spans="1:26" ht="22.5" customHeight="1" x14ac:dyDescent="0.4">
      <c r="A185" s="155" t="str">
        <f>IF(ISBLANK('Order Form'!B199),"",LEFT('Order Form'!B199,3))</f>
        <v xml:space="preserve"> </v>
      </c>
      <c r="B185" s="155" t="str">
        <f>IF(ISBLANK('Order Form'!C199),"",'Order Form'!C199)</f>
        <v/>
      </c>
      <c r="C185" s="155" t="str">
        <f>IF(ISBLANK('Order Form'!E199),"",'Order Form'!E199)</f>
        <v/>
      </c>
      <c r="D185" s="155" t="str">
        <f>IF(ISBLANK('Order Form'!F199),"",'Order Form'!F199)</f>
        <v/>
      </c>
      <c r="E185" s="282" t="str">
        <f>IF(ISBLANK('Order Form'!D199),"",'Order Form'!D199)</f>
        <v/>
      </c>
      <c r="F185" s="259"/>
      <c r="G185" s="259"/>
      <c r="H185" s="259"/>
      <c r="I185" s="259"/>
      <c r="J185" s="260"/>
      <c r="K185" s="282" t="str">
        <f>IF(NOT(ISBLANK('Order Form'!I199)),'Order Form'!I199,"")</f>
        <v/>
      </c>
      <c r="L185" s="259"/>
      <c r="M185" s="260"/>
      <c r="N185" s="283" t="str">
        <f>IF(NOT(ISBLANK('Order Form'!J199)),'Order Form'!J199,"")</f>
        <v/>
      </c>
      <c r="O185" s="260"/>
      <c r="P185" s="283" t="str">
        <f>IF(NOT(ISBLANK('Order Form'!K199)),'Order Form'!K199,"")</f>
        <v/>
      </c>
      <c r="Q185" s="260"/>
      <c r="R185" s="155" t="str">
        <f>IF(NOT(ISBLANK('Order Form'!L199)),'Order Form'!L199,"")</f>
        <v/>
      </c>
      <c r="S185" s="155" t="str">
        <f>IF(NOT(ISBLANK('Order Form'!M199)),'Order Form'!M199,"")</f>
        <v/>
      </c>
      <c r="T185" s="155" t="str">
        <f>IF(NOT(ISBLANK('Order Form'!N199)),'Order Form'!N199,"")</f>
        <v/>
      </c>
      <c r="U185" s="155" t="str">
        <f>IF(NOT(ISBLANK('Order Form'!O199)),'Order Form'!O199,"")</f>
        <v/>
      </c>
      <c r="V185" s="155" t="str">
        <f>IF(NOT(ISBLANK('Order Form'!P199)),'Order Form'!P199,"")</f>
        <v/>
      </c>
      <c r="W185" s="155" t="str">
        <f>IF(NOT(ISBLANK('Order Form'!Q199)),'Order Form'!Q199,"")</f>
        <v/>
      </c>
      <c r="X185" s="155" t="str">
        <f>IF(NOT(ISBLANK('Order Form'!R199)),'Order Form'!R199,"")</f>
        <v/>
      </c>
      <c r="Y185" s="155" t="str">
        <f>IF(NOT(ISBLANK('Order Form'!S199)),'Order Form'!S199,"")</f>
        <v/>
      </c>
      <c r="Z185" s="155" t="str">
        <f>IF(VALUE('Order Form'!T199)&gt;0,'Order Form'!T199,"")</f>
        <v/>
      </c>
    </row>
    <row r="186" spans="1:26" ht="22.5" customHeight="1" x14ac:dyDescent="0.4">
      <c r="A186" s="152" t="str">
        <f>IF(ISBLANK('Order Form'!B200),"",LEFT('Order Form'!B200,3))</f>
        <v xml:space="preserve"> </v>
      </c>
      <c r="B186" s="152" t="str">
        <f>IF(ISBLANK('Order Form'!C200),"",'Order Form'!C200)</f>
        <v/>
      </c>
      <c r="C186" s="152" t="str">
        <f>IF(ISBLANK('Order Form'!E200),"",'Order Form'!E200)</f>
        <v/>
      </c>
      <c r="D186" s="152" t="str">
        <f>IF(ISBLANK('Order Form'!F200),"",'Order Form'!F200)</f>
        <v/>
      </c>
      <c r="E186" s="284" t="str">
        <f>IF(ISBLANK('Order Form'!D200),"",'Order Form'!D200)</f>
        <v/>
      </c>
      <c r="F186" s="259"/>
      <c r="G186" s="259"/>
      <c r="H186" s="259"/>
      <c r="I186" s="259"/>
      <c r="J186" s="260"/>
      <c r="K186" s="284" t="str">
        <f>IF(NOT(ISBLANK('Order Form'!I200)),'Order Form'!I200,"")</f>
        <v/>
      </c>
      <c r="L186" s="259"/>
      <c r="M186" s="260"/>
      <c r="N186" s="285" t="str">
        <f>IF(NOT(ISBLANK('Order Form'!J200)),'Order Form'!J200,"")</f>
        <v/>
      </c>
      <c r="O186" s="260"/>
      <c r="P186" s="285" t="str">
        <f>IF(NOT(ISBLANK('Order Form'!K200)),'Order Form'!K200,"")</f>
        <v/>
      </c>
      <c r="Q186" s="260"/>
      <c r="R186" s="152" t="str">
        <f>IF(NOT(ISBLANK('Order Form'!L200)),'Order Form'!L200,"")</f>
        <v/>
      </c>
      <c r="S186" s="152" t="str">
        <f>IF(NOT(ISBLANK('Order Form'!M200)),'Order Form'!M200,"")</f>
        <v/>
      </c>
      <c r="T186" s="152" t="str">
        <f>IF(NOT(ISBLANK('Order Form'!N200)),'Order Form'!N200,"")</f>
        <v/>
      </c>
      <c r="U186" s="152" t="str">
        <f>IF(NOT(ISBLANK('Order Form'!O200)),'Order Form'!O200,"")</f>
        <v/>
      </c>
      <c r="V186" s="152" t="str">
        <f>IF(NOT(ISBLANK('Order Form'!P200)),'Order Form'!P200,"")</f>
        <v/>
      </c>
      <c r="W186" s="152" t="str">
        <f>IF(NOT(ISBLANK('Order Form'!Q200)),'Order Form'!Q200,"")</f>
        <v/>
      </c>
      <c r="X186" s="152" t="str">
        <f>IF(NOT(ISBLANK('Order Form'!R200)),'Order Form'!R200,"")</f>
        <v/>
      </c>
      <c r="Y186" s="152" t="str">
        <f>IF(NOT(ISBLANK('Order Form'!S200)),'Order Form'!S200,"")</f>
        <v/>
      </c>
      <c r="Z186" s="152" t="str">
        <f>IF(VALUE('Order Form'!T200)&gt;0,'Order Form'!T200,"")</f>
        <v/>
      </c>
    </row>
    <row r="187" spans="1:26" ht="22.5" customHeight="1" x14ac:dyDescent="0.4">
      <c r="A187" s="155" t="str">
        <f>IF(ISBLANK('Order Form'!B201),"",LEFT('Order Form'!B201,3))</f>
        <v xml:space="preserve"> </v>
      </c>
      <c r="B187" s="155" t="str">
        <f>IF(ISBLANK('Order Form'!C201),"",'Order Form'!C201)</f>
        <v/>
      </c>
      <c r="C187" s="155" t="str">
        <f>IF(ISBLANK('Order Form'!E201),"",'Order Form'!E201)</f>
        <v/>
      </c>
      <c r="D187" s="155" t="str">
        <f>IF(ISBLANK('Order Form'!F201),"",'Order Form'!F201)</f>
        <v/>
      </c>
      <c r="E187" s="282" t="str">
        <f>IF(ISBLANK('Order Form'!D201),"",'Order Form'!D201)</f>
        <v/>
      </c>
      <c r="F187" s="259"/>
      <c r="G187" s="259"/>
      <c r="H187" s="259"/>
      <c r="I187" s="259"/>
      <c r="J187" s="260"/>
      <c r="K187" s="282" t="str">
        <f>IF(NOT(ISBLANK('Order Form'!I201)),'Order Form'!I201,"")</f>
        <v/>
      </c>
      <c r="L187" s="259"/>
      <c r="M187" s="260"/>
      <c r="N187" s="283" t="str">
        <f>IF(NOT(ISBLANK('Order Form'!J201)),'Order Form'!J201,"")</f>
        <v/>
      </c>
      <c r="O187" s="260"/>
      <c r="P187" s="283" t="str">
        <f>IF(NOT(ISBLANK('Order Form'!K201)),'Order Form'!K201,"")</f>
        <v/>
      </c>
      <c r="Q187" s="260"/>
      <c r="R187" s="155" t="str">
        <f>IF(NOT(ISBLANK('Order Form'!L201)),'Order Form'!L201,"")</f>
        <v/>
      </c>
      <c r="S187" s="155" t="str">
        <f>IF(NOT(ISBLANK('Order Form'!M201)),'Order Form'!M201,"")</f>
        <v/>
      </c>
      <c r="T187" s="155" t="str">
        <f>IF(NOT(ISBLANK('Order Form'!N201)),'Order Form'!N201,"")</f>
        <v/>
      </c>
      <c r="U187" s="155" t="str">
        <f>IF(NOT(ISBLANK('Order Form'!O201)),'Order Form'!O201,"")</f>
        <v/>
      </c>
      <c r="V187" s="155" t="str">
        <f>IF(NOT(ISBLANK('Order Form'!P201)),'Order Form'!P201,"")</f>
        <v/>
      </c>
      <c r="W187" s="155" t="str">
        <f>IF(NOT(ISBLANK('Order Form'!Q201)),'Order Form'!Q201,"")</f>
        <v/>
      </c>
      <c r="X187" s="155" t="str">
        <f>IF(NOT(ISBLANK('Order Form'!R201)),'Order Form'!R201,"")</f>
        <v/>
      </c>
      <c r="Y187" s="155" t="str">
        <f>IF(NOT(ISBLANK('Order Form'!S201)),'Order Form'!S201,"")</f>
        <v/>
      </c>
      <c r="Z187" s="155" t="str">
        <f>IF(VALUE('Order Form'!T201)&gt;0,'Order Form'!T201,"")</f>
        <v/>
      </c>
    </row>
    <row r="188" spans="1:26" ht="22.5" customHeight="1" x14ac:dyDescent="0.4">
      <c r="A188" s="152" t="str">
        <f>IF(ISBLANK('Order Form'!B202),"",LEFT('Order Form'!B202,3))</f>
        <v xml:space="preserve"> </v>
      </c>
      <c r="B188" s="152" t="str">
        <f>IF(ISBLANK('Order Form'!C202),"",'Order Form'!C202)</f>
        <v/>
      </c>
      <c r="C188" s="152" t="str">
        <f>IF(ISBLANK('Order Form'!E202),"",'Order Form'!E202)</f>
        <v/>
      </c>
      <c r="D188" s="152" t="str">
        <f>IF(ISBLANK('Order Form'!F202),"",'Order Form'!F202)</f>
        <v/>
      </c>
      <c r="E188" s="284" t="str">
        <f>IF(ISBLANK('Order Form'!D202),"",'Order Form'!D202)</f>
        <v/>
      </c>
      <c r="F188" s="259"/>
      <c r="G188" s="259"/>
      <c r="H188" s="259"/>
      <c r="I188" s="259"/>
      <c r="J188" s="260"/>
      <c r="K188" s="284" t="str">
        <f>IF(NOT(ISBLANK('Order Form'!I202)),'Order Form'!I202,"")</f>
        <v/>
      </c>
      <c r="L188" s="259"/>
      <c r="M188" s="260"/>
      <c r="N188" s="285" t="str">
        <f>IF(NOT(ISBLANK('Order Form'!J202)),'Order Form'!J202,"")</f>
        <v/>
      </c>
      <c r="O188" s="260"/>
      <c r="P188" s="285" t="str">
        <f>IF(NOT(ISBLANK('Order Form'!K202)),'Order Form'!K202,"")</f>
        <v/>
      </c>
      <c r="Q188" s="260"/>
      <c r="R188" s="152" t="str">
        <f>IF(NOT(ISBLANK('Order Form'!L202)),'Order Form'!L202,"")</f>
        <v/>
      </c>
      <c r="S188" s="152" t="str">
        <f>IF(NOT(ISBLANK('Order Form'!M202)),'Order Form'!M202,"")</f>
        <v/>
      </c>
      <c r="T188" s="152" t="str">
        <f>IF(NOT(ISBLANK('Order Form'!N202)),'Order Form'!N202,"")</f>
        <v/>
      </c>
      <c r="U188" s="152" t="str">
        <f>IF(NOT(ISBLANK('Order Form'!O202)),'Order Form'!O202,"")</f>
        <v/>
      </c>
      <c r="V188" s="152" t="str">
        <f>IF(NOT(ISBLANK('Order Form'!P202)),'Order Form'!P202,"")</f>
        <v/>
      </c>
      <c r="W188" s="152" t="str">
        <f>IF(NOT(ISBLANK('Order Form'!Q202)),'Order Form'!Q202,"")</f>
        <v/>
      </c>
      <c r="X188" s="152" t="str">
        <f>IF(NOT(ISBLANK('Order Form'!R202)),'Order Form'!R202,"")</f>
        <v/>
      </c>
      <c r="Y188" s="152" t="str">
        <f>IF(NOT(ISBLANK('Order Form'!S202)),'Order Form'!S202,"")</f>
        <v/>
      </c>
      <c r="Z188" s="152" t="str">
        <f>IF(VALUE('Order Form'!T202)&gt;0,'Order Form'!T202,"")</f>
        <v/>
      </c>
    </row>
    <row r="189" spans="1:26" ht="22.5" customHeight="1" x14ac:dyDescent="0.4">
      <c r="A189" s="155" t="str">
        <f>IF(ISBLANK('Order Form'!B203),"",LEFT('Order Form'!B203,3))</f>
        <v xml:space="preserve"> </v>
      </c>
      <c r="B189" s="155" t="str">
        <f>IF(ISBLANK('Order Form'!C203),"",'Order Form'!C203)</f>
        <v/>
      </c>
      <c r="C189" s="155" t="str">
        <f>IF(ISBLANK('Order Form'!E203),"",'Order Form'!E203)</f>
        <v/>
      </c>
      <c r="D189" s="155" t="str">
        <f>IF(ISBLANK('Order Form'!F203),"",'Order Form'!F203)</f>
        <v/>
      </c>
      <c r="E189" s="282" t="str">
        <f>IF(ISBLANK('Order Form'!D203),"",'Order Form'!D203)</f>
        <v/>
      </c>
      <c r="F189" s="259"/>
      <c r="G189" s="259"/>
      <c r="H189" s="259"/>
      <c r="I189" s="259"/>
      <c r="J189" s="260"/>
      <c r="K189" s="282" t="str">
        <f>IF(NOT(ISBLANK('Order Form'!I203)),'Order Form'!I203,"")</f>
        <v/>
      </c>
      <c r="L189" s="259"/>
      <c r="M189" s="260"/>
      <c r="N189" s="283" t="str">
        <f>IF(NOT(ISBLANK('Order Form'!J203)),'Order Form'!J203,"")</f>
        <v/>
      </c>
      <c r="O189" s="260"/>
      <c r="P189" s="283" t="str">
        <f>IF(NOT(ISBLANK('Order Form'!K203)),'Order Form'!K203,"")</f>
        <v/>
      </c>
      <c r="Q189" s="260"/>
      <c r="R189" s="155" t="str">
        <f>IF(NOT(ISBLANK('Order Form'!L203)),'Order Form'!L203,"")</f>
        <v/>
      </c>
      <c r="S189" s="155" t="str">
        <f>IF(NOT(ISBLANK('Order Form'!M203)),'Order Form'!M203,"")</f>
        <v/>
      </c>
      <c r="T189" s="155" t="str">
        <f>IF(NOT(ISBLANK('Order Form'!N203)),'Order Form'!N203,"")</f>
        <v/>
      </c>
      <c r="U189" s="155" t="str">
        <f>IF(NOT(ISBLANK('Order Form'!O203)),'Order Form'!O203,"")</f>
        <v/>
      </c>
      <c r="V189" s="155" t="str">
        <f>IF(NOT(ISBLANK('Order Form'!P203)),'Order Form'!P203,"")</f>
        <v/>
      </c>
      <c r="W189" s="155" t="str">
        <f>IF(NOT(ISBLANK('Order Form'!Q203)),'Order Form'!Q203,"")</f>
        <v/>
      </c>
      <c r="X189" s="155" t="str">
        <f>IF(NOT(ISBLANK('Order Form'!R203)),'Order Form'!R203,"")</f>
        <v/>
      </c>
      <c r="Y189" s="155" t="str">
        <f>IF(NOT(ISBLANK('Order Form'!S203)),'Order Form'!S203,"")</f>
        <v/>
      </c>
      <c r="Z189" s="155" t="str">
        <f>IF(VALUE('Order Form'!T203)&gt;0,'Order Form'!T203,"")</f>
        <v/>
      </c>
    </row>
    <row r="190" spans="1:26" ht="22.5" customHeight="1" x14ac:dyDescent="0.4">
      <c r="A190" s="152" t="str">
        <f>IF(ISBLANK('Order Form'!B204),"",LEFT('Order Form'!B204,3))</f>
        <v xml:space="preserve"> </v>
      </c>
      <c r="B190" s="152" t="str">
        <f>IF(ISBLANK('Order Form'!C204),"",'Order Form'!C204)</f>
        <v/>
      </c>
      <c r="C190" s="152" t="str">
        <f>IF(ISBLANK('Order Form'!E204),"",'Order Form'!E204)</f>
        <v/>
      </c>
      <c r="D190" s="152" t="str">
        <f>IF(ISBLANK('Order Form'!F204),"",'Order Form'!F204)</f>
        <v/>
      </c>
      <c r="E190" s="284" t="str">
        <f>IF(ISBLANK('Order Form'!D204),"",'Order Form'!D204)</f>
        <v/>
      </c>
      <c r="F190" s="259"/>
      <c r="G190" s="259"/>
      <c r="H190" s="259"/>
      <c r="I190" s="259"/>
      <c r="J190" s="260"/>
      <c r="K190" s="284" t="str">
        <f>IF(NOT(ISBLANK('Order Form'!I204)),'Order Form'!I204,"")</f>
        <v/>
      </c>
      <c r="L190" s="259"/>
      <c r="M190" s="260"/>
      <c r="N190" s="285" t="str">
        <f>IF(NOT(ISBLANK('Order Form'!J204)),'Order Form'!J204,"")</f>
        <v/>
      </c>
      <c r="O190" s="260"/>
      <c r="P190" s="285" t="str">
        <f>IF(NOT(ISBLANK('Order Form'!K204)),'Order Form'!K204,"")</f>
        <v/>
      </c>
      <c r="Q190" s="260"/>
      <c r="R190" s="152" t="str">
        <f>IF(NOT(ISBLANK('Order Form'!L204)),'Order Form'!L204,"")</f>
        <v/>
      </c>
      <c r="S190" s="152" t="str">
        <f>IF(NOT(ISBLANK('Order Form'!M204)),'Order Form'!M204,"")</f>
        <v/>
      </c>
      <c r="T190" s="152" t="str">
        <f>IF(NOT(ISBLANK('Order Form'!N204)),'Order Form'!N204,"")</f>
        <v/>
      </c>
      <c r="U190" s="152" t="str">
        <f>IF(NOT(ISBLANK('Order Form'!O204)),'Order Form'!O204,"")</f>
        <v/>
      </c>
      <c r="V190" s="152" t="str">
        <f>IF(NOT(ISBLANK('Order Form'!P204)),'Order Form'!P204,"")</f>
        <v/>
      </c>
      <c r="W190" s="152" t="str">
        <f>IF(NOT(ISBLANK('Order Form'!Q204)),'Order Form'!Q204,"")</f>
        <v/>
      </c>
      <c r="X190" s="152" t="str">
        <f>IF(NOT(ISBLANK('Order Form'!R204)),'Order Form'!R204,"")</f>
        <v/>
      </c>
      <c r="Y190" s="152" t="str">
        <f>IF(NOT(ISBLANK('Order Form'!S204)),'Order Form'!S204,"")</f>
        <v/>
      </c>
      <c r="Z190" s="152" t="str">
        <f>IF(VALUE('Order Form'!T204)&gt;0,'Order Form'!T204,"")</f>
        <v/>
      </c>
    </row>
    <row r="191" spans="1:26" ht="22.5" customHeight="1" x14ac:dyDescent="0.4">
      <c r="A191" s="155" t="str">
        <f>IF(ISBLANK('Order Form'!B205),"",LEFT('Order Form'!B205,3))</f>
        <v xml:space="preserve"> </v>
      </c>
      <c r="B191" s="155" t="str">
        <f>IF(ISBLANK('Order Form'!C205),"",'Order Form'!C205)</f>
        <v/>
      </c>
      <c r="C191" s="155" t="str">
        <f>IF(ISBLANK('Order Form'!E205),"",'Order Form'!E205)</f>
        <v/>
      </c>
      <c r="D191" s="155" t="str">
        <f>IF(ISBLANK('Order Form'!F205),"",'Order Form'!F205)</f>
        <v/>
      </c>
      <c r="E191" s="282" t="str">
        <f>IF(ISBLANK('Order Form'!D205),"",'Order Form'!D205)</f>
        <v/>
      </c>
      <c r="F191" s="259"/>
      <c r="G191" s="259"/>
      <c r="H191" s="259"/>
      <c r="I191" s="259"/>
      <c r="J191" s="260"/>
      <c r="K191" s="282" t="str">
        <f>IF(NOT(ISBLANK('Order Form'!I205)),'Order Form'!I205,"")</f>
        <v/>
      </c>
      <c r="L191" s="259"/>
      <c r="M191" s="260"/>
      <c r="N191" s="283" t="str">
        <f>IF(NOT(ISBLANK('Order Form'!J205)),'Order Form'!J205,"")</f>
        <v/>
      </c>
      <c r="O191" s="260"/>
      <c r="P191" s="283" t="str">
        <f>IF(NOT(ISBLANK('Order Form'!K205)),'Order Form'!K205,"")</f>
        <v/>
      </c>
      <c r="Q191" s="260"/>
      <c r="R191" s="155" t="str">
        <f>IF(NOT(ISBLANK('Order Form'!L205)),'Order Form'!L205,"")</f>
        <v/>
      </c>
      <c r="S191" s="155" t="str">
        <f>IF(NOT(ISBLANK('Order Form'!M205)),'Order Form'!M205,"")</f>
        <v/>
      </c>
      <c r="T191" s="155" t="str">
        <f>IF(NOT(ISBLANK('Order Form'!N205)),'Order Form'!N205,"")</f>
        <v/>
      </c>
      <c r="U191" s="155" t="str">
        <f>IF(NOT(ISBLANK('Order Form'!O205)),'Order Form'!O205,"")</f>
        <v/>
      </c>
      <c r="V191" s="155" t="str">
        <f>IF(NOT(ISBLANK('Order Form'!P205)),'Order Form'!P205,"")</f>
        <v/>
      </c>
      <c r="W191" s="155" t="str">
        <f>IF(NOT(ISBLANK('Order Form'!Q205)),'Order Form'!Q205,"")</f>
        <v/>
      </c>
      <c r="X191" s="155" t="str">
        <f>IF(NOT(ISBLANK('Order Form'!R205)),'Order Form'!R205,"")</f>
        <v/>
      </c>
      <c r="Y191" s="155" t="str">
        <f>IF(NOT(ISBLANK('Order Form'!S205)),'Order Form'!S205,"")</f>
        <v/>
      </c>
      <c r="Z191" s="155" t="str">
        <f>IF(VALUE('Order Form'!T205)&gt;0,'Order Form'!T205,"")</f>
        <v/>
      </c>
    </row>
    <row r="192" spans="1:26" ht="22.5" customHeight="1" x14ac:dyDescent="0.4">
      <c r="A192" s="152" t="str">
        <f>IF(ISBLANK('Order Form'!B206),"",LEFT('Order Form'!B206,3))</f>
        <v xml:space="preserve"> </v>
      </c>
      <c r="B192" s="152" t="str">
        <f>IF(ISBLANK('Order Form'!C206),"",'Order Form'!C206)</f>
        <v/>
      </c>
      <c r="C192" s="152" t="str">
        <f>IF(ISBLANK('Order Form'!E206),"",'Order Form'!E206)</f>
        <v/>
      </c>
      <c r="D192" s="152" t="str">
        <f>IF(ISBLANK('Order Form'!F206),"",'Order Form'!F206)</f>
        <v/>
      </c>
      <c r="E192" s="284" t="str">
        <f>IF(ISBLANK('Order Form'!D206),"",'Order Form'!D206)</f>
        <v/>
      </c>
      <c r="F192" s="259"/>
      <c r="G192" s="259"/>
      <c r="H192" s="259"/>
      <c r="I192" s="259"/>
      <c r="J192" s="260"/>
      <c r="K192" s="284" t="str">
        <f>IF(NOT(ISBLANK('Order Form'!I206)),'Order Form'!I206,"")</f>
        <v/>
      </c>
      <c r="L192" s="259"/>
      <c r="M192" s="260"/>
      <c r="N192" s="285" t="str">
        <f>IF(NOT(ISBLANK('Order Form'!J206)),'Order Form'!J206,"")</f>
        <v/>
      </c>
      <c r="O192" s="260"/>
      <c r="P192" s="285" t="str">
        <f>IF(NOT(ISBLANK('Order Form'!K206)),'Order Form'!K206,"")</f>
        <v/>
      </c>
      <c r="Q192" s="260"/>
      <c r="R192" s="152" t="str">
        <f>IF(NOT(ISBLANK('Order Form'!L206)),'Order Form'!L206,"")</f>
        <v/>
      </c>
      <c r="S192" s="152" t="str">
        <f>IF(NOT(ISBLANK('Order Form'!M206)),'Order Form'!M206,"")</f>
        <v/>
      </c>
      <c r="T192" s="152" t="str">
        <f>IF(NOT(ISBLANK('Order Form'!N206)),'Order Form'!N206,"")</f>
        <v/>
      </c>
      <c r="U192" s="152" t="str">
        <f>IF(NOT(ISBLANK('Order Form'!O206)),'Order Form'!O206,"")</f>
        <v/>
      </c>
      <c r="V192" s="152" t="str">
        <f>IF(NOT(ISBLANK('Order Form'!P206)),'Order Form'!P206,"")</f>
        <v/>
      </c>
      <c r="W192" s="152" t="str">
        <f>IF(NOT(ISBLANK('Order Form'!Q206)),'Order Form'!Q206,"")</f>
        <v/>
      </c>
      <c r="X192" s="152" t="str">
        <f>IF(NOT(ISBLANK('Order Form'!R206)),'Order Form'!R206,"")</f>
        <v/>
      </c>
      <c r="Y192" s="152" t="str">
        <f>IF(NOT(ISBLANK('Order Form'!S206)),'Order Form'!S206,"")</f>
        <v/>
      </c>
      <c r="Z192" s="152" t="str">
        <f>IF(VALUE('Order Form'!T206)&gt;0,'Order Form'!T206,"")</f>
        <v/>
      </c>
    </row>
    <row r="193" spans="1:26" ht="22.5" customHeight="1" x14ac:dyDescent="0.4">
      <c r="A193" s="155" t="str">
        <f>IF(ISBLANK('Order Form'!B207),"",LEFT('Order Form'!B207,3))</f>
        <v xml:space="preserve"> </v>
      </c>
      <c r="B193" s="155" t="str">
        <f>IF(ISBLANK('Order Form'!C207),"",'Order Form'!C207)</f>
        <v/>
      </c>
      <c r="C193" s="155" t="str">
        <f>IF(ISBLANK('Order Form'!E207),"",'Order Form'!E207)</f>
        <v/>
      </c>
      <c r="D193" s="155" t="str">
        <f>IF(ISBLANK('Order Form'!F207),"",'Order Form'!F207)</f>
        <v/>
      </c>
      <c r="E193" s="282" t="str">
        <f>IF(ISBLANK('Order Form'!D207),"",'Order Form'!D207)</f>
        <v/>
      </c>
      <c r="F193" s="259"/>
      <c r="G193" s="259"/>
      <c r="H193" s="259"/>
      <c r="I193" s="259"/>
      <c r="J193" s="260"/>
      <c r="K193" s="282" t="str">
        <f>IF(NOT(ISBLANK('Order Form'!I207)),'Order Form'!I207,"")</f>
        <v/>
      </c>
      <c r="L193" s="259"/>
      <c r="M193" s="260"/>
      <c r="N193" s="283" t="str">
        <f>IF(NOT(ISBLANK('Order Form'!J207)),'Order Form'!J207,"")</f>
        <v/>
      </c>
      <c r="O193" s="260"/>
      <c r="P193" s="283" t="str">
        <f>IF(NOT(ISBLANK('Order Form'!K207)),'Order Form'!K207,"")</f>
        <v/>
      </c>
      <c r="Q193" s="260"/>
      <c r="R193" s="155" t="str">
        <f>IF(NOT(ISBLANK('Order Form'!L207)),'Order Form'!L207,"")</f>
        <v/>
      </c>
      <c r="S193" s="155" t="str">
        <f>IF(NOT(ISBLANK('Order Form'!M207)),'Order Form'!M207,"")</f>
        <v/>
      </c>
      <c r="T193" s="155" t="str">
        <f>IF(NOT(ISBLANK('Order Form'!N207)),'Order Form'!N207,"")</f>
        <v/>
      </c>
      <c r="U193" s="155" t="str">
        <f>IF(NOT(ISBLANK('Order Form'!O207)),'Order Form'!O207,"")</f>
        <v/>
      </c>
      <c r="V193" s="155" t="str">
        <f>IF(NOT(ISBLANK('Order Form'!P207)),'Order Form'!P207,"")</f>
        <v/>
      </c>
      <c r="W193" s="155" t="str">
        <f>IF(NOT(ISBLANK('Order Form'!Q207)),'Order Form'!Q207,"")</f>
        <v/>
      </c>
      <c r="X193" s="155" t="str">
        <f>IF(NOT(ISBLANK('Order Form'!R207)),'Order Form'!R207,"")</f>
        <v/>
      </c>
      <c r="Y193" s="155" t="str">
        <f>IF(NOT(ISBLANK('Order Form'!S207)),'Order Form'!S207,"")</f>
        <v/>
      </c>
      <c r="Z193" s="155" t="str">
        <f>IF(VALUE('Order Form'!T207)&gt;0,'Order Form'!T207,"")</f>
        <v/>
      </c>
    </row>
    <row r="194" spans="1:26" ht="22.5" customHeight="1" x14ac:dyDescent="0.4">
      <c r="A194" s="152" t="str">
        <f>IF(ISBLANK('Order Form'!B208),"",LEFT('Order Form'!B208,3))</f>
        <v xml:space="preserve"> </v>
      </c>
      <c r="B194" s="152" t="str">
        <f>IF(ISBLANK('Order Form'!C208),"",'Order Form'!C208)</f>
        <v/>
      </c>
      <c r="C194" s="152" t="str">
        <f>IF(ISBLANK('Order Form'!E208),"",'Order Form'!E208)</f>
        <v/>
      </c>
      <c r="D194" s="152" t="str">
        <f>IF(ISBLANK('Order Form'!F208),"",'Order Form'!F208)</f>
        <v/>
      </c>
      <c r="E194" s="284" t="str">
        <f>IF(ISBLANK('Order Form'!D208),"",'Order Form'!D208)</f>
        <v/>
      </c>
      <c r="F194" s="259"/>
      <c r="G194" s="259"/>
      <c r="H194" s="259"/>
      <c r="I194" s="259"/>
      <c r="J194" s="260"/>
      <c r="K194" s="284" t="str">
        <f>IF(NOT(ISBLANK('Order Form'!I208)),'Order Form'!I208,"")</f>
        <v/>
      </c>
      <c r="L194" s="259"/>
      <c r="M194" s="260"/>
      <c r="N194" s="285" t="str">
        <f>IF(NOT(ISBLANK('Order Form'!J208)),'Order Form'!J208,"")</f>
        <v/>
      </c>
      <c r="O194" s="260"/>
      <c r="P194" s="285" t="str">
        <f>IF(NOT(ISBLANK('Order Form'!K208)),'Order Form'!K208,"")</f>
        <v/>
      </c>
      <c r="Q194" s="260"/>
      <c r="R194" s="152" t="str">
        <f>IF(NOT(ISBLANK('Order Form'!L208)),'Order Form'!L208,"")</f>
        <v/>
      </c>
      <c r="S194" s="152" t="str">
        <f>IF(NOT(ISBLANK('Order Form'!M208)),'Order Form'!M208,"")</f>
        <v/>
      </c>
      <c r="T194" s="152" t="str">
        <f>IF(NOT(ISBLANK('Order Form'!N208)),'Order Form'!N208,"")</f>
        <v/>
      </c>
      <c r="U194" s="152" t="str">
        <f>IF(NOT(ISBLANK('Order Form'!O208)),'Order Form'!O208,"")</f>
        <v/>
      </c>
      <c r="V194" s="152" t="str">
        <f>IF(NOT(ISBLANK('Order Form'!P208)),'Order Form'!P208,"")</f>
        <v/>
      </c>
      <c r="W194" s="152" t="str">
        <f>IF(NOT(ISBLANK('Order Form'!Q208)),'Order Form'!Q208,"")</f>
        <v/>
      </c>
      <c r="X194" s="152" t="str">
        <f>IF(NOT(ISBLANK('Order Form'!R208)),'Order Form'!R208,"")</f>
        <v/>
      </c>
      <c r="Y194" s="152" t="str">
        <f>IF(NOT(ISBLANK('Order Form'!S208)),'Order Form'!S208,"")</f>
        <v/>
      </c>
      <c r="Z194" s="152" t="str">
        <f>IF(VALUE('Order Form'!T208)&gt;0,'Order Form'!T208,"")</f>
        <v/>
      </c>
    </row>
    <row r="195" spans="1:26" ht="22.5" customHeight="1" x14ac:dyDescent="0.4">
      <c r="A195" s="155" t="str">
        <f>IF(ISBLANK('Order Form'!B209),"",LEFT('Order Form'!B209,3))</f>
        <v xml:space="preserve"> </v>
      </c>
      <c r="B195" s="155" t="str">
        <f>IF(ISBLANK('Order Form'!C209),"",'Order Form'!C209)</f>
        <v/>
      </c>
      <c r="C195" s="155" t="str">
        <f>IF(ISBLANK('Order Form'!E209),"",'Order Form'!E209)</f>
        <v/>
      </c>
      <c r="D195" s="155" t="str">
        <f>IF(ISBLANK('Order Form'!F209),"",'Order Form'!F209)</f>
        <v/>
      </c>
      <c r="E195" s="282" t="str">
        <f>IF(ISBLANK('Order Form'!D209),"",'Order Form'!D209)</f>
        <v/>
      </c>
      <c r="F195" s="259"/>
      <c r="G195" s="259"/>
      <c r="H195" s="259"/>
      <c r="I195" s="259"/>
      <c r="J195" s="260"/>
      <c r="K195" s="282" t="str">
        <f>IF(NOT(ISBLANK('Order Form'!I209)),'Order Form'!I209,"")</f>
        <v/>
      </c>
      <c r="L195" s="259"/>
      <c r="M195" s="260"/>
      <c r="N195" s="283" t="str">
        <f>IF(NOT(ISBLANK('Order Form'!J209)),'Order Form'!J209,"")</f>
        <v/>
      </c>
      <c r="O195" s="260"/>
      <c r="P195" s="283" t="str">
        <f>IF(NOT(ISBLANK('Order Form'!K209)),'Order Form'!K209,"")</f>
        <v/>
      </c>
      <c r="Q195" s="260"/>
      <c r="R195" s="155" t="str">
        <f>IF(NOT(ISBLANK('Order Form'!L209)),'Order Form'!L209,"")</f>
        <v/>
      </c>
      <c r="S195" s="155" t="str">
        <f>IF(NOT(ISBLANK('Order Form'!M209)),'Order Form'!M209,"")</f>
        <v/>
      </c>
      <c r="T195" s="155" t="str">
        <f>IF(NOT(ISBLANK('Order Form'!N209)),'Order Form'!N209,"")</f>
        <v/>
      </c>
      <c r="U195" s="155" t="str">
        <f>IF(NOT(ISBLANK('Order Form'!O209)),'Order Form'!O209,"")</f>
        <v/>
      </c>
      <c r="V195" s="155" t="str">
        <f>IF(NOT(ISBLANK('Order Form'!P209)),'Order Form'!P209,"")</f>
        <v/>
      </c>
      <c r="W195" s="155" t="str">
        <f>IF(NOT(ISBLANK('Order Form'!Q209)),'Order Form'!Q209,"")</f>
        <v/>
      </c>
      <c r="X195" s="155" t="str">
        <f>IF(NOT(ISBLANK('Order Form'!R209)),'Order Form'!R209,"")</f>
        <v/>
      </c>
      <c r="Y195" s="155" t="str">
        <f>IF(NOT(ISBLANK('Order Form'!S209)),'Order Form'!S209,"")</f>
        <v/>
      </c>
      <c r="Z195" s="155" t="str">
        <f>IF(VALUE('Order Form'!T209)&gt;0,'Order Form'!T209,"")</f>
        <v/>
      </c>
    </row>
    <row r="196" spans="1:26" ht="22.5" customHeight="1" x14ac:dyDescent="0.4">
      <c r="A196" s="152" t="str">
        <f>IF(ISBLANK('Order Form'!B210),"",LEFT('Order Form'!B210,3))</f>
        <v xml:space="preserve"> </v>
      </c>
      <c r="B196" s="152" t="str">
        <f>IF(ISBLANK('Order Form'!C210),"",'Order Form'!C210)</f>
        <v/>
      </c>
      <c r="C196" s="152" t="str">
        <f>IF(ISBLANK('Order Form'!E210),"",'Order Form'!E210)</f>
        <v/>
      </c>
      <c r="D196" s="152" t="str">
        <f>IF(ISBLANK('Order Form'!F210),"",'Order Form'!F210)</f>
        <v/>
      </c>
      <c r="E196" s="284" t="str">
        <f>IF(ISBLANK('Order Form'!D210),"",'Order Form'!D210)</f>
        <v/>
      </c>
      <c r="F196" s="259"/>
      <c r="G196" s="259"/>
      <c r="H196" s="259"/>
      <c r="I196" s="259"/>
      <c r="J196" s="260"/>
      <c r="K196" s="284" t="str">
        <f>IF(NOT(ISBLANK('Order Form'!I210)),'Order Form'!I210,"")</f>
        <v/>
      </c>
      <c r="L196" s="259"/>
      <c r="M196" s="260"/>
      <c r="N196" s="285" t="str">
        <f>IF(NOT(ISBLANK('Order Form'!J210)),'Order Form'!J210,"")</f>
        <v/>
      </c>
      <c r="O196" s="260"/>
      <c r="P196" s="285" t="str">
        <f>IF(NOT(ISBLANK('Order Form'!K210)),'Order Form'!K210,"")</f>
        <v/>
      </c>
      <c r="Q196" s="260"/>
      <c r="R196" s="152" t="str">
        <f>IF(NOT(ISBLANK('Order Form'!L210)),'Order Form'!L210,"")</f>
        <v/>
      </c>
      <c r="S196" s="152" t="str">
        <f>IF(NOT(ISBLANK('Order Form'!M210)),'Order Form'!M210,"")</f>
        <v/>
      </c>
      <c r="T196" s="152" t="str">
        <f>IF(NOT(ISBLANK('Order Form'!N210)),'Order Form'!N210,"")</f>
        <v/>
      </c>
      <c r="U196" s="152" t="str">
        <f>IF(NOT(ISBLANK('Order Form'!O210)),'Order Form'!O210,"")</f>
        <v/>
      </c>
      <c r="V196" s="152" t="str">
        <f>IF(NOT(ISBLANK('Order Form'!P210)),'Order Form'!P210,"")</f>
        <v/>
      </c>
      <c r="W196" s="152" t="str">
        <f>IF(NOT(ISBLANK('Order Form'!Q210)),'Order Form'!Q210,"")</f>
        <v/>
      </c>
      <c r="X196" s="152" t="str">
        <f>IF(NOT(ISBLANK('Order Form'!R210)),'Order Form'!R210,"")</f>
        <v/>
      </c>
      <c r="Y196" s="152" t="str">
        <f>IF(NOT(ISBLANK('Order Form'!S210)),'Order Form'!S210,"")</f>
        <v/>
      </c>
      <c r="Z196" s="152" t="str">
        <f>IF(VALUE('Order Form'!T210)&gt;0,'Order Form'!T210,"")</f>
        <v/>
      </c>
    </row>
    <row r="197" spans="1:26" ht="22.5" customHeight="1" x14ac:dyDescent="0.4">
      <c r="A197" s="155" t="str">
        <f>IF(ISBLANK('Order Form'!B211),"",LEFT('Order Form'!B211,3))</f>
        <v xml:space="preserve"> </v>
      </c>
      <c r="B197" s="155" t="str">
        <f>IF(ISBLANK('Order Form'!C211),"",'Order Form'!C211)</f>
        <v/>
      </c>
      <c r="C197" s="155" t="str">
        <f>IF(ISBLANK('Order Form'!E211),"",'Order Form'!E211)</f>
        <v/>
      </c>
      <c r="D197" s="155" t="str">
        <f>IF(ISBLANK('Order Form'!F211),"",'Order Form'!F211)</f>
        <v/>
      </c>
      <c r="E197" s="282" t="str">
        <f>IF(ISBLANK('Order Form'!D211),"",'Order Form'!D211)</f>
        <v/>
      </c>
      <c r="F197" s="259"/>
      <c r="G197" s="259"/>
      <c r="H197" s="259"/>
      <c r="I197" s="259"/>
      <c r="J197" s="260"/>
      <c r="K197" s="282" t="str">
        <f>IF(NOT(ISBLANK('Order Form'!I211)),'Order Form'!I211,"")</f>
        <v/>
      </c>
      <c r="L197" s="259"/>
      <c r="M197" s="260"/>
      <c r="N197" s="283" t="str">
        <f>IF(NOT(ISBLANK('Order Form'!J211)),'Order Form'!J211,"")</f>
        <v/>
      </c>
      <c r="O197" s="260"/>
      <c r="P197" s="283" t="str">
        <f>IF(NOT(ISBLANK('Order Form'!K211)),'Order Form'!K211,"")</f>
        <v/>
      </c>
      <c r="Q197" s="260"/>
      <c r="R197" s="155" t="str">
        <f>IF(NOT(ISBLANK('Order Form'!L211)),'Order Form'!L211,"")</f>
        <v/>
      </c>
      <c r="S197" s="155" t="str">
        <f>IF(NOT(ISBLANK('Order Form'!M211)),'Order Form'!M211,"")</f>
        <v/>
      </c>
      <c r="T197" s="155" t="str">
        <f>IF(NOT(ISBLANK('Order Form'!N211)),'Order Form'!N211,"")</f>
        <v/>
      </c>
      <c r="U197" s="155" t="str">
        <f>IF(NOT(ISBLANK('Order Form'!O211)),'Order Form'!O211,"")</f>
        <v/>
      </c>
      <c r="V197" s="155" t="str">
        <f>IF(NOT(ISBLANK('Order Form'!P211)),'Order Form'!P211,"")</f>
        <v/>
      </c>
      <c r="W197" s="155" t="str">
        <f>IF(NOT(ISBLANK('Order Form'!Q211)),'Order Form'!Q211,"")</f>
        <v/>
      </c>
      <c r="X197" s="155" t="str">
        <f>IF(NOT(ISBLANK('Order Form'!R211)),'Order Form'!R211,"")</f>
        <v/>
      </c>
      <c r="Y197" s="155" t="str">
        <f>IF(NOT(ISBLANK('Order Form'!S211)),'Order Form'!S211,"")</f>
        <v/>
      </c>
      <c r="Z197" s="155" t="str">
        <f>IF(VALUE('Order Form'!T211)&gt;0,'Order Form'!T211,"")</f>
        <v/>
      </c>
    </row>
    <row r="198" spans="1:26" ht="22.5" customHeight="1" x14ac:dyDescent="0.4">
      <c r="A198" s="152" t="str">
        <f>IF(ISBLANK('Order Form'!B212),"",LEFT('Order Form'!B212,3))</f>
        <v xml:space="preserve"> </v>
      </c>
      <c r="B198" s="152" t="str">
        <f>IF(ISBLANK('Order Form'!C212),"",'Order Form'!C212)</f>
        <v/>
      </c>
      <c r="C198" s="152" t="str">
        <f>IF(ISBLANK('Order Form'!E212),"",'Order Form'!E212)</f>
        <v/>
      </c>
      <c r="D198" s="152" t="str">
        <f>IF(ISBLANK('Order Form'!F212),"",'Order Form'!F212)</f>
        <v/>
      </c>
      <c r="E198" s="284" t="str">
        <f>IF(ISBLANK('Order Form'!D212),"",'Order Form'!D212)</f>
        <v/>
      </c>
      <c r="F198" s="259"/>
      <c r="G198" s="259"/>
      <c r="H198" s="259"/>
      <c r="I198" s="259"/>
      <c r="J198" s="260"/>
      <c r="K198" s="284" t="str">
        <f>IF(NOT(ISBLANK('Order Form'!I212)),'Order Form'!I212,"")</f>
        <v/>
      </c>
      <c r="L198" s="259"/>
      <c r="M198" s="260"/>
      <c r="N198" s="285" t="str">
        <f>IF(NOT(ISBLANK('Order Form'!J212)),'Order Form'!J212,"")</f>
        <v/>
      </c>
      <c r="O198" s="260"/>
      <c r="P198" s="285" t="str">
        <f>IF(NOT(ISBLANK('Order Form'!K212)),'Order Form'!K212,"")</f>
        <v/>
      </c>
      <c r="Q198" s="260"/>
      <c r="R198" s="152" t="str">
        <f>IF(NOT(ISBLANK('Order Form'!L212)),'Order Form'!L212,"")</f>
        <v/>
      </c>
      <c r="S198" s="152" t="str">
        <f>IF(NOT(ISBLANK('Order Form'!M212)),'Order Form'!M212,"")</f>
        <v/>
      </c>
      <c r="T198" s="152" t="str">
        <f>IF(NOT(ISBLANK('Order Form'!N212)),'Order Form'!N212,"")</f>
        <v/>
      </c>
      <c r="U198" s="152" t="str">
        <f>IF(NOT(ISBLANK('Order Form'!O212)),'Order Form'!O212,"")</f>
        <v/>
      </c>
      <c r="V198" s="152" t="str">
        <f>IF(NOT(ISBLANK('Order Form'!P212)),'Order Form'!P212,"")</f>
        <v/>
      </c>
      <c r="W198" s="152" t="str">
        <f>IF(NOT(ISBLANK('Order Form'!Q212)),'Order Form'!Q212,"")</f>
        <v/>
      </c>
      <c r="X198" s="152" t="str">
        <f>IF(NOT(ISBLANK('Order Form'!R212)),'Order Form'!R212,"")</f>
        <v/>
      </c>
      <c r="Y198" s="152" t="str">
        <f>IF(NOT(ISBLANK('Order Form'!S212)),'Order Form'!S212,"")</f>
        <v/>
      </c>
      <c r="Z198" s="152" t="str">
        <f>IF(VALUE('Order Form'!T212)&gt;0,'Order Form'!T212,"")</f>
        <v/>
      </c>
    </row>
    <row r="199" spans="1:26" ht="22.5" customHeight="1" x14ac:dyDescent="0.4">
      <c r="A199" s="155" t="str">
        <f>IF(ISBLANK('Order Form'!B213),"",LEFT('Order Form'!B213,3))</f>
        <v xml:space="preserve"> </v>
      </c>
      <c r="B199" s="155" t="str">
        <f>IF(ISBLANK('Order Form'!C213),"",'Order Form'!C213)</f>
        <v/>
      </c>
      <c r="C199" s="155" t="str">
        <f>IF(ISBLANK('Order Form'!E213),"",'Order Form'!E213)</f>
        <v/>
      </c>
      <c r="D199" s="155" t="str">
        <f>IF(ISBLANK('Order Form'!F213),"",'Order Form'!F213)</f>
        <v/>
      </c>
      <c r="E199" s="282" t="str">
        <f>IF(ISBLANK('Order Form'!D213),"",'Order Form'!D213)</f>
        <v/>
      </c>
      <c r="F199" s="259"/>
      <c r="G199" s="259"/>
      <c r="H199" s="259"/>
      <c r="I199" s="259"/>
      <c r="J199" s="260"/>
      <c r="K199" s="282" t="str">
        <f>IF(NOT(ISBLANK('Order Form'!I213)),'Order Form'!I213,"")</f>
        <v/>
      </c>
      <c r="L199" s="259"/>
      <c r="M199" s="260"/>
      <c r="N199" s="283" t="str">
        <f>IF(NOT(ISBLANK('Order Form'!J213)),'Order Form'!J213,"")</f>
        <v/>
      </c>
      <c r="O199" s="260"/>
      <c r="P199" s="283" t="str">
        <f>IF(NOT(ISBLANK('Order Form'!K213)),'Order Form'!K213,"")</f>
        <v/>
      </c>
      <c r="Q199" s="260"/>
      <c r="R199" s="155" t="str">
        <f>IF(NOT(ISBLANK('Order Form'!L213)),'Order Form'!L213,"")</f>
        <v/>
      </c>
      <c r="S199" s="155" t="str">
        <f>IF(NOT(ISBLANK('Order Form'!M213)),'Order Form'!M213,"")</f>
        <v/>
      </c>
      <c r="T199" s="155" t="str">
        <f>IF(NOT(ISBLANK('Order Form'!N213)),'Order Form'!N213,"")</f>
        <v/>
      </c>
      <c r="U199" s="155" t="str">
        <f>IF(NOT(ISBLANK('Order Form'!O213)),'Order Form'!O213,"")</f>
        <v/>
      </c>
      <c r="V199" s="155" t="str">
        <f>IF(NOT(ISBLANK('Order Form'!P213)),'Order Form'!P213,"")</f>
        <v/>
      </c>
      <c r="W199" s="155" t="str">
        <f>IF(NOT(ISBLANK('Order Form'!Q213)),'Order Form'!Q213,"")</f>
        <v/>
      </c>
      <c r="X199" s="155" t="str">
        <f>IF(NOT(ISBLANK('Order Form'!R213)),'Order Form'!R213,"")</f>
        <v/>
      </c>
      <c r="Y199" s="155" t="str">
        <f>IF(NOT(ISBLANK('Order Form'!S213)),'Order Form'!S213,"")</f>
        <v/>
      </c>
      <c r="Z199" s="155" t="str">
        <f>IF(VALUE('Order Form'!T213)&gt;0,'Order Form'!T213,"")</f>
        <v/>
      </c>
    </row>
    <row r="200" spans="1:26" ht="22.5" customHeight="1" x14ac:dyDescent="0.4">
      <c r="A200" s="152" t="str">
        <f>IF(ISBLANK('Order Form'!B214),"",LEFT('Order Form'!B214,3))</f>
        <v xml:space="preserve"> </v>
      </c>
      <c r="B200" s="152" t="str">
        <f>IF(ISBLANK('Order Form'!C214),"",'Order Form'!C214)</f>
        <v/>
      </c>
      <c r="C200" s="152" t="str">
        <f>IF(ISBLANK('Order Form'!E214),"",'Order Form'!E214)</f>
        <v/>
      </c>
      <c r="D200" s="152" t="str">
        <f>IF(ISBLANK('Order Form'!F214),"",'Order Form'!F214)</f>
        <v/>
      </c>
      <c r="E200" s="284" t="str">
        <f>IF(ISBLANK('Order Form'!D214),"",'Order Form'!D214)</f>
        <v/>
      </c>
      <c r="F200" s="259"/>
      <c r="G200" s="259"/>
      <c r="H200" s="259"/>
      <c r="I200" s="259"/>
      <c r="J200" s="260"/>
      <c r="K200" s="284" t="str">
        <f>IF(NOT(ISBLANK('Order Form'!I214)),'Order Form'!I214,"")</f>
        <v/>
      </c>
      <c r="L200" s="259"/>
      <c r="M200" s="260"/>
      <c r="N200" s="285" t="str">
        <f>IF(NOT(ISBLANK('Order Form'!J214)),'Order Form'!J214,"")</f>
        <v/>
      </c>
      <c r="O200" s="260"/>
      <c r="P200" s="285" t="str">
        <f>IF(NOT(ISBLANK('Order Form'!K214)),'Order Form'!K214,"")</f>
        <v/>
      </c>
      <c r="Q200" s="260"/>
      <c r="R200" s="152" t="str">
        <f>IF(NOT(ISBLANK('Order Form'!L214)),'Order Form'!L214,"")</f>
        <v/>
      </c>
      <c r="S200" s="152" t="str">
        <f>IF(NOT(ISBLANK('Order Form'!M214)),'Order Form'!M214,"")</f>
        <v/>
      </c>
      <c r="T200" s="152" t="str">
        <f>IF(NOT(ISBLANK('Order Form'!N214)),'Order Form'!N214,"")</f>
        <v/>
      </c>
      <c r="U200" s="152" t="str">
        <f>IF(NOT(ISBLANK('Order Form'!O214)),'Order Form'!O214,"")</f>
        <v/>
      </c>
      <c r="V200" s="152" t="str">
        <f>IF(NOT(ISBLANK('Order Form'!P214)),'Order Form'!P214,"")</f>
        <v/>
      </c>
      <c r="W200" s="152" t="str">
        <f>IF(NOT(ISBLANK('Order Form'!Q214)),'Order Form'!Q214,"")</f>
        <v/>
      </c>
      <c r="X200" s="152" t="str">
        <f>IF(NOT(ISBLANK('Order Form'!R214)),'Order Form'!R214,"")</f>
        <v/>
      </c>
      <c r="Y200" s="152" t="str">
        <f>IF(NOT(ISBLANK('Order Form'!S214)),'Order Form'!S214,"")</f>
        <v/>
      </c>
      <c r="Z200" s="152" t="str">
        <f>IF(VALUE('Order Form'!T214)&gt;0,'Order Form'!T214,"")</f>
        <v/>
      </c>
    </row>
    <row r="201" spans="1:26" ht="22.5" customHeight="1" x14ac:dyDescent="0.4">
      <c r="A201" s="155" t="str">
        <f>IF(ISBLANK('Order Form'!B215),"",LEFT('Order Form'!B215,3))</f>
        <v xml:space="preserve"> </v>
      </c>
      <c r="B201" s="155" t="str">
        <f>IF(ISBLANK('Order Form'!C215),"",'Order Form'!C215)</f>
        <v/>
      </c>
      <c r="C201" s="155" t="str">
        <f>IF(ISBLANK('Order Form'!E215),"",'Order Form'!E215)</f>
        <v/>
      </c>
      <c r="D201" s="155" t="str">
        <f>IF(ISBLANK('Order Form'!F215),"",'Order Form'!F215)</f>
        <v/>
      </c>
      <c r="E201" s="282" t="str">
        <f>IF(ISBLANK('Order Form'!D215),"",'Order Form'!D215)</f>
        <v/>
      </c>
      <c r="F201" s="259"/>
      <c r="G201" s="259"/>
      <c r="H201" s="259"/>
      <c r="I201" s="259"/>
      <c r="J201" s="260"/>
      <c r="K201" s="282" t="str">
        <f>IF(NOT(ISBLANK('Order Form'!I215)),'Order Form'!I215,"")</f>
        <v/>
      </c>
      <c r="L201" s="259"/>
      <c r="M201" s="260"/>
      <c r="N201" s="283" t="str">
        <f>IF(NOT(ISBLANK('Order Form'!J215)),'Order Form'!J215,"")</f>
        <v/>
      </c>
      <c r="O201" s="260"/>
      <c r="P201" s="283" t="str">
        <f>IF(NOT(ISBLANK('Order Form'!K215)),'Order Form'!K215,"")</f>
        <v/>
      </c>
      <c r="Q201" s="260"/>
      <c r="R201" s="155" t="str">
        <f>IF(NOT(ISBLANK('Order Form'!L215)),'Order Form'!L215,"")</f>
        <v/>
      </c>
      <c r="S201" s="155" t="str">
        <f>IF(NOT(ISBLANK('Order Form'!M215)),'Order Form'!M215,"")</f>
        <v/>
      </c>
      <c r="T201" s="155" t="str">
        <f>IF(NOT(ISBLANK('Order Form'!N215)),'Order Form'!N215,"")</f>
        <v/>
      </c>
      <c r="U201" s="155" t="str">
        <f>IF(NOT(ISBLANK('Order Form'!O215)),'Order Form'!O215,"")</f>
        <v/>
      </c>
      <c r="V201" s="155" t="str">
        <f>IF(NOT(ISBLANK('Order Form'!P215)),'Order Form'!P215,"")</f>
        <v/>
      </c>
      <c r="W201" s="155" t="str">
        <f>IF(NOT(ISBLANK('Order Form'!Q215)),'Order Form'!Q215,"")</f>
        <v/>
      </c>
      <c r="X201" s="155" t="str">
        <f>IF(NOT(ISBLANK('Order Form'!R215)),'Order Form'!R215,"")</f>
        <v/>
      </c>
      <c r="Y201" s="155" t="str">
        <f>IF(NOT(ISBLANK('Order Form'!S215)),'Order Form'!S215,"")</f>
        <v/>
      </c>
      <c r="Z201" s="155" t="str">
        <f>IF(VALUE('Order Form'!T215)&gt;0,'Order Form'!T215,"")</f>
        <v/>
      </c>
    </row>
    <row r="202" spans="1:26" ht="22.5" customHeight="1" x14ac:dyDescent="0.4">
      <c r="A202" s="152" t="str">
        <f>IF(ISBLANK('Order Form'!B216),"",LEFT('Order Form'!B216,3))</f>
        <v xml:space="preserve"> </v>
      </c>
      <c r="B202" s="152" t="str">
        <f>IF(ISBLANK('Order Form'!C216),"",'Order Form'!C216)</f>
        <v/>
      </c>
      <c r="C202" s="152" t="str">
        <f>IF(ISBLANK('Order Form'!E216),"",'Order Form'!E216)</f>
        <v/>
      </c>
      <c r="D202" s="152" t="str">
        <f>IF(ISBLANK('Order Form'!F216),"",'Order Form'!F216)</f>
        <v/>
      </c>
      <c r="E202" s="284" t="str">
        <f>IF(ISBLANK('Order Form'!D216),"",'Order Form'!D216)</f>
        <v/>
      </c>
      <c r="F202" s="259"/>
      <c r="G202" s="259"/>
      <c r="H202" s="259"/>
      <c r="I202" s="259"/>
      <c r="J202" s="260"/>
      <c r="K202" s="284" t="str">
        <f>IF(NOT(ISBLANK('Order Form'!I216)),'Order Form'!I216,"")</f>
        <v/>
      </c>
      <c r="L202" s="259"/>
      <c r="M202" s="260"/>
      <c r="N202" s="285" t="str">
        <f>IF(NOT(ISBLANK('Order Form'!J216)),'Order Form'!J216,"")</f>
        <v/>
      </c>
      <c r="O202" s="260"/>
      <c r="P202" s="285" t="str">
        <f>IF(NOT(ISBLANK('Order Form'!K216)),'Order Form'!K216,"")</f>
        <v/>
      </c>
      <c r="Q202" s="260"/>
      <c r="R202" s="152" t="str">
        <f>IF(NOT(ISBLANK('Order Form'!L216)),'Order Form'!L216,"")</f>
        <v/>
      </c>
      <c r="S202" s="152" t="str">
        <f>IF(NOT(ISBLANK('Order Form'!M216)),'Order Form'!M216,"")</f>
        <v/>
      </c>
      <c r="T202" s="152" t="str">
        <f>IF(NOT(ISBLANK('Order Form'!N216)),'Order Form'!N216,"")</f>
        <v/>
      </c>
      <c r="U202" s="152" t="str">
        <f>IF(NOT(ISBLANK('Order Form'!O216)),'Order Form'!O216,"")</f>
        <v/>
      </c>
      <c r="V202" s="152" t="str">
        <f>IF(NOT(ISBLANK('Order Form'!P216)),'Order Form'!P216,"")</f>
        <v/>
      </c>
      <c r="W202" s="152" t="str">
        <f>IF(NOT(ISBLANK('Order Form'!Q216)),'Order Form'!Q216,"")</f>
        <v/>
      </c>
      <c r="X202" s="152" t="str">
        <f>IF(NOT(ISBLANK('Order Form'!R216)),'Order Form'!R216,"")</f>
        <v/>
      </c>
      <c r="Y202" s="152" t="str">
        <f>IF(NOT(ISBLANK('Order Form'!S216)),'Order Form'!S216,"")</f>
        <v/>
      </c>
      <c r="Z202" s="152" t="str">
        <f>IF(VALUE('Order Form'!T216)&gt;0,'Order Form'!T216,"")</f>
        <v/>
      </c>
    </row>
    <row r="203" spans="1:26" ht="22.5" customHeight="1" x14ac:dyDescent="0.4">
      <c r="A203" s="155" t="str">
        <f>IF(ISBLANK('Order Form'!B217),"",LEFT('Order Form'!B217,3))</f>
        <v xml:space="preserve"> </v>
      </c>
      <c r="B203" s="155" t="str">
        <f>IF(ISBLANK('Order Form'!C217),"",'Order Form'!C217)</f>
        <v/>
      </c>
      <c r="C203" s="155" t="str">
        <f>IF(ISBLANK('Order Form'!E217),"",'Order Form'!E217)</f>
        <v/>
      </c>
      <c r="D203" s="155" t="str">
        <f>IF(ISBLANK('Order Form'!F217),"",'Order Form'!F217)</f>
        <v/>
      </c>
      <c r="E203" s="282" t="str">
        <f>IF(ISBLANK('Order Form'!D217),"",'Order Form'!D217)</f>
        <v/>
      </c>
      <c r="F203" s="259"/>
      <c r="G203" s="259"/>
      <c r="H203" s="259"/>
      <c r="I203" s="259"/>
      <c r="J203" s="260"/>
      <c r="K203" s="282" t="str">
        <f>IF(NOT(ISBLANK('Order Form'!I217)),'Order Form'!I217,"")</f>
        <v/>
      </c>
      <c r="L203" s="259"/>
      <c r="M203" s="260"/>
      <c r="N203" s="283" t="str">
        <f>IF(NOT(ISBLANK('Order Form'!J217)),'Order Form'!J217,"")</f>
        <v/>
      </c>
      <c r="O203" s="260"/>
      <c r="P203" s="283" t="str">
        <f>IF(NOT(ISBLANK('Order Form'!K217)),'Order Form'!K217,"")</f>
        <v/>
      </c>
      <c r="Q203" s="260"/>
      <c r="R203" s="155" t="str">
        <f>IF(NOT(ISBLANK('Order Form'!L217)),'Order Form'!L217,"")</f>
        <v/>
      </c>
      <c r="S203" s="155" t="str">
        <f>IF(NOT(ISBLANK('Order Form'!M217)),'Order Form'!M217,"")</f>
        <v/>
      </c>
      <c r="T203" s="155" t="str">
        <f>IF(NOT(ISBLANK('Order Form'!N217)),'Order Form'!N217,"")</f>
        <v/>
      </c>
      <c r="U203" s="155" t="str">
        <f>IF(NOT(ISBLANK('Order Form'!O217)),'Order Form'!O217,"")</f>
        <v/>
      </c>
      <c r="V203" s="155" t="str">
        <f>IF(NOT(ISBLANK('Order Form'!P217)),'Order Form'!P217,"")</f>
        <v/>
      </c>
      <c r="W203" s="155" t="str">
        <f>IF(NOT(ISBLANK('Order Form'!Q217)),'Order Form'!Q217,"")</f>
        <v/>
      </c>
      <c r="X203" s="155" t="str">
        <f>IF(NOT(ISBLANK('Order Form'!R217)),'Order Form'!R217,"")</f>
        <v/>
      </c>
      <c r="Y203" s="155" t="str">
        <f>IF(NOT(ISBLANK('Order Form'!S217)),'Order Form'!S217,"")</f>
        <v/>
      </c>
      <c r="Z203" s="155" t="str">
        <f>IF(VALUE('Order Form'!T217)&gt;0,'Order Form'!T217,"")</f>
        <v/>
      </c>
    </row>
    <row r="204" spans="1:26" ht="22.5" customHeight="1" x14ac:dyDescent="0.4">
      <c r="A204" s="152" t="str">
        <f>IF(ISBLANK('Order Form'!B218),"",LEFT('Order Form'!B218,3))</f>
        <v xml:space="preserve"> </v>
      </c>
      <c r="B204" s="152" t="str">
        <f>IF(ISBLANK('Order Form'!C218),"",'Order Form'!C218)</f>
        <v/>
      </c>
      <c r="C204" s="152" t="str">
        <f>IF(ISBLANK('Order Form'!E218),"",'Order Form'!E218)</f>
        <v/>
      </c>
      <c r="D204" s="152" t="str">
        <f>IF(ISBLANK('Order Form'!F218),"",'Order Form'!F218)</f>
        <v/>
      </c>
      <c r="E204" s="284" t="str">
        <f>IF(ISBLANK('Order Form'!D218),"",'Order Form'!D218)</f>
        <v/>
      </c>
      <c r="F204" s="259"/>
      <c r="G204" s="259"/>
      <c r="H204" s="259"/>
      <c r="I204" s="259"/>
      <c r="J204" s="260"/>
      <c r="K204" s="284" t="str">
        <f>IF(NOT(ISBLANK('Order Form'!I218)),'Order Form'!I218,"")</f>
        <v/>
      </c>
      <c r="L204" s="259"/>
      <c r="M204" s="260"/>
      <c r="N204" s="285" t="str">
        <f>IF(NOT(ISBLANK('Order Form'!J218)),'Order Form'!J218,"")</f>
        <v/>
      </c>
      <c r="O204" s="260"/>
      <c r="P204" s="285" t="str">
        <f>IF(NOT(ISBLANK('Order Form'!K218)),'Order Form'!K218,"")</f>
        <v/>
      </c>
      <c r="Q204" s="260"/>
      <c r="R204" s="152" t="str">
        <f>IF(NOT(ISBLANK('Order Form'!L218)),'Order Form'!L218,"")</f>
        <v/>
      </c>
      <c r="S204" s="152" t="str">
        <f>IF(NOT(ISBLANK('Order Form'!M218)),'Order Form'!M218,"")</f>
        <v/>
      </c>
      <c r="T204" s="152" t="str">
        <f>IF(NOT(ISBLANK('Order Form'!N218)),'Order Form'!N218,"")</f>
        <v/>
      </c>
      <c r="U204" s="152" t="str">
        <f>IF(NOT(ISBLANK('Order Form'!O218)),'Order Form'!O218,"")</f>
        <v/>
      </c>
      <c r="V204" s="152" t="str">
        <f>IF(NOT(ISBLANK('Order Form'!P218)),'Order Form'!P218,"")</f>
        <v/>
      </c>
      <c r="W204" s="152" t="str">
        <f>IF(NOT(ISBLANK('Order Form'!Q218)),'Order Form'!Q218,"")</f>
        <v/>
      </c>
      <c r="X204" s="152" t="str">
        <f>IF(NOT(ISBLANK('Order Form'!R218)),'Order Form'!R218,"")</f>
        <v/>
      </c>
      <c r="Y204" s="152" t="str">
        <f>IF(NOT(ISBLANK('Order Form'!S218)),'Order Form'!S218,"")</f>
        <v/>
      </c>
      <c r="Z204" s="152" t="str">
        <f>IF(VALUE('Order Form'!T218)&gt;0,'Order Form'!T218,"")</f>
        <v/>
      </c>
    </row>
    <row r="205" spans="1:26" ht="22.5" customHeight="1" x14ac:dyDescent="0.4">
      <c r="A205" s="155" t="str">
        <f>IF(ISBLANK('Order Form'!B219),"",LEFT('Order Form'!B219,3))</f>
        <v xml:space="preserve"> </v>
      </c>
      <c r="B205" s="155" t="str">
        <f>IF(ISBLANK('Order Form'!C219),"",'Order Form'!C219)</f>
        <v/>
      </c>
      <c r="C205" s="155" t="str">
        <f>IF(ISBLANK('Order Form'!E219),"",'Order Form'!E219)</f>
        <v/>
      </c>
      <c r="D205" s="155" t="str">
        <f>IF(ISBLANK('Order Form'!F219),"",'Order Form'!F219)</f>
        <v/>
      </c>
      <c r="E205" s="282" t="str">
        <f>IF(ISBLANK('Order Form'!D219),"",'Order Form'!D219)</f>
        <v/>
      </c>
      <c r="F205" s="259"/>
      <c r="G205" s="259"/>
      <c r="H205" s="259"/>
      <c r="I205" s="259"/>
      <c r="J205" s="260"/>
      <c r="K205" s="282" t="str">
        <f>IF(NOT(ISBLANK('Order Form'!I219)),'Order Form'!I219,"")</f>
        <v/>
      </c>
      <c r="L205" s="259"/>
      <c r="M205" s="260"/>
      <c r="N205" s="283" t="str">
        <f>IF(NOT(ISBLANK('Order Form'!J219)),'Order Form'!J219,"")</f>
        <v/>
      </c>
      <c r="O205" s="260"/>
      <c r="P205" s="283" t="str">
        <f>IF(NOT(ISBLANK('Order Form'!K219)),'Order Form'!K219,"")</f>
        <v/>
      </c>
      <c r="Q205" s="260"/>
      <c r="R205" s="155" t="str">
        <f>IF(NOT(ISBLANK('Order Form'!L219)),'Order Form'!L219,"")</f>
        <v/>
      </c>
      <c r="S205" s="155" t="str">
        <f>IF(NOT(ISBLANK('Order Form'!M219)),'Order Form'!M219,"")</f>
        <v/>
      </c>
      <c r="T205" s="155" t="str">
        <f>IF(NOT(ISBLANK('Order Form'!N219)),'Order Form'!N219,"")</f>
        <v/>
      </c>
      <c r="U205" s="155" t="str">
        <f>IF(NOT(ISBLANK('Order Form'!O219)),'Order Form'!O219,"")</f>
        <v/>
      </c>
      <c r="V205" s="155" t="str">
        <f>IF(NOT(ISBLANK('Order Form'!P219)),'Order Form'!P219,"")</f>
        <v/>
      </c>
      <c r="W205" s="155" t="str">
        <f>IF(NOT(ISBLANK('Order Form'!Q219)),'Order Form'!Q219,"")</f>
        <v/>
      </c>
      <c r="X205" s="155" t="str">
        <f>IF(NOT(ISBLANK('Order Form'!R219)),'Order Form'!R219,"")</f>
        <v/>
      </c>
      <c r="Y205" s="155" t="str">
        <f>IF(NOT(ISBLANK('Order Form'!S219)),'Order Form'!S219,"")</f>
        <v/>
      </c>
      <c r="Z205" s="155" t="str">
        <f>IF(VALUE('Order Form'!T219)&gt;0,'Order Form'!T219,"")</f>
        <v/>
      </c>
    </row>
    <row r="206" spans="1:26" ht="22.5" customHeight="1" x14ac:dyDescent="0.4">
      <c r="A206" s="152" t="str">
        <f>IF(ISBLANK('Order Form'!B220),"",LEFT('Order Form'!B220,3))</f>
        <v xml:space="preserve"> </v>
      </c>
      <c r="B206" s="152" t="str">
        <f>IF(ISBLANK('Order Form'!C220),"",'Order Form'!C220)</f>
        <v/>
      </c>
      <c r="C206" s="152" t="str">
        <f>IF(ISBLANK('Order Form'!E220),"",'Order Form'!E220)</f>
        <v/>
      </c>
      <c r="D206" s="152" t="str">
        <f>IF(ISBLANK('Order Form'!F220),"",'Order Form'!F220)</f>
        <v/>
      </c>
      <c r="E206" s="284" t="str">
        <f>IF(ISBLANK('Order Form'!D220),"",'Order Form'!D220)</f>
        <v/>
      </c>
      <c r="F206" s="259"/>
      <c r="G206" s="259"/>
      <c r="H206" s="259"/>
      <c r="I206" s="259"/>
      <c r="J206" s="260"/>
      <c r="K206" s="284" t="str">
        <f>IF(NOT(ISBLANK('Order Form'!I220)),'Order Form'!I220,"")</f>
        <v/>
      </c>
      <c r="L206" s="259"/>
      <c r="M206" s="260"/>
      <c r="N206" s="285" t="str">
        <f>IF(NOT(ISBLANK('Order Form'!J220)),'Order Form'!J220,"")</f>
        <v/>
      </c>
      <c r="O206" s="260"/>
      <c r="P206" s="285" t="str">
        <f>IF(NOT(ISBLANK('Order Form'!K220)),'Order Form'!K220,"")</f>
        <v/>
      </c>
      <c r="Q206" s="260"/>
      <c r="R206" s="152" t="str">
        <f>IF(NOT(ISBLANK('Order Form'!L220)),'Order Form'!L220,"")</f>
        <v/>
      </c>
      <c r="S206" s="152" t="str">
        <f>IF(NOT(ISBLANK('Order Form'!M220)),'Order Form'!M220,"")</f>
        <v/>
      </c>
      <c r="T206" s="152" t="str">
        <f>IF(NOT(ISBLANK('Order Form'!N220)),'Order Form'!N220,"")</f>
        <v/>
      </c>
      <c r="U206" s="152" t="str">
        <f>IF(NOT(ISBLANK('Order Form'!O220)),'Order Form'!O220,"")</f>
        <v/>
      </c>
      <c r="V206" s="152" t="str">
        <f>IF(NOT(ISBLANK('Order Form'!P220)),'Order Form'!P220,"")</f>
        <v/>
      </c>
      <c r="W206" s="152" t="str">
        <f>IF(NOT(ISBLANK('Order Form'!Q220)),'Order Form'!Q220,"")</f>
        <v/>
      </c>
      <c r="X206" s="152" t="str">
        <f>IF(NOT(ISBLANK('Order Form'!R220)),'Order Form'!R220,"")</f>
        <v/>
      </c>
      <c r="Y206" s="152" t="str">
        <f>IF(NOT(ISBLANK('Order Form'!S220)),'Order Form'!S220,"")</f>
        <v/>
      </c>
      <c r="Z206" s="152" t="str">
        <f>IF(VALUE('Order Form'!T220)&gt;0,'Order Form'!T220,"")</f>
        <v/>
      </c>
    </row>
    <row r="207" spans="1:26" ht="22.5" customHeight="1" x14ac:dyDescent="0.4">
      <c r="A207" s="155" t="str">
        <f>IF(ISBLANK('Order Form'!B221),"",LEFT('Order Form'!B221,3))</f>
        <v xml:space="preserve"> </v>
      </c>
      <c r="B207" s="155" t="str">
        <f>IF(ISBLANK('Order Form'!C221),"",'Order Form'!C221)</f>
        <v/>
      </c>
      <c r="C207" s="155" t="str">
        <f>IF(ISBLANK('Order Form'!E221),"",'Order Form'!E221)</f>
        <v/>
      </c>
      <c r="D207" s="155" t="str">
        <f>IF(ISBLANK('Order Form'!F221),"",'Order Form'!F221)</f>
        <v/>
      </c>
      <c r="E207" s="282" t="str">
        <f>IF(ISBLANK('Order Form'!D221),"",'Order Form'!D221)</f>
        <v/>
      </c>
      <c r="F207" s="259"/>
      <c r="G207" s="259"/>
      <c r="H207" s="259"/>
      <c r="I207" s="259"/>
      <c r="J207" s="260"/>
      <c r="K207" s="282" t="str">
        <f>IF(NOT(ISBLANK('Order Form'!I221)),'Order Form'!I221,"")</f>
        <v/>
      </c>
      <c r="L207" s="259"/>
      <c r="M207" s="260"/>
      <c r="N207" s="283" t="str">
        <f>IF(NOT(ISBLANK('Order Form'!J221)),'Order Form'!J221,"")</f>
        <v/>
      </c>
      <c r="O207" s="260"/>
      <c r="P207" s="283" t="str">
        <f>IF(NOT(ISBLANK('Order Form'!K221)),'Order Form'!K221,"")</f>
        <v/>
      </c>
      <c r="Q207" s="260"/>
      <c r="R207" s="155" t="str">
        <f>IF(NOT(ISBLANK('Order Form'!L221)),'Order Form'!L221,"")</f>
        <v/>
      </c>
      <c r="S207" s="155" t="str">
        <f>IF(NOT(ISBLANK('Order Form'!M221)),'Order Form'!M221,"")</f>
        <v/>
      </c>
      <c r="T207" s="155" t="str">
        <f>IF(NOT(ISBLANK('Order Form'!N221)),'Order Form'!N221,"")</f>
        <v/>
      </c>
      <c r="U207" s="155" t="str">
        <f>IF(NOT(ISBLANK('Order Form'!O221)),'Order Form'!O221,"")</f>
        <v/>
      </c>
      <c r="V207" s="155" t="str">
        <f>IF(NOT(ISBLANK('Order Form'!P221)),'Order Form'!P221,"")</f>
        <v/>
      </c>
      <c r="W207" s="155" t="str">
        <f>IF(NOT(ISBLANK('Order Form'!Q221)),'Order Form'!Q221,"")</f>
        <v/>
      </c>
      <c r="X207" s="155" t="str">
        <f>IF(NOT(ISBLANK('Order Form'!R221)),'Order Form'!R221,"")</f>
        <v/>
      </c>
      <c r="Y207" s="155" t="str">
        <f>IF(NOT(ISBLANK('Order Form'!S221)),'Order Form'!S221,"")</f>
        <v/>
      </c>
      <c r="Z207" s="155" t="str">
        <f>IF(VALUE('Order Form'!T221)&gt;0,'Order Form'!T221,"")</f>
        <v/>
      </c>
    </row>
    <row r="208" spans="1:26" ht="22.5" customHeight="1" x14ac:dyDescent="0.4">
      <c r="A208" s="152" t="str">
        <f>IF(ISBLANK('Order Form'!B222),"",LEFT('Order Form'!B222,3))</f>
        <v xml:space="preserve"> </v>
      </c>
      <c r="B208" s="152" t="str">
        <f>IF(ISBLANK('Order Form'!C222),"",'Order Form'!C222)</f>
        <v/>
      </c>
      <c r="C208" s="152" t="str">
        <f>IF(ISBLANK('Order Form'!E222),"",'Order Form'!E222)</f>
        <v/>
      </c>
      <c r="D208" s="152" t="str">
        <f>IF(ISBLANK('Order Form'!F222),"",'Order Form'!F222)</f>
        <v/>
      </c>
      <c r="E208" s="284" t="str">
        <f>IF(ISBLANK('Order Form'!D222),"",'Order Form'!D222)</f>
        <v/>
      </c>
      <c r="F208" s="259"/>
      <c r="G208" s="259"/>
      <c r="H208" s="259"/>
      <c r="I208" s="259"/>
      <c r="J208" s="260"/>
      <c r="K208" s="284" t="str">
        <f>IF(NOT(ISBLANK('Order Form'!I222)),'Order Form'!I222,"")</f>
        <v/>
      </c>
      <c r="L208" s="259"/>
      <c r="M208" s="260"/>
      <c r="N208" s="285" t="str">
        <f>IF(NOT(ISBLANK('Order Form'!J222)),'Order Form'!J222,"")</f>
        <v/>
      </c>
      <c r="O208" s="260"/>
      <c r="P208" s="285" t="str">
        <f>IF(NOT(ISBLANK('Order Form'!K222)),'Order Form'!K222,"")</f>
        <v/>
      </c>
      <c r="Q208" s="260"/>
      <c r="R208" s="152" t="str">
        <f>IF(NOT(ISBLANK('Order Form'!L222)),'Order Form'!L222,"")</f>
        <v/>
      </c>
      <c r="S208" s="152" t="str">
        <f>IF(NOT(ISBLANK('Order Form'!M222)),'Order Form'!M222,"")</f>
        <v/>
      </c>
      <c r="T208" s="152" t="str">
        <f>IF(NOT(ISBLANK('Order Form'!N222)),'Order Form'!N222,"")</f>
        <v/>
      </c>
      <c r="U208" s="152" t="str">
        <f>IF(NOT(ISBLANK('Order Form'!O222)),'Order Form'!O222,"")</f>
        <v/>
      </c>
      <c r="V208" s="152" t="str">
        <f>IF(NOT(ISBLANK('Order Form'!P222)),'Order Form'!P222,"")</f>
        <v/>
      </c>
      <c r="W208" s="152" t="str">
        <f>IF(NOT(ISBLANK('Order Form'!Q222)),'Order Form'!Q222,"")</f>
        <v/>
      </c>
      <c r="X208" s="152" t="str">
        <f>IF(NOT(ISBLANK('Order Form'!R222)),'Order Form'!R222,"")</f>
        <v/>
      </c>
      <c r="Y208" s="152" t="str">
        <f>IF(NOT(ISBLANK('Order Form'!S222)),'Order Form'!S222,"")</f>
        <v/>
      </c>
      <c r="Z208" s="152" t="str">
        <f>IF(VALUE('Order Form'!T222)&gt;0,'Order Form'!T222,"")</f>
        <v/>
      </c>
    </row>
    <row r="209" spans="1:26" ht="22.5" customHeight="1" x14ac:dyDescent="0.4">
      <c r="A209" s="155" t="str">
        <f>IF(ISBLANK('Order Form'!B223),"",LEFT('Order Form'!B223,3))</f>
        <v xml:space="preserve"> </v>
      </c>
      <c r="B209" s="155" t="str">
        <f>IF(ISBLANK('Order Form'!C223),"",'Order Form'!C223)</f>
        <v/>
      </c>
      <c r="C209" s="155" t="str">
        <f>IF(ISBLANK('Order Form'!E223),"",'Order Form'!E223)</f>
        <v/>
      </c>
      <c r="D209" s="155" t="str">
        <f>IF(ISBLANK('Order Form'!F223),"",'Order Form'!F223)</f>
        <v/>
      </c>
      <c r="E209" s="282" t="str">
        <f>IF(ISBLANK('Order Form'!D223),"",'Order Form'!D223)</f>
        <v/>
      </c>
      <c r="F209" s="259"/>
      <c r="G209" s="259"/>
      <c r="H209" s="259"/>
      <c r="I209" s="259"/>
      <c r="J209" s="260"/>
      <c r="K209" s="282" t="str">
        <f>IF(NOT(ISBLANK('Order Form'!I223)),'Order Form'!I223,"")</f>
        <v/>
      </c>
      <c r="L209" s="259"/>
      <c r="M209" s="260"/>
      <c r="N209" s="283" t="str">
        <f>IF(NOT(ISBLANK('Order Form'!J223)),'Order Form'!J223,"")</f>
        <v/>
      </c>
      <c r="O209" s="260"/>
      <c r="P209" s="283" t="str">
        <f>IF(NOT(ISBLANK('Order Form'!K223)),'Order Form'!K223,"")</f>
        <v/>
      </c>
      <c r="Q209" s="260"/>
      <c r="R209" s="155" t="str">
        <f>IF(NOT(ISBLANK('Order Form'!L223)),'Order Form'!L223,"")</f>
        <v/>
      </c>
      <c r="S209" s="155" t="str">
        <f>IF(NOT(ISBLANK('Order Form'!M223)),'Order Form'!M223,"")</f>
        <v/>
      </c>
      <c r="T209" s="155" t="str">
        <f>IF(NOT(ISBLANK('Order Form'!N223)),'Order Form'!N223,"")</f>
        <v/>
      </c>
      <c r="U209" s="155" t="str">
        <f>IF(NOT(ISBLANK('Order Form'!O223)),'Order Form'!O223,"")</f>
        <v/>
      </c>
      <c r="V209" s="155" t="str">
        <f>IF(NOT(ISBLANK('Order Form'!P223)),'Order Form'!P223,"")</f>
        <v/>
      </c>
      <c r="W209" s="155" t="str">
        <f>IF(NOT(ISBLANK('Order Form'!Q223)),'Order Form'!Q223,"")</f>
        <v/>
      </c>
      <c r="X209" s="155" t="str">
        <f>IF(NOT(ISBLANK('Order Form'!R223)),'Order Form'!R223,"")</f>
        <v/>
      </c>
      <c r="Y209" s="155" t="str">
        <f>IF(NOT(ISBLANK('Order Form'!S223)),'Order Form'!S223,"")</f>
        <v/>
      </c>
      <c r="Z209" s="155" t="str">
        <f>IF(VALUE('Order Form'!T223)&gt;0,'Order Form'!T223,"")</f>
        <v/>
      </c>
    </row>
    <row r="210" spans="1:26" ht="22.5" customHeight="1" x14ac:dyDescent="0.4">
      <c r="A210" s="152" t="str">
        <f>IF(ISBLANK('Order Form'!B224),"",LEFT('Order Form'!B224,3))</f>
        <v xml:space="preserve"> </v>
      </c>
      <c r="B210" s="152" t="str">
        <f>IF(ISBLANK('Order Form'!C224),"",'Order Form'!C224)</f>
        <v/>
      </c>
      <c r="C210" s="152" t="str">
        <f>IF(ISBLANK('Order Form'!E224),"",'Order Form'!E224)</f>
        <v/>
      </c>
      <c r="D210" s="152" t="str">
        <f>IF(ISBLANK('Order Form'!F224),"",'Order Form'!F224)</f>
        <v/>
      </c>
      <c r="E210" s="284" t="str">
        <f>IF(ISBLANK('Order Form'!D224),"",'Order Form'!D224)</f>
        <v/>
      </c>
      <c r="F210" s="259"/>
      <c r="G210" s="259"/>
      <c r="H210" s="259"/>
      <c r="I210" s="259"/>
      <c r="J210" s="260"/>
      <c r="K210" s="284" t="str">
        <f>IF(NOT(ISBLANK('Order Form'!I224)),'Order Form'!I224,"")</f>
        <v/>
      </c>
      <c r="L210" s="259"/>
      <c r="M210" s="260"/>
      <c r="N210" s="285" t="str">
        <f>IF(NOT(ISBLANK('Order Form'!J224)),'Order Form'!J224,"")</f>
        <v/>
      </c>
      <c r="O210" s="260"/>
      <c r="P210" s="285" t="str">
        <f>IF(NOT(ISBLANK('Order Form'!K224)),'Order Form'!K224,"")</f>
        <v/>
      </c>
      <c r="Q210" s="260"/>
      <c r="R210" s="152" t="str">
        <f>IF(NOT(ISBLANK('Order Form'!L224)),'Order Form'!L224,"")</f>
        <v/>
      </c>
      <c r="S210" s="152" t="str">
        <f>IF(NOT(ISBLANK('Order Form'!M224)),'Order Form'!M224,"")</f>
        <v/>
      </c>
      <c r="T210" s="152" t="str">
        <f>IF(NOT(ISBLANK('Order Form'!N224)),'Order Form'!N224,"")</f>
        <v/>
      </c>
      <c r="U210" s="152" t="str">
        <f>IF(NOT(ISBLANK('Order Form'!O224)),'Order Form'!O224,"")</f>
        <v/>
      </c>
      <c r="V210" s="152" t="str">
        <f>IF(NOT(ISBLANK('Order Form'!P224)),'Order Form'!P224,"")</f>
        <v/>
      </c>
      <c r="W210" s="152" t="str">
        <f>IF(NOT(ISBLANK('Order Form'!Q224)),'Order Form'!Q224,"")</f>
        <v/>
      </c>
      <c r="X210" s="152" t="str">
        <f>IF(NOT(ISBLANK('Order Form'!R224)),'Order Form'!R224,"")</f>
        <v/>
      </c>
      <c r="Y210" s="152" t="str">
        <f>IF(NOT(ISBLANK('Order Form'!S224)),'Order Form'!S224,"")</f>
        <v/>
      </c>
      <c r="Z210" s="152" t="str">
        <f>IF(VALUE('Order Form'!T224)&gt;0,'Order Form'!T224,"")</f>
        <v/>
      </c>
    </row>
    <row r="211" spans="1:26" ht="22.5" customHeight="1" x14ac:dyDescent="0.4">
      <c r="A211" s="155" t="str">
        <f>IF(ISBLANK('Order Form'!B225),"",LEFT('Order Form'!B225,3))</f>
        <v xml:space="preserve"> </v>
      </c>
      <c r="B211" s="155" t="str">
        <f>IF(ISBLANK('Order Form'!C225),"",'Order Form'!C225)</f>
        <v/>
      </c>
      <c r="C211" s="155" t="str">
        <f>IF(ISBLANK('Order Form'!E225),"",'Order Form'!E225)</f>
        <v/>
      </c>
      <c r="D211" s="155" t="str">
        <f>IF(ISBLANK('Order Form'!F225),"",'Order Form'!F225)</f>
        <v/>
      </c>
      <c r="E211" s="282" t="str">
        <f>IF(ISBLANK('Order Form'!D225),"",'Order Form'!D225)</f>
        <v/>
      </c>
      <c r="F211" s="259"/>
      <c r="G211" s="259"/>
      <c r="H211" s="259"/>
      <c r="I211" s="259"/>
      <c r="J211" s="260"/>
      <c r="K211" s="282" t="str">
        <f>IF(NOT(ISBLANK('Order Form'!I225)),'Order Form'!I225,"")</f>
        <v/>
      </c>
      <c r="L211" s="259"/>
      <c r="M211" s="260"/>
      <c r="N211" s="283" t="str">
        <f>IF(NOT(ISBLANK('Order Form'!J225)),'Order Form'!J225,"")</f>
        <v/>
      </c>
      <c r="O211" s="260"/>
      <c r="P211" s="283" t="str">
        <f>IF(NOT(ISBLANK('Order Form'!K225)),'Order Form'!K225,"")</f>
        <v/>
      </c>
      <c r="Q211" s="260"/>
      <c r="R211" s="155" t="str">
        <f>IF(NOT(ISBLANK('Order Form'!L225)),'Order Form'!L225,"")</f>
        <v/>
      </c>
      <c r="S211" s="155" t="str">
        <f>IF(NOT(ISBLANK('Order Form'!M225)),'Order Form'!M225,"")</f>
        <v/>
      </c>
      <c r="T211" s="155" t="str">
        <f>IF(NOT(ISBLANK('Order Form'!N225)),'Order Form'!N225,"")</f>
        <v/>
      </c>
      <c r="U211" s="155" t="str">
        <f>IF(NOT(ISBLANK('Order Form'!O225)),'Order Form'!O225,"")</f>
        <v/>
      </c>
      <c r="V211" s="155" t="str">
        <f>IF(NOT(ISBLANK('Order Form'!P225)),'Order Form'!P225,"")</f>
        <v/>
      </c>
      <c r="W211" s="155" t="str">
        <f>IF(NOT(ISBLANK('Order Form'!Q225)),'Order Form'!Q225,"")</f>
        <v/>
      </c>
      <c r="X211" s="155" t="str">
        <f>IF(NOT(ISBLANK('Order Form'!R225)),'Order Form'!R225,"")</f>
        <v/>
      </c>
      <c r="Y211" s="155" t="str">
        <f>IF(NOT(ISBLANK('Order Form'!S225)),'Order Form'!S225,"")</f>
        <v/>
      </c>
      <c r="Z211" s="155" t="str">
        <f>IF(VALUE('Order Form'!T225)&gt;0,'Order Form'!T225,"")</f>
        <v/>
      </c>
    </row>
    <row r="212" spans="1:26" ht="22.5" customHeight="1" x14ac:dyDescent="0.4">
      <c r="A212" s="152" t="str">
        <f>IF(ISBLANK('Order Form'!B226),"",LEFT('Order Form'!B226,3))</f>
        <v xml:space="preserve"> </v>
      </c>
      <c r="B212" s="152" t="str">
        <f>IF(ISBLANK('Order Form'!C226),"",'Order Form'!C226)</f>
        <v/>
      </c>
      <c r="C212" s="152" t="str">
        <f>IF(ISBLANK('Order Form'!E226),"",'Order Form'!E226)</f>
        <v/>
      </c>
      <c r="D212" s="152" t="str">
        <f>IF(ISBLANK('Order Form'!F226),"",'Order Form'!F226)</f>
        <v/>
      </c>
      <c r="E212" s="284" t="str">
        <f>IF(ISBLANK('Order Form'!D226),"",'Order Form'!D226)</f>
        <v/>
      </c>
      <c r="F212" s="259"/>
      <c r="G212" s="259"/>
      <c r="H212" s="259"/>
      <c r="I212" s="259"/>
      <c r="J212" s="260"/>
      <c r="K212" s="284" t="str">
        <f>IF(NOT(ISBLANK('Order Form'!I226)),'Order Form'!I226,"")</f>
        <v/>
      </c>
      <c r="L212" s="259"/>
      <c r="M212" s="260"/>
      <c r="N212" s="285" t="str">
        <f>IF(NOT(ISBLANK('Order Form'!J226)),'Order Form'!J226,"")</f>
        <v/>
      </c>
      <c r="O212" s="260"/>
      <c r="P212" s="285" t="str">
        <f>IF(NOT(ISBLANK('Order Form'!K226)),'Order Form'!K226,"")</f>
        <v/>
      </c>
      <c r="Q212" s="260"/>
      <c r="R212" s="152" t="str">
        <f>IF(NOT(ISBLANK('Order Form'!L226)),'Order Form'!L226,"")</f>
        <v/>
      </c>
      <c r="S212" s="152" t="str">
        <f>IF(NOT(ISBLANK('Order Form'!M226)),'Order Form'!M226,"")</f>
        <v/>
      </c>
      <c r="T212" s="152" t="str">
        <f>IF(NOT(ISBLANK('Order Form'!N226)),'Order Form'!N226,"")</f>
        <v/>
      </c>
      <c r="U212" s="152" t="str">
        <f>IF(NOT(ISBLANK('Order Form'!O226)),'Order Form'!O226,"")</f>
        <v/>
      </c>
      <c r="V212" s="152" t="str">
        <f>IF(NOT(ISBLANK('Order Form'!P226)),'Order Form'!P226,"")</f>
        <v/>
      </c>
      <c r="W212" s="152" t="str">
        <f>IF(NOT(ISBLANK('Order Form'!Q226)),'Order Form'!Q226,"")</f>
        <v/>
      </c>
      <c r="X212" s="152" t="str">
        <f>IF(NOT(ISBLANK('Order Form'!R226)),'Order Form'!R226,"")</f>
        <v/>
      </c>
      <c r="Y212" s="152" t="str">
        <f>IF(NOT(ISBLANK('Order Form'!S226)),'Order Form'!S226,"")</f>
        <v/>
      </c>
      <c r="Z212" s="152" t="str">
        <f>IF(VALUE('Order Form'!T226)&gt;0,'Order Form'!T226,"")</f>
        <v/>
      </c>
    </row>
    <row r="213" spans="1:26" ht="22.5" customHeight="1" x14ac:dyDescent="0.4">
      <c r="A213" s="155" t="str">
        <f>IF(ISBLANK('Order Form'!B227),"",LEFT('Order Form'!B227,3))</f>
        <v xml:space="preserve"> </v>
      </c>
      <c r="B213" s="155" t="str">
        <f>IF(ISBLANK('Order Form'!C227),"",'Order Form'!C227)</f>
        <v/>
      </c>
      <c r="C213" s="155" t="str">
        <f>IF(ISBLANK('Order Form'!E227),"",'Order Form'!E227)</f>
        <v/>
      </c>
      <c r="D213" s="155" t="str">
        <f>IF(ISBLANK('Order Form'!F227),"",'Order Form'!F227)</f>
        <v/>
      </c>
      <c r="E213" s="282" t="str">
        <f>IF(ISBLANK('Order Form'!D227),"",'Order Form'!D227)</f>
        <v/>
      </c>
      <c r="F213" s="259"/>
      <c r="G213" s="259"/>
      <c r="H213" s="259"/>
      <c r="I213" s="259"/>
      <c r="J213" s="260"/>
      <c r="K213" s="282" t="str">
        <f>IF(NOT(ISBLANK('Order Form'!I227)),'Order Form'!I227,"")</f>
        <v/>
      </c>
      <c r="L213" s="259"/>
      <c r="M213" s="260"/>
      <c r="N213" s="283" t="str">
        <f>IF(NOT(ISBLANK('Order Form'!J227)),'Order Form'!J227,"")</f>
        <v/>
      </c>
      <c r="O213" s="260"/>
      <c r="P213" s="283" t="str">
        <f>IF(NOT(ISBLANK('Order Form'!K227)),'Order Form'!K227,"")</f>
        <v/>
      </c>
      <c r="Q213" s="260"/>
      <c r="R213" s="155" t="str">
        <f>IF(NOT(ISBLANK('Order Form'!L227)),'Order Form'!L227,"")</f>
        <v/>
      </c>
      <c r="S213" s="155" t="str">
        <f>IF(NOT(ISBLANK('Order Form'!M227)),'Order Form'!M227,"")</f>
        <v/>
      </c>
      <c r="T213" s="155" t="str">
        <f>IF(NOT(ISBLANK('Order Form'!N227)),'Order Form'!N227,"")</f>
        <v/>
      </c>
      <c r="U213" s="155" t="str">
        <f>IF(NOT(ISBLANK('Order Form'!O227)),'Order Form'!O227,"")</f>
        <v/>
      </c>
      <c r="V213" s="155" t="str">
        <f>IF(NOT(ISBLANK('Order Form'!P227)),'Order Form'!P227,"")</f>
        <v/>
      </c>
      <c r="W213" s="155" t="str">
        <f>IF(NOT(ISBLANK('Order Form'!Q227)),'Order Form'!Q227,"")</f>
        <v/>
      </c>
      <c r="X213" s="155" t="str">
        <f>IF(NOT(ISBLANK('Order Form'!R227)),'Order Form'!R227,"")</f>
        <v/>
      </c>
      <c r="Y213" s="155" t="str">
        <f>IF(NOT(ISBLANK('Order Form'!S227)),'Order Form'!S227,"")</f>
        <v/>
      </c>
      <c r="Z213" s="155" t="str">
        <f>IF(VALUE('Order Form'!T227)&gt;0,'Order Form'!T227,"")</f>
        <v/>
      </c>
    </row>
    <row r="214" spans="1:26" ht="22.5" customHeight="1" x14ac:dyDescent="0.4">
      <c r="A214" s="152" t="str">
        <f>IF(ISBLANK('Order Form'!B228),"",LEFT('Order Form'!B228,3))</f>
        <v xml:space="preserve"> </v>
      </c>
      <c r="B214" s="152" t="str">
        <f>IF(ISBLANK('Order Form'!C228),"",'Order Form'!C228)</f>
        <v/>
      </c>
      <c r="C214" s="152" t="str">
        <f>IF(ISBLANK('Order Form'!E228),"",'Order Form'!E228)</f>
        <v/>
      </c>
      <c r="D214" s="152" t="str">
        <f>IF(ISBLANK('Order Form'!F228),"",'Order Form'!F228)</f>
        <v/>
      </c>
      <c r="E214" s="284" t="str">
        <f>IF(ISBLANK('Order Form'!D228),"",'Order Form'!D228)</f>
        <v/>
      </c>
      <c r="F214" s="259"/>
      <c r="G214" s="259"/>
      <c r="H214" s="259"/>
      <c r="I214" s="259"/>
      <c r="J214" s="260"/>
      <c r="K214" s="284" t="str">
        <f>IF(NOT(ISBLANK('Order Form'!I228)),'Order Form'!I228,"")</f>
        <v/>
      </c>
      <c r="L214" s="259"/>
      <c r="M214" s="260"/>
      <c r="N214" s="285" t="str">
        <f>IF(NOT(ISBLANK('Order Form'!J228)),'Order Form'!J228,"")</f>
        <v/>
      </c>
      <c r="O214" s="260"/>
      <c r="P214" s="285" t="str">
        <f>IF(NOT(ISBLANK('Order Form'!K228)),'Order Form'!K228,"")</f>
        <v/>
      </c>
      <c r="Q214" s="260"/>
      <c r="R214" s="152" t="str">
        <f>IF(NOT(ISBLANK('Order Form'!L228)),'Order Form'!L228,"")</f>
        <v/>
      </c>
      <c r="S214" s="152" t="str">
        <f>IF(NOT(ISBLANK('Order Form'!M228)),'Order Form'!M228,"")</f>
        <v/>
      </c>
      <c r="T214" s="152" t="str">
        <f>IF(NOT(ISBLANK('Order Form'!N228)),'Order Form'!N228,"")</f>
        <v/>
      </c>
      <c r="U214" s="152" t="str">
        <f>IF(NOT(ISBLANK('Order Form'!O228)),'Order Form'!O228,"")</f>
        <v/>
      </c>
      <c r="V214" s="152" t="str">
        <f>IF(NOT(ISBLANK('Order Form'!P228)),'Order Form'!P228,"")</f>
        <v/>
      </c>
      <c r="W214" s="152" t="str">
        <f>IF(NOT(ISBLANK('Order Form'!Q228)),'Order Form'!Q228,"")</f>
        <v/>
      </c>
      <c r="X214" s="152" t="str">
        <f>IF(NOT(ISBLANK('Order Form'!R228)),'Order Form'!R228,"")</f>
        <v/>
      </c>
      <c r="Y214" s="152" t="str">
        <f>IF(NOT(ISBLANK('Order Form'!S228)),'Order Form'!S228,"")</f>
        <v/>
      </c>
      <c r="Z214" s="152" t="str">
        <f>IF(VALUE('Order Form'!T228)&gt;0,'Order Form'!T228,"")</f>
        <v/>
      </c>
    </row>
    <row r="215" spans="1:26" ht="22.5" customHeight="1" x14ac:dyDescent="0.4">
      <c r="A215" s="155" t="str">
        <f>IF(ISBLANK('Order Form'!B229),"",LEFT('Order Form'!B229,3))</f>
        <v xml:space="preserve"> </v>
      </c>
      <c r="B215" s="155" t="str">
        <f>IF(ISBLANK('Order Form'!C229),"",'Order Form'!C229)</f>
        <v/>
      </c>
      <c r="C215" s="155" t="str">
        <f>IF(ISBLANK('Order Form'!E229),"",'Order Form'!E229)</f>
        <v/>
      </c>
      <c r="D215" s="155" t="str">
        <f>IF(ISBLANK('Order Form'!F229),"",'Order Form'!F229)</f>
        <v/>
      </c>
      <c r="E215" s="282" t="str">
        <f>IF(ISBLANK('Order Form'!D229),"",'Order Form'!D229)</f>
        <v/>
      </c>
      <c r="F215" s="259"/>
      <c r="G215" s="259"/>
      <c r="H215" s="259"/>
      <c r="I215" s="259"/>
      <c r="J215" s="260"/>
      <c r="K215" s="282" t="str">
        <f>IF(NOT(ISBLANK('Order Form'!I229)),'Order Form'!I229,"")</f>
        <v/>
      </c>
      <c r="L215" s="259"/>
      <c r="M215" s="260"/>
      <c r="N215" s="283" t="str">
        <f>IF(NOT(ISBLANK('Order Form'!J229)),'Order Form'!J229,"")</f>
        <v/>
      </c>
      <c r="O215" s="260"/>
      <c r="P215" s="283" t="str">
        <f>IF(NOT(ISBLANK('Order Form'!K229)),'Order Form'!K229,"")</f>
        <v/>
      </c>
      <c r="Q215" s="260"/>
      <c r="R215" s="155" t="str">
        <f>IF(NOT(ISBLANK('Order Form'!L229)),'Order Form'!L229,"")</f>
        <v/>
      </c>
      <c r="S215" s="155" t="str">
        <f>IF(NOT(ISBLANK('Order Form'!M229)),'Order Form'!M229,"")</f>
        <v/>
      </c>
      <c r="T215" s="155" t="str">
        <f>IF(NOT(ISBLANK('Order Form'!N229)),'Order Form'!N229,"")</f>
        <v/>
      </c>
      <c r="U215" s="155" t="str">
        <f>IF(NOT(ISBLANK('Order Form'!O229)),'Order Form'!O229,"")</f>
        <v/>
      </c>
      <c r="V215" s="155" t="str">
        <f>IF(NOT(ISBLANK('Order Form'!P229)),'Order Form'!P229,"")</f>
        <v/>
      </c>
      <c r="W215" s="155" t="str">
        <f>IF(NOT(ISBLANK('Order Form'!Q229)),'Order Form'!Q229,"")</f>
        <v/>
      </c>
      <c r="X215" s="155" t="str">
        <f>IF(NOT(ISBLANK('Order Form'!R229)),'Order Form'!R229,"")</f>
        <v/>
      </c>
      <c r="Y215" s="155" t="str">
        <f>IF(NOT(ISBLANK('Order Form'!S229)),'Order Form'!S229,"")</f>
        <v/>
      </c>
      <c r="Z215" s="155" t="str">
        <f>IF(VALUE('Order Form'!T229)&gt;0,'Order Form'!T229,"")</f>
        <v/>
      </c>
    </row>
    <row r="216" spans="1:26" ht="22.5" customHeight="1" x14ac:dyDescent="0.4">
      <c r="A216" s="152" t="str">
        <f>IF(ISBLANK('Order Form'!B230),"",LEFT('Order Form'!B230,3))</f>
        <v xml:space="preserve"> </v>
      </c>
      <c r="B216" s="152" t="str">
        <f>IF(ISBLANK('Order Form'!C230),"",'Order Form'!C230)</f>
        <v/>
      </c>
      <c r="C216" s="152" t="str">
        <f>IF(ISBLANK('Order Form'!E230),"",'Order Form'!E230)</f>
        <v/>
      </c>
      <c r="D216" s="152" t="str">
        <f>IF(ISBLANK('Order Form'!F230),"",'Order Form'!F230)</f>
        <v/>
      </c>
      <c r="E216" s="284" t="str">
        <f>IF(ISBLANK('Order Form'!D230),"",'Order Form'!D230)</f>
        <v/>
      </c>
      <c r="F216" s="259"/>
      <c r="G216" s="259"/>
      <c r="H216" s="259"/>
      <c r="I216" s="259"/>
      <c r="J216" s="260"/>
      <c r="K216" s="284" t="str">
        <f>IF(NOT(ISBLANK('Order Form'!I230)),'Order Form'!I230,"")</f>
        <v/>
      </c>
      <c r="L216" s="259"/>
      <c r="M216" s="260"/>
      <c r="N216" s="285" t="str">
        <f>IF(NOT(ISBLANK('Order Form'!J230)),'Order Form'!J230,"")</f>
        <v/>
      </c>
      <c r="O216" s="260"/>
      <c r="P216" s="285" t="str">
        <f>IF(NOT(ISBLANK('Order Form'!K230)),'Order Form'!K230,"")</f>
        <v/>
      </c>
      <c r="Q216" s="260"/>
      <c r="R216" s="152" t="str">
        <f>IF(NOT(ISBLANK('Order Form'!L230)),'Order Form'!L230,"")</f>
        <v/>
      </c>
      <c r="S216" s="152" t="str">
        <f>IF(NOT(ISBLANK('Order Form'!M230)),'Order Form'!M230,"")</f>
        <v/>
      </c>
      <c r="T216" s="152" t="str">
        <f>IF(NOT(ISBLANK('Order Form'!N230)),'Order Form'!N230,"")</f>
        <v/>
      </c>
      <c r="U216" s="152" t="str">
        <f>IF(NOT(ISBLANK('Order Form'!O230)),'Order Form'!O230,"")</f>
        <v/>
      </c>
      <c r="V216" s="152" t="str">
        <f>IF(NOT(ISBLANK('Order Form'!P230)),'Order Form'!P230,"")</f>
        <v/>
      </c>
      <c r="W216" s="152" t="str">
        <f>IF(NOT(ISBLANK('Order Form'!Q230)),'Order Form'!Q230,"")</f>
        <v/>
      </c>
      <c r="X216" s="152" t="str">
        <f>IF(NOT(ISBLANK('Order Form'!R230)),'Order Form'!R230,"")</f>
        <v/>
      </c>
      <c r="Y216" s="152" t="str">
        <f>IF(NOT(ISBLANK('Order Form'!S230)),'Order Form'!S230,"")</f>
        <v/>
      </c>
      <c r="Z216" s="152" t="str">
        <f>IF(VALUE('Order Form'!T230)&gt;0,'Order Form'!T230,"")</f>
        <v/>
      </c>
    </row>
    <row r="217" spans="1:26" ht="22.5" customHeight="1" x14ac:dyDescent="0.4">
      <c r="A217" s="155" t="str">
        <f>IF(ISBLANK('Order Form'!B231),"",LEFT('Order Form'!B231,3))</f>
        <v xml:space="preserve"> </v>
      </c>
      <c r="B217" s="155" t="str">
        <f>IF(ISBLANK('Order Form'!C231),"",'Order Form'!C231)</f>
        <v/>
      </c>
      <c r="C217" s="155" t="str">
        <f>IF(ISBLANK('Order Form'!E231),"",'Order Form'!E231)</f>
        <v/>
      </c>
      <c r="D217" s="155" t="str">
        <f>IF(ISBLANK('Order Form'!F231),"",'Order Form'!F231)</f>
        <v/>
      </c>
      <c r="E217" s="282" t="str">
        <f>IF(ISBLANK('Order Form'!D231),"",'Order Form'!D231)</f>
        <v/>
      </c>
      <c r="F217" s="259"/>
      <c r="G217" s="259"/>
      <c r="H217" s="259"/>
      <c r="I217" s="259"/>
      <c r="J217" s="260"/>
      <c r="K217" s="282" t="str">
        <f>IF(NOT(ISBLANK('Order Form'!I231)),'Order Form'!I231,"")</f>
        <v/>
      </c>
      <c r="L217" s="259"/>
      <c r="M217" s="260"/>
      <c r="N217" s="283" t="str">
        <f>IF(NOT(ISBLANK('Order Form'!J231)),'Order Form'!J231,"")</f>
        <v/>
      </c>
      <c r="O217" s="260"/>
      <c r="P217" s="283" t="str">
        <f>IF(NOT(ISBLANK('Order Form'!K231)),'Order Form'!K231,"")</f>
        <v/>
      </c>
      <c r="Q217" s="260"/>
      <c r="R217" s="155" t="str">
        <f>IF(NOT(ISBLANK('Order Form'!L231)),'Order Form'!L231,"")</f>
        <v/>
      </c>
      <c r="S217" s="155" t="str">
        <f>IF(NOT(ISBLANK('Order Form'!M231)),'Order Form'!M231,"")</f>
        <v/>
      </c>
      <c r="T217" s="155" t="str">
        <f>IF(NOT(ISBLANK('Order Form'!N231)),'Order Form'!N231,"")</f>
        <v/>
      </c>
      <c r="U217" s="155" t="str">
        <f>IF(NOT(ISBLANK('Order Form'!O231)),'Order Form'!O231,"")</f>
        <v/>
      </c>
      <c r="V217" s="155" t="str">
        <f>IF(NOT(ISBLANK('Order Form'!P231)),'Order Form'!P231,"")</f>
        <v/>
      </c>
      <c r="W217" s="155" t="str">
        <f>IF(NOT(ISBLANK('Order Form'!Q231)),'Order Form'!Q231,"")</f>
        <v/>
      </c>
      <c r="X217" s="155" t="str">
        <f>IF(NOT(ISBLANK('Order Form'!R231)),'Order Form'!R231,"")</f>
        <v/>
      </c>
      <c r="Y217" s="155" t="str">
        <f>IF(NOT(ISBLANK('Order Form'!S231)),'Order Form'!S231,"")</f>
        <v/>
      </c>
      <c r="Z217" s="155" t="str">
        <f>IF(VALUE('Order Form'!T231)&gt;0,'Order Form'!T231,"")</f>
        <v/>
      </c>
    </row>
    <row r="218" spans="1:26" ht="22.5" customHeight="1" x14ac:dyDescent="0.4">
      <c r="A218" s="152" t="str">
        <f>IF(ISBLANK('Order Form'!B232),"",LEFT('Order Form'!B232,3))</f>
        <v xml:space="preserve"> </v>
      </c>
      <c r="B218" s="152" t="str">
        <f>IF(ISBLANK('Order Form'!C232),"",'Order Form'!C232)</f>
        <v/>
      </c>
      <c r="C218" s="152" t="str">
        <f>IF(ISBLANK('Order Form'!E232),"",'Order Form'!E232)</f>
        <v/>
      </c>
      <c r="D218" s="152" t="str">
        <f>IF(ISBLANK('Order Form'!F232),"",'Order Form'!F232)</f>
        <v/>
      </c>
      <c r="E218" s="284" t="str">
        <f>IF(ISBLANK('Order Form'!D232),"",'Order Form'!D232)</f>
        <v/>
      </c>
      <c r="F218" s="259"/>
      <c r="G218" s="259"/>
      <c r="H218" s="259"/>
      <c r="I218" s="259"/>
      <c r="J218" s="260"/>
      <c r="K218" s="284" t="str">
        <f>IF(NOT(ISBLANK('Order Form'!I232)),'Order Form'!I232,"")</f>
        <v/>
      </c>
      <c r="L218" s="259"/>
      <c r="M218" s="260"/>
      <c r="N218" s="285" t="str">
        <f>IF(NOT(ISBLANK('Order Form'!J232)),'Order Form'!J232,"")</f>
        <v/>
      </c>
      <c r="O218" s="260"/>
      <c r="P218" s="285" t="str">
        <f>IF(NOT(ISBLANK('Order Form'!K232)),'Order Form'!K232,"")</f>
        <v/>
      </c>
      <c r="Q218" s="260"/>
      <c r="R218" s="152" t="str">
        <f>IF(NOT(ISBLANK('Order Form'!L232)),'Order Form'!L232,"")</f>
        <v/>
      </c>
      <c r="S218" s="152" t="str">
        <f>IF(NOT(ISBLANK('Order Form'!M232)),'Order Form'!M232,"")</f>
        <v/>
      </c>
      <c r="T218" s="152" t="str">
        <f>IF(NOT(ISBLANK('Order Form'!N232)),'Order Form'!N232,"")</f>
        <v/>
      </c>
      <c r="U218" s="152" t="str">
        <f>IF(NOT(ISBLANK('Order Form'!O232)),'Order Form'!O232,"")</f>
        <v/>
      </c>
      <c r="V218" s="152" t="str">
        <f>IF(NOT(ISBLANK('Order Form'!P232)),'Order Form'!P232,"")</f>
        <v/>
      </c>
      <c r="W218" s="152" t="str">
        <f>IF(NOT(ISBLANK('Order Form'!Q232)),'Order Form'!Q232,"")</f>
        <v/>
      </c>
      <c r="X218" s="152" t="str">
        <f>IF(NOT(ISBLANK('Order Form'!R232)),'Order Form'!R232,"")</f>
        <v/>
      </c>
      <c r="Y218" s="152" t="str">
        <f>IF(NOT(ISBLANK('Order Form'!S232)),'Order Form'!S232,"")</f>
        <v/>
      </c>
      <c r="Z218" s="152" t="str">
        <f>IF(VALUE('Order Form'!T232)&gt;0,'Order Form'!T232,"")</f>
        <v/>
      </c>
    </row>
    <row r="219" spans="1:26" ht="22.5" customHeight="1" x14ac:dyDescent="0.4">
      <c r="A219" s="155" t="str">
        <f>IF(ISBLANK('Order Form'!B233),"",LEFT('Order Form'!B233,3))</f>
        <v xml:space="preserve"> </v>
      </c>
      <c r="B219" s="155" t="str">
        <f>IF(ISBLANK('Order Form'!C233),"",'Order Form'!C233)</f>
        <v/>
      </c>
      <c r="C219" s="155" t="str">
        <f>IF(ISBLANK('Order Form'!E233),"",'Order Form'!E233)</f>
        <v/>
      </c>
      <c r="D219" s="155" t="str">
        <f>IF(ISBLANK('Order Form'!F233),"",'Order Form'!F233)</f>
        <v/>
      </c>
      <c r="E219" s="282" t="str">
        <f>IF(ISBLANK('Order Form'!D233),"",'Order Form'!D233)</f>
        <v/>
      </c>
      <c r="F219" s="259"/>
      <c r="G219" s="259"/>
      <c r="H219" s="259"/>
      <c r="I219" s="259"/>
      <c r="J219" s="260"/>
      <c r="K219" s="282" t="str">
        <f>IF(NOT(ISBLANK('Order Form'!I233)),'Order Form'!I233,"")</f>
        <v/>
      </c>
      <c r="L219" s="259"/>
      <c r="M219" s="260"/>
      <c r="N219" s="283" t="str">
        <f>IF(NOT(ISBLANK('Order Form'!J233)),'Order Form'!J233,"")</f>
        <v/>
      </c>
      <c r="O219" s="260"/>
      <c r="P219" s="283" t="str">
        <f>IF(NOT(ISBLANK('Order Form'!K233)),'Order Form'!K233,"")</f>
        <v/>
      </c>
      <c r="Q219" s="260"/>
      <c r="R219" s="155" t="str">
        <f>IF(NOT(ISBLANK('Order Form'!L233)),'Order Form'!L233,"")</f>
        <v/>
      </c>
      <c r="S219" s="155" t="str">
        <f>IF(NOT(ISBLANK('Order Form'!M233)),'Order Form'!M233,"")</f>
        <v/>
      </c>
      <c r="T219" s="155" t="str">
        <f>IF(NOT(ISBLANK('Order Form'!N233)),'Order Form'!N233,"")</f>
        <v/>
      </c>
      <c r="U219" s="155" t="str">
        <f>IF(NOT(ISBLANK('Order Form'!O233)),'Order Form'!O233,"")</f>
        <v/>
      </c>
      <c r="V219" s="155" t="str">
        <f>IF(NOT(ISBLANK('Order Form'!P233)),'Order Form'!P233,"")</f>
        <v/>
      </c>
      <c r="W219" s="155" t="str">
        <f>IF(NOT(ISBLANK('Order Form'!Q233)),'Order Form'!Q233,"")</f>
        <v/>
      </c>
      <c r="X219" s="155" t="str">
        <f>IF(NOT(ISBLANK('Order Form'!R233)),'Order Form'!R233,"")</f>
        <v/>
      </c>
      <c r="Y219" s="155" t="str">
        <f>IF(NOT(ISBLANK('Order Form'!S233)),'Order Form'!S233,"")</f>
        <v/>
      </c>
      <c r="Z219" s="155" t="str">
        <f>IF(VALUE('Order Form'!T233)&gt;0,'Order Form'!T233,"")</f>
        <v/>
      </c>
    </row>
    <row r="220" spans="1:26" ht="22.5" customHeight="1" x14ac:dyDescent="0.4">
      <c r="A220" s="152" t="str">
        <f>IF(ISBLANK('Order Form'!B234),"",LEFT('Order Form'!B234,3))</f>
        <v xml:space="preserve"> </v>
      </c>
      <c r="B220" s="152" t="str">
        <f>IF(ISBLANK('Order Form'!C234),"",'Order Form'!C234)</f>
        <v/>
      </c>
      <c r="C220" s="152" t="str">
        <f>IF(ISBLANK('Order Form'!E234),"",'Order Form'!E234)</f>
        <v/>
      </c>
      <c r="D220" s="152" t="str">
        <f>IF(ISBLANK('Order Form'!F234),"",'Order Form'!F234)</f>
        <v/>
      </c>
      <c r="E220" s="284" t="str">
        <f>IF(ISBLANK('Order Form'!D234),"",'Order Form'!D234)</f>
        <v/>
      </c>
      <c r="F220" s="259"/>
      <c r="G220" s="259"/>
      <c r="H220" s="259"/>
      <c r="I220" s="259"/>
      <c r="J220" s="260"/>
      <c r="K220" s="284" t="str">
        <f>IF(NOT(ISBLANK('Order Form'!I234)),'Order Form'!I234,"")</f>
        <v/>
      </c>
      <c r="L220" s="259"/>
      <c r="M220" s="260"/>
      <c r="N220" s="285" t="str">
        <f>IF(NOT(ISBLANK('Order Form'!J234)),'Order Form'!J234,"")</f>
        <v/>
      </c>
      <c r="O220" s="260"/>
      <c r="P220" s="285" t="str">
        <f>IF(NOT(ISBLANK('Order Form'!K234)),'Order Form'!K234,"")</f>
        <v/>
      </c>
      <c r="Q220" s="260"/>
      <c r="R220" s="152" t="str">
        <f>IF(NOT(ISBLANK('Order Form'!L234)),'Order Form'!L234,"")</f>
        <v/>
      </c>
      <c r="S220" s="152" t="str">
        <f>IF(NOT(ISBLANK('Order Form'!M234)),'Order Form'!M234,"")</f>
        <v/>
      </c>
      <c r="T220" s="152" t="str">
        <f>IF(NOT(ISBLANK('Order Form'!N234)),'Order Form'!N234,"")</f>
        <v/>
      </c>
      <c r="U220" s="152" t="str">
        <f>IF(NOT(ISBLANK('Order Form'!O234)),'Order Form'!O234,"")</f>
        <v/>
      </c>
      <c r="V220" s="152" t="str">
        <f>IF(NOT(ISBLANK('Order Form'!P234)),'Order Form'!P234,"")</f>
        <v/>
      </c>
      <c r="W220" s="152" t="str">
        <f>IF(NOT(ISBLANK('Order Form'!Q234)),'Order Form'!Q234,"")</f>
        <v/>
      </c>
      <c r="X220" s="152" t="str">
        <f>IF(NOT(ISBLANK('Order Form'!R234)),'Order Form'!R234,"")</f>
        <v/>
      </c>
      <c r="Y220" s="152" t="str">
        <f>IF(NOT(ISBLANK('Order Form'!S234)),'Order Form'!S234,"")</f>
        <v/>
      </c>
      <c r="Z220" s="152" t="str">
        <f>IF(VALUE('Order Form'!T234)&gt;0,'Order Form'!T234,"")</f>
        <v/>
      </c>
    </row>
    <row r="221" spans="1:26" ht="22.5" customHeight="1" x14ac:dyDescent="0.4">
      <c r="A221" s="155" t="str">
        <f>IF(ISBLANK('Order Form'!B235),"",LEFT('Order Form'!B235,3))</f>
        <v xml:space="preserve"> </v>
      </c>
      <c r="B221" s="155" t="str">
        <f>IF(ISBLANK('Order Form'!C235),"",'Order Form'!C235)</f>
        <v/>
      </c>
      <c r="C221" s="155" t="str">
        <f>IF(ISBLANK('Order Form'!E235),"",'Order Form'!E235)</f>
        <v/>
      </c>
      <c r="D221" s="155" t="str">
        <f>IF(ISBLANK('Order Form'!F235),"",'Order Form'!F235)</f>
        <v/>
      </c>
      <c r="E221" s="282" t="str">
        <f>IF(ISBLANK('Order Form'!D235),"",'Order Form'!D235)</f>
        <v/>
      </c>
      <c r="F221" s="259"/>
      <c r="G221" s="259"/>
      <c r="H221" s="259"/>
      <c r="I221" s="259"/>
      <c r="J221" s="260"/>
      <c r="K221" s="282" t="str">
        <f>IF(NOT(ISBLANK('Order Form'!I235)),'Order Form'!I235,"")</f>
        <v/>
      </c>
      <c r="L221" s="259"/>
      <c r="M221" s="260"/>
      <c r="N221" s="283" t="str">
        <f>IF(NOT(ISBLANK('Order Form'!J235)),'Order Form'!J235,"")</f>
        <v/>
      </c>
      <c r="O221" s="260"/>
      <c r="P221" s="283" t="str">
        <f>IF(NOT(ISBLANK('Order Form'!K235)),'Order Form'!K235,"")</f>
        <v/>
      </c>
      <c r="Q221" s="260"/>
      <c r="R221" s="155" t="str">
        <f>IF(NOT(ISBLANK('Order Form'!L235)),'Order Form'!L235,"")</f>
        <v/>
      </c>
      <c r="S221" s="155" t="str">
        <f>IF(NOT(ISBLANK('Order Form'!M235)),'Order Form'!M235,"")</f>
        <v/>
      </c>
      <c r="T221" s="155" t="str">
        <f>IF(NOT(ISBLANK('Order Form'!N235)),'Order Form'!N235,"")</f>
        <v/>
      </c>
      <c r="U221" s="155" t="str">
        <f>IF(NOT(ISBLANK('Order Form'!O235)),'Order Form'!O235,"")</f>
        <v/>
      </c>
      <c r="V221" s="155" t="str">
        <f>IF(NOT(ISBLANK('Order Form'!P235)),'Order Form'!P235,"")</f>
        <v/>
      </c>
      <c r="W221" s="155" t="str">
        <f>IF(NOT(ISBLANK('Order Form'!Q235)),'Order Form'!Q235,"")</f>
        <v/>
      </c>
      <c r="X221" s="155" t="str">
        <f>IF(NOT(ISBLANK('Order Form'!R235)),'Order Form'!R235,"")</f>
        <v/>
      </c>
      <c r="Y221" s="155" t="str">
        <f>IF(NOT(ISBLANK('Order Form'!S235)),'Order Form'!S235,"")</f>
        <v/>
      </c>
      <c r="Z221" s="155" t="str">
        <f>IF(VALUE('Order Form'!T235)&gt;0,'Order Form'!T235,"")</f>
        <v/>
      </c>
    </row>
    <row r="222" spans="1:26" ht="22.5" customHeight="1" x14ac:dyDescent="0.4">
      <c r="A222" s="152" t="str">
        <f>IF(ISBLANK('Order Form'!B236),"",LEFT('Order Form'!B236,3))</f>
        <v xml:space="preserve"> </v>
      </c>
      <c r="B222" s="152" t="str">
        <f>IF(ISBLANK('Order Form'!C236),"",'Order Form'!C236)</f>
        <v/>
      </c>
      <c r="C222" s="152" t="str">
        <f>IF(ISBLANK('Order Form'!E236),"",'Order Form'!E236)</f>
        <v/>
      </c>
      <c r="D222" s="152" t="str">
        <f>IF(ISBLANK('Order Form'!F236),"",'Order Form'!F236)</f>
        <v/>
      </c>
      <c r="E222" s="284" t="str">
        <f>IF(ISBLANK('Order Form'!D236),"",'Order Form'!D236)</f>
        <v/>
      </c>
      <c r="F222" s="259"/>
      <c r="G222" s="259"/>
      <c r="H222" s="259"/>
      <c r="I222" s="259"/>
      <c r="J222" s="260"/>
      <c r="K222" s="284" t="str">
        <f>IF(NOT(ISBLANK('Order Form'!I236)),'Order Form'!I236,"")</f>
        <v/>
      </c>
      <c r="L222" s="259"/>
      <c r="M222" s="260"/>
      <c r="N222" s="285" t="str">
        <f>IF(NOT(ISBLANK('Order Form'!J236)),'Order Form'!J236,"")</f>
        <v/>
      </c>
      <c r="O222" s="260"/>
      <c r="P222" s="285" t="str">
        <f>IF(NOT(ISBLANK('Order Form'!K236)),'Order Form'!K236,"")</f>
        <v/>
      </c>
      <c r="Q222" s="260"/>
      <c r="R222" s="152" t="str">
        <f>IF(NOT(ISBLANK('Order Form'!L236)),'Order Form'!L236,"")</f>
        <v/>
      </c>
      <c r="S222" s="152" t="str">
        <f>IF(NOT(ISBLANK('Order Form'!M236)),'Order Form'!M236,"")</f>
        <v/>
      </c>
      <c r="T222" s="152" t="str">
        <f>IF(NOT(ISBLANK('Order Form'!N236)),'Order Form'!N236,"")</f>
        <v/>
      </c>
      <c r="U222" s="152" t="str">
        <f>IF(NOT(ISBLANK('Order Form'!O236)),'Order Form'!O236,"")</f>
        <v/>
      </c>
      <c r="V222" s="152" t="str">
        <f>IF(NOT(ISBLANK('Order Form'!P236)),'Order Form'!P236,"")</f>
        <v/>
      </c>
      <c r="W222" s="152" t="str">
        <f>IF(NOT(ISBLANK('Order Form'!Q236)),'Order Form'!Q236,"")</f>
        <v/>
      </c>
      <c r="X222" s="152" t="str">
        <f>IF(NOT(ISBLANK('Order Form'!R236)),'Order Form'!R236,"")</f>
        <v/>
      </c>
      <c r="Y222" s="152" t="str">
        <f>IF(NOT(ISBLANK('Order Form'!S236)),'Order Form'!S236,"")</f>
        <v/>
      </c>
      <c r="Z222" s="152" t="str">
        <f>IF(VALUE('Order Form'!T236)&gt;0,'Order Form'!T236,"")</f>
        <v/>
      </c>
    </row>
    <row r="223" spans="1:26" ht="22.5" customHeight="1" x14ac:dyDescent="0.4">
      <c r="A223" s="155" t="str">
        <f>IF(ISBLANK('Order Form'!B237),"",LEFT('Order Form'!B237,3))</f>
        <v xml:space="preserve"> </v>
      </c>
      <c r="B223" s="155" t="str">
        <f>IF(ISBLANK('Order Form'!C237),"",'Order Form'!C237)</f>
        <v/>
      </c>
      <c r="C223" s="155" t="str">
        <f>IF(ISBLANK('Order Form'!E237),"",'Order Form'!E237)</f>
        <v/>
      </c>
      <c r="D223" s="155" t="str">
        <f>IF(ISBLANK('Order Form'!F237),"",'Order Form'!F237)</f>
        <v/>
      </c>
      <c r="E223" s="282" t="str">
        <f>IF(ISBLANK('Order Form'!D237),"",'Order Form'!D237)</f>
        <v/>
      </c>
      <c r="F223" s="259"/>
      <c r="G223" s="259"/>
      <c r="H223" s="259"/>
      <c r="I223" s="259"/>
      <c r="J223" s="260"/>
      <c r="K223" s="282" t="str">
        <f>IF(NOT(ISBLANK('Order Form'!I237)),'Order Form'!I237,"")</f>
        <v/>
      </c>
      <c r="L223" s="259"/>
      <c r="M223" s="260"/>
      <c r="N223" s="283" t="str">
        <f>IF(NOT(ISBLANK('Order Form'!J237)),'Order Form'!J237,"")</f>
        <v/>
      </c>
      <c r="O223" s="260"/>
      <c r="P223" s="283" t="str">
        <f>IF(NOT(ISBLANK('Order Form'!K237)),'Order Form'!K237,"")</f>
        <v/>
      </c>
      <c r="Q223" s="260"/>
      <c r="R223" s="155" t="str">
        <f>IF(NOT(ISBLANK('Order Form'!L237)),'Order Form'!L237,"")</f>
        <v/>
      </c>
      <c r="S223" s="155" t="str">
        <f>IF(NOT(ISBLANK('Order Form'!M237)),'Order Form'!M237,"")</f>
        <v/>
      </c>
      <c r="T223" s="155" t="str">
        <f>IF(NOT(ISBLANK('Order Form'!N237)),'Order Form'!N237,"")</f>
        <v/>
      </c>
      <c r="U223" s="155" t="str">
        <f>IF(NOT(ISBLANK('Order Form'!O237)),'Order Form'!O237,"")</f>
        <v/>
      </c>
      <c r="V223" s="155" t="str">
        <f>IF(NOT(ISBLANK('Order Form'!P237)),'Order Form'!P237,"")</f>
        <v/>
      </c>
      <c r="W223" s="155" t="str">
        <f>IF(NOT(ISBLANK('Order Form'!Q237)),'Order Form'!Q237,"")</f>
        <v/>
      </c>
      <c r="X223" s="155" t="str">
        <f>IF(NOT(ISBLANK('Order Form'!R237)),'Order Form'!R237,"")</f>
        <v/>
      </c>
      <c r="Y223" s="155" t="str">
        <f>IF(NOT(ISBLANK('Order Form'!S237)),'Order Form'!S237,"")</f>
        <v/>
      </c>
      <c r="Z223" s="155" t="str">
        <f>IF(VALUE('Order Form'!T237)&gt;0,'Order Form'!T237,"")</f>
        <v/>
      </c>
    </row>
    <row r="224" spans="1:26" ht="22.5" customHeight="1" x14ac:dyDescent="0.4">
      <c r="A224" s="152" t="str">
        <f>IF(ISBLANK('Order Form'!B238),"",LEFT('Order Form'!B238,3))</f>
        <v xml:space="preserve"> </v>
      </c>
      <c r="B224" s="152" t="str">
        <f>IF(ISBLANK('Order Form'!C238),"",'Order Form'!C238)</f>
        <v/>
      </c>
      <c r="C224" s="152" t="str">
        <f>IF(ISBLANK('Order Form'!E238),"",'Order Form'!E238)</f>
        <v/>
      </c>
      <c r="D224" s="152" t="str">
        <f>IF(ISBLANK('Order Form'!F238),"",'Order Form'!F238)</f>
        <v/>
      </c>
      <c r="E224" s="284" t="str">
        <f>IF(ISBLANK('Order Form'!D238),"",'Order Form'!D238)</f>
        <v/>
      </c>
      <c r="F224" s="259"/>
      <c r="G224" s="259"/>
      <c r="H224" s="259"/>
      <c r="I224" s="259"/>
      <c r="J224" s="260"/>
      <c r="K224" s="284" t="str">
        <f>IF(NOT(ISBLANK('Order Form'!I238)),'Order Form'!I238,"")</f>
        <v/>
      </c>
      <c r="L224" s="259"/>
      <c r="M224" s="260"/>
      <c r="N224" s="285" t="str">
        <f>IF(NOT(ISBLANK('Order Form'!J238)),'Order Form'!J238,"")</f>
        <v/>
      </c>
      <c r="O224" s="260"/>
      <c r="P224" s="285" t="str">
        <f>IF(NOT(ISBLANK('Order Form'!K238)),'Order Form'!K238,"")</f>
        <v/>
      </c>
      <c r="Q224" s="260"/>
      <c r="R224" s="152" t="str">
        <f>IF(NOT(ISBLANK('Order Form'!L238)),'Order Form'!L238,"")</f>
        <v/>
      </c>
      <c r="S224" s="152" t="str">
        <f>IF(NOT(ISBLANK('Order Form'!M238)),'Order Form'!M238,"")</f>
        <v/>
      </c>
      <c r="T224" s="152" t="str">
        <f>IF(NOT(ISBLANK('Order Form'!N238)),'Order Form'!N238,"")</f>
        <v/>
      </c>
      <c r="U224" s="152" t="str">
        <f>IF(NOT(ISBLANK('Order Form'!O238)),'Order Form'!O238,"")</f>
        <v/>
      </c>
      <c r="V224" s="152" t="str">
        <f>IF(NOT(ISBLANK('Order Form'!P238)),'Order Form'!P238,"")</f>
        <v/>
      </c>
      <c r="W224" s="152" t="str">
        <f>IF(NOT(ISBLANK('Order Form'!Q238)),'Order Form'!Q238,"")</f>
        <v/>
      </c>
      <c r="X224" s="152" t="str">
        <f>IF(NOT(ISBLANK('Order Form'!R238)),'Order Form'!R238,"")</f>
        <v/>
      </c>
      <c r="Y224" s="152" t="str">
        <f>IF(NOT(ISBLANK('Order Form'!S238)),'Order Form'!S238,"")</f>
        <v/>
      </c>
      <c r="Z224" s="152" t="str">
        <f>IF(VALUE('Order Form'!T238)&gt;0,'Order Form'!T238,"")</f>
        <v/>
      </c>
    </row>
    <row r="225" spans="1:26" ht="22.5" customHeight="1" x14ac:dyDescent="0.4">
      <c r="A225" s="155" t="str">
        <f>IF(ISBLANK('Order Form'!B239),"",LEFT('Order Form'!B239,3))</f>
        <v xml:space="preserve"> </v>
      </c>
      <c r="B225" s="155" t="str">
        <f>IF(ISBLANK('Order Form'!C239),"",'Order Form'!C239)</f>
        <v/>
      </c>
      <c r="C225" s="155" t="str">
        <f>IF(ISBLANK('Order Form'!E239),"",'Order Form'!E239)</f>
        <v/>
      </c>
      <c r="D225" s="155" t="str">
        <f>IF(ISBLANK('Order Form'!F239),"",'Order Form'!F239)</f>
        <v/>
      </c>
      <c r="E225" s="282" t="str">
        <f>IF(ISBLANK('Order Form'!D239),"",'Order Form'!D239)</f>
        <v/>
      </c>
      <c r="F225" s="259"/>
      <c r="G225" s="259"/>
      <c r="H225" s="259"/>
      <c r="I225" s="259"/>
      <c r="J225" s="260"/>
      <c r="K225" s="282" t="str">
        <f>IF(NOT(ISBLANK('Order Form'!I239)),'Order Form'!I239,"")</f>
        <v/>
      </c>
      <c r="L225" s="259"/>
      <c r="M225" s="260"/>
      <c r="N225" s="283" t="str">
        <f>IF(NOT(ISBLANK('Order Form'!J239)),'Order Form'!J239,"")</f>
        <v/>
      </c>
      <c r="O225" s="260"/>
      <c r="P225" s="283" t="str">
        <f>IF(NOT(ISBLANK('Order Form'!K239)),'Order Form'!K239,"")</f>
        <v/>
      </c>
      <c r="Q225" s="260"/>
      <c r="R225" s="155" t="str">
        <f>IF(NOT(ISBLANK('Order Form'!L239)),'Order Form'!L239,"")</f>
        <v/>
      </c>
      <c r="S225" s="155" t="str">
        <f>IF(NOT(ISBLANK('Order Form'!M239)),'Order Form'!M239,"")</f>
        <v/>
      </c>
      <c r="T225" s="155" t="str">
        <f>IF(NOT(ISBLANK('Order Form'!N239)),'Order Form'!N239,"")</f>
        <v/>
      </c>
      <c r="U225" s="155" t="str">
        <f>IF(NOT(ISBLANK('Order Form'!O239)),'Order Form'!O239,"")</f>
        <v/>
      </c>
      <c r="V225" s="155" t="str">
        <f>IF(NOT(ISBLANK('Order Form'!P239)),'Order Form'!P239,"")</f>
        <v/>
      </c>
      <c r="W225" s="155" t="str">
        <f>IF(NOT(ISBLANK('Order Form'!Q239)),'Order Form'!Q239,"")</f>
        <v/>
      </c>
      <c r="X225" s="155" t="str">
        <f>IF(NOT(ISBLANK('Order Form'!R239)),'Order Form'!R239,"")</f>
        <v/>
      </c>
      <c r="Y225" s="155" t="str">
        <f>IF(NOT(ISBLANK('Order Form'!S239)),'Order Form'!S239,"")</f>
        <v/>
      </c>
      <c r="Z225" s="155" t="str">
        <f>IF(VALUE('Order Form'!T239)&gt;0,'Order Form'!T239,"")</f>
        <v/>
      </c>
    </row>
    <row r="226" spans="1:26" ht="22.5" customHeight="1" x14ac:dyDescent="0.4">
      <c r="A226" s="152" t="str">
        <f>IF(ISBLANK('Order Form'!B240),"",LEFT('Order Form'!B240,3))</f>
        <v xml:space="preserve"> </v>
      </c>
      <c r="B226" s="152" t="str">
        <f>IF(ISBLANK('Order Form'!C240),"",'Order Form'!C240)</f>
        <v/>
      </c>
      <c r="C226" s="152" t="str">
        <f>IF(ISBLANK('Order Form'!E240),"",'Order Form'!E240)</f>
        <v/>
      </c>
      <c r="D226" s="152" t="str">
        <f>IF(ISBLANK('Order Form'!F240),"",'Order Form'!F240)</f>
        <v/>
      </c>
      <c r="E226" s="284" t="str">
        <f>IF(ISBLANK('Order Form'!D240),"",'Order Form'!D240)</f>
        <v/>
      </c>
      <c r="F226" s="259"/>
      <c r="G226" s="259"/>
      <c r="H226" s="259"/>
      <c r="I226" s="259"/>
      <c r="J226" s="260"/>
      <c r="K226" s="284" t="str">
        <f>IF(NOT(ISBLANK('Order Form'!I240)),'Order Form'!I240,"")</f>
        <v/>
      </c>
      <c r="L226" s="259"/>
      <c r="M226" s="260"/>
      <c r="N226" s="285" t="str">
        <f>IF(NOT(ISBLANK('Order Form'!J240)),'Order Form'!J240,"")</f>
        <v/>
      </c>
      <c r="O226" s="260"/>
      <c r="P226" s="285" t="str">
        <f>IF(NOT(ISBLANK('Order Form'!K240)),'Order Form'!K240,"")</f>
        <v/>
      </c>
      <c r="Q226" s="260"/>
      <c r="R226" s="152" t="str">
        <f>IF(NOT(ISBLANK('Order Form'!L240)),'Order Form'!L240,"")</f>
        <v/>
      </c>
      <c r="S226" s="152" t="str">
        <f>IF(NOT(ISBLANK('Order Form'!M240)),'Order Form'!M240,"")</f>
        <v/>
      </c>
      <c r="T226" s="152" t="str">
        <f>IF(NOT(ISBLANK('Order Form'!N240)),'Order Form'!N240,"")</f>
        <v/>
      </c>
      <c r="U226" s="152" t="str">
        <f>IF(NOT(ISBLANK('Order Form'!O240)),'Order Form'!O240,"")</f>
        <v/>
      </c>
      <c r="V226" s="152" t="str">
        <f>IF(NOT(ISBLANK('Order Form'!P240)),'Order Form'!P240,"")</f>
        <v/>
      </c>
      <c r="W226" s="152" t="str">
        <f>IF(NOT(ISBLANK('Order Form'!Q240)),'Order Form'!Q240,"")</f>
        <v/>
      </c>
      <c r="X226" s="152" t="str">
        <f>IF(NOT(ISBLANK('Order Form'!R240)),'Order Form'!R240,"")</f>
        <v/>
      </c>
      <c r="Y226" s="152" t="str">
        <f>IF(NOT(ISBLANK('Order Form'!S240)),'Order Form'!S240,"")</f>
        <v/>
      </c>
      <c r="Z226" s="152" t="str">
        <f>IF(VALUE('Order Form'!T240)&gt;0,'Order Form'!T240,"")</f>
        <v/>
      </c>
    </row>
    <row r="227" spans="1:26" ht="22.5" customHeight="1" x14ac:dyDescent="0.4">
      <c r="A227" s="155" t="str">
        <f>IF(ISBLANK('Order Form'!B241),"",LEFT('Order Form'!B241,3))</f>
        <v xml:space="preserve"> </v>
      </c>
      <c r="B227" s="155" t="str">
        <f>IF(ISBLANK('Order Form'!C241),"",'Order Form'!C241)</f>
        <v/>
      </c>
      <c r="C227" s="155" t="str">
        <f>IF(ISBLANK('Order Form'!E241),"",'Order Form'!E241)</f>
        <v/>
      </c>
      <c r="D227" s="155" t="str">
        <f>IF(ISBLANK('Order Form'!F241),"",'Order Form'!F241)</f>
        <v/>
      </c>
      <c r="E227" s="282" t="str">
        <f>IF(ISBLANK('Order Form'!D241),"",'Order Form'!D241)</f>
        <v/>
      </c>
      <c r="F227" s="259"/>
      <c r="G227" s="259"/>
      <c r="H227" s="259"/>
      <c r="I227" s="259"/>
      <c r="J227" s="260"/>
      <c r="K227" s="282" t="str">
        <f>IF(NOT(ISBLANK('Order Form'!I241)),'Order Form'!I241,"")</f>
        <v/>
      </c>
      <c r="L227" s="259"/>
      <c r="M227" s="260"/>
      <c r="N227" s="283" t="str">
        <f>IF(NOT(ISBLANK('Order Form'!J241)),'Order Form'!J241,"")</f>
        <v/>
      </c>
      <c r="O227" s="260"/>
      <c r="P227" s="283" t="str">
        <f>IF(NOT(ISBLANK('Order Form'!K241)),'Order Form'!K241,"")</f>
        <v/>
      </c>
      <c r="Q227" s="260"/>
      <c r="R227" s="155" t="str">
        <f>IF(NOT(ISBLANK('Order Form'!L241)),'Order Form'!L241,"")</f>
        <v/>
      </c>
      <c r="S227" s="155" t="str">
        <f>IF(NOT(ISBLANK('Order Form'!M241)),'Order Form'!M241,"")</f>
        <v/>
      </c>
      <c r="T227" s="155" t="str">
        <f>IF(NOT(ISBLANK('Order Form'!N241)),'Order Form'!N241,"")</f>
        <v/>
      </c>
      <c r="U227" s="155" t="str">
        <f>IF(NOT(ISBLANK('Order Form'!O241)),'Order Form'!O241,"")</f>
        <v/>
      </c>
      <c r="V227" s="155" t="str">
        <f>IF(NOT(ISBLANK('Order Form'!P241)),'Order Form'!P241,"")</f>
        <v/>
      </c>
      <c r="W227" s="155" t="str">
        <f>IF(NOT(ISBLANK('Order Form'!Q241)),'Order Form'!Q241,"")</f>
        <v/>
      </c>
      <c r="X227" s="155" t="str">
        <f>IF(NOT(ISBLANK('Order Form'!R241)),'Order Form'!R241,"")</f>
        <v/>
      </c>
      <c r="Y227" s="155" t="str">
        <f>IF(NOT(ISBLANK('Order Form'!S241)),'Order Form'!S241,"")</f>
        <v/>
      </c>
      <c r="Z227" s="155" t="str">
        <f>IF(VALUE('Order Form'!T241)&gt;0,'Order Form'!T241,"")</f>
        <v/>
      </c>
    </row>
    <row r="228" spans="1:26" ht="22.5" customHeight="1" x14ac:dyDescent="0.4">
      <c r="A228" s="152" t="str">
        <f>IF(ISBLANK('Order Form'!B242),"",LEFT('Order Form'!B242,3))</f>
        <v xml:space="preserve"> </v>
      </c>
      <c r="B228" s="152" t="str">
        <f>IF(ISBLANK('Order Form'!C242),"",'Order Form'!C242)</f>
        <v/>
      </c>
      <c r="C228" s="152" t="str">
        <f>IF(ISBLANK('Order Form'!E242),"",'Order Form'!E242)</f>
        <v/>
      </c>
      <c r="D228" s="152" t="str">
        <f>IF(ISBLANK('Order Form'!F242),"",'Order Form'!F242)</f>
        <v/>
      </c>
      <c r="E228" s="284" t="str">
        <f>IF(ISBLANK('Order Form'!D242),"",'Order Form'!D242)</f>
        <v/>
      </c>
      <c r="F228" s="259"/>
      <c r="G228" s="259"/>
      <c r="H228" s="259"/>
      <c r="I228" s="259"/>
      <c r="J228" s="260"/>
      <c r="K228" s="284" t="str">
        <f>IF(NOT(ISBLANK('Order Form'!I242)),'Order Form'!I242,"")</f>
        <v/>
      </c>
      <c r="L228" s="259"/>
      <c r="M228" s="260"/>
      <c r="N228" s="285" t="str">
        <f>IF(NOT(ISBLANK('Order Form'!J242)),'Order Form'!J242,"")</f>
        <v/>
      </c>
      <c r="O228" s="260"/>
      <c r="P228" s="285" t="str">
        <f>IF(NOT(ISBLANK('Order Form'!K242)),'Order Form'!K242,"")</f>
        <v/>
      </c>
      <c r="Q228" s="260"/>
      <c r="R228" s="152" t="str">
        <f>IF(NOT(ISBLANK('Order Form'!L242)),'Order Form'!L242,"")</f>
        <v/>
      </c>
      <c r="S228" s="152" t="str">
        <f>IF(NOT(ISBLANK('Order Form'!M242)),'Order Form'!M242,"")</f>
        <v/>
      </c>
      <c r="T228" s="152" t="str">
        <f>IF(NOT(ISBLANK('Order Form'!N242)),'Order Form'!N242,"")</f>
        <v/>
      </c>
      <c r="U228" s="152" t="str">
        <f>IF(NOT(ISBLANK('Order Form'!O242)),'Order Form'!O242,"")</f>
        <v/>
      </c>
      <c r="V228" s="152" t="str">
        <f>IF(NOT(ISBLANK('Order Form'!P242)),'Order Form'!P242,"")</f>
        <v/>
      </c>
      <c r="W228" s="152" t="str">
        <f>IF(NOT(ISBLANK('Order Form'!Q242)),'Order Form'!Q242,"")</f>
        <v/>
      </c>
      <c r="X228" s="152" t="str">
        <f>IF(NOT(ISBLANK('Order Form'!R242)),'Order Form'!R242,"")</f>
        <v/>
      </c>
      <c r="Y228" s="152" t="str">
        <f>IF(NOT(ISBLANK('Order Form'!S242)),'Order Form'!S242,"")</f>
        <v/>
      </c>
      <c r="Z228" s="152" t="str">
        <f>IF(VALUE('Order Form'!T242)&gt;0,'Order Form'!T242,"")</f>
        <v/>
      </c>
    </row>
    <row r="229" spans="1:26" ht="22.5" customHeight="1" x14ac:dyDescent="0.4">
      <c r="A229" s="155" t="str">
        <f>IF(ISBLANK('Order Form'!B243),"",LEFT('Order Form'!B243,3))</f>
        <v xml:space="preserve"> </v>
      </c>
      <c r="B229" s="155" t="str">
        <f>IF(ISBLANK('Order Form'!C243),"",'Order Form'!C243)</f>
        <v/>
      </c>
      <c r="C229" s="155" t="str">
        <f>IF(ISBLANK('Order Form'!E243),"",'Order Form'!E243)</f>
        <v/>
      </c>
      <c r="D229" s="155" t="str">
        <f>IF(ISBLANK('Order Form'!F243),"",'Order Form'!F243)</f>
        <v/>
      </c>
      <c r="E229" s="282" t="str">
        <f>IF(ISBLANK('Order Form'!D243),"",'Order Form'!D243)</f>
        <v/>
      </c>
      <c r="F229" s="259"/>
      <c r="G229" s="259"/>
      <c r="H229" s="259"/>
      <c r="I229" s="259"/>
      <c r="J229" s="260"/>
      <c r="K229" s="282" t="str">
        <f>IF(NOT(ISBLANK('Order Form'!I243)),'Order Form'!I243,"")</f>
        <v/>
      </c>
      <c r="L229" s="259"/>
      <c r="M229" s="260"/>
      <c r="N229" s="283" t="str">
        <f>IF(NOT(ISBLANK('Order Form'!J243)),'Order Form'!J243,"")</f>
        <v/>
      </c>
      <c r="O229" s="260"/>
      <c r="P229" s="283" t="str">
        <f>IF(NOT(ISBLANK('Order Form'!K243)),'Order Form'!K243,"")</f>
        <v/>
      </c>
      <c r="Q229" s="260"/>
      <c r="R229" s="155" t="str">
        <f>IF(NOT(ISBLANK('Order Form'!L243)),'Order Form'!L243,"")</f>
        <v/>
      </c>
      <c r="S229" s="155" t="str">
        <f>IF(NOT(ISBLANK('Order Form'!M243)),'Order Form'!M243,"")</f>
        <v/>
      </c>
      <c r="T229" s="155" t="str">
        <f>IF(NOT(ISBLANK('Order Form'!N243)),'Order Form'!N243,"")</f>
        <v/>
      </c>
      <c r="U229" s="155" t="str">
        <f>IF(NOT(ISBLANK('Order Form'!O243)),'Order Form'!O243,"")</f>
        <v/>
      </c>
      <c r="V229" s="155" t="str">
        <f>IF(NOT(ISBLANK('Order Form'!P243)),'Order Form'!P243,"")</f>
        <v/>
      </c>
      <c r="W229" s="155" t="str">
        <f>IF(NOT(ISBLANK('Order Form'!Q243)),'Order Form'!Q243,"")</f>
        <v/>
      </c>
      <c r="X229" s="155" t="str">
        <f>IF(NOT(ISBLANK('Order Form'!R243)),'Order Form'!R243,"")</f>
        <v/>
      </c>
      <c r="Y229" s="155" t="str">
        <f>IF(NOT(ISBLANK('Order Form'!S243)),'Order Form'!S243,"")</f>
        <v/>
      </c>
      <c r="Z229" s="155" t="str">
        <f>IF(VALUE('Order Form'!T243)&gt;0,'Order Form'!T243,"")</f>
        <v/>
      </c>
    </row>
    <row r="230" spans="1:26" ht="22.5" customHeight="1" x14ac:dyDescent="0.4">
      <c r="A230" s="152" t="str">
        <f>IF(ISBLANK('Order Form'!B244),"",LEFT('Order Form'!B244,3))</f>
        <v xml:space="preserve"> </v>
      </c>
      <c r="B230" s="152" t="str">
        <f>IF(ISBLANK('Order Form'!C244),"",'Order Form'!C244)</f>
        <v/>
      </c>
      <c r="C230" s="152" t="str">
        <f>IF(ISBLANK('Order Form'!E244),"",'Order Form'!E244)</f>
        <v/>
      </c>
      <c r="D230" s="152" t="str">
        <f>IF(ISBLANK('Order Form'!F244),"",'Order Form'!F244)</f>
        <v/>
      </c>
      <c r="E230" s="284" t="str">
        <f>IF(ISBLANK('Order Form'!D244),"",'Order Form'!D244)</f>
        <v/>
      </c>
      <c r="F230" s="259"/>
      <c r="G230" s="259"/>
      <c r="H230" s="259"/>
      <c r="I230" s="259"/>
      <c r="J230" s="260"/>
      <c r="K230" s="284" t="str">
        <f>IF(NOT(ISBLANK('Order Form'!I244)),'Order Form'!I244,"")</f>
        <v/>
      </c>
      <c r="L230" s="259"/>
      <c r="M230" s="260"/>
      <c r="N230" s="285" t="str">
        <f>IF(NOT(ISBLANK('Order Form'!J244)),'Order Form'!J244,"")</f>
        <v/>
      </c>
      <c r="O230" s="260"/>
      <c r="P230" s="285" t="str">
        <f>IF(NOT(ISBLANK('Order Form'!K244)),'Order Form'!K244,"")</f>
        <v/>
      </c>
      <c r="Q230" s="260"/>
      <c r="R230" s="152" t="str">
        <f>IF(NOT(ISBLANK('Order Form'!L244)),'Order Form'!L244,"")</f>
        <v/>
      </c>
      <c r="S230" s="152" t="str">
        <f>IF(NOT(ISBLANK('Order Form'!M244)),'Order Form'!M244,"")</f>
        <v/>
      </c>
      <c r="T230" s="152" t="str">
        <f>IF(NOT(ISBLANK('Order Form'!N244)),'Order Form'!N244,"")</f>
        <v/>
      </c>
      <c r="U230" s="152" t="str">
        <f>IF(NOT(ISBLANK('Order Form'!O244)),'Order Form'!O244,"")</f>
        <v/>
      </c>
      <c r="V230" s="152" t="str">
        <f>IF(NOT(ISBLANK('Order Form'!P244)),'Order Form'!P244,"")</f>
        <v/>
      </c>
      <c r="W230" s="152" t="str">
        <f>IF(NOT(ISBLANK('Order Form'!Q244)),'Order Form'!Q244,"")</f>
        <v/>
      </c>
      <c r="X230" s="152" t="str">
        <f>IF(NOT(ISBLANK('Order Form'!R244)),'Order Form'!R244,"")</f>
        <v/>
      </c>
      <c r="Y230" s="152" t="str">
        <f>IF(NOT(ISBLANK('Order Form'!S244)),'Order Form'!S244,"")</f>
        <v/>
      </c>
      <c r="Z230" s="152" t="str">
        <f>IF(VALUE('Order Form'!T244)&gt;0,'Order Form'!T244,"")</f>
        <v/>
      </c>
    </row>
    <row r="231" spans="1:26" ht="22.5" customHeight="1" x14ac:dyDescent="0.4">
      <c r="A231" s="155" t="str">
        <f>IF(ISBLANK('Order Form'!B245),"",LEFT('Order Form'!B245,3))</f>
        <v xml:space="preserve"> </v>
      </c>
      <c r="B231" s="155" t="str">
        <f>IF(ISBLANK('Order Form'!C245),"",'Order Form'!C245)</f>
        <v/>
      </c>
      <c r="C231" s="155" t="str">
        <f>IF(ISBLANK('Order Form'!E245),"",'Order Form'!E245)</f>
        <v/>
      </c>
      <c r="D231" s="155" t="str">
        <f>IF(ISBLANK('Order Form'!F245),"",'Order Form'!F245)</f>
        <v/>
      </c>
      <c r="E231" s="282" t="str">
        <f>IF(ISBLANK('Order Form'!D245),"",'Order Form'!D245)</f>
        <v/>
      </c>
      <c r="F231" s="259"/>
      <c r="G231" s="259"/>
      <c r="H231" s="259"/>
      <c r="I231" s="259"/>
      <c r="J231" s="260"/>
      <c r="K231" s="282" t="str">
        <f>IF(NOT(ISBLANK('Order Form'!I245)),'Order Form'!I245,"")</f>
        <v/>
      </c>
      <c r="L231" s="259"/>
      <c r="M231" s="260"/>
      <c r="N231" s="283" t="str">
        <f>IF(NOT(ISBLANK('Order Form'!J245)),'Order Form'!J245,"")</f>
        <v/>
      </c>
      <c r="O231" s="260"/>
      <c r="P231" s="283" t="str">
        <f>IF(NOT(ISBLANK('Order Form'!K245)),'Order Form'!K245,"")</f>
        <v/>
      </c>
      <c r="Q231" s="260"/>
      <c r="R231" s="155" t="str">
        <f>IF(NOT(ISBLANK('Order Form'!L245)),'Order Form'!L245,"")</f>
        <v/>
      </c>
      <c r="S231" s="155" t="str">
        <f>IF(NOT(ISBLANK('Order Form'!M245)),'Order Form'!M245,"")</f>
        <v/>
      </c>
      <c r="T231" s="155" t="str">
        <f>IF(NOT(ISBLANK('Order Form'!N245)),'Order Form'!N245,"")</f>
        <v/>
      </c>
      <c r="U231" s="155" t="str">
        <f>IF(NOT(ISBLANK('Order Form'!O245)),'Order Form'!O245,"")</f>
        <v/>
      </c>
      <c r="V231" s="155" t="str">
        <f>IF(NOT(ISBLANK('Order Form'!P245)),'Order Form'!P245,"")</f>
        <v/>
      </c>
      <c r="W231" s="155" t="str">
        <f>IF(NOT(ISBLANK('Order Form'!Q245)),'Order Form'!Q245,"")</f>
        <v/>
      </c>
      <c r="X231" s="155" t="str">
        <f>IF(NOT(ISBLANK('Order Form'!R245)),'Order Form'!R245,"")</f>
        <v/>
      </c>
      <c r="Y231" s="155" t="str">
        <f>IF(NOT(ISBLANK('Order Form'!S245)),'Order Form'!S245,"")</f>
        <v/>
      </c>
      <c r="Z231" s="155" t="str">
        <f>IF(VALUE('Order Form'!T245)&gt;0,'Order Form'!T245,"")</f>
        <v/>
      </c>
    </row>
    <row r="232" spans="1:26" ht="22.5" customHeight="1" x14ac:dyDescent="0.4">
      <c r="A232" s="152" t="str">
        <f>IF(ISBLANK('Order Form'!B246),"",LEFT('Order Form'!B246,3))</f>
        <v xml:space="preserve"> </v>
      </c>
      <c r="B232" s="152" t="str">
        <f>IF(ISBLANK('Order Form'!C246),"",'Order Form'!C246)</f>
        <v/>
      </c>
      <c r="C232" s="152" t="str">
        <f>IF(ISBLANK('Order Form'!E246),"",'Order Form'!E246)</f>
        <v/>
      </c>
      <c r="D232" s="152" t="str">
        <f>IF(ISBLANK('Order Form'!F246),"",'Order Form'!F246)</f>
        <v/>
      </c>
      <c r="E232" s="284" t="str">
        <f>IF(ISBLANK('Order Form'!D246),"",'Order Form'!D246)</f>
        <v/>
      </c>
      <c r="F232" s="259"/>
      <c r="G232" s="259"/>
      <c r="H232" s="259"/>
      <c r="I232" s="259"/>
      <c r="J232" s="260"/>
      <c r="K232" s="284" t="str">
        <f>IF(NOT(ISBLANK('Order Form'!I246)),'Order Form'!I246,"")</f>
        <v/>
      </c>
      <c r="L232" s="259"/>
      <c r="M232" s="260"/>
      <c r="N232" s="285" t="str">
        <f>IF(NOT(ISBLANK('Order Form'!J246)),'Order Form'!J246,"")</f>
        <v/>
      </c>
      <c r="O232" s="260"/>
      <c r="P232" s="285" t="str">
        <f>IF(NOT(ISBLANK('Order Form'!K246)),'Order Form'!K246,"")</f>
        <v/>
      </c>
      <c r="Q232" s="260"/>
      <c r="R232" s="152" t="str">
        <f>IF(NOT(ISBLANK('Order Form'!L246)),'Order Form'!L246,"")</f>
        <v/>
      </c>
      <c r="S232" s="152" t="str">
        <f>IF(NOT(ISBLANK('Order Form'!M246)),'Order Form'!M246,"")</f>
        <v/>
      </c>
      <c r="T232" s="152" t="str">
        <f>IF(NOT(ISBLANK('Order Form'!N246)),'Order Form'!N246,"")</f>
        <v/>
      </c>
      <c r="U232" s="152" t="str">
        <f>IF(NOT(ISBLANK('Order Form'!O246)),'Order Form'!O246,"")</f>
        <v/>
      </c>
      <c r="V232" s="152" t="str">
        <f>IF(NOT(ISBLANK('Order Form'!P246)),'Order Form'!P246,"")</f>
        <v/>
      </c>
      <c r="W232" s="152" t="str">
        <f>IF(NOT(ISBLANK('Order Form'!Q246)),'Order Form'!Q246,"")</f>
        <v/>
      </c>
      <c r="X232" s="152" t="str">
        <f>IF(NOT(ISBLANK('Order Form'!R246)),'Order Form'!R246,"")</f>
        <v/>
      </c>
      <c r="Y232" s="152" t="str">
        <f>IF(NOT(ISBLANK('Order Form'!S246)),'Order Form'!S246,"")</f>
        <v/>
      </c>
      <c r="Z232" s="152" t="str">
        <f>IF(VALUE('Order Form'!T246)&gt;0,'Order Form'!T246,"")</f>
        <v/>
      </c>
    </row>
    <row r="233" spans="1:26" ht="22.5" customHeight="1" x14ac:dyDescent="0.4">
      <c r="A233" s="155" t="str">
        <f>IF(ISBLANK('Order Form'!B247),"",LEFT('Order Form'!B247,3))</f>
        <v xml:space="preserve"> </v>
      </c>
      <c r="B233" s="155" t="str">
        <f>IF(ISBLANK('Order Form'!C247),"",'Order Form'!C247)</f>
        <v/>
      </c>
      <c r="C233" s="155" t="str">
        <f>IF(ISBLANK('Order Form'!E247),"",'Order Form'!E247)</f>
        <v/>
      </c>
      <c r="D233" s="155" t="str">
        <f>IF(ISBLANK('Order Form'!F247),"",'Order Form'!F247)</f>
        <v/>
      </c>
      <c r="E233" s="282" t="str">
        <f>IF(ISBLANK('Order Form'!D247),"",'Order Form'!D247)</f>
        <v/>
      </c>
      <c r="F233" s="259"/>
      <c r="G233" s="259"/>
      <c r="H233" s="259"/>
      <c r="I233" s="259"/>
      <c r="J233" s="260"/>
      <c r="K233" s="282" t="str">
        <f>IF(NOT(ISBLANK('Order Form'!I247)),'Order Form'!I247,"")</f>
        <v/>
      </c>
      <c r="L233" s="259"/>
      <c r="M233" s="260"/>
      <c r="N233" s="283" t="str">
        <f>IF(NOT(ISBLANK('Order Form'!J247)),'Order Form'!J247,"")</f>
        <v/>
      </c>
      <c r="O233" s="260"/>
      <c r="P233" s="283" t="str">
        <f>IF(NOT(ISBLANK('Order Form'!K247)),'Order Form'!K247,"")</f>
        <v/>
      </c>
      <c r="Q233" s="260"/>
      <c r="R233" s="155" t="str">
        <f>IF(NOT(ISBLANK('Order Form'!L247)),'Order Form'!L247,"")</f>
        <v/>
      </c>
      <c r="S233" s="155" t="str">
        <f>IF(NOT(ISBLANK('Order Form'!M247)),'Order Form'!M247,"")</f>
        <v/>
      </c>
      <c r="T233" s="155" t="str">
        <f>IF(NOT(ISBLANK('Order Form'!N247)),'Order Form'!N247,"")</f>
        <v/>
      </c>
      <c r="U233" s="155" t="str">
        <f>IF(NOT(ISBLANK('Order Form'!O247)),'Order Form'!O247,"")</f>
        <v/>
      </c>
      <c r="V233" s="155" t="str">
        <f>IF(NOT(ISBLANK('Order Form'!P247)),'Order Form'!P247,"")</f>
        <v/>
      </c>
      <c r="W233" s="155" t="str">
        <f>IF(NOT(ISBLANK('Order Form'!Q247)),'Order Form'!Q247,"")</f>
        <v/>
      </c>
      <c r="X233" s="155" t="str">
        <f>IF(NOT(ISBLANK('Order Form'!R247)),'Order Form'!R247,"")</f>
        <v/>
      </c>
      <c r="Y233" s="155" t="str">
        <f>IF(NOT(ISBLANK('Order Form'!S247)),'Order Form'!S247,"")</f>
        <v/>
      </c>
      <c r="Z233" s="155" t="str">
        <f>IF(VALUE('Order Form'!T247)&gt;0,'Order Form'!T247,"")</f>
        <v/>
      </c>
    </row>
    <row r="234" spans="1:26" ht="22.5" customHeight="1" x14ac:dyDescent="0.4">
      <c r="A234" s="152" t="str">
        <f>IF(ISBLANK('Order Form'!B248),"",LEFT('Order Form'!B248,3))</f>
        <v xml:space="preserve"> </v>
      </c>
      <c r="B234" s="152" t="str">
        <f>IF(ISBLANK('Order Form'!C248),"",'Order Form'!C248)</f>
        <v/>
      </c>
      <c r="C234" s="152" t="str">
        <f>IF(ISBLANK('Order Form'!E248),"",'Order Form'!E248)</f>
        <v/>
      </c>
      <c r="D234" s="152" t="str">
        <f>IF(ISBLANK('Order Form'!F248),"",'Order Form'!F248)</f>
        <v/>
      </c>
      <c r="E234" s="284" t="str">
        <f>IF(ISBLANK('Order Form'!D248),"",'Order Form'!D248)</f>
        <v/>
      </c>
      <c r="F234" s="259"/>
      <c r="G234" s="259"/>
      <c r="H234" s="259"/>
      <c r="I234" s="259"/>
      <c r="J234" s="260"/>
      <c r="K234" s="284" t="str">
        <f>IF(NOT(ISBLANK('Order Form'!I248)),'Order Form'!I248,"")</f>
        <v/>
      </c>
      <c r="L234" s="259"/>
      <c r="M234" s="260"/>
      <c r="N234" s="285" t="str">
        <f>IF(NOT(ISBLANK('Order Form'!J248)),'Order Form'!J248,"")</f>
        <v/>
      </c>
      <c r="O234" s="260"/>
      <c r="P234" s="285" t="str">
        <f>IF(NOT(ISBLANK('Order Form'!K248)),'Order Form'!K248,"")</f>
        <v/>
      </c>
      <c r="Q234" s="260"/>
      <c r="R234" s="152" t="str">
        <f>IF(NOT(ISBLANK('Order Form'!L248)),'Order Form'!L248,"")</f>
        <v/>
      </c>
      <c r="S234" s="152" t="str">
        <f>IF(NOT(ISBLANK('Order Form'!M248)),'Order Form'!M248,"")</f>
        <v/>
      </c>
      <c r="T234" s="152" t="str">
        <f>IF(NOT(ISBLANK('Order Form'!N248)),'Order Form'!N248,"")</f>
        <v/>
      </c>
      <c r="U234" s="152" t="str">
        <f>IF(NOT(ISBLANK('Order Form'!O248)),'Order Form'!O248,"")</f>
        <v/>
      </c>
      <c r="V234" s="152" t="str">
        <f>IF(NOT(ISBLANK('Order Form'!P248)),'Order Form'!P248,"")</f>
        <v/>
      </c>
      <c r="W234" s="152" t="str">
        <f>IF(NOT(ISBLANK('Order Form'!Q248)),'Order Form'!Q248,"")</f>
        <v/>
      </c>
      <c r="X234" s="152" t="str">
        <f>IF(NOT(ISBLANK('Order Form'!R248)),'Order Form'!R248,"")</f>
        <v/>
      </c>
      <c r="Y234" s="152" t="str">
        <f>IF(NOT(ISBLANK('Order Form'!S248)),'Order Form'!S248,"")</f>
        <v/>
      </c>
      <c r="Z234" s="152" t="str">
        <f>IF(VALUE('Order Form'!T248)&gt;0,'Order Form'!T248,"")</f>
        <v/>
      </c>
    </row>
    <row r="235" spans="1:26" ht="22.5" customHeight="1" x14ac:dyDescent="0.4">
      <c r="A235" s="155" t="str">
        <f>IF(ISBLANK('Order Form'!B249),"",LEFT('Order Form'!B249,3))</f>
        <v xml:space="preserve"> </v>
      </c>
      <c r="B235" s="155" t="str">
        <f>IF(ISBLANK('Order Form'!C249),"",'Order Form'!C249)</f>
        <v/>
      </c>
      <c r="C235" s="155" t="str">
        <f>IF(ISBLANK('Order Form'!E249),"",'Order Form'!E249)</f>
        <v/>
      </c>
      <c r="D235" s="155" t="str">
        <f>IF(ISBLANK('Order Form'!F249),"",'Order Form'!F249)</f>
        <v/>
      </c>
      <c r="E235" s="282" t="str">
        <f>IF(ISBLANK('Order Form'!D249),"",'Order Form'!D249)</f>
        <v/>
      </c>
      <c r="F235" s="259"/>
      <c r="G235" s="259"/>
      <c r="H235" s="259"/>
      <c r="I235" s="259"/>
      <c r="J235" s="260"/>
      <c r="K235" s="282" t="str">
        <f>IF(NOT(ISBLANK('Order Form'!I249)),'Order Form'!I249,"")</f>
        <v/>
      </c>
      <c r="L235" s="259"/>
      <c r="M235" s="260"/>
      <c r="N235" s="283" t="str">
        <f>IF(NOT(ISBLANK('Order Form'!J249)),'Order Form'!J249,"")</f>
        <v/>
      </c>
      <c r="O235" s="260"/>
      <c r="P235" s="283" t="str">
        <f>IF(NOT(ISBLANK('Order Form'!K249)),'Order Form'!K249,"")</f>
        <v/>
      </c>
      <c r="Q235" s="260"/>
      <c r="R235" s="155" t="str">
        <f>IF(NOT(ISBLANK('Order Form'!L249)),'Order Form'!L249,"")</f>
        <v/>
      </c>
      <c r="S235" s="155" t="str">
        <f>IF(NOT(ISBLANK('Order Form'!M249)),'Order Form'!M249,"")</f>
        <v/>
      </c>
      <c r="T235" s="155" t="str">
        <f>IF(NOT(ISBLANK('Order Form'!N249)),'Order Form'!N249,"")</f>
        <v/>
      </c>
      <c r="U235" s="155" t="str">
        <f>IF(NOT(ISBLANK('Order Form'!O249)),'Order Form'!O249,"")</f>
        <v/>
      </c>
      <c r="V235" s="155" t="str">
        <f>IF(NOT(ISBLANK('Order Form'!P249)),'Order Form'!P249,"")</f>
        <v/>
      </c>
      <c r="W235" s="155" t="str">
        <f>IF(NOT(ISBLANK('Order Form'!Q249)),'Order Form'!Q249,"")</f>
        <v/>
      </c>
      <c r="X235" s="155" t="str">
        <f>IF(NOT(ISBLANK('Order Form'!R249)),'Order Form'!R249,"")</f>
        <v/>
      </c>
      <c r="Y235" s="155" t="str">
        <f>IF(NOT(ISBLANK('Order Form'!S249)),'Order Form'!S249,"")</f>
        <v/>
      </c>
      <c r="Z235" s="155" t="str">
        <f>IF(VALUE('Order Form'!T249)&gt;0,'Order Form'!T249,"")</f>
        <v/>
      </c>
    </row>
    <row r="236" spans="1:26" ht="22.5" customHeight="1" x14ac:dyDescent="0.4">
      <c r="A236" s="152" t="str">
        <f>IF(ISBLANK('Order Form'!B250),"",LEFT('Order Form'!B250,3))</f>
        <v xml:space="preserve"> </v>
      </c>
      <c r="B236" s="152" t="str">
        <f>IF(ISBLANK('Order Form'!C250),"",'Order Form'!C250)</f>
        <v/>
      </c>
      <c r="C236" s="152" t="str">
        <f>IF(ISBLANK('Order Form'!E250),"",'Order Form'!E250)</f>
        <v/>
      </c>
      <c r="D236" s="152" t="str">
        <f>IF(ISBLANK('Order Form'!F250),"",'Order Form'!F250)</f>
        <v/>
      </c>
      <c r="E236" s="284" t="str">
        <f>IF(ISBLANK('Order Form'!D250),"",'Order Form'!D250)</f>
        <v/>
      </c>
      <c r="F236" s="259"/>
      <c r="G236" s="259"/>
      <c r="H236" s="259"/>
      <c r="I236" s="259"/>
      <c r="J236" s="260"/>
      <c r="K236" s="284" t="str">
        <f>IF(NOT(ISBLANK('Order Form'!I250)),'Order Form'!I250,"")</f>
        <v/>
      </c>
      <c r="L236" s="259"/>
      <c r="M236" s="260"/>
      <c r="N236" s="285" t="str">
        <f>IF(NOT(ISBLANK('Order Form'!J250)),'Order Form'!J250,"")</f>
        <v/>
      </c>
      <c r="O236" s="260"/>
      <c r="P236" s="285" t="str">
        <f>IF(NOT(ISBLANK('Order Form'!K250)),'Order Form'!K250,"")</f>
        <v/>
      </c>
      <c r="Q236" s="260"/>
      <c r="R236" s="152" t="str">
        <f>IF(NOT(ISBLANK('Order Form'!L250)),'Order Form'!L250,"")</f>
        <v/>
      </c>
      <c r="S236" s="152" t="str">
        <f>IF(NOT(ISBLANK('Order Form'!M250)),'Order Form'!M250,"")</f>
        <v/>
      </c>
      <c r="T236" s="152" t="str">
        <f>IF(NOT(ISBLANK('Order Form'!N250)),'Order Form'!N250,"")</f>
        <v/>
      </c>
      <c r="U236" s="152" t="str">
        <f>IF(NOT(ISBLANK('Order Form'!O250)),'Order Form'!O250,"")</f>
        <v/>
      </c>
      <c r="V236" s="152" t="str">
        <f>IF(NOT(ISBLANK('Order Form'!P250)),'Order Form'!P250,"")</f>
        <v/>
      </c>
      <c r="W236" s="152" t="str">
        <f>IF(NOT(ISBLANK('Order Form'!Q250)),'Order Form'!Q250,"")</f>
        <v/>
      </c>
      <c r="X236" s="152" t="str">
        <f>IF(NOT(ISBLANK('Order Form'!R250)),'Order Form'!R250,"")</f>
        <v/>
      </c>
      <c r="Y236" s="152" t="str">
        <f>IF(NOT(ISBLANK('Order Form'!S250)),'Order Form'!S250,"")</f>
        <v/>
      </c>
      <c r="Z236" s="152" t="str">
        <f>IF(VALUE('Order Form'!T250)&gt;0,'Order Form'!T250,"")</f>
        <v/>
      </c>
    </row>
    <row r="237" spans="1:26" ht="22.5" customHeight="1" x14ac:dyDescent="0.4">
      <c r="A237" s="155" t="str">
        <f>IF(ISBLANK('Order Form'!B251),"",LEFT('Order Form'!B251,3))</f>
        <v xml:space="preserve"> </v>
      </c>
      <c r="B237" s="155" t="str">
        <f>IF(ISBLANK('Order Form'!C251),"",'Order Form'!C251)</f>
        <v/>
      </c>
      <c r="C237" s="155" t="str">
        <f>IF(ISBLANK('Order Form'!E251),"",'Order Form'!E251)</f>
        <v/>
      </c>
      <c r="D237" s="155" t="str">
        <f>IF(ISBLANK('Order Form'!F251),"",'Order Form'!F251)</f>
        <v/>
      </c>
      <c r="E237" s="282" t="str">
        <f>IF(ISBLANK('Order Form'!D251),"",'Order Form'!D251)</f>
        <v/>
      </c>
      <c r="F237" s="259"/>
      <c r="G237" s="259"/>
      <c r="H237" s="259"/>
      <c r="I237" s="259"/>
      <c r="J237" s="260"/>
      <c r="K237" s="282" t="str">
        <f>IF(NOT(ISBLANK('Order Form'!I251)),'Order Form'!I251,"")</f>
        <v/>
      </c>
      <c r="L237" s="259"/>
      <c r="M237" s="260"/>
      <c r="N237" s="283" t="str">
        <f>IF(NOT(ISBLANK('Order Form'!J251)),'Order Form'!J251,"")</f>
        <v/>
      </c>
      <c r="O237" s="260"/>
      <c r="P237" s="283" t="str">
        <f>IF(NOT(ISBLANK('Order Form'!K251)),'Order Form'!K251,"")</f>
        <v/>
      </c>
      <c r="Q237" s="260"/>
      <c r="R237" s="155" t="str">
        <f>IF(NOT(ISBLANK('Order Form'!L251)),'Order Form'!L251,"")</f>
        <v/>
      </c>
      <c r="S237" s="155" t="str">
        <f>IF(NOT(ISBLANK('Order Form'!M251)),'Order Form'!M251,"")</f>
        <v/>
      </c>
      <c r="T237" s="155" t="str">
        <f>IF(NOT(ISBLANK('Order Form'!N251)),'Order Form'!N251,"")</f>
        <v/>
      </c>
      <c r="U237" s="155" t="str">
        <f>IF(NOT(ISBLANK('Order Form'!O251)),'Order Form'!O251,"")</f>
        <v/>
      </c>
      <c r="V237" s="155" t="str">
        <f>IF(NOT(ISBLANK('Order Form'!P251)),'Order Form'!P251,"")</f>
        <v/>
      </c>
      <c r="W237" s="155" t="str">
        <f>IF(NOT(ISBLANK('Order Form'!Q251)),'Order Form'!Q251,"")</f>
        <v/>
      </c>
      <c r="X237" s="155" t="str">
        <f>IF(NOT(ISBLANK('Order Form'!R251)),'Order Form'!R251,"")</f>
        <v/>
      </c>
      <c r="Y237" s="155" t="str">
        <f>IF(NOT(ISBLANK('Order Form'!S251)),'Order Form'!S251,"")</f>
        <v/>
      </c>
      <c r="Z237" s="155" t="str">
        <f>IF(VALUE('Order Form'!T251)&gt;0,'Order Form'!T251,"")</f>
        <v/>
      </c>
    </row>
    <row r="238" spans="1:26" ht="22.5" customHeight="1" x14ac:dyDescent="0.4">
      <c r="A238" s="152" t="str">
        <f>IF(ISBLANK('Order Form'!B252),"",LEFT('Order Form'!B252,3))</f>
        <v xml:space="preserve"> </v>
      </c>
      <c r="B238" s="152" t="str">
        <f>IF(ISBLANK('Order Form'!C252),"",'Order Form'!C252)</f>
        <v/>
      </c>
      <c r="C238" s="152" t="str">
        <f>IF(ISBLANK('Order Form'!E252),"",'Order Form'!E252)</f>
        <v/>
      </c>
      <c r="D238" s="152" t="str">
        <f>IF(ISBLANK('Order Form'!F252),"",'Order Form'!F252)</f>
        <v/>
      </c>
      <c r="E238" s="284" t="str">
        <f>IF(ISBLANK('Order Form'!D252),"",'Order Form'!D252)</f>
        <v/>
      </c>
      <c r="F238" s="259"/>
      <c r="G238" s="259"/>
      <c r="H238" s="259"/>
      <c r="I238" s="259"/>
      <c r="J238" s="260"/>
      <c r="K238" s="284" t="str">
        <f>IF(NOT(ISBLANK('Order Form'!I252)),'Order Form'!I252,"")</f>
        <v/>
      </c>
      <c r="L238" s="259"/>
      <c r="M238" s="260"/>
      <c r="N238" s="285" t="str">
        <f>IF(NOT(ISBLANK('Order Form'!J252)),'Order Form'!J252,"")</f>
        <v/>
      </c>
      <c r="O238" s="260"/>
      <c r="P238" s="285" t="str">
        <f>IF(NOT(ISBLANK('Order Form'!K252)),'Order Form'!K252,"")</f>
        <v/>
      </c>
      <c r="Q238" s="260"/>
      <c r="R238" s="152" t="str">
        <f>IF(NOT(ISBLANK('Order Form'!L252)),'Order Form'!L252,"")</f>
        <v/>
      </c>
      <c r="S238" s="152" t="str">
        <f>IF(NOT(ISBLANK('Order Form'!M252)),'Order Form'!M252,"")</f>
        <v/>
      </c>
      <c r="T238" s="152" t="str">
        <f>IF(NOT(ISBLANK('Order Form'!N252)),'Order Form'!N252,"")</f>
        <v/>
      </c>
      <c r="U238" s="152" t="str">
        <f>IF(NOT(ISBLANK('Order Form'!O252)),'Order Form'!O252,"")</f>
        <v/>
      </c>
      <c r="V238" s="152" t="str">
        <f>IF(NOT(ISBLANK('Order Form'!P252)),'Order Form'!P252,"")</f>
        <v/>
      </c>
      <c r="W238" s="152" t="str">
        <f>IF(NOT(ISBLANK('Order Form'!Q252)),'Order Form'!Q252,"")</f>
        <v/>
      </c>
      <c r="X238" s="152" t="str">
        <f>IF(NOT(ISBLANK('Order Form'!R252)),'Order Form'!R252,"")</f>
        <v/>
      </c>
      <c r="Y238" s="152" t="str">
        <f>IF(NOT(ISBLANK('Order Form'!S252)),'Order Form'!S252,"")</f>
        <v/>
      </c>
      <c r="Z238" s="152" t="str">
        <f>IF(VALUE('Order Form'!T252)&gt;0,'Order Form'!T252,"")</f>
        <v/>
      </c>
    </row>
    <row r="239" spans="1:26" ht="22.5" customHeight="1" x14ac:dyDescent="0.4">
      <c r="A239" s="155" t="str">
        <f>IF(ISBLANK('Order Form'!B253),"",LEFT('Order Form'!B253,3))</f>
        <v xml:space="preserve"> </v>
      </c>
      <c r="B239" s="155" t="str">
        <f>IF(ISBLANK('Order Form'!C253),"",'Order Form'!C253)</f>
        <v/>
      </c>
      <c r="C239" s="155" t="str">
        <f>IF(ISBLANK('Order Form'!E253),"",'Order Form'!E253)</f>
        <v/>
      </c>
      <c r="D239" s="155" t="str">
        <f>IF(ISBLANK('Order Form'!F253),"",'Order Form'!F253)</f>
        <v/>
      </c>
      <c r="E239" s="282" t="str">
        <f>IF(ISBLANK('Order Form'!D253),"",'Order Form'!D253)</f>
        <v/>
      </c>
      <c r="F239" s="259"/>
      <c r="G239" s="259"/>
      <c r="H239" s="259"/>
      <c r="I239" s="259"/>
      <c r="J239" s="260"/>
      <c r="K239" s="282" t="str">
        <f>IF(NOT(ISBLANK('Order Form'!I253)),'Order Form'!I253,"")</f>
        <v/>
      </c>
      <c r="L239" s="259"/>
      <c r="M239" s="260"/>
      <c r="N239" s="283" t="str">
        <f>IF(NOT(ISBLANK('Order Form'!J253)),'Order Form'!J253,"")</f>
        <v/>
      </c>
      <c r="O239" s="260"/>
      <c r="P239" s="283" t="str">
        <f>IF(NOT(ISBLANK('Order Form'!K253)),'Order Form'!K253,"")</f>
        <v/>
      </c>
      <c r="Q239" s="260"/>
      <c r="R239" s="155" t="str">
        <f>IF(NOT(ISBLANK('Order Form'!L253)),'Order Form'!L253,"")</f>
        <v/>
      </c>
      <c r="S239" s="155" t="str">
        <f>IF(NOT(ISBLANK('Order Form'!M253)),'Order Form'!M253,"")</f>
        <v/>
      </c>
      <c r="T239" s="155" t="str">
        <f>IF(NOT(ISBLANK('Order Form'!N253)),'Order Form'!N253,"")</f>
        <v/>
      </c>
      <c r="U239" s="155" t="str">
        <f>IF(NOT(ISBLANK('Order Form'!O253)),'Order Form'!O253,"")</f>
        <v/>
      </c>
      <c r="V239" s="155" t="str">
        <f>IF(NOT(ISBLANK('Order Form'!P253)),'Order Form'!P253,"")</f>
        <v/>
      </c>
      <c r="W239" s="155" t="str">
        <f>IF(NOT(ISBLANK('Order Form'!Q253)),'Order Form'!Q253,"")</f>
        <v/>
      </c>
      <c r="X239" s="155" t="str">
        <f>IF(NOT(ISBLANK('Order Form'!R253)),'Order Form'!R253,"")</f>
        <v/>
      </c>
      <c r="Y239" s="155" t="str">
        <f>IF(NOT(ISBLANK('Order Form'!S253)),'Order Form'!S253,"")</f>
        <v/>
      </c>
      <c r="Z239" s="155" t="str">
        <f>IF(VALUE('Order Form'!T253)&gt;0,'Order Form'!T253,"")</f>
        <v/>
      </c>
    </row>
    <row r="240" spans="1:26" ht="22.5" customHeight="1" x14ac:dyDescent="0.4">
      <c r="A240" s="152" t="str">
        <f>IF(ISBLANK('Order Form'!B254),"",LEFT('Order Form'!B254,3))</f>
        <v xml:space="preserve"> </v>
      </c>
      <c r="B240" s="152" t="str">
        <f>IF(ISBLANK('Order Form'!C254),"",'Order Form'!C254)</f>
        <v/>
      </c>
      <c r="C240" s="152" t="str">
        <f>IF(ISBLANK('Order Form'!E254),"",'Order Form'!E254)</f>
        <v/>
      </c>
      <c r="D240" s="152" t="str">
        <f>IF(ISBLANK('Order Form'!F254),"",'Order Form'!F254)</f>
        <v/>
      </c>
      <c r="E240" s="284" t="str">
        <f>IF(ISBLANK('Order Form'!D254),"",'Order Form'!D254)</f>
        <v/>
      </c>
      <c r="F240" s="259"/>
      <c r="G240" s="259"/>
      <c r="H240" s="259"/>
      <c r="I240" s="259"/>
      <c r="J240" s="260"/>
      <c r="K240" s="284" t="str">
        <f>IF(NOT(ISBLANK('Order Form'!I254)),'Order Form'!I254,"")</f>
        <v/>
      </c>
      <c r="L240" s="259"/>
      <c r="M240" s="260"/>
      <c r="N240" s="285" t="str">
        <f>IF(NOT(ISBLANK('Order Form'!J254)),'Order Form'!J254,"")</f>
        <v/>
      </c>
      <c r="O240" s="260"/>
      <c r="P240" s="285" t="str">
        <f>IF(NOT(ISBLANK('Order Form'!K254)),'Order Form'!K254,"")</f>
        <v/>
      </c>
      <c r="Q240" s="260"/>
      <c r="R240" s="152" t="str">
        <f>IF(NOT(ISBLANK('Order Form'!L254)),'Order Form'!L254,"")</f>
        <v/>
      </c>
      <c r="S240" s="152" t="str">
        <f>IF(NOT(ISBLANK('Order Form'!M254)),'Order Form'!M254,"")</f>
        <v/>
      </c>
      <c r="T240" s="152" t="str">
        <f>IF(NOT(ISBLANK('Order Form'!N254)),'Order Form'!N254,"")</f>
        <v/>
      </c>
      <c r="U240" s="152" t="str">
        <f>IF(NOT(ISBLANK('Order Form'!O254)),'Order Form'!O254,"")</f>
        <v/>
      </c>
      <c r="V240" s="152" t="str">
        <f>IF(NOT(ISBLANK('Order Form'!P254)),'Order Form'!P254,"")</f>
        <v/>
      </c>
      <c r="W240" s="152" t="str">
        <f>IF(NOT(ISBLANK('Order Form'!Q254)),'Order Form'!Q254,"")</f>
        <v/>
      </c>
      <c r="X240" s="152" t="str">
        <f>IF(NOT(ISBLANK('Order Form'!R254)),'Order Form'!R254,"")</f>
        <v/>
      </c>
      <c r="Y240" s="152" t="str">
        <f>IF(NOT(ISBLANK('Order Form'!S254)),'Order Form'!S254,"")</f>
        <v/>
      </c>
      <c r="Z240" s="152" t="str">
        <f>IF(VALUE('Order Form'!T254)&gt;0,'Order Form'!T254,"")</f>
        <v/>
      </c>
    </row>
    <row r="241" spans="1:26" ht="22.5" customHeight="1" x14ac:dyDescent="0.4">
      <c r="A241" s="155" t="str">
        <f>IF(ISBLANK('Order Form'!B255),"",LEFT('Order Form'!B255,3))</f>
        <v xml:space="preserve"> </v>
      </c>
      <c r="B241" s="155" t="str">
        <f>IF(ISBLANK('Order Form'!C255),"",'Order Form'!C255)</f>
        <v/>
      </c>
      <c r="C241" s="155" t="str">
        <f>IF(ISBLANK('Order Form'!E255),"",'Order Form'!E255)</f>
        <v/>
      </c>
      <c r="D241" s="155" t="str">
        <f>IF(ISBLANK('Order Form'!F255),"",'Order Form'!F255)</f>
        <v/>
      </c>
      <c r="E241" s="282" t="str">
        <f>IF(ISBLANK('Order Form'!D255),"",'Order Form'!D255)</f>
        <v/>
      </c>
      <c r="F241" s="259"/>
      <c r="G241" s="259"/>
      <c r="H241" s="259"/>
      <c r="I241" s="259"/>
      <c r="J241" s="260"/>
      <c r="K241" s="282" t="str">
        <f>IF(NOT(ISBLANK('Order Form'!I255)),'Order Form'!I255,"")</f>
        <v/>
      </c>
      <c r="L241" s="259"/>
      <c r="M241" s="260"/>
      <c r="N241" s="283" t="str">
        <f>IF(NOT(ISBLANK('Order Form'!J255)),'Order Form'!J255,"")</f>
        <v/>
      </c>
      <c r="O241" s="260"/>
      <c r="P241" s="283" t="str">
        <f>IF(NOT(ISBLANK('Order Form'!K255)),'Order Form'!K255,"")</f>
        <v/>
      </c>
      <c r="Q241" s="260"/>
      <c r="R241" s="155" t="str">
        <f>IF(NOT(ISBLANK('Order Form'!L255)),'Order Form'!L255,"")</f>
        <v/>
      </c>
      <c r="S241" s="155" t="str">
        <f>IF(NOT(ISBLANK('Order Form'!M255)),'Order Form'!M255,"")</f>
        <v/>
      </c>
      <c r="T241" s="155" t="str">
        <f>IF(NOT(ISBLANK('Order Form'!N255)),'Order Form'!N255,"")</f>
        <v/>
      </c>
      <c r="U241" s="155" t="str">
        <f>IF(NOT(ISBLANK('Order Form'!O255)),'Order Form'!O255,"")</f>
        <v/>
      </c>
      <c r="V241" s="155" t="str">
        <f>IF(NOT(ISBLANK('Order Form'!P255)),'Order Form'!P255,"")</f>
        <v/>
      </c>
      <c r="W241" s="155" t="str">
        <f>IF(NOT(ISBLANK('Order Form'!Q255)),'Order Form'!Q255,"")</f>
        <v/>
      </c>
      <c r="X241" s="155" t="str">
        <f>IF(NOT(ISBLANK('Order Form'!R255)),'Order Form'!R255,"")</f>
        <v/>
      </c>
      <c r="Y241" s="155" t="str">
        <f>IF(NOT(ISBLANK('Order Form'!S255)),'Order Form'!S255,"")</f>
        <v/>
      </c>
      <c r="Z241" s="155" t="str">
        <f>IF(VALUE('Order Form'!T255)&gt;0,'Order Form'!T255,"")</f>
        <v/>
      </c>
    </row>
    <row r="242" spans="1:26" ht="22.5" customHeight="1" x14ac:dyDescent="0.4">
      <c r="A242" s="152" t="str">
        <f>IF(ISBLANK('Order Form'!B256),"",LEFT('Order Form'!B256,3))</f>
        <v xml:space="preserve"> </v>
      </c>
      <c r="B242" s="152" t="str">
        <f>IF(ISBLANK('Order Form'!C256),"",'Order Form'!C256)</f>
        <v/>
      </c>
      <c r="C242" s="152" t="str">
        <f>IF(ISBLANK('Order Form'!E256),"",'Order Form'!E256)</f>
        <v/>
      </c>
      <c r="D242" s="152" t="str">
        <f>IF(ISBLANK('Order Form'!F256),"",'Order Form'!F256)</f>
        <v/>
      </c>
      <c r="E242" s="284" t="str">
        <f>IF(ISBLANK('Order Form'!D256),"",'Order Form'!D256)</f>
        <v/>
      </c>
      <c r="F242" s="259"/>
      <c r="G242" s="259"/>
      <c r="H242" s="259"/>
      <c r="I242" s="259"/>
      <c r="J242" s="260"/>
      <c r="K242" s="284" t="str">
        <f>IF(NOT(ISBLANK('Order Form'!I256)),'Order Form'!I256,"")</f>
        <v/>
      </c>
      <c r="L242" s="259"/>
      <c r="M242" s="260"/>
      <c r="N242" s="285" t="str">
        <f>IF(NOT(ISBLANK('Order Form'!J256)),'Order Form'!J256,"")</f>
        <v/>
      </c>
      <c r="O242" s="260"/>
      <c r="P242" s="285" t="str">
        <f>IF(NOT(ISBLANK('Order Form'!K256)),'Order Form'!K256,"")</f>
        <v/>
      </c>
      <c r="Q242" s="260"/>
      <c r="R242" s="152" t="str">
        <f>IF(NOT(ISBLANK('Order Form'!L256)),'Order Form'!L256,"")</f>
        <v/>
      </c>
      <c r="S242" s="152" t="str">
        <f>IF(NOT(ISBLANK('Order Form'!M256)),'Order Form'!M256,"")</f>
        <v/>
      </c>
      <c r="T242" s="152" t="str">
        <f>IF(NOT(ISBLANK('Order Form'!N256)),'Order Form'!N256,"")</f>
        <v/>
      </c>
      <c r="U242" s="152" t="str">
        <f>IF(NOT(ISBLANK('Order Form'!O256)),'Order Form'!O256,"")</f>
        <v/>
      </c>
      <c r="V242" s="152" t="str">
        <f>IF(NOT(ISBLANK('Order Form'!P256)),'Order Form'!P256,"")</f>
        <v/>
      </c>
      <c r="W242" s="152" t="str">
        <f>IF(NOT(ISBLANK('Order Form'!Q256)),'Order Form'!Q256,"")</f>
        <v/>
      </c>
      <c r="X242" s="152" t="str">
        <f>IF(NOT(ISBLANK('Order Form'!R256)),'Order Form'!R256,"")</f>
        <v/>
      </c>
      <c r="Y242" s="152" t="str">
        <f>IF(NOT(ISBLANK('Order Form'!S256)),'Order Form'!S256,"")</f>
        <v/>
      </c>
      <c r="Z242" s="152" t="str">
        <f>IF(VALUE('Order Form'!T256)&gt;0,'Order Form'!T256,"")</f>
        <v/>
      </c>
    </row>
    <row r="243" spans="1:26" ht="22.5" customHeight="1" x14ac:dyDescent="0.4">
      <c r="A243" s="155" t="str">
        <f>IF(ISBLANK('Order Form'!B257),"",LEFT('Order Form'!B257,3))</f>
        <v xml:space="preserve"> </v>
      </c>
      <c r="B243" s="155" t="str">
        <f>IF(ISBLANK('Order Form'!C257),"",'Order Form'!C257)</f>
        <v/>
      </c>
      <c r="C243" s="155" t="str">
        <f>IF(ISBLANK('Order Form'!E257),"",'Order Form'!E257)</f>
        <v/>
      </c>
      <c r="D243" s="155" t="str">
        <f>IF(ISBLANK('Order Form'!F257),"",'Order Form'!F257)</f>
        <v/>
      </c>
      <c r="E243" s="282" t="str">
        <f>IF(ISBLANK('Order Form'!D257),"",'Order Form'!D257)</f>
        <v/>
      </c>
      <c r="F243" s="259"/>
      <c r="G243" s="259"/>
      <c r="H243" s="259"/>
      <c r="I243" s="259"/>
      <c r="J243" s="260"/>
      <c r="K243" s="282" t="str">
        <f>IF(NOT(ISBLANK('Order Form'!I257)),'Order Form'!I257,"")</f>
        <v/>
      </c>
      <c r="L243" s="259"/>
      <c r="M243" s="260"/>
      <c r="N243" s="283" t="str">
        <f>IF(NOT(ISBLANK('Order Form'!J257)),'Order Form'!J257,"")</f>
        <v/>
      </c>
      <c r="O243" s="260"/>
      <c r="P243" s="283" t="str">
        <f>IF(NOT(ISBLANK('Order Form'!K257)),'Order Form'!K257,"")</f>
        <v/>
      </c>
      <c r="Q243" s="260"/>
      <c r="R243" s="155" t="str">
        <f>IF(NOT(ISBLANK('Order Form'!L257)),'Order Form'!L257,"")</f>
        <v/>
      </c>
      <c r="S243" s="155" t="str">
        <f>IF(NOT(ISBLANK('Order Form'!M257)),'Order Form'!M257,"")</f>
        <v/>
      </c>
      <c r="T243" s="155" t="str">
        <f>IF(NOT(ISBLANK('Order Form'!N257)),'Order Form'!N257,"")</f>
        <v/>
      </c>
      <c r="U243" s="155" t="str">
        <f>IF(NOT(ISBLANK('Order Form'!O257)),'Order Form'!O257,"")</f>
        <v/>
      </c>
      <c r="V243" s="155" t="str">
        <f>IF(NOT(ISBLANK('Order Form'!P257)),'Order Form'!P257,"")</f>
        <v/>
      </c>
      <c r="W243" s="155" t="str">
        <f>IF(NOT(ISBLANK('Order Form'!Q257)),'Order Form'!Q257,"")</f>
        <v/>
      </c>
      <c r="X243" s="155" t="str">
        <f>IF(NOT(ISBLANK('Order Form'!R257)),'Order Form'!R257,"")</f>
        <v/>
      </c>
      <c r="Y243" s="155" t="str">
        <f>IF(NOT(ISBLANK('Order Form'!S257)),'Order Form'!S257,"")</f>
        <v/>
      </c>
      <c r="Z243" s="155" t="str">
        <f>IF(VALUE('Order Form'!T257)&gt;0,'Order Form'!T257,"")</f>
        <v/>
      </c>
    </row>
    <row r="244" spans="1:26" ht="22.5" customHeight="1" x14ac:dyDescent="0.4">
      <c r="A244" s="152" t="str">
        <f>IF(ISBLANK('Order Form'!B258),"",LEFT('Order Form'!B258,3))</f>
        <v xml:space="preserve"> </v>
      </c>
      <c r="B244" s="152" t="str">
        <f>IF(ISBLANK('Order Form'!C258),"",'Order Form'!C258)</f>
        <v/>
      </c>
      <c r="C244" s="152" t="str">
        <f>IF(ISBLANK('Order Form'!E258),"",'Order Form'!E258)</f>
        <v/>
      </c>
      <c r="D244" s="152" t="str">
        <f>IF(ISBLANK('Order Form'!F258),"",'Order Form'!F258)</f>
        <v/>
      </c>
      <c r="E244" s="284" t="str">
        <f>IF(ISBLANK('Order Form'!D258),"",'Order Form'!D258)</f>
        <v/>
      </c>
      <c r="F244" s="259"/>
      <c r="G244" s="259"/>
      <c r="H244" s="259"/>
      <c r="I244" s="259"/>
      <c r="J244" s="260"/>
      <c r="K244" s="284" t="str">
        <f>IF(NOT(ISBLANK('Order Form'!I258)),'Order Form'!I258,"")</f>
        <v/>
      </c>
      <c r="L244" s="259"/>
      <c r="M244" s="260"/>
      <c r="N244" s="285" t="str">
        <f>IF(NOT(ISBLANK('Order Form'!J258)),'Order Form'!J258,"")</f>
        <v/>
      </c>
      <c r="O244" s="260"/>
      <c r="P244" s="285" t="str">
        <f>IF(NOT(ISBLANK('Order Form'!K258)),'Order Form'!K258,"")</f>
        <v/>
      </c>
      <c r="Q244" s="260"/>
      <c r="R244" s="152" t="str">
        <f>IF(NOT(ISBLANK('Order Form'!L258)),'Order Form'!L258,"")</f>
        <v/>
      </c>
      <c r="S244" s="152" t="str">
        <f>IF(NOT(ISBLANK('Order Form'!M258)),'Order Form'!M258,"")</f>
        <v/>
      </c>
      <c r="T244" s="152" t="str">
        <f>IF(NOT(ISBLANK('Order Form'!N258)),'Order Form'!N258,"")</f>
        <v/>
      </c>
      <c r="U244" s="152" t="str">
        <f>IF(NOT(ISBLANK('Order Form'!O258)),'Order Form'!O258,"")</f>
        <v/>
      </c>
      <c r="V244" s="152" t="str">
        <f>IF(NOT(ISBLANK('Order Form'!P258)),'Order Form'!P258,"")</f>
        <v/>
      </c>
      <c r="W244" s="152" t="str">
        <f>IF(NOT(ISBLANK('Order Form'!Q258)),'Order Form'!Q258,"")</f>
        <v/>
      </c>
      <c r="X244" s="152" t="str">
        <f>IF(NOT(ISBLANK('Order Form'!R258)),'Order Form'!R258,"")</f>
        <v/>
      </c>
      <c r="Y244" s="152" t="str">
        <f>IF(NOT(ISBLANK('Order Form'!S258)),'Order Form'!S258,"")</f>
        <v/>
      </c>
      <c r="Z244" s="152" t="str">
        <f>IF(VALUE('Order Form'!T258)&gt;0,'Order Form'!T258,"")</f>
        <v/>
      </c>
    </row>
    <row r="245" spans="1:26" ht="22.5" customHeight="1" x14ac:dyDescent="0.4">
      <c r="A245" s="155" t="str">
        <f>IF(ISBLANK('Order Form'!B259),"",LEFT('Order Form'!B259,3))</f>
        <v xml:space="preserve"> </v>
      </c>
      <c r="B245" s="155" t="str">
        <f>IF(ISBLANK('Order Form'!C259),"",'Order Form'!C259)</f>
        <v/>
      </c>
      <c r="C245" s="155" t="str">
        <f>IF(ISBLANK('Order Form'!E259),"",'Order Form'!E259)</f>
        <v/>
      </c>
      <c r="D245" s="155" t="str">
        <f>IF(ISBLANK('Order Form'!F259),"",'Order Form'!F259)</f>
        <v/>
      </c>
      <c r="E245" s="282" t="str">
        <f>IF(ISBLANK('Order Form'!D259),"",'Order Form'!D259)</f>
        <v/>
      </c>
      <c r="F245" s="259"/>
      <c r="G245" s="259"/>
      <c r="H245" s="259"/>
      <c r="I245" s="259"/>
      <c r="J245" s="260"/>
      <c r="K245" s="282" t="str">
        <f>IF(NOT(ISBLANK('Order Form'!I259)),'Order Form'!I259,"")</f>
        <v/>
      </c>
      <c r="L245" s="259"/>
      <c r="M245" s="260"/>
      <c r="N245" s="283" t="str">
        <f>IF(NOT(ISBLANK('Order Form'!J259)),'Order Form'!J259,"")</f>
        <v/>
      </c>
      <c r="O245" s="260"/>
      <c r="P245" s="283" t="str">
        <f>IF(NOT(ISBLANK('Order Form'!K259)),'Order Form'!K259,"")</f>
        <v/>
      </c>
      <c r="Q245" s="260"/>
      <c r="R245" s="155" t="str">
        <f>IF(NOT(ISBLANK('Order Form'!L259)),'Order Form'!L259,"")</f>
        <v/>
      </c>
      <c r="S245" s="155" t="str">
        <f>IF(NOT(ISBLANK('Order Form'!M259)),'Order Form'!M259,"")</f>
        <v/>
      </c>
      <c r="T245" s="155" t="str">
        <f>IF(NOT(ISBLANK('Order Form'!N259)),'Order Form'!N259,"")</f>
        <v/>
      </c>
      <c r="U245" s="155" t="str">
        <f>IF(NOT(ISBLANK('Order Form'!O259)),'Order Form'!O259,"")</f>
        <v/>
      </c>
      <c r="V245" s="155" t="str">
        <f>IF(NOT(ISBLANK('Order Form'!P259)),'Order Form'!P259,"")</f>
        <v/>
      </c>
      <c r="W245" s="155" t="str">
        <f>IF(NOT(ISBLANK('Order Form'!Q259)),'Order Form'!Q259,"")</f>
        <v/>
      </c>
      <c r="X245" s="155" t="str">
        <f>IF(NOT(ISBLANK('Order Form'!R259)),'Order Form'!R259,"")</f>
        <v/>
      </c>
      <c r="Y245" s="155" t="str">
        <f>IF(NOT(ISBLANK('Order Form'!S259)),'Order Form'!S259,"")</f>
        <v/>
      </c>
      <c r="Z245" s="155" t="str">
        <f>IF(VALUE('Order Form'!T259)&gt;0,'Order Form'!T259,"")</f>
        <v/>
      </c>
    </row>
    <row r="246" spans="1:26" ht="22.5" customHeight="1" x14ac:dyDescent="0.4">
      <c r="A246" s="152" t="str">
        <f>IF(ISBLANK('Order Form'!B260),"",LEFT('Order Form'!B260,3))</f>
        <v xml:space="preserve"> </v>
      </c>
      <c r="B246" s="152" t="str">
        <f>IF(ISBLANK('Order Form'!C260),"",'Order Form'!C260)</f>
        <v/>
      </c>
      <c r="C246" s="152" t="str">
        <f>IF(ISBLANK('Order Form'!E260),"",'Order Form'!E260)</f>
        <v/>
      </c>
      <c r="D246" s="152" t="str">
        <f>IF(ISBLANK('Order Form'!F260),"",'Order Form'!F260)</f>
        <v/>
      </c>
      <c r="E246" s="284" t="str">
        <f>IF(ISBLANK('Order Form'!D260),"",'Order Form'!D260)</f>
        <v/>
      </c>
      <c r="F246" s="259"/>
      <c r="G246" s="259"/>
      <c r="H246" s="259"/>
      <c r="I246" s="259"/>
      <c r="J246" s="260"/>
      <c r="K246" s="284" t="str">
        <f>IF(NOT(ISBLANK('Order Form'!I260)),'Order Form'!I260,"")</f>
        <v/>
      </c>
      <c r="L246" s="259"/>
      <c r="M246" s="260"/>
      <c r="N246" s="285" t="str">
        <f>IF(NOT(ISBLANK('Order Form'!J260)),'Order Form'!J260,"")</f>
        <v/>
      </c>
      <c r="O246" s="260"/>
      <c r="P246" s="285" t="str">
        <f>IF(NOT(ISBLANK('Order Form'!K260)),'Order Form'!K260,"")</f>
        <v/>
      </c>
      <c r="Q246" s="260"/>
      <c r="R246" s="152" t="str">
        <f>IF(NOT(ISBLANK('Order Form'!L260)),'Order Form'!L260,"")</f>
        <v/>
      </c>
      <c r="S246" s="152" t="str">
        <f>IF(NOT(ISBLANK('Order Form'!M260)),'Order Form'!M260,"")</f>
        <v/>
      </c>
      <c r="T246" s="152" t="str">
        <f>IF(NOT(ISBLANK('Order Form'!N260)),'Order Form'!N260,"")</f>
        <v/>
      </c>
      <c r="U246" s="152" t="str">
        <f>IF(NOT(ISBLANK('Order Form'!O260)),'Order Form'!O260,"")</f>
        <v/>
      </c>
      <c r="V246" s="152" t="str">
        <f>IF(NOT(ISBLANK('Order Form'!P260)),'Order Form'!P260,"")</f>
        <v/>
      </c>
      <c r="W246" s="152" t="str">
        <f>IF(NOT(ISBLANK('Order Form'!Q260)),'Order Form'!Q260,"")</f>
        <v/>
      </c>
      <c r="X246" s="152" t="str">
        <f>IF(NOT(ISBLANK('Order Form'!R260)),'Order Form'!R260,"")</f>
        <v/>
      </c>
      <c r="Y246" s="152" t="str">
        <f>IF(NOT(ISBLANK('Order Form'!S260)),'Order Form'!S260,"")</f>
        <v/>
      </c>
      <c r="Z246" s="152" t="str">
        <f>IF(VALUE('Order Form'!T260)&gt;0,'Order Form'!T260,"")</f>
        <v/>
      </c>
    </row>
    <row r="247" spans="1:26" ht="22.5" customHeight="1" x14ac:dyDescent="0.4">
      <c r="A247" s="155" t="str">
        <f>IF(ISBLANK('Order Form'!B261),"",LEFT('Order Form'!B261,3))</f>
        <v xml:space="preserve"> </v>
      </c>
      <c r="B247" s="155" t="str">
        <f>IF(ISBLANK('Order Form'!C261),"",'Order Form'!C261)</f>
        <v/>
      </c>
      <c r="C247" s="155" t="str">
        <f>IF(ISBLANK('Order Form'!E261),"",'Order Form'!E261)</f>
        <v/>
      </c>
      <c r="D247" s="155" t="str">
        <f>IF(ISBLANK('Order Form'!F261),"",'Order Form'!F261)</f>
        <v/>
      </c>
      <c r="E247" s="282" t="str">
        <f>IF(ISBLANK('Order Form'!D261),"",'Order Form'!D261)</f>
        <v/>
      </c>
      <c r="F247" s="259"/>
      <c r="G247" s="259"/>
      <c r="H247" s="259"/>
      <c r="I247" s="259"/>
      <c r="J247" s="260"/>
      <c r="K247" s="282" t="str">
        <f>IF(NOT(ISBLANK('Order Form'!I261)),'Order Form'!I261,"")</f>
        <v/>
      </c>
      <c r="L247" s="259"/>
      <c r="M247" s="260"/>
      <c r="N247" s="283" t="str">
        <f>IF(NOT(ISBLANK('Order Form'!J261)),'Order Form'!J261,"")</f>
        <v/>
      </c>
      <c r="O247" s="260"/>
      <c r="P247" s="283" t="str">
        <f>IF(NOT(ISBLANK('Order Form'!K261)),'Order Form'!K261,"")</f>
        <v/>
      </c>
      <c r="Q247" s="260"/>
      <c r="R247" s="155" t="str">
        <f>IF(NOT(ISBLANK('Order Form'!L261)),'Order Form'!L261,"")</f>
        <v/>
      </c>
      <c r="S247" s="155" t="str">
        <f>IF(NOT(ISBLANK('Order Form'!M261)),'Order Form'!M261,"")</f>
        <v/>
      </c>
      <c r="T247" s="155" t="str">
        <f>IF(NOT(ISBLANK('Order Form'!N261)),'Order Form'!N261,"")</f>
        <v/>
      </c>
      <c r="U247" s="155" t="str">
        <f>IF(NOT(ISBLANK('Order Form'!O261)),'Order Form'!O261,"")</f>
        <v/>
      </c>
      <c r="V247" s="155" t="str">
        <f>IF(NOT(ISBLANK('Order Form'!P261)),'Order Form'!P261,"")</f>
        <v/>
      </c>
      <c r="W247" s="155" t="str">
        <f>IF(NOT(ISBLANK('Order Form'!Q261)),'Order Form'!Q261,"")</f>
        <v/>
      </c>
      <c r="X247" s="155" t="str">
        <f>IF(NOT(ISBLANK('Order Form'!R261)),'Order Form'!R261,"")</f>
        <v/>
      </c>
      <c r="Y247" s="155" t="str">
        <f>IF(NOT(ISBLANK('Order Form'!S261)),'Order Form'!S261,"")</f>
        <v/>
      </c>
      <c r="Z247" s="155" t="str">
        <f>IF(VALUE('Order Form'!T261)&gt;0,'Order Form'!T261,"")</f>
        <v/>
      </c>
    </row>
    <row r="248" spans="1:26" ht="22.5" customHeight="1" x14ac:dyDescent="0.4">
      <c r="A248" s="152" t="str">
        <f>IF(ISBLANK('Order Form'!B262),"",LEFT('Order Form'!B262,3))</f>
        <v xml:space="preserve"> </v>
      </c>
      <c r="B248" s="152" t="str">
        <f>IF(ISBLANK('Order Form'!C262),"",'Order Form'!C262)</f>
        <v/>
      </c>
      <c r="C248" s="152" t="str">
        <f>IF(ISBLANK('Order Form'!E262),"",'Order Form'!E262)</f>
        <v/>
      </c>
      <c r="D248" s="152" t="str">
        <f>IF(ISBLANK('Order Form'!F262),"",'Order Form'!F262)</f>
        <v/>
      </c>
      <c r="E248" s="284" t="str">
        <f>IF(ISBLANK('Order Form'!D262),"",'Order Form'!D262)</f>
        <v/>
      </c>
      <c r="F248" s="259"/>
      <c r="G248" s="259"/>
      <c r="H248" s="259"/>
      <c r="I248" s="259"/>
      <c r="J248" s="260"/>
      <c r="K248" s="284" t="str">
        <f>IF(NOT(ISBLANK('Order Form'!I262)),'Order Form'!I262,"")</f>
        <v/>
      </c>
      <c r="L248" s="259"/>
      <c r="M248" s="260"/>
      <c r="N248" s="285" t="str">
        <f>IF(NOT(ISBLANK('Order Form'!J262)),'Order Form'!J262,"")</f>
        <v/>
      </c>
      <c r="O248" s="260"/>
      <c r="P248" s="285" t="str">
        <f>IF(NOT(ISBLANK('Order Form'!K262)),'Order Form'!K262,"")</f>
        <v/>
      </c>
      <c r="Q248" s="260"/>
      <c r="R248" s="152" t="str">
        <f>IF(NOT(ISBLANK('Order Form'!L262)),'Order Form'!L262,"")</f>
        <v/>
      </c>
      <c r="S248" s="152" t="str">
        <f>IF(NOT(ISBLANK('Order Form'!M262)),'Order Form'!M262,"")</f>
        <v/>
      </c>
      <c r="T248" s="152" t="str">
        <f>IF(NOT(ISBLANK('Order Form'!N262)),'Order Form'!N262,"")</f>
        <v/>
      </c>
      <c r="U248" s="152" t="str">
        <f>IF(NOT(ISBLANK('Order Form'!O262)),'Order Form'!O262,"")</f>
        <v/>
      </c>
      <c r="V248" s="152" t="str">
        <f>IF(NOT(ISBLANK('Order Form'!P262)),'Order Form'!P262,"")</f>
        <v/>
      </c>
      <c r="W248" s="152" t="str">
        <f>IF(NOT(ISBLANK('Order Form'!Q262)),'Order Form'!Q262,"")</f>
        <v/>
      </c>
      <c r="X248" s="152" t="str">
        <f>IF(NOT(ISBLANK('Order Form'!R262)),'Order Form'!R262,"")</f>
        <v/>
      </c>
      <c r="Y248" s="152" t="str">
        <f>IF(NOT(ISBLANK('Order Form'!S262)),'Order Form'!S262,"")</f>
        <v/>
      </c>
      <c r="Z248" s="152" t="str">
        <f>IF(VALUE('Order Form'!T262)&gt;0,'Order Form'!T262,"")</f>
        <v/>
      </c>
    </row>
    <row r="249" spans="1:26" ht="22.5" customHeight="1" x14ac:dyDescent="0.4">
      <c r="A249" s="155" t="str">
        <f>IF(ISBLANK('Order Form'!B263),"",LEFT('Order Form'!B263,3))</f>
        <v xml:space="preserve"> </v>
      </c>
      <c r="B249" s="155" t="str">
        <f>IF(ISBLANK('Order Form'!C263),"",'Order Form'!C263)</f>
        <v/>
      </c>
      <c r="C249" s="155" t="str">
        <f>IF(ISBLANK('Order Form'!E263),"",'Order Form'!E263)</f>
        <v/>
      </c>
      <c r="D249" s="155" t="str">
        <f>IF(ISBLANK('Order Form'!F263),"",'Order Form'!F263)</f>
        <v/>
      </c>
      <c r="E249" s="282" t="str">
        <f>IF(ISBLANK('Order Form'!D263),"",'Order Form'!D263)</f>
        <v/>
      </c>
      <c r="F249" s="259"/>
      <c r="G249" s="259"/>
      <c r="H249" s="259"/>
      <c r="I249" s="259"/>
      <c r="J249" s="260"/>
      <c r="K249" s="282" t="str">
        <f>IF(NOT(ISBLANK('Order Form'!I263)),'Order Form'!I263,"")</f>
        <v/>
      </c>
      <c r="L249" s="259"/>
      <c r="M249" s="260"/>
      <c r="N249" s="283" t="str">
        <f>IF(NOT(ISBLANK('Order Form'!J263)),'Order Form'!J263,"")</f>
        <v/>
      </c>
      <c r="O249" s="260"/>
      <c r="P249" s="283" t="str">
        <f>IF(NOT(ISBLANK('Order Form'!K263)),'Order Form'!K263,"")</f>
        <v/>
      </c>
      <c r="Q249" s="260"/>
      <c r="R249" s="155" t="str">
        <f>IF(NOT(ISBLANK('Order Form'!L263)),'Order Form'!L263,"")</f>
        <v/>
      </c>
      <c r="S249" s="155" t="str">
        <f>IF(NOT(ISBLANK('Order Form'!M263)),'Order Form'!M263,"")</f>
        <v/>
      </c>
      <c r="T249" s="155" t="str">
        <f>IF(NOT(ISBLANK('Order Form'!N263)),'Order Form'!N263,"")</f>
        <v/>
      </c>
      <c r="U249" s="155" t="str">
        <f>IF(NOT(ISBLANK('Order Form'!O263)),'Order Form'!O263,"")</f>
        <v/>
      </c>
      <c r="V249" s="155" t="str">
        <f>IF(NOT(ISBLANK('Order Form'!P263)),'Order Form'!P263,"")</f>
        <v/>
      </c>
      <c r="W249" s="155" t="str">
        <f>IF(NOT(ISBLANK('Order Form'!Q263)),'Order Form'!Q263,"")</f>
        <v/>
      </c>
      <c r="X249" s="155" t="str">
        <f>IF(NOT(ISBLANK('Order Form'!R263)),'Order Form'!R263,"")</f>
        <v/>
      </c>
      <c r="Y249" s="155" t="str">
        <f>IF(NOT(ISBLANK('Order Form'!S263)),'Order Form'!S263,"")</f>
        <v/>
      </c>
      <c r="Z249" s="155" t="str">
        <f>IF(VALUE('Order Form'!T263)&gt;0,'Order Form'!T263,"")</f>
        <v/>
      </c>
    </row>
    <row r="250" spans="1:26" ht="22.5" customHeight="1" x14ac:dyDescent="0.4">
      <c r="A250" s="152" t="str">
        <f>IF(ISBLANK('Order Form'!B264),"",LEFT('Order Form'!B264,3))</f>
        <v xml:space="preserve"> </v>
      </c>
      <c r="B250" s="152" t="str">
        <f>IF(ISBLANK('Order Form'!C264),"",'Order Form'!C264)</f>
        <v/>
      </c>
      <c r="C250" s="152" t="str">
        <f>IF(ISBLANK('Order Form'!E264),"",'Order Form'!E264)</f>
        <v/>
      </c>
      <c r="D250" s="152" t="str">
        <f>IF(ISBLANK('Order Form'!F264),"",'Order Form'!F264)</f>
        <v/>
      </c>
      <c r="E250" s="284" t="str">
        <f>IF(ISBLANK('Order Form'!D264),"",'Order Form'!D264)</f>
        <v/>
      </c>
      <c r="F250" s="259"/>
      <c r="G250" s="259"/>
      <c r="H250" s="259"/>
      <c r="I250" s="259"/>
      <c r="J250" s="260"/>
      <c r="K250" s="284" t="str">
        <f>IF(NOT(ISBLANK('Order Form'!I264)),'Order Form'!I264,"")</f>
        <v/>
      </c>
      <c r="L250" s="259"/>
      <c r="M250" s="260"/>
      <c r="N250" s="285" t="str">
        <f>IF(NOT(ISBLANK('Order Form'!J264)),'Order Form'!J264,"")</f>
        <v/>
      </c>
      <c r="O250" s="260"/>
      <c r="P250" s="285" t="str">
        <f>IF(NOT(ISBLANK('Order Form'!K264)),'Order Form'!K264,"")</f>
        <v/>
      </c>
      <c r="Q250" s="260"/>
      <c r="R250" s="152" t="str">
        <f>IF(NOT(ISBLANK('Order Form'!L264)),'Order Form'!L264,"")</f>
        <v/>
      </c>
      <c r="S250" s="152" t="str">
        <f>IF(NOT(ISBLANK('Order Form'!M264)),'Order Form'!M264,"")</f>
        <v/>
      </c>
      <c r="T250" s="152" t="str">
        <f>IF(NOT(ISBLANK('Order Form'!N264)),'Order Form'!N264,"")</f>
        <v/>
      </c>
      <c r="U250" s="152" t="str">
        <f>IF(NOT(ISBLANK('Order Form'!O264)),'Order Form'!O264,"")</f>
        <v/>
      </c>
      <c r="V250" s="152" t="str">
        <f>IF(NOT(ISBLANK('Order Form'!P264)),'Order Form'!P264,"")</f>
        <v/>
      </c>
      <c r="W250" s="152" t="str">
        <f>IF(NOT(ISBLANK('Order Form'!Q264)),'Order Form'!Q264,"")</f>
        <v/>
      </c>
      <c r="X250" s="152" t="str">
        <f>IF(NOT(ISBLANK('Order Form'!R264)),'Order Form'!R264,"")</f>
        <v/>
      </c>
      <c r="Y250" s="152" t="str">
        <f>IF(NOT(ISBLANK('Order Form'!S264)),'Order Form'!S264,"")</f>
        <v/>
      </c>
      <c r="Z250" s="152" t="str">
        <f>IF(VALUE('Order Form'!T264)&gt;0,'Order Form'!T264,"")</f>
        <v/>
      </c>
    </row>
    <row r="251" spans="1:26" ht="22.5" customHeight="1" x14ac:dyDescent="0.4">
      <c r="A251" s="155" t="str">
        <f>IF(ISBLANK('Order Form'!B265),"",LEFT('Order Form'!B265,3))</f>
        <v xml:space="preserve"> </v>
      </c>
      <c r="B251" s="155" t="str">
        <f>IF(ISBLANK('Order Form'!C265),"",'Order Form'!C265)</f>
        <v/>
      </c>
      <c r="C251" s="155" t="str">
        <f>IF(ISBLANK('Order Form'!E265),"",'Order Form'!E265)</f>
        <v/>
      </c>
      <c r="D251" s="155" t="str">
        <f>IF(ISBLANK('Order Form'!F265),"",'Order Form'!F265)</f>
        <v/>
      </c>
      <c r="E251" s="282" t="str">
        <f>IF(ISBLANK('Order Form'!D265),"",'Order Form'!D265)</f>
        <v/>
      </c>
      <c r="F251" s="259"/>
      <c r="G251" s="259"/>
      <c r="H251" s="259"/>
      <c r="I251" s="259"/>
      <c r="J251" s="260"/>
      <c r="K251" s="282" t="str">
        <f>IF(NOT(ISBLANK('Order Form'!I265)),'Order Form'!I265,"")</f>
        <v/>
      </c>
      <c r="L251" s="259"/>
      <c r="M251" s="260"/>
      <c r="N251" s="283" t="str">
        <f>IF(NOT(ISBLANK('Order Form'!J265)),'Order Form'!J265,"")</f>
        <v/>
      </c>
      <c r="O251" s="260"/>
      <c r="P251" s="283" t="str">
        <f>IF(NOT(ISBLANK('Order Form'!K265)),'Order Form'!K265,"")</f>
        <v/>
      </c>
      <c r="Q251" s="260"/>
      <c r="R251" s="155" t="str">
        <f>IF(NOT(ISBLANK('Order Form'!L265)),'Order Form'!L265,"")</f>
        <v/>
      </c>
      <c r="S251" s="155" t="str">
        <f>IF(NOT(ISBLANK('Order Form'!M265)),'Order Form'!M265,"")</f>
        <v/>
      </c>
      <c r="T251" s="155" t="str">
        <f>IF(NOT(ISBLANK('Order Form'!N265)),'Order Form'!N265,"")</f>
        <v/>
      </c>
      <c r="U251" s="155" t="str">
        <f>IF(NOT(ISBLANK('Order Form'!O265)),'Order Form'!O265,"")</f>
        <v/>
      </c>
      <c r="V251" s="155" t="str">
        <f>IF(NOT(ISBLANK('Order Form'!P265)),'Order Form'!P265,"")</f>
        <v/>
      </c>
      <c r="W251" s="155" t="str">
        <f>IF(NOT(ISBLANK('Order Form'!Q265)),'Order Form'!Q265,"")</f>
        <v/>
      </c>
      <c r="X251" s="155" t="str">
        <f>IF(NOT(ISBLANK('Order Form'!R265)),'Order Form'!R265,"")</f>
        <v/>
      </c>
      <c r="Y251" s="155" t="str">
        <f>IF(NOT(ISBLANK('Order Form'!S265)),'Order Form'!S265,"")</f>
        <v/>
      </c>
      <c r="Z251" s="155" t="str">
        <f>IF(VALUE('Order Form'!T265)&gt;0,'Order Form'!T265,"")</f>
        <v/>
      </c>
    </row>
    <row r="252" spans="1:26" ht="22.5" customHeight="1" x14ac:dyDescent="0.4">
      <c r="A252" s="152" t="str">
        <f>IF(ISBLANK('Order Form'!B266),"",LEFT('Order Form'!B266,3))</f>
        <v xml:space="preserve"> </v>
      </c>
      <c r="B252" s="152" t="str">
        <f>IF(ISBLANK('Order Form'!C266),"",'Order Form'!C266)</f>
        <v/>
      </c>
      <c r="C252" s="152" t="str">
        <f>IF(ISBLANK('Order Form'!E266),"",'Order Form'!E266)</f>
        <v/>
      </c>
      <c r="D252" s="152" t="str">
        <f>IF(ISBLANK('Order Form'!F266),"",'Order Form'!F266)</f>
        <v/>
      </c>
      <c r="E252" s="284" t="str">
        <f>IF(ISBLANK('Order Form'!D266),"",'Order Form'!D266)</f>
        <v/>
      </c>
      <c r="F252" s="259"/>
      <c r="G252" s="259"/>
      <c r="H252" s="259"/>
      <c r="I252" s="259"/>
      <c r="J252" s="260"/>
      <c r="K252" s="284" t="str">
        <f>IF(NOT(ISBLANK('Order Form'!I266)),'Order Form'!I266,"")</f>
        <v/>
      </c>
      <c r="L252" s="259"/>
      <c r="M252" s="260"/>
      <c r="N252" s="285" t="str">
        <f>IF(NOT(ISBLANK('Order Form'!J266)),'Order Form'!J266,"")</f>
        <v/>
      </c>
      <c r="O252" s="260"/>
      <c r="P252" s="285" t="str">
        <f>IF(NOT(ISBLANK('Order Form'!K266)),'Order Form'!K266,"")</f>
        <v/>
      </c>
      <c r="Q252" s="260"/>
      <c r="R252" s="152" t="str">
        <f>IF(NOT(ISBLANK('Order Form'!L266)),'Order Form'!L266,"")</f>
        <v/>
      </c>
      <c r="S252" s="152" t="str">
        <f>IF(NOT(ISBLANK('Order Form'!M266)),'Order Form'!M266,"")</f>
        <v/>
      </c>
      <c r="T252" s="152" t="str">
        <f>IF(NOT(ISBLANK('Order Form'!N266)),'Order Form'!N266,"")</f>
        <v/>
      </c>
      <c r="U252" s="152" t="str">
        <f>IF(NOT(ISBLANK('Order Form'!O266)),'Order Form'!O266,"")</f>
        <v/>
      </c>
      <c r="V252" s="152" t="str">
        <f>IF(NOT(ISBLANK('Order Form'!P266)),'Order Form'!P266,"")</f>
        <v/>
      </c>
      <c r="W252" s="152" t="str">
        <f>IF(NOT(ISBLANK('Order Form'!Q266)),'Order Form'!Q266,"")</f>
        <v/>
      </c>
      <c r="X252" s="152" t="str">
        <f>IF(NOT(ISBLANK('Order Form'!R266)),'Order Form'!R266,"")</f>
        <v/>
      </c>
      <c r="Y252" s="152" t="str">
        <f>IF(NOT(ISBLANK('Order Form'!S266)),'Order Form'!S266,"")</f>
        <v/>
      </c>
      <c r="Z252" s="152" t="str">
        <f>IF(VALUE('Order Form'!T266)&gt;0,'Order Form'!T266,"")</f>
        <v/>
      </c>
    </row>
    <row r="253" spans="1:26" ht="22.5" customHeight="1" x14ac:dyDescent="0.4">
      <c r="A253" s="155" t="str">
        <f>IF(ISBLANK('Order Form'!B267),"",LEFT('Order Form'!B267,3))</f>
        <v xml:space="preserve"> </v>
      </c>
      <c r="B253" s="155" t="str">
        <f>IF(ISBLANK('Order Form'!C267),"",'Order Form'!C267)</f>
        <v/>
      </c>
      <c r="C253" s="155" t="str">
        <f>IF(ISBLANK('Order Form'!E267),"",'Order Form'!E267)</f>
        <v/>
      </c>
      <c r="D253" s="155" t="str">
        <f>IF(ISBLANK('Order Form'!F267),"",'Order Form'!F267)</f>
        <v/>
      </c>
      <c r="E253" s="282" t="str">
        <f>IF(ISBLANK('Order Form'!D267),"",'Order Form'!D267)</f>
        <v/>
      </c>
      <c r="F253" s="259"/>
      <c r="G253" s="259"/>
      <c r="H253" s="259"/>
      <c r="I253" s="259"/>
      <c r="J253" s="260"/>
      <c r="K253" s="282" t="str">
        <f>IF(NOT(ISBLANK('Order Form'!I267)),'Order Form'!I267,"")</f>
        <v/>
      </c>
      <c r="L253" s="259"/>
      <c r="M253" s="260"/>
      <c r="N253" s="283" t="str">
        <f>IF(NOT(ISBLANK('Order Form'!J267)),'Order Form'!J267,"")</f>
        <v/>
      </c>
      <c r="O253" s="260"/>
      <c r="P253" s="283" t="str">
        <f>IF(NOT(ISBLANK('Order Form'!K267)),'Order Form'!K267,"")</f>
        <v/>
      </c>
      <c r="Q253" s="260"/>
      <c r="R253" s="155" t="str">
        <f>IF(NOT(ISBLANK('Order Form'!L267)),'Order Form'!L267,"")</f>
        <v/>
      </c>
      <c r="S253" s="155" t="str">
        <f>IF(NOT(ISBLANK('Order Form'!M267)),'Order Form'!M267,"")</f>
        <v/>
      </c>
      <c r="T253" s="155" t="str">
        <f>IF(NOT(ISBLANK('Order Form'!N267)),'Order Form'!N267,"")</f>
        <v/>
      </c>
      <c r="U253" s="155" t="str">
        <f>IF(NOT(ISBLANK('Order Form'!O267)),'Order Form'!O267,"")</f>
        <v/>
      </c>
      <c r="V253" s="155" t="str">
        <f>IF(NOT(ISBLANK('Order Form'!P267)),'Order Form'!P267,"")</f>
        <v/>
      </c>
      <c r="W253" s="155" t="str">
        <f>IF(NOT(ISBLANK('Order Form'!Q267)),'Order Form'!Q267,"")</f>
        <v/>
      </c>
      <c r="X253" s="155" t="str">
        <f>IF(NOT(ISBLANK('Order Form'!R267)),'Order Form'!R267,"")</f>
        <v/>
      </c>
      <c r="Y253" s="155" t="str">
        <f>IF(NOT(ISBLANK('Order Form'!S267)),'Order Form'!S267,"")</f>
        <v/>
      </c>
      <c r="Z253" s="155" t="str">
        <f>IF(VALUE('Order Form'!T267)&gt;0,'Order Form'!T267,"")</f>
        <v/>
      </c>
    </row>
    <row r="254" spans="1:26" ht="22.5" customHeight="1" x14ac:dyDescent="0.4">
      <c r="A254" s="152" t="str">
        <f>IF(ISBLANK('Order Form'!B268),"",LEFT('Order Form'!B268,3))</f>
        <v xml:space="preserve"> </v>
      </c>
      <c r="B254" s="152" t="str">
        <f>IF(ISBLANK('Order Form'!C268),"",'Order Form'!C268)</f>
        <v/>
      </c>
      <c r="C254" s="152" t="str">
        <f>IF(ISBLANK('Order Form'!E268),"",'Order Form'!E268)</f>
        <v/>
      </c>
      <c r="D254" s="152" t="str">
        <f>IF(ISBLANK('Order Form'!F268),"",'Order Form'!F268)</f>
        <v/>
      </c>
      <c r="E254" s="284" t="str">
        <f>IF(ISBLANK('Order Form'!D268),"",'Order Form'!D268)</f>
        <v/>
      </c>
      <c r="F254" s="259"/>
      <c r="G254" s="259"/>
      <c r="H254" s="259"/>
      <c r="I254" s="259"/>
      <c r="J254" s="260"/>
      <c r="K254" s="284" t="str">
        <f>IF(NOT(ISBLANK('Order Form'!I268)),'Order Form'!I268,"")</f>
        <v/>
      </c>
      <c r="L254" s="259"/>
      <c r="M254" s="260"/>
      <c r="N254" s="285" t="str">
        <f>IF(NOT(ISBLANK('Order Form'!J268)),'Order Form'!J268,"")</f>
        <v/>
      </c>
      <c r="O254" s="260"/>
      <c r="P254" s="285" t="str">
        <f>IF(NOT(ISBLANK('Order Form'!K268)),'Order Form'!K268,"")</f>
        <v/>
      </c>
      <c r="Q254" s="260"/>
      <c r="R254" s="152" t="str">
        <f>IF(NOT(ISBLANK('Order Form'!L268)),'Order Form'!L268,"")</f>
        <v/>
      </c>
      <c r="S254" s="152" t="str">
        <f>IF(NOT(ISBLANK('Order Form'!M268)),'Order Form'!M268,"")</f>
        <v/>
      </c>
      <c r="T254" s="152" t="str">
        <f>IF(NOT(ISBLANK('Order Form'!N268)),'Order Form'!N268,"")</f>
        <v/>
      </c>
      <c r="U254" s="152" t="str">
        <f>IF(NOT(ISBLANK('Order Form'!O268)),'Order Form'!O268,"")</f>
        <v/>
      </c>
      <c r="V254" s="152" t="str">
        <f>IF(NOT(ISBLANK('Order Form'!P268)),'Order Form'!P268,"")</f>
        <v/>
      </c>
      <c r="W254" s="152" t="str">
        <f>IF(NOT(ISBLANK('Order Form'!Q268)),'Order Form'!Q268,"")</f>
        <v/>
      </c>
      <c r="X254" s="152" t="str">
        <f>IF(NOT(ISBLANK('Order Form'!R268)),'Order Form'!R268,"")</f>
        <v/>
      </c>
      <c r="Y254" s="152" t="str">
        <f>IF(NOT(ISBLANK('Order Form'!S268)),'Order Form'!S268,"")</f>
        <v/>
      </c>
      <c r="Z254" s="152" t="str">
        <f>IF(VALUE('Order Form'!T268)&gt;0,'Order Form'!T268,"")</f>
        <v/>
      </c>
    </row>
    <row r="255" spans="1:26" ht="22.5" customHeight="1" x14ac:dyDescent="0.4">
      <c r="A255" s="155" t="str">
        <f>IF(ISBLANK('Order Form'!B269),"",LEFT('Order Form'!B269,3))</f>
        <v xml:space="preserve"> </v>
      </c>
      <c r="B255" s="155" t="str">
        <f>IF(ISBLANK('Order Form'!C269),"",'Order Form'!C269)</f>
        <v/>
      </c>
      <c r="C255" s="155" t="str">
        <f>IF(ISBLANK('Order Form'!E269),"",'Order Form'!E269)</f>
        <v/>
      </c>
      <c r="D255" s="155" t="str">
        <f>IF(ISBLANK('Order Form'!F269),"",'Order Form'!F269)</f>
        <v/>
      </c>
      <c r="E255" s="282" t="str">
        <f>IF(ISBLANK('Order Form'!D269),"",'Order Form'!D269)</f>
        <v/>
      </c>
      <c r="F255" s="259"/>
      <c r="G255" s="259"/>
      <c r="H255" s="259"/>
      <c r="I255" s="259"/>
      <c r="J255" s="260"/>
      <c r="K255" s="282" t="str">
        <f>IF(NOT(ISBLANK('Order Form'!I269)),'Order Form'!I269,"")</f>
        <v/>
      </c>
      <c r="L255" s="259"/>
      <c r="M255" s="260"/>
      <c r="N255" s="283" t="str">
        <f>IF(NOT(ISBLANK('Order Form'!J269)),'Order Form'!J269,"")</f>
        <v/>
      </c>
      <c r="O255" s="260"/>
      <c r="P255" s="283" t="str">
        <f>IF(NOT(ISBLANK('Order Form'!K269)),'Order Form'!K269,"")</f>
        <v/>
      </c>
      <c r="Q255" s="260"/>
      <c r="R255" s="155" t="str">
        <f>IF(NOT(ISBLANK('Order Form'!L269)),'Order Form'!L269,"")</f>
        <v/>
      </c>
      <c r="S255" s="155" t="str">
        <f>IF(NOT(ISBLANK('Order Form'!M269)),'Order Form'!M269,"")</f>
        <v/>
      </c>
      <c r="T255" s="155" t="str">
        <f>IF(NOT(ISBLANK('Order Form'!N269)),'Order Form'!N269,"")</f>
        <v/>
      </c>
      <c r="U255" s="155" t="str">
        <f>IF(NOT(ISBLANK('Order Form'!O269)),'Order Form'!O269,"")</f>
        <v/>
      </c>
      <c r="V255" s="155" t="str">
        <f>IF(NOT(ISBLANK('Order Form'!P269)),'Order Form'!P269,"")</f>
        <v/>
      </c>
      <c r="W255" s="155" t="str">
        <f>IF(NOT(ISBLANK('Order Form'!Q269)),'Order Form'!Q269,"")</f>
        <v/>
      </c>
      <c r="X255" s="155" t="str">
        <f>IF(NOT(ISBLANK('Order Form'!R269)),'Order Form'!R269,"")</f>
        <v/>
      </c>
      <c r="Y255" s="155" t="str">
        <f>IF(NOT(ISBLANK('Order Form'!S269)),'Order Form'!S269,"")</f>
        <v/>
      </c>
      <c r="Z255" s="155" t="str">
        <f>IF(VALUE('Order Form'!T269)&gt;0,'Order Form'!T269,"")</f>
        <v/>
      </c>
    </row>
    <row r="256" spans="1:26" ht="22.5" customHeight="1" x14ac:dyDescent="0.4">
      <c r="A256" s="152" t="str">
        <f>IF(ISBLANK('Order Form'!B270),"",LEFT('Order Form'!B270,3))</f>
        <v xml:space="preserve"> </v>
      </c>
      <c r="B256" s="152" t="str">
        <f>IF(ISBLANK('Order Form'!C270),"",'Order Form'!C270)</f>
        <v/>
      </c>
      <c r="C256" s="152" t="str">
        <f>IF(ISBLANK('Order Form'!E270),"",'Order Form'!E270)</f>
        <v/>
      </c>
      <c r="D256" s="152" t="str">
        <f>IF(ISBLANK('Order Form'!F270),"",'Order Form'!F270)</f>
        <v/>
      </c>
      <c r="E256" s="284" t="str">
        <f>IF(ISBLANK('Order Form'!D270),"",'Order Form'!D270)</f>
        <v/>
      </c>
      <c r="F256" s="259"/>
      <c r="G256" s="259"/>
      <c r="H256" s="259"/>
      <c r="I256" s="259"/>
      <c r="J256" s="260"/>
      <c r="K256" s="284" t="str">
        <f>IF(NOT(ISBLANK('Order Form'!I270)),'Order Form'!I270,"")</f>
        <v/>
      </c>
      <c r="L256" s="259"/>
      <c r="M256" s="260"/>
      <c r="N256" s="285" t="str">
        <f>IF(NOT(ISBLANK('Order Form'!J270)),'Order Form'!J270,"")</f>
        <v/>
      </c>
      <c r="O256" s="260"/>
      <c r="P256" s="285" t="str">
        <f>IF(NOT(ISBLANK('Order Form'!K270)),'Order Form'!K270,"")</f>
        <v/>
      </c>
      <c r="Q256" s="260"/>
      <c r="R256" s="152" t="str">
        <f>IF(NOT(ISBLANK('Order Form'!L270)),'Order Form'!L270,"")</f>
        <v/>
      </c>
      <c r="S256" s="152" t="str">
        <f>IF(NOT(ISBLANK('Order Form'!M270)),'Order Form'!M270,"")</f>
        <v/>
      </c>
      <c r="T256" s="152" t="str">
        <f>IF(NOT(ISBLANK('Order Form'!N270)),'Order Form'!N270,"")</f>
        <v/>
      </c>
      <c r="U256" s="152" t="str">
        <f>IF(NOT(ISBLANK('Order Form'!O270)),'Order Form'!O270,"")</f>
        <v/>
      </c>
      <c r="V256" s="152" t="str">
        <f>IF(NOT(ISBLANK('Order Form'!P270)),'Order Form'!P270,"")</f>
        <v/>
      </c>
      <c r="W256" s="152" t="str">
        <f>IF(NOT(ISBLANK('Order Form'!Q270)),'Order Form'!Q270,"")</f>
        <v/>
      </c>
      <c r="X256" s="152" t="str">
        <f>IF(NOT(ISBLANK('Order Form'!R270)),'Order Form'!R270,"")</f>
        <v/>
      </c>
      <c r="Y256" s="152" t="str">
        <f>IF(NOT(ISBLANK('Order Form'!S270)),'Order Form'!S270,"")</f>
        <v/>
      </c>
      <c r="Z256" s="152" t="str">
        <f>IF(VALUE('Order Form'!T270)&gt;0,'Order Form'!T270,"")</f>
        <v/>
      </c>
    </row>
    <row r="257" spans="1:26" ht="22.5" customHeight="1" x14ac:dyDescent="0.4">
      <c r="A257" s="155" t="str">
        <f>IF(ISBLANK('Order Form'!B271),"",LEFT('Order Form'!B271,3))</f>
        <v xml:space="preserve"> </v>
      </c>
      <c r="B257" s="155" t="str">
        <f>IF(ISBLANK('Order Form'!C271),"",'Order Form'!C271)</f>
        <v/>
      </c>
      <c r="C257" s="155" t="str">
        <f>IF(ISBLANK('Order Form'!E271),"",'Order Form'!E271)</f>
        <v/>
      </c>
      <c r="D257" s="155" t="str">
        <f>IF(ISBLANK('Order Form'!F271),"",'Order Form'!F271)</f>
        <v/>
      </c>
      <c r="E257" s="282" t="str">
        <f>IF(ISBLANK('Order Form'!D271),"",'Order Form'!D271)</f>
        <v/>
      </c>
      <c r="F257" s="259"/>
      <c r="G257" s="259"/>
      <c r="H257" s="259"/>
      <c r="I257" s="259"/>
      <c r="J257" s="260"/>
      <c r="K257" s="282" t="str">
        <f>IF(NOT(ISBLANK('Order Form'!I271)),'Order Form'!I271,"")</f>
        <v/>
      </c>
      <c r="L257" s="259"/>
      <c r="M257" s="260"/>
      <c r="N257" s="283" t="str">
        <f>IF(NOT(ISBLANK('Order Form'!J271)),'Order Form'!J271,"")</f>
        <v/>
      </c>
      <c r="O257" s="260"/>
      <c r="P257" s="283" t="str">
        <f>IF(NOT(ISBLANK('Order Form'!K271)),'Order Form'!K271,"")</f>
        <v/>
      </c>
      <c r="Q257" s="260"/>
      <c r="R257" s="155" t="str">
        <f>IF(NOT(ISBLANK('Order Form'!L271)),'Order Form'!L271,"")</f>
        <v/>
      </c>
      <c r="S257" s="155" t="str">
        <f>IF(NOT(ISBLANK('Order Form'!M271)),'Order Form'!M271,"")</f>
        <v/>
      </c>
      <c r="T257" s="155" t="str">
        <f>IF(NOT(ISBLANK('Order Form'!N271)),'Order Form'!N271,"")</f>
        <v/>
      </c>
      <c r="U257" s="155" t="str">
        <f>IF(NOT(ISBLANK('Order Form'!O271)),'Order Form'!O271,"")</f>
        <v/>
      </c>
      <c r="V257" s="155" t="str">
        <f>IF(NOT(ISBLANK('Order Form'!P271)),'Order Form'!P271,"")</f>
        <v/>
      </c>
      <c r="W257" s="155" t="str">
        <f>IF(NOT(ISBLANK('Order Form'!Q271)),'Order Form'!Q271,"")</f>
        <v/>
      </c>
      <c r="X257" s="155" t="str">
        <f>IF(NOT(ISBLANK('Order Form'!R271)),'Order Form'!R271,"")</f>
        <v/>
      </c>
      <c r="Y257" s="155" t="str">
        <f>IF(NOT(ISBLANK('Order Form'!S271)),'Order Form'!S271,"")</f>
        <v/>
      </c>
      <c r="Z257" s="155" t="str">
        <f>IF(VALUE('Order Form'!T271)&gt;0,'Order Form'!T271,"")</f>
        <v/>
      </c>
    </row>
    <row r="258" spans="1:26" ht="22.5" customHeight="1" x14ac:dyDescent="0.4">
      <c r="A258" s="152" t="str">
        <f>IF(ISBLANK('Order Form'!B272),"",LEFT('Order Form'!B272,3))</f>
        <v xml:space="preserve"> </v>
      </c>
      <c r="B258" s="152" t="str">
        <f>IF(ISBLANK('Order Form'!C272),"",'Order Form'!C272)</f>
        <v/>
      </c>
      <c r="C258" s="152" t="str">
        <f>IF(ISBLANK('Order Form'!E272),"",'Order Form'!E272)</f>
        <v/>
      </c>
      <c r="D258" s="152" t="str">
        <f>IF(ISBLANK('Order Form'!F272),"",'Order Form'!F272)</f>
        <v/>
      </c>
      <c r="E258" s="284" t="str">
        <f>IF(ISBLANK('Order Form'!D272),"",'Order Form'!D272)</f>
        <v/>
      </c>
      <c r="F258" s="259"/>
      <c r="G258" s="259"/>
      <c r="H258" s="259"/>
      <c r="I258" s="259"/>
      <c r="J258" s="260"/>
      <c r="K258" s="284" t="str">
        <f>IF(NOT(ISBLANK('Order Form'!I272)),'Order Form'!I272,"")</f>
        <v/>
      </c>
      <c r="L258" s="259"/>
      <c r="M258" s="260"/>
      <c r="N258" s="285" t="str">
        <f>IF(NOT(ISBLANK('Order Form'!J272)),'Order Form'!J272,"")</f>
        <v/>
      </c>
      <c r="O258" s="260"/>
      <c r="P258" s="285" t="str">
        <f>IF(NOT(ISBLANK('Order Form'!K272)),'Order Form'!K272,"")</f>
        <v/>
      </c>
      <c r="Q258" s="260"/>
      <c r="R258" s="152" t="str">
        <f>IF(NOT(ISBLANK('Order Form'!L272)),'Order Form'!L272,"")</f>
        <v/>
      </c>
      <c r="S258" s="152" t="str">
        <f>IF(NOT(ISBLANK('Order Form'!M272)),'Order Form'!M272,"")</f>
        <v/>
      </c>
      <c r="T258" s="152" t="str">
        <f>IF(NOT(ISBLANK('Order Form'!N272)),'Order Form'!N272,"")</f>
        <v/>
      </c>
      <c r="U258" s="152" t="str">
        <f>IF(NOT(ISBLANK('Order Form'!O272)),'Order Form'!O272,"")</f>
        <v/>
      </c>
      <c r="V258" s="152" t="str">
        <f>IF(NOT(ISBLANK('Order Form'!P272)),'Order Form'!P272,"")</f>
        <v/>
      </c>
      <c r="W258" s="152" t="str">
        <f>IF(NOT(ISBLANK('Order Form'!Q272)),'Order Form'!Q272,"")</f>
        <v/>
      </c>
      <c r="X258" s="152" t="str">
        <f>IF(NOT(ISBLANK('Order Form'!R272)),'Order Form'!R272,"")</f>
        <v/>
      </c>
      <c r="Y258" s="152" t="str">
        <f>IF(NOT(ISBLANK('Order Form'!S272)),'Order Form'!S272,"")</f>
        <v/>
      </c>
      <c r="Z258" s="152" t="str">
        <f>IF(VALUE('Order Form'!T272)&gt;0,'Order Form'!T272,"")</f>
        <v/>
      </c>
    </row>
    <row r="259" spans="1:26" ht="22.5" customHeight="1" x14ac:dyDescent="0.4">
      <c r="A259" s="155" t="str">
        <f>IF(ISBLANK('Order Form'!B273),"",LEFT('Order Form'!B273,3))</f>
        <v xml:space="preserve"> </v>
      </c>
      <c r="B259" s="155" t="str">
        <f>IF(ISBLANK('Order Form'!C273),"",'Order Form'!C273)</f>
        <v/>
      </c>
      <c r="C259" s="155" t="str">
        <f>IF(ISBLANK('Order Form'!E273),"",'Order Form'!E273)</f>
        <v/>
      </c>
      <c r="D259" s="155" t="str">
        <f>IF(ISBLANK('Order Form'!F273),"",'Order Form'!F273)</f>
        <v/>
      </c>
      <c r="E259" s="282" t="str">
        <f>IF(ISBLANK('Order Form'!D273),"",'Order Form'!D273)</f>
        <v/>
      </c>
      <c r="F259" s="259"/>
      <c r="G259" s="259"/>
      <c r="H259" s="259"/>
      <c r="I259" s="259"/>
      <c r="J259" s="260"/>
      <c r="K259" s="282" t="str">
        <f>IF(NOT(ISBLANK('Order Form'!I273)),'Order Form'!I273,"")</f>
        <v/>
      </c>
      <c r="L259" s="259"/>
      <c r="M259" s="260"/>
      <c r="N259" s="283" t="str">
        <f>IF(NOT(ISBLANK('Order Form'!J273)),'Order Form'!J273,"")</f>
        <v/>
      </c>
      <c r="O259" s="260"/>
      <c r="P259" s="283" t="str">
        <f>IF(NOT(ISBLANK('Order Form'!K273)),'Order Form'!K273,"")</f>
        <v/>
      </c>
      <c r="Q259" s="260"/>
      <c r="R259" s="155" t="str">
        <f>IF(NOT(ISBLANK('Order Form'!L273)),'Order Form'!L273,"")</f>
        <v/>
      </c>
      <c r="S259" s="155" t="str">
        <f>IF(NOT(ISBLANK('Order Form'!M273)),'Order Form'!M273,"")</f>
        <v/>
      </c>
      <c r="T259" s="155" t="str">
        <f>IF(NOT(ISBLANK('Order Form'!N273)),'Order Form'!N273,"")</f>
        <v/>
      </c>
      <c r="U259" s="155" t="str">
        <f>IF(NOT(ISBLANK('Order Form'!O273)),'Order Form'!O273,"")</f>
        <v/>
      </c>
      <c r="V259" s="155" t="str">
        <f>IF(NOT(ISBLANK('Order Form'!P273)),'Order Form'!P273,"")</f>
        <v/>
      </c>
      <c r="W259" s="155" t="str">
        <f>IF(NOT(ISBLANK('Order Form'!Q273)),'Order Form'!Q273,"")</f>
        <v/>
      </c>
      <c r="X259" s="155" t="str">
        <f>IF(NOT(ISBLANK('Order Form'!R273)),'Order Form'!R273,"")</f>
        <v/>
      </c>
      <c r="Y259" s="155" t="str">
        <f>IF(NOT(ISBLANK('Order Form'!S273)),'Order Form'!S273,"")</f>
        <v/>
      </c>
      <c r="Z259" s="155" t="str">
        <f>IF(VALUE('Order Form'!T273)&gt;0,'Order Form'!T273,"")</f>
        <v/>
      </c>
    </row>
    <row r="260" spans="1:26" ht="22.5" customHeight="1" x14ac:dyDescent="0.4">
      <c r="A260" s="152" t="str">
        <f>IF(ISBLANK('Order Form'!B274),"",LEFT('Order Form'!B274,3))</f>
        <v xml:space="preserve"> </v>
      </c>
      <c r="B260" s="152" t="str">
        <f>IF(ISBLANK('Order Form'!C274),"",'Order Form'!C274)</f>
        <v/>
      </c>
      <c r="C260" s="152" t="str">
        <f>IF(ISBLANK('Order Form'!E274),"",'Order Form'!E274)</f>
        <v/>
      </c>
      <c r="D260" s="152" t="str">
        <f>IF(ISBLANK('Order Form'!F274),"",'Order Form'!F274)</f>
        <v/>
      </c>
      <c r="E260" s="284" t="str">
        <f>IF(ISBLANK('Order Form'!D274),"",'Order Form'!D274)</f>
        <v/>
      </c>
      <c r="F260" s="259"/>
      <c r="G260" s="259"/>
      <c r="H260" s="259"/>
      <c r="I260" s="259"/>
      <c r="J260" s="260"/>
      <c r="K260" s="284" t="str">
        <f>IF(NOT(ISBLANK('Order Form'!I274)),'Order Form'!I274,"")</f>
        <v/>
      </c>
      <c r="L260" s="259"/>
      <c r="M260" s="260"/>
      <c r="N260" s="285" t="str">
        <f>IF(NOT(ISBLANK('Order Form'!J274)),'Order Form'!J274,"")</f>
        <v/>
      </c>
      <c r="O260" s="260"/>
      <c r="P260" s="285" t="str">
        <f>IF(NOT(ISBLANK('Order Form'!K274)),'Order Form'!K274,"")</f>
        <v/>
      </c>
      <c r="Q260" s="260"/>
      <c r="R260" s="152" t="str">
        <f>IF(NOT(ISBLANK('Order Form'!L274)),'Order Form'!L274,"")</f>
        <v/>
      </c>
      <c r="S260" s="152" t="str">
        <f>IF(NOT(ISBLANK('Order Form'!M274)),'Order Form'!M274,"")</f>
        <v/>
      </c>
      <c r="T260" s="152" t="str">
        <f>IF(NOT(ISBLANK('Order Form'!N274)),'Order Form'!N274,"")</f>
        <v/>
      </c>
      <c r="U260" s="152" t="str">
        <f>IF(NOT(ISBLANK('Order Form'!O274)),'Order Form'!O274,"")</f>
        <v/>
      </c>
      <c r="V260" s="152" t="str">
        <f>IF(NOT(ISBLANK('Order Form'!P274)),'Order Form'!P274,"")</f>
        <v/>
      </c>
      <c r="W260" s="152" t="str">
        <f>IF(NOT(ISBLANK('Order Form'!Q274)),'Order Form'!Q274,"")</f>
        <v/>
      </c>
      <c r="X260" s="152" t="str">
        <f>IF(NOT(ISBLANK('Order Form'!R274)),'Order Form'!R274,"")</f>
        <v/>
      </c>
      <c r="Y260" s="152" t="str">
        <f>IF(NOT(ISBLANK('Order Form'!S274)),'Order Form'!S274,"")</f>
        <v/>
      </c>
      <c r="Z260" s="152" t="str">
        <f>IF(VALUE('Order Form'!T274)&gt;0,'Order Form'!T274,"")</f>
        <v/>
      </c>
    </row>
    <row r="261" spans="1:26" ht="22.5" customHeight="1" x14ac:dyDescent="0.4">
      <c r="A261" s="155" t="str">
        <f>IF(ISBLANK('Order Form'!B275),"",LEFT('Order Form'!B275,3))</f>
        <v xml:space="preserve"> </v>
      </c>
      <c r="B261" s="155" t="str">
        <f>IF(ISBLANK('Order Form'!C275),"",'Order Form'!C275)</f>
        <v/>
      </c>
      <c r="C261" s="155" t="str">
        <f>IF(ISBLANK('Order Form'!E275),"",'Order Form'!E275)</f>
        <v/>
      </c>
      <c r="D261" s="155" t="str">
        <f>IF(ISBLANK('Order Form'!F275),"",'Order Form'!F275)</f>
        <v/>
      </c>
      <c r="E261" s="282" t="str">
        <f>IF(ISBLANK('Order Form'!D275),"",'Order Form'!D275)</f>
        <v/>
      </c>
      <c r="F261" s="259"/>
      <c r="G261" s="259"/>
      <c r="H261" s="259"/>
      <c r="I261" s="259"/>
      <c r="J261" s="260"/>
      <c r="K261" s="282" t="str">
        <f>IF(NOT(ISBLANK('Order Form'!I275)),'Order Form'!I275,"")</f>
        <v/>
      </c>
      <c r="L261" s="259"/>
      <c r="M261" s="260"/>
      <c r="N261" s="283" t="str">
        <f>IF(NOT(ISBLANK('Order Form'!J275)),'Order Form'!J275,"")</f>
        <v/>
      </c>
      <c r="O261" s="260"/>
      <c r="P261" s="283" t="str">
        <f>IF(NOT(ISBLANK('Order Form'!K275)),'Order Form'!K275,"")</f>
        <v/>
      </c>
      <c r="Q261" s="260"/>
      <c r="R261" s="155" t="str">
        <f>IF(NOT(ISBLANK('Order Form'!L275)),'Order Form'!L275,"")</f>
        <v/>
      </c>
      <c r="S261" s="155" t="str">
        <f>IF(NOT(ISBLANK('Order Form'!M275)),'Order Form'!M275,"")</f>
        <v/>
      </c>
      <c r="T261" s="155" t="str">
        <f>IF(NOT(ISBLANK('Order Form'!N275)),'Order Form'!N275,"")</f>
        <v/>
      </c>
      <c r="U261" s="155" t="str">
        <f>IF(NOT(ISBLANK('Order Form'!O275)),'Order Form'!O275,"")</f>
        <v/>
      </c>
      <c r="V261" s="155" t="str">
        <f>IF(NOT(ISBLANK('Order Form'!P275)),'Order Form'!P275,"")</f>
        <v/>
      </c>
      <c r="W261" s="155" t="str">
        <f>IF(NOT(ISBLANK('Order Form'!Q275)),'Order Form'!Q275,"")</f>
        <v/>
      </c>
      <c r="X261" s="155" t="str">
        <f>IF(NOT(ISBLANK('Order Form'!R275)),'Order Form'!R275,"")</f>
        <v/>
      </c>
      <c r="Y261" s="155" t="str">
        <f>IF(NOT(ISBLANK('Order Form'!S275)),'Order Form'!S275,"")</f>
        <v/>
      </c>
      <c r="Z261" s="155" t="str">
        <f>IF(VALUE('Order Form'!T275)&gt;0,'Order Form'!T275,"")</f>
        <v/>
      </c>
    </row>
    <row r="262" spans="1:26" ht="22.5" customHeight="1" x14ac:dyDescent="0.4">
      <c r="A262" s="152" t="str">
        <f>IF(ISBLANK('Order Form'!B276),"",LEFT('Order Form'!B276,3))</f>
        <v xml:space="preserve"> </v>
      </c>
      <c r="B262" s="152" t="str">
        <f>IF(ISBLANK('Order Form'!C276),"",'Order Form'!C276)</f>
        <v/>
      </c>
      <c r="C262" s="152" t="str">
        <f>IF(ISBLANK('Order Form'!E276),"",'Order Form'!E276)</f>
        <v/>
      </c>
      <c r="D262" s="152" t="str">
        <f>IF(ISBLANK('Order Form'!F276),"",'Order Form'!F276)</f>
        <v/>
      </c>
      <c r="E262" s="284" t="str">
        <f>IF(ISBLANK('Order Form'!D276),"",'Order Form'!D276)</f>
        <v/>
      </c>
      <c r="F262" s="259"/>
      <c r="G262" s="259"/>
      <c r="H262" s="259"/>
      <c r="I262" s="259"/>
      <c r="J262" s="260"/>
      <c r="K262" s="284" t="str">
        <f>IF(NOT(ISBLANK('Order Form'!I276)),'Order Form'!I276,"")</f>
        <v/>
      </c>
      <c r="L262" s="259"/>
      <c r="M262" s="260"/>
      <c r="N262" s="285" t="str">
        <f>IF(NOT(ISBLANK('Order Form'!J276)),'Order Form'!J276,"")</f>
        <v/>
      </c>
      <c r="O262" s="260"/>
      <c r="P262" s="285" t="str">
        <f>IF(NOT(ISBLANK('Order Form'!K276)),'Order Form'!K276,"")</f>
        <v/>
      </c>
      <c r="Q262" s="260"/>
      <c r="R262" s="152" t="str">
        <f>IF(NOT(ISBLANK('Order Form'!L276)),'Order Form'!L276,"")</f>
        <v/>
      </c>
      <c r="S262" s="152" t="str">
        <f>IF(NOT(ISBLANK('Order Form'!M276)),'Order Form'!M276,"")</f>
        <v/>
      </c>
      <c r="T262" s="152" t="str">
        <f>IF(NOT(ISBLANK('Order Form'!N276)),'Order Form'!N276,"")</f>
        <v/>
      </c>
      <c r="U262" s="152" t="str">
        <f>IF(NOT(ISBLANK('Order Form'!O276)),'Order Form'!O276,"")</f>
        <v/>
      </c>
      <c r="V262" s="152" t="str">
        <f>IF(NOT(ISBLANK('Order Form'!P276)),'Order Form'!P276,"")</f>
        <v/>
      </c>
      <c r="W262" s="152" t="str">
        <f>IF(NOT(ISBLANK('Order Form'!Q276)),'Order Form'!Q276,"")</f>
        <v/>
      </c>
      <c r="X262" s="152" t="str">
        <f>IF(NOT(ISBLANK('Order Form'!R276)),'Order Form'!R276,"")</f>
        <v/>
      </c>
      <c r="Y262" s="152" t="str">
        <f>IF(NOT(ISBLANK('Order Form'!S276)),'Order Form'!S276,"")</f>
        <v/>
      </c>
      <c r="Z262" s="152" t="str">
        <f>IF(VALUE('Order Form'!T276)&gt;0,'Order Form'!T276,"")</f>
        <v/>
      </c>
    </row>
    <row r="263" spans="1:26" ht="22.5" customHeight="1" x14ac:dyDescent="0.4">
      <c r="A263" s="155" t="str">
        <f>IF(ISBLANK('Order Form'!B277),"",LEFT('Order Form'!B277,3))</f>
        <v xml:space="preserve"> </v>
      </c>
      <c r="B263" s="155" t="str">
        <f>IF(ISBLANK('Order Form'!C277),"",'Order Form'!C277)</f>
        <v/>
      </c>
      <c r="C263" s="155" t="str">
        <f>IF(ISBLANK('Order Form'!E277),"",'Order Form'!E277)</f>
        <v/>
      </c>
      <c r="D263" s="155" t="str">
        <f>IF(ISBLANK('Order Form'!F277),"",'Order Form'!F277)</f>
        <v/>
      </c>
      <c r="E263" s="282" t="str">
        <f>IF(ISBLANK('Order Form'!D277),"",'Order Form'!D277)</f>
        <v/>
      </c>
      <c r="F263" s="259"/>
      <c r="G263" s="259"/>
      <c r="H263" s="259"/>
      <c r="I263" s="259"/>
      <c r="J263" s="260"/>
      <c r="K263" s="282" t="str">
        <f>IF(NOT(ISBLANK('Order Form'!I277)),'Order Form'!I277,"")</f>
        <v/>
      </c>
      <c r="L263" s="259"/>
      <c r="M263" s="260"/>
      <c r="N263" s="283" t="str">
        <f>IF(NOT(ISBLANK('Order Form'!J277)),'Order Form'!J277,"")</f>
        <v/>
      </c>
      <c r="O263" s="260"/>
      <c r="P263" s="283" t="str">
        <f>IF(NOT(ISBLANK('Order Form'!K277)),'Order Form'!K277,"")</f>
        <v/>
      </c>
      <c r="Q263" s="260"/>
      <c r="R263" s="155" t="str">
        <f>IF(NOT(ISBLANK('Order Form'!L277)),'Order Form'!L277,"")</f>
        <v/>
      </c>
      <c r="S263" s="155" t="str">
        <f>IF(NOT(ISBLANK('Order Form'!M277)),'Order Form'!M277,"")</f>
        <v/>
      </c>
      <c r="T263" s="155" t="str">
        <f>IF(NOT(ISBLANK('Order Form'!N277)),'Order Form'!N277,"")</f>
        <v/>
      </c>
      <c r="U263" s="155" t="str">
        <f>IF(NOT(ISBLANK('Order Form'!O277)),'Order Form'!O277,"")</f>
        <v/>
      </c>
      <c r="V263" s="155" t="str">
        <f>IF(NOT(ISBLANK('Order Form'!P277)),'Order Form'!P277,"")</f>
        <v/>
      </c>
      <c r="W263" s="155" t="str">
        <f>IF(NOT(ISBLANK('Order Form'!Q277)),'Order Form'!Q277,"")</f>
        <v/>
      </c>
      <c r="X263" s="155" t="str">
        <f>IF(NOT(ISBLANK('Order Form'!R277)),'Order Form'!R277,"")</f>
        <v/>
      </c>
      <c r="Y263" s="155" t="str">
        <f>IF(NOT(ISBLANK('Order Form'!S277)),'Order Form'!S277,"")</f>
        <v/>
      </c>
      <c r="Z263" s="155" t="str">
        <f>IF(VALUE('Order Form'!T277)&gt;0,'Order Form'!T277,"")</f>
        <v/>
      </c>
    </row>
    <row r="264" spans="1:26" ht="22.5" customHeight="1" x14ac:dyDescent="0.4">
      <c r="A264" s="152" t="str">
        <f>IF(ISBLANK('Order Form'!B278),"",LEFT('Order Form'!B278,3))</f>
        <v xml:space="preserve"> </v>
      </c>
      <c r="B264" s="152" t="str">
        <f>IF(ISBLANK('Order Form'!C278),"",'Order Form'!C278)</f>
        <v/>
      </c>
      <c r="C264" s="152" t="str">
        <f>IF(ISBLANK('Order Form'!E278),"",'Order Form'!E278)</f>
        <v/>
      </c>
      <c r="D264" s="152" t="str">
        <f>IF(ISBLANK('Order Form'!F278),"",'Order Form'!F278)</f>
        <v/>
      </c>
      <c r="E264" s="284" t="str">
        <f>IF(ISBLANK('Order Form'!D278),"",'Order Form'!D278)</f>
        <v/>
      </c>
      <c r="F264" s="259"/>
      <c r="G264" s="259"/>
      <c r="H264" s="259"/>
      <c r="I264" s="259"/>
      <c r="J264" s="260"/>
      <c r="K264" s="284" t="str">
        <f>IF(NOT(ISBLANK('Order Form'!I278)),'Order Form'!I278,"")</f>
        <v/>
      </c>
      <c r="L264" s="259"/>
      <c r="M264" s="260"/>
      <c r="N264" s="285" t="str">
        <f>IF(NOT(ISBLANK('Order Form'!J278)),'Order Form'!J278,"")</f>
        <v/>
      </c>
      <c r="O264" s="260"/>
      <c r="P264" s="285" t="str">
        <f>IF(NOT(ISBLANK('Order Form'!K278)),'Order Form'!K278,"")</f>
        <v/>
      </c>
      <c r="Q264" s="260"/>
      <c r="R264" s="152" t="str">
        <f>IF(NOT(ISBLANK('Order Form'!L278)),'Order Form'!L278,"")</f>
        <v/>
      </c>
      <c r="S264" s="152" t="str">
        <f>IF(NOT(ISBLANK('Order Form'!M278)),'Order Form'!M278,"")</f>
        <v/>
      </c>
      <c r="T264" s="152" t="str">
        <f>IF(NOT(ISBLANK('Order Form'!N278)),'Order Form'!N278,"")</f>
        <v/>
      </c>
      <c r="U264" s="152" t="str">
        <f>IF(NOT(ISBLANK('Order Form'!O278)),'Order Form'!O278,"")</f>
        <v/>
      </c>
      <c r="V264" s="152" t="str">
        <f>IF(NOT(ISBLANK('Order Form'!P278)),'Order Form'!P278,"")</f>
        <v/>
      </c>
      <c r="W264" s="152" t="str">
        <f>IF(NOT(ISBLANK('Order Form'!Q278)),'Order Form'!Q278,"")</f>
        <v/>
      </c>
      <c r="X264" s="152" t="str">
        <f>IF(NOT(ISBLANK('Order Form'!R278)),'Order Form'!R278,"")</f>
        <v/>
      </c>
      <c r="Y264" s="152" t="str">
        <f>IF(NOT(ISBLANK('Order Form'!S278)),'Order Form'!S278,"")</f>
        <v/>
      </c>
      <c r="Z264" s="152" t="str">
        <f>IF(VALUE('Order Form'!T278)&gt;0,'Order Form'!T278,"")</f>
        <v/>
      </c>
    </row>
    <row r="265" spans="1:26" ht="22.5" customHeight="1" x14ac:dyDescent="0.4">
      <c r="A265" s="155" t="str">
        <f>IF(ISBLANK('Order Form'!B279),"",LEFT('Order Form'!B279,3))</f>
        <v xml:space="preserve"> </v>
      </c>
      <c r="B265" s="155" t="str">
        <f>IF(ISBLANK('Order Form'!C279),"",'Order Form'!C279)</f>
        <v/>
      </c>
      <c r="C265" s="155" t="str">
        <f>IF(ISBLANK('Order Form'!E279),"",'Order Form'!E279)</f>
        <v/>
      </c>
      <c r="D265" s="155" t="str">
        <f>IF(ISBLANK('Order Form'!F279),"",'Order Form'!F279)</f>
        <v/>
      </c>
      <c r="E265" s="282" t="str">
        <f>IF(ISBLANK('Order Form'!D279),"",'Order Form'!D279)</f>
        <v/>
      </c>
      <c r="F265" s="259"/>
      <c r="G265" s="259"/>
      <c r="H265" s="259"/>
      <c r="I265" s="259"/>
      <c r="J265" s="260"/>
      <c r="K265" s="282" t="str">
        <f>IF(NOT(ISBLANK('Order Form'!I279)),'Order Form'!I279,"")</f>
        <v/>
      </c>
      <c r="L265" s="259"/>
      <c r="M265" s="260"/>
      <c r="N265" s="283" t="str">
        <f>IF(NOT(ISBLANK('Order Form'!J279)),'Order Form'!J279,"")</f>
        <v/>
      </c>
      <c r="O265" s="260"/>
      <c r="P265" s="283" t="str">
        <f>IF(NOT(ISBLANK('Order Form'!K279)),'Order Form'!K279,"")</f>
        <v/>
      </c>
      <c r="Q265" s="260"/>
      <c r="R265" s="155" t="str">
        <f>IF(NOT(ISBLANK('Order Form'!L279)),'Order Form'!L279,"")</f>
        <v/>
      </c>
      <c r="S265" s="155" t="str">
        <f>IF(NOT(ISBLANK('Order Form'!M279)),'Order Form'!M279,"")</f>
        <v/>
      </c>
      <c r="T265" s="155" t="str">
        <f>IF(NOT(ISBLANK('Order Form'!N279)),'Order Form'!N279,"")</f>
        <v/>
      </c>
      <c r="U265" s="155" t="str">
        <f>IF(NOT(ISBLANK('Order Form'!O279)),'Order Form'!O279,"")</f>
        <v/>
      </c>
      <c r="V265" s="155" t="str">
        <f>IF(NOT(ISBLANK('Order Form'!P279)),'Order Form'!P279,"")</f>
        <v/>
      </c>
      <c r="W265" s="155" t="str">
        <f>IF(NOT(ISBLANK('Order Form'!Q279)),'Order Form'!Q279,"")</f>
        <v/>
      </c>
      <c r="X265" s="155" t="str">
        <f>IF(NOT(ISBLANK('Order Form'!R279)),'Order Form'!R279,"")</f>
        <v/>
      </c>
      <c r="Y265" s="155" t="str">
        <f>IF(NOT(ISBLANK('Order Form'!S279)),'Order Form'!S279,"")</f>
        <v/>
      </c>
      <c r="Z265" s="155" t="str">
        <f>IF(VALUE('Order Form'!T279)&gt;0,'Order Form'!T279,"")</f>
        <v/>
      </c>
    </row>
    <row r="266" spans="1:26" ht="22.5" customHeight="1" x14ac:dyDescent="0.4">
      <c r="A266" s="152" t="str">
        <f>IF(ISBLANK('Order Form'!B280),"",LEFT('Order Form'!B280,3))</f>
        <v xml:space="preserve"> </v>
      </c>
      <c r="B266" s="152" t="str">
        <f>IF(ISBLANK('Order Form'!C280),"",'Order Form'!C280)</f>
        <v/>
      </c>
      <c r="C266" s="152" t="str">
        <f>IF(ISBLANK('Order Form'!E280),"",'Order Form'!E280)</f>
        <v/>
      </c>
      <c r="D266" s="152" t="str">
        <f>IF(ISBLANK('Order Form'!F280),"",'Order Form'!F280)</f>
        <v/>
      </c>
      <c r="E266" s="284" t="str">
        <f>IF(ISBLANK('Order Form'!D280),"",'Order Form'!D280)</f>
        <v/>
      </c>
      <c r="F266" s="259"/>
      <c r="G266" s="259"/>
      <c r="H266" s="259"/>
      <c r="I266" s="259"/>
      <c r="J266" s="260"/>
      <c r="K266" s="284" t="str">
        <f>IF(NOT(ISBLANK('Order Form'!I280)),'Order Form'!I280,"")</f>
        <v/>
      </c>
      <c r="L266" s="259"/>
      <c r="M266" s="260"/>
      <c r="N266" s="285" t="str">
        <f>IF(NOT(ISBLANK('Order Form'!J280)),'Order Form'!J280,"")</f>
        <v/>
      </c>
      <c r="O266" s="260"/>
      <c r="P266" s="285" t="str">
        <f>IF(NOT(ISBLANK('Order Form'!K280)),'Order Form'!K280,"")</f>
        <v/>
      </c>
      <c r="Q266" s="260"/>
      <c r="R266" s="152" t="str">
        <f>IF(NOT(ISBLANK('Order Form'!L280)),'Order Form'!L280,"")</f>
        <v/>
      </c>
      <c r="S266" s="152" t="str">
        <f>IF(NOT(ISBLANK('Order Form'!M280)),'Order Form'!M280,"")</f>
        <v/>
      </c>
      <c r="T266" s="152" t="str">
        <f>IF(NOT(ISBLANK('Order Form'!N280)),'Order Form'!N280,"")</f>
        <v/>
      </c>
      <c r="U266" s="152" t="str">
        <f>IF(NOT(ISBLANK('Order Form'!O280)),'Order Form'!O280,"")</f>
        <v/>
      </c>
      <c r="V266" s="152" t="str">
        <f>IF(NOT(ISBLANK('Order Form'!P280)),'Order Form'!P280,"")</f>
        <v/>
      </c>
      <c r="W266" s="152" t="str">
        <f>IF(NOT(ISBLANK('Order Form'!Q280)),'Order Form'!Q280,"")</f>
        <v/>
      </c>
      <c r="X266" s="152" t="str">
        <f>IF(NOT(ISBLANK('Order Form'!R280)),'Order Form'!R280,"")</f>
        <v/>
      </c>
      <c r="Y266" s="152" t="str">
        <f>IF(NOT(ISBLANK('Order Form'!S280)),'Order Form'!S280,"")</f>
        <v/>
      </c>
      <c r="Z266" s="152" t="str">
        <f>IF(VALUE('Order Form'!T280)&gt;0,'Order Form'!T280,"")</f>
        <v/>
      </c>
    </row>
    <row r="267" spans="1:26" ht="22.5" customHeight="1" x14ac:dyDescent="0.4">
      <c r="A267" s="155" t="str">
        <f>IF(ISBLANK('Order Form'!B281),"",LEFT('Order Form'!B281,3))</f>
        <v xml:space="preserve"> </v>
      </c>
      <c r="B267" s="155" t="str">
        <f>IF(ISBLANK('Order Form'!C281),"",'Order Form'!C281)</f>
        <v/>
      </c>
      <c r="C267" s="155" t="str">
        <f>IF(ISBLANK('Order Form'!E281),"",'Order Form'!E281)</f>
        <v/>
      </c>
      <c r="D267" s="155" t="str">
        <f>IF(ISBLANK('Order Form'!F281),"",'Order Form'!F281)</f>
        <v/>
      </c>
      <c r="E267" s="282" t="str">
        <f>IF(ISBLANK('Order Form'!D281),"",'Order Form'!D281)</f>
        <v/>
      </c>
      <c r="F267" s="259"/>
      <c r="G267" s="259"/>
      <c r="H267" s="259"/>
      <c r="I267" s="259"/>
      <c r="J267" s="260"/>
      <c r="K267" s="282" t="str">
        <f>IF(NOT(ISBLANK('Order Form'!I281)),'Order Form'!I281,"")</f>
        <v/>
      </c>
      <c r="L267" s="259"/>
      <c r="M267" s="260"/>
      <c r="N267" s="283" t="str">
        <f>IF(NOT(ISBLANK('Order Form'!J281)),'Order Form'!J281,"")</f>
        <v/>
      </c>
      <c r="O267" s="260"/>
      <c r="P267" s="283" t="str">
        <f>IF(NOT(ISBLANK('Order Form'!K281)),'Order Form'!K281,"")</f>
        <v/>
      </c>
      <c r="Q267" s="260"/>
      <c r="R267" s="155" t="str">
        <f>IF(NOT(ISBLANK('Order Form'!L281)),'Order Form'!L281,"")</f>
        <v/>
      </c>
      <c r="S267" s="155" t="str">
        <f>IF(NOT(ISBLANK('Order Form'!M281)),'Order Form'!M281,"")</f>
        <v/>
      </c>
      <c r="T267" s="155" t="str">
        <f>IF(NOT(ISBLANK('Order Form'!N281)),'Order Form'!N281,"")</f>
        <v/>
      </c>
      <c r="U267" s="155" t="str">
        <f>IF(NOT(ISBLANK('Order Form'!O281)),'Order Form'!O281,"")</f>
        <v/>
      </c>
      <c r="V267" s="155" t="str">
        <f>IF(NOT(ISBLANK('Order Form'!P281)),'Order Form'!P281,"")</f>
        <v/>
      </c>
      <c r="W267" s="155" t="str">
        <f>IF(NOT(ISBLANK('Order Form'!Q281)),'Order Form'!Q281,"")</f>
        <v/>
      </c>
      <c r="X267" s="155" t="str">
        <f>IF(NOT(ISBLANK('Order Form'!R281)),'Order Form'!R281,"")</f>
        <v/>
      </c>
      <c r="Y267" s="155" t="str">
        <f>IF(NOT(ISBLANK('Order Form'!S281)),'Order Form'!S281,"")</f>
        <v/>
      </c>
      <c r="Z267" s="155" t="str">
        <f>IF(VALUE('Order Form'!T281)&gt;0,'Order Form'!T281,"")</f>
        <v/>
      </c>
    </row>
    <row r="268" spans="1:26" ht="22.5" customHeight="1" x14ac:dyDescent="0.4">
      <c r="A268" s="152" t="str">
        <f>IF(ISBLANK('Order Form'!B282),"",LEFT('Order Form'!B282,3))</f>
        <v xml:space="preserve"> </v>
      </c>
      <c r="B268" s="152" t="str">
        <f>IF(ISBLANK('Order Form'!C282),"",'Order Form'!C282)</f>
        <v/>
      </c>
      <c r="C268" s="152" t="str">
        <f>IF(ISBLANK('Order Form'!E282),"",'Order Form'!E282)</f>
        <v/>
      </c>
      <c r="D268" s="152" t="str">
        <f>IF(ISBLANK('Order Form'!F282),"",'Order Form'!F282)</f>
        <v/>
      </c>
      <c r="E268" s="284" t="str">
        <f>IF(ISBLANK('Order Form'!D282),"",'Order Form'!D282)</f>
        <v/>
      </c>
      <c r="F268" s="259"/>
      <c r="G268" s="259"/>
      <c r="H268" s="259"/>
      <c r="I268" s="259"/>
      <c r="J268" s="260"/>
      <c r="K268" s="284" t="str">
        <f>IF(NOT(ISBLANK('Order Form'!I282)),'Order Form'!I282,"")</f>
        <v/>
      </c>
      <c r="L268" s="259"/>
      <c r="M268" s="260"/>
      <c r="N268" s="285" t="str">
        <f>IF(NOT(ISBLANK('Order Form'!J282)),'Order Form'!J282,"")</f>
        <v/>
      </c>
      <c r="O268" s="260"/>
      <c r="P268" s="285" t="str">
        <f>IF(NOT(ISBLANK('Order Form'!K282)),'Order Form'!K282,"")</f>
        <v/>
      </c>
      <c r="Q268" s="260"/>
      <c r="R268" s="152" t="str">
        <f>IF(NOT(ISBLANK('Order Form'!L282)),'Order Form'!L282,"")</f>
        <v/>
      </c>
      <c r="S268" s="152" t="str">
        <f>IF(NOT(ISBLANK('Order Form'!M282)),'Order Form'!M282,"")</f>
        <v/>
      </c>
      <c r="T268" s="152" t="str">
        <f>IF(NOT(ISBLANK('Order Form'!N282)),'Order Form'!N282,"")</f>
        <v/>
      </c>
      <c r="U268" s="152" t="str">
        <f>IF(NOT(ISBLANK('Order Form'!O282)),'Order Form'!O282,"")</f>
        <v/>
      </c>
      <c r="V268" s="152" t="str">
        <f>IF(NOT(ISBLANK('Order Form'!P282)),'Order Form'!P282,"")</f>
        <v/>
      </c>
      <c r="W268" s="152" t="str">
        <f>IF(NOT(ISBLANK('Order Form'!Q282)),'Order Form'!Q282,"")</f>
        <v/>
      </c>
      <c r="X268" s="152" t="str">
        <f>IF(NOT(ISBLANK('Order Form'!R282)),'Order Form'!R282,"")</f>
        <v/>
      </c>
      <c r="Y268" s="152" t="str">
        <f>IF(NOT(ISBLANK('Order Form'!S282)),'Order Form'!S282,"")</f>
        <v/>
      </c>
      <c r="Z268" s="152" t="str">
        <f>IF(VALUE('Order Form'!T282)&gt;0,'Order Form'!T282,"")</f>
        <v/>
      </c>
    </row>
    <row r="269" spans="1:26" ht="22.5" customHeight="1" x14ac:dyDescent="0.4">
      <c r="A269" s="155" t="str">
        <f>IF(ISBLANK('Order Form'!B283),"",LEFT('Order Form'!B283,3))</f>
        <v xml:space="preserve"> </v>
      </c>
      <c r="B269" s="155" t="str">
        <f>IF(ISBLANK('Order Form'!C283),"",'Order Form'!C283)</f>
        <v/>
      </c>
      <c r="C269" s="155" t="str">
        <f>IF(ISBLANK('Order Form'!E283),"",'Order Form'!E283)</f>
        <v/>
      </c>
      <c r="D269" s="155" t="str">
        <f>IF(ISBLANK('Order Form'!F283),"",'Order Form'!F283)</f>
        <v/>
      </c>
      <c r="E269" s="282" t="str">
        <f>IF(ISBLANK('Order Form'!D283),"",'Order Form'!D283)</f>
        <v/>
      </c>
      <c r="F269" s="259"/>
      <c r="G269" s="259"/>
      <c r="H269" s="259"/>
      <c r="I269" s="259"/>
      <c r="J269" s="260"/>
      <c r="K269" s="282" t="str">
        <f>IF(NOT(ISBLANK('Order Form'!I283)),'Order Form'!I283,"")</f>
        <v/>
      </c>
      <c r="L269" s="259"/>
      <c r="M269" s="260"/>
      <c r="N269" s="283" t="str">
        <f>IF(NOT(ISBLANK('Order Form'!J283)),'Order Form'!J283,"")</f>
        <v/>
      </c>
      <c r="O269" s="260"/>
      <c r="P269" s="283" t="str">
        <f>IF(NOT(ISBLANK('Order Form'!K283)),'Order Form'!K283,"")</f>
        <v/>
      </c>
      <c r="Q269" s="260"/>
      <c r="R269" s="155" t="str">
        <f>IF(NOT(ISBLANK('Order Form'!L283)),'Order Form'!L283,"")</f>
        <v/>
      </c>
      <c r="S269" s="155" t="str">
        <f>IF(NOT(ISBLANK('Order Form'!M283)),'Order Form'!M283,"")</f>
        <v/>
      </c>
      <c r="T269" s="155" t="str">
        <f>IF(NOT(ISBLANK('Order Form'!N283)),'Order Form'!N283,"")</f>
        <v/>
      </c>
      <c r="U269" s="155" t="str">
        <f>IF(NOT(ISBLANK('Order Form'!O283)),'Order Form'!O283,"")</f>
        <v/>
      </c>
      <c r="V269" s="155" t="str">
        <f>IF(NOT(ISBLANK('Order Form'!P283)),'Order Form'!P283,"")</f>
        <v/>
      </c>
      <c r="W269" s="155" t="str">
        <f>IF(NOT(ISBLANK('Order Form'!Q283)),'Order Form'!Q283,"")</f>
        <v/>
      </c>
      <c r="X269" s="155" t="str">
        <f>IF(NOT(ISBLANK('Order Form'!R283)),'Order Form'!R283,"")</f>
        <v/>
      </c>
      <c r="Y269" s="155" t="str">
        <f>IF(NOT(ISBLANK('Order Form'!S283)),'Order Form'!S283,"")</f>
        <v/>
      </c>
      <c r="Z269" s="155" t="str">
        <f>IF(VALUE('Order Form'!T283)&gt;0,'Order Form'!T283,"")</f>
        <v/>
      </c>
    </row>
    <row r="270" spans="1:26" ht="22.5" customHeight="1" x14ac:dyDescent="0.4">
      <c r="A270" s="152" t="str">
        <f>IF(ISBLANK('Order Form'!B284),"",LEFT('Order Form'!B284,3))</f>
        <v xml:space="preserve"> </v>
      </c>
      <c r="B270" s="152" t="str">
        <f>IF(ISBLANK('Order Form'!C284),"",'Order Form'!C284)</f>
        <v/>
      </c>
      <c r="C270" s="152" t="str">
        <f>IF(ISBLANK('Order Form'!E284),"",'Order Form'!E284)</f>
        <v/>
      </c>
      <c r="D270" s="152" t="str">
        <f>IF(ISBLANK('Order Form'!F284),"",'Order Form'!F284)</f>
        <v/>
      </c>
      <c r="E270" s="284" t="str">
        <f>IF(ISBLANK('Order Form'!D284),"",'Order Form'!D284)</f>
        <v/>
      </c>
      <c r="F270" s="259"/>
      <c r="G270" s="259"/>
      <c r="H270" s="259"/>
      <c r="I270" s="259"/>
      <c r="J270" s="260"/>
      <c r="K270" s="284" t="str">
        <f>IF(NOT(ISBLANK('Order Form'!I284)),'Order Form'!I284,"")</f>
        <v/>
      </c>
      <c r="L270" s="259"/>
      <c r="M270" s="260"/>
      <c r="N270" s="285" t="str">
        <f>IF(NOT(ISBLANK('Order Form'!J284)),'Order Form'!J284,"")</f>
        <v/>
      </c>
      <c r="O270" s="260"/>
      <c r="P270" s="285" t="str">
        <f>IF(NOT(ISBLANK('Order Form'!K284)),'Order Form'!K284,"")</f>
        <v/>
      </c>
      <c r="Q270" s="260"/>
      <c r="R270" s="152" t="str">
        <f>IF(NOT(ISBLANK('Order Form'!L284)),'Order Form'!L284,"")</f>
        <v/>
      </c>
      <c r="S270" s="152" t="str">
        <f>IF(NOT(ISBLANK('Order Form'!M284)),'Order Form'!M284,"")</f>
        <v/>
      </c>
      <c r="T270" s="152" t="str">
        <f>IF(NOT(ISBLANK('Order Form'!N284)),'Order Form'!N284,"")</f>
        <v/>
      </c>
      <c r="U270" s="152" t="str">
        <f>IF(NOT(ISBLANK('Order Form'!O284)),'Order Form'!O284,"")</f>
        <v/>
      </c>
      <c r="V270" s="152" t="str">
        <f>IF(NOT(ISBLANK('Order Form'!P284)),'Order Form'!P284,"")</f>
        <v/>
      </c>
      <c r="W270" s="152" t="str">
        <f>IF(NOT(ISBLANK('Order Form'!Q284)),'Order Form'!Q284,"")</f>
        <v/>
      </c>
      <c r="X270" s="152" t="str">
        <f>IF(NOT(ISBLANK('Order Form'!R284)),'Order Form'!R284,"")</f>
        <v/>
      </c>
      <c r="Y270" s="152" t="str">
        <f>IF(NOT(ISBLANK('Order Form'!S284)),'Order Form'!S284,"")</f>
        <v/>
      </c>
      <c r="Z270" s="152" t="str">
        <f>IF(VALUE('Order Form'!T284)&gt;0,'Order Form'!T284,"")</f>
        <v/>
      </c>
    </row>
    <row r="271" spans="1:26" ht="22.5" customHeight="1" x14ac:dyDescent="0.4">
      <c r="A271" s="155" t="str">
        <f>IF(ISBLANK('Order Form'!B285),"",LEFT('Order Form'!B285,3))</f>
        <v xml:space="preserve"> </v>
      </c>
      <c r="B271" s="155" t="str">
        <f>IF(ISBLANK('Order Form'!C285),"",'Order Form'!C285)</f>
        <v/>
      </c>
      <c r="C271" s="155" t="str">
        <f>IF(ISBLANK('Order Form'!E285),"",'Order Form'!E285)</f>
        <v/>
      </c>
      <c r="D271" s="155" t="str">
        <f>IF(ISBLANK('Order Form'!F285),"",'Order Form'!F285)</f>
        <v/>
      </c>
      <c r="E271" s="282" t="str">
        <f>IF(ISBLANK('Order Form'!D285),"",'Order Form'!D285)</f>
        <v/>
      </c>
      <c r="F271" s="259"/>
      <c r="G271" s="259"/>
      <c r="H271" s="259"/>
      <c r="I271" s="259"/>
      <c r="J271" s="260"/>
      <c r="K271" s="282" t="str">
        <f>IF(NOT(ISBLANK('Order Form'!I285)),'Order Form'!I285,"")</f>
        <v/>
      </c>
      <c r="L271" s="259"/>
      <c r="M271" s="260"/>
      <c r="N271" s="283" t="str">
        <f>IF(NOT(ISBLANK('Order Form'!J285)),'Order Form'!J285,"")</f>
        <v/>
      </c>
      <c r="O271" s="260"/>
      <c r="P271" s="283" t="str">
        <f>IF(NOT(ISBLANK('Order Form'!K285)),'Order Form'!K285,"")</f>
        <v/>
      </c>
      <c r="Q271" s="260"/>
      <c r="R271" s="155" t="str">
        <f>IF(NOT(ISBLANK('Order Form'!L285)),'Order Form'!L285,"")</f>
        <v/>
      </c>
      <c r="S271" s="155" t="str">
        <f>IF(NOT(ISBLANK('Order Form'!M285)),'Order Form'!M285,"")</f>
        <v/>
      </c>
      <c r="T271" s="155" t="str">
        <f>IF(NOT(ISBLANK('Order Form'!N285)),'Order Form'!N285,"")</f>
        <v/>
      </c>
      <c r="U271" s="155" t="str">
        <f>IF(NOT(ISBLANK('Order Form'!O285)),'Order Form'!O285,"")</f>
        <v/>
      </c>
      <c r="V271" s="155" t="str">
        <f>IF(NOT(ISBLANK('Order Form'!P285)),'Order Form'!P285,"")</f>
        <v/>
      </c>
      <c r="W271" s="155" t="str">
        <f>IF(NOT(ISBLANK('Order Form'!Q285)),'Order Form'!Q285,"")</f>
        <v/>
      </c>
      <c r="X271" s="155" t="str">
        <f>IF(NOT(ISBLANK('Order Form'!R285)),'Order Form'!R285,"")</f>
        <v/>
      </c>
      <c r="Y271" s="155" t="str">
        <f>IF(NOT(ISBLANK('Order Form'!S285)),'Order Form'!S285,"")</f>
        <v/>
      </c>
      <c r="Z271" s="155" t="str">
        <f>IF(VALUE('Order Form'!T285)&gt;0,'Order Form'!T285,"")</f>
        <v/>
      </c>
    </row>
    <row r="272" spans="1:26" ht="22.5" customHeight="1" x14ac:dyDescent="0.4">
      <c r="A272" s="152" t="str">
        <f>IF(ISBLANK('Order Form'!B286),"",LEFT('Order Form'!B286,3))</f>
        <v xml:space="preserve"> </v>
      </c>
      <c r="B272" s="152" t="str">
        <f>IF(ISBLANK('Order Form'!C286),"",'Order Form'!C286)</f>
        <v/>
      </c>
      <c r="C272" s="152" t="str">
        <f>IF(ISBLANK('Order Form'!E286),"",'Order Form'!E286)</f>
        <v/>
      </c>
      <c r="D272" s="152" t="str">
        <f>IF(ISBLANK('Order Form'!F286),"",'Order Form'!F286)</f>
        <v/>
      </c>
      <c r="E272" s="284" t="str">
        <f>IF(ISBLANK('Order Form'!D286),"",'Order Form'!D286)</f>
        <v/>
      </c>
      <c r="F272" s="259"/>
      <c r="G272" s="259"/>
      <c r="H272" s="259"/>
      <c r="I272" s="259"/>
      <c r="J272" s="260"/>
      <c r="K272" s="284" t="str">
        <f>IF(NOT(ISBLANK('Order Form'!I286)),'Order Form'!I286,"")</f>
        <v/>
      </c>
      <c r="L272" s="259"/>
      <c r="M272" s="260"/>
      <c r="N272" s="285" t="str">
        <f>IF(NOT(ISBLANK('Order Form'!J286)),'Order Form'!J286,"")</f>
        <v/>
      </c>
      <c r="O272" s="260"/>
      <c r="P272" s="285" t="str">
        <f>IF(NOT(ISBLANK('Order Form'!K286)),'Order Form'!K286,"")</f>
        <v/>
      </c>
      <c r="Q272" s="260"/>
      <c r="R272" s="152" t="str">
        <f>IF(NOT(ISBLANK('Order Form'!L286)),'Order Form'!L286,"")</f>
        <v/>
      </c>
      <c r="S272" s="152" t="str">
        <f>IF(NOT(ISBLANK('Order Form'!M286)),'Order Form'!M286,"")</f>
        <v/>
      </c>
      <c r="T272" s="152" t="str">
        <f>IF(NOT(ISBLANK('Order Form'!N286)),'Order Form'!N286,"")</f>
        <v/>
      </c>
      <c r="U272" s="152" t="str">
        <f>IF(NOT(ISBLANK('Order Form'!O286)),'Order Form'!O286,"")</f>
        <v/>
      </c>
      <c r="V272" s="152" t="str">
        <f>IF(NOT(ISBLANK('Order Form'!P286)),'Order Form'!P286,"")</f>
        <v/>
      </c>
      <c r="W272" s="152" t="str">
        <f>IF(NOT(ISBLANK('Order Form'!Q286)),'Order Form'!Q286,"")</f>
        <v/>
      </c>
      <c r="X272" s="152" t="str">
        <f>IF(NOT(ISBLANK('Order Form'!R286)),'Order Form'!R286,"")</f>
        <v/>
      </c>
      <c r="Y272" s="152" t="str">
        <f>IF(NOT(ISBLANK('Order Form'!S286)),'Order Form'!S286,"")</f>
        <v/>
      </c>
      <c r="Z272" s="152" t="str">
        <f>IF(VALUE('Order Form'!T286)&gt;0,'Order Form'!T286,"")</f>
        <v/>
      </c>
    </row>
    <row r="273" spans="1:26" ht="22.5" customHeight="1" x14ac:dyDescent="0.4">
      <c r="A273" s="155" t="str">
        <f>IF(ISBLANK('Order Form'!B287),"",LEFT('Order Form'!B287,3))</f>
        <v xml:space="preserve"> </v>
      </c>
      <c r="B273" s="155" t="str">
        <f>IF(ISBLANK('Order Form'!C287),"",'Order Form'!C287)</f>
        <v/>
      </c>
      <c r="C273" s="155" t="str">
        <f>IF(ISBLANK('Order Form'!E287),"",'Order Form'!E287)</f>
        <v/>
      </c>
      <c r="D273" s="155" t="str">
        <f>IF(ISBLANK('Order Form'!F287),"",'Order Form'!F287)</f>
        <v/>
      </c>
      <c r="E273" s="282" t="str">
        <f>IF(ISBLANK('Order Form'!D287),"",'Order Form'!D287)</f>
        <v/>
      </c>
      <c r="F273" s="259"/>
      <c r="G273" s="259"/>
      <c r="H273" s="259"/>
      <c r="I273" s="259"/>
      <c r="J273" s="260"/>
      <c r="K273" s="282" t="str">
        <f>IF(NOT(ISBLANK('Order Form'!I287)),'Order Form'!I287,"")</f>
        <v/>
      </c>
      <c r="L273" s="259"/>
      <c r="M273" s="260"/>
      <c r="N273" s="283" t="str">
        <f>IF(NOT(ISBLANK('Order Form'!J287)),'Order Form'!J287,"")</f>
        <v/>
      </c>
      <c r="O273" s="260"/>
      <c r="P273" s="283" t="str">
        <f>IF(NOT(ISBLANK('Order Form'!K287)),'Order Form'!K287,"")</f>
        <v/>
      </c>
      <c r="Q273" s="260"/>
      <c r="R273" s="155" t="str">
        <f>IF(NOT(ISBLANK('Order Form'!L287)),'Order Form'!L287,"")</f>
        <v/>
      </c>
      <c r="S273" s="155" t="str">
        <f>IF(NOT(ISBLANK('Order Form'!M287)),'Order Form'!M287,"")</f>
        <v/>
      </c>
      <c r="T273" s="155" t="str">
        <f>IF(NOT(ISBLANK('Order Form'!N287)),'Order Form'!N287,"")</f>
        <v/>
      </c>
      <c r="U273" s="155" t="str">
        <f>IF(NOT(ISBLANK('Order Form'!O287)),'Order Form'!O287,"")</f>
        <v/>
      </c>
      <c r="V273" s="155" t="str">
        <f>IF(NOT(ISBLANK('Order Form'!P287)),'Order Form'!P287,"")</f>
        <v/>
      </c>
      <c r="W273" s="155" t="str">
        <f>IF(NOT(ISBLANK('Order Form'!Q287)),'Order Form'!Q287,"")</f>
        <v/>
      </c>
      <c r="X273" s="155" t="str">
        <f>IF(NOT(ISBLANK('Order Form'!R287)),'Order Form'!R287,"")</f>
        <v/>
      </c>
      <c r="Y273" s="155" t="str">
        <f>IF(NOT(ISBLANK('Order Form'!S287)),'Order Form'!S287,"")</f>
        <v/>
      </c>
      <c r="Z273" s="155" t="str">
        <f>IF(VALUE('Order Form'!T287)&gt;0,'Order Form'!T287,"")</f>
        <v/>
      </c>
    </row>
    <row r="274" spans="1:26" ht="21.75" customHeight="1" x14ac:dyDescent="0.4">
      <c r="A274" s="152" t="str">
        <f>IF(ISBLANK('Order Form'!B288),"",LEFT('Order Form'!B288,3))</f>
        <v xml:space="preserve"> </v>
      </c>
      <c r="B274" s="152" t="str">
        <f>IF(ISBLANK('Order Form'!C288),"",'Order Form'!C288)</f>
        <v/>
      </c>
      <c r="C274" s="152" t="str">
        <f>IF(ISBLANK('Order Form'!E288),"",'Order Form'!E288)</f>
        <v/>
      </c>
      <c r="D274" s="152" t="str">
        <f>IF(ISBLANK('Order Form'!F288),"",'Order Form'!F288)</f>
        <v/>
      </c>
      <c r="E274" s="284" t="str">
        <f>IF(ISBLANK('Order Form'!D288),"",'Order Form'!D288)</f>
        <v/>
      </c>
      <c r="F274" s="259"/>
      <c r="G274" s="259"/>
      <c r="H274" s="259"/>
      <c r="I274" s="259"/>
      <c r="J274" s="260"/>
      <c r="K274" s="284" t="str">
        <f>IF(NOT(ISBLANK('Order Form'!I288)),'Order Form'!I288,"")</f>
        <v/>
      </c>
      <c r="L274" s="259"/>
      <c r="M274" s="260"/>
      <c r="N274" s="285" t="str">
        <f>IF(NOT(ISBLANK('Order Form'!J288)),'Order Form'!J288,"")</f>
        <v/>
      </c>
      <c r="O274" s="260"/>
      <c r="P274" s="285" t="str">
        <f>IF(NOT(ISBLANK('Order Form'!K288)),'Order Form'!K288,"")</f>
        <v/>
      </c>
      <c r="Q274" s="260"/>
      <c r="R274" s="152" t="str">
        <f>IF(NOT(ISBLANK('Order Form'!L288)),'Order Form'!L288,"")</f>
        <v/>
      </c>
      <c r="S274" s="152" t="str">
        <f>IF(NOT(ISBLANK('Order Form'!M288)),'Order Form'!M288,"")</f>
        <v/>
      </c>
      <c r="T274" s="152" t="str">
        <f>IF(NOT(ISBLANK('Order Form'!N288)),'Order Form'!N288,"")</f>
        <v/>
      </c>
      <c r="U274" s="152" t="str">
        <f>IF(NOT(ISBLANK('Order Form'!O288)),'Order Form'!O288,"")</f>
        <v/>
      </c>
      <c r="V274" s="152" t="str">
        <f>IF(NOT(ISBLANK('Order Form'!P288)),'Order Form'!P288,"")</f>
        <v/>
      </c>
      <c r="W274" s="152" t="str">
        <f>IF(NOT(ISBLANK('Order Form'!Q288)),'Order Form'!Q288,"")</f>
        <v/>
      </c>
      <c r="X274" s="152" t="str">
        <f>IF(NOT(ISBLANK('Order Form'!R288)),'Order Form'!R288,"")</f>
        <v/>
      </c>
      <c r="Y274" s="152" t="str">
        <f>IF(NOT(ISBLANK('Order Form'!S288)),'Order Form'!S288,"")</f>
        <v/>
      </c>
      <c r="Z274" s="152" t="str">
        <f>IF(VALUE('Order Form'!T288)&gt;0,'Order Form'!T288,"")</f>
        <v/>
      </c>
    </row>
  </sheetData>
  <mergeCells count="1096">
    <mergeCell ref="E147:J147"/>
    <mergeCell ref="K147:M147"/>
    <mergeCell ref="N147:O147"/>
    <mergeCell ref="P147:Q147"/>
    <mergeCell ref="K148:M148"/>
    <mergeCell ref="N148:O148"/>
    <mergeCell ref="P148:Q148"/>
    <mergeCell ref="E148:J148"/>
    <mergeCell ref="E149:J149"/>
    <mergeCell ref="K149:M149"/>
    <mergeCell ref="N149:O149"/>
    <mergeCell ref="P149:Q149"/>
    <mergeCell ref="E150:J150"/>
    <mergeCell ref="K150:M150"/>
    <mergeCell ref="N154:O154"/>
    <mergeCell ref="P154:Q154"/>
    <mergeCell ref="E152:J152"/>
    <mergeCell ref="E153:J153"/>
    <mergeCell ref="K153:M153"/>
    <mergeCell ref="N153:O153"/>
    <mergeCell ref="P153:Q153"/>
    <mergeCell ref="E154:J154"/>
    <mergeCell ref="K154:M154"/>
    <mergeCell ref="K152:M152"/>
    <mergeCell ref="N152:O152"/>
    <mergeCell ref="N150:O150"/>
    <mergeCell ref="P150:Q150"/>
    <mergeCell ref="E151:J151"/>
    <mergeCell ref="K151:M151"/>
    <mergeCell ref="N151:O151"/>
    <mergeCell ref="P151:Q151"/>
    <mergeCell ref="P152:Q152"/>
    <mergeCell ref="E155:J155"/>
    <mergeCell ref="K155:M155"/>
    <mergeCell ref="N155:O155"/>
    <mergeCell ref="P155:Q155"/>
    <mergeCell ref="K156:M156"/>
    <mergeCell ref="N156:O156"/>
    <mergeCell ref="P156:Q156"/>
    <mergeCell ref="E156:J156"/>
    <mergeCell ref="E157:J157"/>
    <mergeCell ref="K157:M157"/>
    <mergeCell ref="N157:O157"/>
    <mergeCell ref="P157:Q157"/>
    <mergeCell ref="E158:J158"/>
    <mergeCell ref="K158:M158"/>
    <mergeCell ref="K160:M160"/>
    <mergeCell ref="N160:O160"/>
    <mergeCell ref="N158:O158"/>
    <mergeCell ref="P158:Q158"/>
    <mergeCell ref="E159:J159"/>
    <mergeCell ref="K159:M159"/>
    <mergeCell ref="N159:O159"/>
    <mergeCell ref="P159:Q159"/>
    <mergeCell ref="P160:Q160"/>
    <mergeCell ref="N162:O162"/>
    <mergeCell ref="P162:Q162"/>
    <mergeCell ref="E160:J160"/>
    <mergeCell ref="E161:J161"/>
    <mergeCell ref="K161:M161"/>
    <mergeCell ref="N161:O161"/>
    <mergeCell ref="P161:Q161"/>
    <mergeCell ref="E162:J162"/>
    <mergeCell ref="K162:M162"/>
    <mergeCell ref="K168:M168"/>
    <mergeCell ref="N168:O168"/>
    <mergeCell ref="N166:O166"/>
    <mergeCell ref="P166:Q166"/>
    <mergeCell ref="E167:J167"/>
    <mergeCell ref="K167:M167"/>
    <mergeCell ref="N167:O167"/>
    <mergeCell ref="P167:Q167"/>
    <mergeCell ref="P168:Q168"/>
    <mergeCell ref="N170:O170"/>
    <mergeCell ref="P170:Q170"/>
    <mergeCell ref="E168:J168"/>
    <mergeCell ref="E169:J169"/>
    <mergeCell ref="K169:M169"/>
    <mergeCell ref="N169:O169"/>
    <mergeCell ref="P169:Q169"/>
    <mergeCell ref="E170:J170"/>
    <mergeCell ref="K170:M170"/>
    <mergeCell ref="E163:J163"/>
    <mergeCell ref="K163:M163"/>
    <mergeCell ref="N163:O163"/>
    <mergeCell ref="P163:Q163"/>
    <mergeCell ref="K164:M164"/>
    <mergeCell ref="N164:O164"/>
    <mergeCell ref="P164:Q164"/>
    <mergeCell ref="E164:J164"/>
    <mergeCell ref="E165:J165"/>
    <mergeCell ref="K165:M165"/>
    <mergeCell ref="N165:O165"/>
    <mergeCell ref="P165:Q165"/>
    <mergeCell ref="E166:J166"/>
    <mergeCell ref="K166:M166"/>
    <mergeCell ref="E171:J171"/>
    <mergeCell ref="K171:M171"/>
    <mergeCell ref="N171:O171"/>
    <mergeCell ref="P171:Q171"/>
    <mergeCell ref="K172:M172"/>
    <mergeCell ref="N172:O172"/>
    <mergeCell ref="P172:Q172"/>
    <mergeCell ref="E172:J172"/>
    <mergeCell ref="E173:J173"/>
    <mergeCell ref="K173:M173"/>
    <mergeCell ref="N173:O173"/>
    <mergeCell ref="P173:Q173"/>
    <mergeCell ref="E174:J174"/>
    <mergeCell ref="K174:M174"/>
    <mergeCell ref="K176:M176"/>
    <mergeCell ref="N176:O176"/>
    <mergeCell ref="N174:O174"/>
    <mergeCell ref="P174:Q174"/>
    <mergeCell ref="E175:J175"/>
    <mergeCell ref="K175:M175"/>
    <mergeCell ref="N175:O175"/>
    <mergeCell ref="P175:Q175"/>
    <mergeCell ref="P176:Q176"/>
    <mergeCell ref="N178:O178"/>
    <mergeCell ref="P178:Q178"/>
    <mergeCell ref="E176:J176"/>
    <mergeCell ref="E177:J177"/>
    <mergeCell ref="K177:M177"/>
    <mergeCell ref="N177:O177"/>
    <mergeCell ref="P177:Q177"/>
    <mergeCell ref="E178:J178"/>
    <mergeCell ref="K178:M178"/>
    <mergeCell ref="E179:J179"/>
    <mergeCell ref="K179:M179"/>
    <mergeCell ref="N179:O179"/>
    <mergeCell ref="P179:Q179"/>
    <mergeCell ref="K180:M180"/>
    <mergeCell ref="N180:O180"/>
    <mergeCell ref="P180:Q180"/>
    <mergeCell ref="E180:J180"/>
    <mergeCell ref="E181:J181"/>
    <mergeCell ref="K181:M181"/>
    <mergeCell ref="N181:O181"/>
    <mergeCell ref="P181:Q181"/>
    <mergeCell ref="E182:J182"/>
    <mergeCell ref="K182:M182"/>
    <mergeCell ref="K184:M184"/>
    <mergeCell ref="N184:O184"/>
    <mergeCell ref="N182:O182"/>
    <mergeCell ref="P182:Q182"/>
    <mergeCell ref="E183:J183"/>
    <mergeCell ref="K183:M183"/>
    <mergeCell ref="N183:O183"/>
    <mergeCell ref="P183:Q183"/>
    <mergeCell ref="P184:Q184"/>
    <mergeCell ref="N186:O186"/>
    <mergeCell ref="P186:Q186"/>
    <mergeCell ref="E184:J184"/>
    <mergeCell ref="E185:J185"/>
    <mergeCell ref="K185:M185"/>
    <mergeCell ref="N185:O185"/>
    <mergeCell ref="P185:Q185"/>
    <mergeCell ref="E186:J186"/>
    <mergeCell ref="K186:M186"/>
    <mergeCell ref="E187:J187"/>
    <mergeCell ref="K187:M187"/>
    <mergeCell ref="N187:O187"/>
    <mergeCell ref="P187:Q187"/>
    <mergeCell ref="K188:M188"/>
    <mergeCell ref="N188:O188"/>
    <mergeCell ref="P188:Q188"/>
    <mergeCell ref="E188:J188"/>
    <mergeCell ref="E189:J189"/>
    <mergeCell ref="K189:M189"/>
    <mergeCell ref="N189:O189"/>
    <mergeCell ref="P189:Q189"/>
    <mergeCell ref="E190:J190"/>
    <mergeCell ref="K190:M190"/>
    <mergeCell ref="K192:M192"/>
    <mergeCell ref="N192:O192"/>
    <mergeCell ref="N190:O190"/>
    <mergeCell ref="P190:Q190"/>
    <mergeCell ref="E191:J191"/>
    <mergeCell ref="K191:M191"/>
    <mergeCell ref="N191:O191"/>
    <mergeCell ref="P191:Q191"/>
    <mergeCell ref="P192:Q192"/>
    <mergeCell ref="N194:O194"/>
    <mergeCell ref="P194:Q194"/>
    <mergeCell ref="E192:J192"/>
    <mergeCell ref="E193:J193"/>
    <mergeCell ref="K193:M193"/>
    <mergeCell ref="N193:O193"/>
    <mergeCell ref="P193:Q193"/>
    <mergeCell ref="E194:J194"/>
    <mergeCell ref="K194:M194"/>
    <mergeCell ref="E195:J195"/>
    <mergeCell ref="K195:M195"/>
    <mergeCell ref="N195:O195"/>
    <mergeCell ref="P195:Q195"/>
    <mergeCell ref="K196:M196"/>
    <mergeCell ref="N196:O196"/>
    <mergeCell ref="P196:Q196"/>
    <mergeCell ref="E196:J196"/>
    <mergeCell ref="E197:J197"/>
    <mergeCell ref="K197:M197"/>
    <mergeCell ref="N197:O197"/>
    <mergeCell ref="P197:Q197"/>
    <mergeCell ref="E198:J198"/>
    <mergeCell ref="K198:M198"/>
    <mergeCell ref="K200:M200"/>
    <mergeCell ref="N200:O200"/>
    <mergeCell ref="N198:O198"/>
    <mergeCell ref="P198:Q198"/>
    <mergeCell ref="E199:J199"/>
    <mergeCell ref="K199:M199"/>
    <mergeCell ref="N199:O199"/>
    <mergeCell ref="P199:Q199"/>
    <mergeCell ref="P200:Q200"/>
    <mergeCell ref="N202:O202"/>
    <mergeCell ref="P202:Q202"/>
    <mergeCell ref="E200:J200"/>
    <mergeCell ref="E201:J201"/>
    <mergeCell ref="K201:M201"/>
    <mergeCell ref="N201:O201"/>
    <mergeCell ref="P201:Q201"/>
    <mergeCell ref="E202:J202"/>
    <mergeCell ref="K202:M202"/>
    <mergeCell ref="N206:O206"/>
    <mergeCell ref="P206:Q206"/>
    <mergeCell ref="E207:J207"/>
    <mergeCell ref="K207:M207"/>
    <mergeCell ref="N207:O207"/>
    <mergeCell ref="P207:Q207"/>
    <mergeCell ref="P208:Q208"/>
    <mergeCell ref="E203:J203"/>
    <mergeCell ref="K203:M203"/>
    <mergeCell ref="N203:O203"/>
    <mergeCell ref="P203:Q203"/>
    <mergeCell ref="K204:M204"/>
    <mergeCell ref="N204:O204"/>
    <mergeCell ref="P204:Q204"/>
    <mergeCell ref="E204:J204"/>
    <mergeCell ref="E205:J205"/>
    <mergeCell ref="K205:M205"/>
    <mergeCell ref="N205:O205"/>
    <mergeCell ref="P205:Q205"/>
    <mergeCell ref="E206:J206"/>
    <mergeCell ref="K206:M206"/>
    <mergeCell ref="N210:O210"/>
    <mergeCell ref="P210:Q210"/>
    <mergeCell ref="E208:J208"/>
    <mergeCell ref="E209:J209"/>
    <mergeCell ref="K209:M209"/>
    <mergeCell ref="N209:O209"/>
    <mergeCell ref="P209:Q209"/>
    <mergeCell ref="E210:J210"/>
    <mergeCell ref="K210:M210"/>
    <mergeCell ref="E211:J211"/>
    <mergeCell ref="K211:M211"/>
    <mergeCell ref="N211:O211"/>
    <mergeCell ref="P211:Q211"/>
    <mergeCell ref="K212:M212"/>
    <mergeCell ref="N212:O212"/>
    <mergeCell ref="P212:Q212"/>
    <mergeCell ref="E212:J212"/>
    <mergeCell ref="K208:M208"/>
    <mergeCell ref="N208:O208"/>
    <mergeCell ref="E225:J225"/>
    <mergeCell ref="K225:M225"/>
    <mergeCell ref="N225:O225"/>
    <mergeCell ref="P225:Q225"/>
    <mergeCell ref="E226:J226"/>
    <mergeCell ref="K226:M226"/>
    <mergeCell ref="E213:J213"/>
    <mergeCell ref="K213:M213"/>
    <mergeCell ref="N213:O213"/>
    <mergeCell ref="P213:Q213"/>
    <mergeCell ref="E214:J214"/>
    <mergeCell ref="K214:M214"/>
    <mergeCell ref="K216:M216"/>
    <mergeCell ref="N216:O216"/>
    <mergeCell ref="N214:O214"/>
    <mergeCell ref="P214:Q214"/>
    <mergeCell ref="E215:J215"/>
    <mergeCell ref="K215:M215"/>
    <mergeCell ref="N215:O215"/>
    <mergeCell ref="P215:Q215"/>
    <mergeCell ref="P216:Q216"/>
    <mergeCell ref="N218:O218"/>
    <mergeCell ref="P218:Q218"/>
    <mergeCell ref="E216:J216"/>
    <mergeCell ref="E217:J217"/>
    <mergeCell ref="K217:M217"/>
    <mergeCell ref="N217:O217"/>
    <mergeCell ref="P217:Q217"/>
    <mergeCell ref="E218:J218"/>
    <mergeCell ref="K218:M218"/>
    <mergeCell ref="P231:Q231"/>
    <mergeCell ref="P232:Q232"/>
    <mergeCell ref="E219:J219"/>
    <mergeCell ref="K219:M219"/>
    <mergeCell ref="N219:O219"/>
    <mergeCell ref="P219:Q219"/>
    <mergeCell ref="K220:M220"/>
    <mergeCell ref="N220:O220"/>
    <mergeCell ref="P220:Q220"/>
    <mergeCell ref="E220:J220"/>
    <mergeCell ref="E221:J221"/>
    <mergeCell ref="K221:M221"/>
    <mergeCell ref="N221:O221"/>
    <mergeCell ref="P221:Q221"/>
    <mergeCell ref="E222:J222"/>
    <mergeCell ref="K222:M222"/>
    <mergeCell ref="E227:J227"/>
    <mergeCell ref="K227:M227"/>
    <mergeCell ref="N227:O227"/>
    <mergeCell ref="P227:Q227"/>
    <mergeCell ref="K224:M224"/>
    <mergeCell ref="N224:O224"/>
    <mergeCell ref="N222:O222"/>
    <mergeCell ref="P222:Q222"/>
    <mergeCell ref="E223:J223"/>
    <mergeCell ref="K223:M223"/>
    <mergeCell ref="N223:O223"/>
    <mergeCell ref="P223:Q223"/>
    <mergeCell ref="P224:Q224"/>
    <mergeCell ref="N226:O226"/>
    <mergeCell ref="P226:Q226"/>
    <mergeCell ref="E224:J224"/>
    <mergeCell ref="E232:J232"/>
    <mergeCell ref="E233:J233"/>
    <mergeCell ref="K233:M233"/>
    <mergeCell ref="N233:O233"/>
    <mergeCell ref="P233:Q233"/>
    <mergeCell ref="E234:J234"/>
    <mergeCell ref="K234:M234"/>
    <mergeCell ref="E235:J235"/>
    <mergeCell ref="K235:M235"/>
    <mergeCell ref="N235:O235"/>
    <mergeCell ref="P235:Q235"/>
    <mergeCell ref="K236:M236"/>
    <mergeCell ref="N236:O236"/>
    <mergeCell ref="P236:Q236"/>
    <mergeCell ref="E236:J236"/>
    <mergeCell ref="K228:M228"/>
    <mergeCell ref="N228:O228"/>
    <mergeCell ref="P228:Q228"/>
    <mergeCell ref="E228:J228"/>
    <mergeCell ref="E229:J229"/>
    <mergeCell ref="K229:M229"/>
    <mergeCell ref="N229:O229"/>
    <mergeCell ref="P229:Q229"/>
    <mergeCell ref="E230:J230"/>
    <mergeCell ref="K230:M230"/>
    <mergeCell ref="K232:M232"/>
    <mergeCell ref="N232:O232"/>
    <mergeCell ref="N230:O230"/>
    <mergeCell ref="P230:Q230"/>
    <mergeCell ref="E231:J231"/>
    <mergeCell ref="K231:M231"/>
    <mergeCell ref="N231:O231"/>
    <mergeCell ref="P238:Q238"/>
    <mergeCell ref="E239:J239"/>
    <mergeCell ref="K239:M239"/>
    <mergeCell ref="N239:O239"/>
    <mergeCell ref="P239:Q239"/>
    <mergeCell ref="P240:Q240"/>
    <mergeCell ref="N242:O242"/>
    <mergeCell ref="P242:Q242"/>
    <mergeCell ref="E240:J240"/>
    <mergeCell ref="E241:J241"/>
    <mergeCell ref="K241:M241"/>
    <mergeCell ref="N241:O241"/>
    <mergeCell ref="P241:Q241"/>
    <mergeCell ref="E242:J242"/>
    <mergeCell ref="K242:M242"/>
    <mergeCell ref="N234:O234"/>
    <mergeCell ref="P234:Q234"/>
    <mergeCell ref="K272:M272"/>
    <mergeCell ref="N272:O272"/>
    <mergeCell ref="N270:O270"/>
    <mergeCell ref="P270:Q270"/>
    <mergeCell ref="E271:J271"/>
    <mergeCell ref="K271:M271"/>
    <mergeCell ref="N271:O271"/>
    <mergeCell ref="P271:Q271"/>
    <mergeCell ref="P272:Q272"/>
    <mergeCell ref="E259:J259"/>
    <mergeCell ref="K259:M259"/>
    <mergeCell ref="N259:O259"/>
    <mergeCell ref="P259:Q259"/>
    <mergeCell ref="K260:M260"/>
    <mergeCell ref="N260:O260"/>
    <mergeCell ref="P260:Q260"/>
    <mergeCell ref="E260:J260"/>
    <mergeCell ref="E261:J261"/>
    <mergeCell ref="K261:M261"/>
    <mergeCell ref="N261:O261"/>
    <mergeCell ref="P261:Q261"/>
    <mergeCell ref="E262:J262"/>
    <mergeCell ref="K262:M262"/>
    <mergeCell ref="N266:O266"/>
    <mergeCell ref="P266:Q266"/>
    <mergeCell ref="E264:J264"/>
    <mergeCell ref="E265:J265"/>
    <mergeCell ref="K265:M265"/>
    <mergeCell ref="N265:O265"/>
    <mergeCell ref="P265:Q265"/>
    <mergeCell ref="E266:J266"/>
    <mergeCell ref="K266:M266"/>
    <mergeCell ref="E23:J23"/>
    <mergeCell ref="K23:M23"/>
    <mergeCell ref="N23:O23"/>
    <mergeCell ref="P23:Q23"/>
    <mergeCell ref="K24:M24"/>
    <mergeCell ref="N24:O24"/>
    <mergeCell ref="P24:Q24"/>
    <mergeCell ref="E24:J24"/>
    <mergeCell ref="E25:J25"/>
    <mergeCell ref="K25:M25"/>
    <mergeCell ref="N25:O25"/>
    <mergeCell ref="P25:Q25"/>
    <mergeCell ref="E26:J26"/>
    <mergeCell ref="K26:M26"/>
    <mergeCell ref="E27:J27"/>
    <mergeCell ref="K27:M27"/>
    <mergeCell ref="N27:O27"/>
    <mergeCell ref="P27:Q27"/>
    <mergeCell ref="N26:O26"/>
    <mergeCell ref="P26:Q26"/>
    <mergeCell ref="N274:O274"/>
    <mergeCell ref="P274:Q274"/>
    <mergeCell ref="E272:J272"/>
    <mergeCell ref="E273:J273"/>
    <mergeCell ref="K273:M273"/>
    <mergeCell ref="N273:O273"/>
    <mergeCell ref="P273:Q273"/>
    <mergeCell ref="E274:J274"/>
    <mergeCell ref="K274:M274"/>
    <mergeCell ref="E243:J243"/>
    <mergeCell ref="K243:M243"/>
    <mergeCell ref="N243:O243"/>
    <mergeCell ref="P243:Q243"/>
    <mergeCell ref="K244:M244"/>
    <mergeCell ref="N244:O244"/>
    <mergeCell ref="P244:Q244"/>
    <mergeCell ref="E244:J244"/>
    <mergeCell ref="E245:J245"/>
    <mergeCell ref="E267:J267"/>
    <mergeCell ref="K267:M267"/>
    <mergeCell ref="N267:O267"/>
    <mergeCell ref="P267:Q267"/>
    <mergeCell ref="K268:M268"/>
    <mergeCell ref="N268:O268"/>
    <mergeCell ref="P268:Q268"/>
    <mergeCell ref="E268:J268"/>
    <mergeCell ref="E269:J269"/>
    <mergeCell ref="K269:M269"/>
    <mergeCell ref="N269:O269"/>
    <mergeCell ref="P269:Q269"/>
    <mergeCell ref="E270:J270"/>
    <mergeCell ref="K270:M270"/>
    <mergeCell ref="N250:O250"/>
    <mergeCell ref="P250:Q250"/>
    <mergeCell ref="E248:J248"/>
    <mergeCell ref="E249:J249"/>
    <mergeCell ref="K249:M249"/>
    <mergeCell ref="N249:O249"/>
    <mergeCell ref="P249:Q249"/>
    <mergeCell ref="E250:J250"/>
    <mergeCell ref="K250:M250"/>
    <mergeCell ref="K28:M28"/>
    <mergeCell ref="N28:O28"/>
    <mergeCell ref="P28:Q28"/>
    <mergeCell ref="N30:O30"/>
    <mergeCell ref="P30:Q30"/>
    <mergeCell ref="E28:J28"/>
    <mergeCell ref="E29:J29"/>
    <mergeCell ref="K29:M29"/>
    <mergeCell ref="N29:O29"/>
    <mergeCell ref="P29:Q29"/>
    <mergeCell ref="E30:J30"/>
    <mergeCell ref="K30:M30"/>
    <mergeCell ref="N34:O34"/>
    <mergeCell ref="P34:Q34"/>
    <mergeCell ref="E237:J237"/>
    <mergeCell ref="K237:M237"/>
    <mergeCell ref="N237:O237"/>
    <mergeCell ref="P237:Q237"/>
    <mergeCell ref="E238:J238"/>
    <mergeCell ref="K238:M238"/>
    <mergeCell ref="K240:M240"/>
    <mergeCell ref="N240:O240"/>
    <mergeCell ref="N238:O238"/>
    <mergeCell ref="K264:M264"/>
    <mergeCell ref="N264:O264"/>
    <mergeCell ref="N262:O262"/>
    <mergeCell ref="P262:Q262"/>
    <mergeCell ref="E263:J263"/>
    <mergeCell ref="K263:M263"/>
    <mergeCell ref="N263:O263"/>
    <mergeCell ref="P263:Q263"/>
    <mergeCell ref="P264:Q264"/>
    <mergeCell ref="E251:J251"/>
    <mergeCell ref="K251:M251"/>
    <mergeCell ref="N251:O251"/>
    <mergeCell ref="P251:Q251"/>
    <mergeCell ref="K252:M252"/>
    <mergeCell ref="N252:O252"/>
    <mergeCell ref="P252:Q252"/>
    <mergeCell ref="E252:J252"/>
    <mergeCell ref="E253:J253"/>
    <mergeCell ref="K253:M253"/>
    <mergeCell ref="N253:O253"/>
    <mergeCell ref="P253:Q253"/>
    <mergeCell ref="E254:J254"/>
    <mergeCell ref="K254:M254"/>
    <mergeCell ref="K256:M256"/>
    <mergeCell ref="N256:O256"/>
    <mergeCell ref="N254:O254"/>
    <mergeCell ref="P254:Q254"/>
    <mergeCell ref="E255:J255"/>
    <mergeCell ref="K255:M255"/>
    <mergeCell ref="N255:O255"/>
    <mergeCell ref="P255:Q255"/>
    <mergeCell ref="P256:Q256"/>
    <mergeCell ref="M4:O4"/>
    <mergeCell ref="Q4:T4"/>
    <mergeCell ref="U4:X4"/>
    <mergeCell ref="Q5:T5"/>
    <mergeCell ref="U5:X5"/>
    <mergeCell ref="H2:O2"/>
    <mergeCell ref="H5:O5"/>
    <mergeCell ref="U6:X6"/>
    <mergeCell ref="U3:X3"/>
    <mergeCell ref="N258:O258"/>
    <mergeCell ref="P258:Q258"/>
    <mergeCell ref="E256:J256"/>
    <mergeCell ref="E257:J257"/>
    <mergeCell ref="K257:M257"/>
    <mergeCell ref="N257:O257"/>
    <mergeCell ref="P257:Q257"/>
    <mergeCell ref="E258:J258"/>
    <mergeCell ref="K258:M258"/>
    <mergeCell ref="K245:M245"/>
    <mergeCell ref="N245:O245"/>
    <mergeCell ref="P245:Q245"/>
    <mergeCell ref="E246:J246"/>
    <mergeCell ref="K246:M246"/>
    <mergeCell ref="K248:M248"/>
    <mergeCell ref="N248:O248"/>
    <mergeCell ref="N246:O246"/>
    <mergeCell ref="P246:Q246"/>
    <mergeCell ref="E247:J247"/>
    <mergeCell ref="K247:M247"/>
    <mergeCell ref="N247:O247"/>
    <mergeCell ref="P247:Q247"/>
    <mergeCell ref="P248:Q248"/>
    <mergeCell ref="A8:D8"/>
    <mergeCell ref="H8:O8"/>
    <mergeCell ref="A9:D9"/>
    <mergeCell ref="H9:O9"/>
    <mergeCell ref="A10:D10"/>
    <mergeCell ref="H10:O10"/>
    <mergeCell ref="H6:O6"/>
    <mergeCell ref="Q6:T6"/>
    <mergeCell ref="A7:D7"/>
    <mergeCell ref="F7:G7"/>
    <mergeCell ref="H7:J7"/>
    <mergeCell ref="M7:O7"/>
    <mergeCell ref="Q7:T7"/>
    <mergeCell ref="Q9:T9"/>
    <mergeCell ref="U9:X9"/>
    <mergeCell ref="Q10:T10"/>
    <mergeCell ref="U10:X10"/>
    <mergeCell ref="Q8:T8"/>
    <mergeCell ref="U8:X8"/>
    <mergeCell ref="E16:J16"/>
    <mergeCell ref="E17:J17"/>
    <mergeCell ref="K17:M17"/>
    <mergeCell ref="N17:O17"/>
    <mergeCell ref="P17:Q17"/>
    <mergeCell ref="E18:J18"/>
    <mergeCell ref="K18:M18"/>
    <mergeCell ref="E19:J19"/>
    <mergeCell ref="K19:M19"/>
    <mergeCell ref="N19:O19"/>
    <mergeCell ref="P19:Q19"/>
    <mergeCell ref="K20:M20"/>
    <mergeCell ref="N20:O20"/>
    <mergeCell ref="P20:Q20"/>
    <mergeCell ref="N22:O22"/>
    <mergeCell ref="P22:Q22"/>
    <mergeCell ref="E20:J20"/>
    <mergeCell ref="E21:J21"/>
    <mergeCell ref="K21:M21"/>
    <mergeCell ref="N21:O21"/>
    <mergeCell ref="P21:Q21"/>
    <mergeCell ref="E22:J22"/>
    <mergeCell ref="K22:M22"/>
    <mergeCell ref="K16:M16"/>
    <mergeCell ref="N16:O16"/>
    <mergeCell ref="P16:Q16"/>
    <mergeCell ref="N18:O18"/>
    <mergeCell ref="P18:Q18"/>
    <mergeCell ref="E1:E4"/>
    <mergeCell ref="H1:O1"/>
    <mergeCell ref="U1:X1"/>
    <mergeCell ref="Y1:Z11"/>
    <mergeCell ref="U2:X2"/>
    <mergeCell ref="E5:E7"/>
    <mergeCell ref="U11:X11"/>
    <mergeCell ref="N14:O14"/>
    <mergeCell ref="P14:Q14"/>
    <mergeCell ref="E8:E11"/>
    <mergeCell ref="E13:J13"/>
    <mergeCell ref="K13:M13"/>
    <mergeCell ref="N13:O13"/>
    <mergeCell ref="P13:Q13"/>
    <mergeCell ref="E14:J14"/>
    <mergeCell ref="K14:M14"/>
    <mergeCell ref="E15:J15"/>
    <mergeCell ref="K15:M15"/>
    <mergeCell ref="N15:O15"/>
    <mergeCell ref="P15:Q15"/>
    <mergeCell ref="H11:O11"/>
    <mergeCell ref="Q11:T11"/>
    <mergeCell ref="U7:X7"/>
    <mergeCell ref="Q1:T1"/>
    <mergeCell ref="Q2:T2"/>
    <mergeCell ref="F2:G2"/>
    <mergeCell ref="F3:G3"/>
    <mergeCell ref="H3:O3"/>
    <mergeCell ref="Q3:T3"/>
    <mergeCell ref="F1:G1"/>
    <mergeCell ref="F4:G4"/>
    <mergeCell ref="H4:J4"/>
    <mergeCell ref="E31:J31"/>
    <mergeCell ref="K31:M31"/>
    <mergeCell ref="N31:O31"/>
    <mergeCell ref="P31:Q31"/>
    <mergeCell ref="K32:M32"/>
    <mergeCell ref="N32:O32"/>
    <mergeCell ref="P32:Q32"/>
    <mergeCell ref="E32:J32"/>
    <mergeCell ref="E33:J33"/>
    <mergeCell ref="K33:M33"/>
    <mergeCell ref="N33:O33"/>
    <mergeCell ref="P33:Q33"/>
    <mergeCell ref="E34:J34"/>
    <mergeCell ref="K34:M34"/>
    <mergeCell ref="K40:M40"/>
    <mergeCell ref="N40:O40"/>
    <mergeCell ref="N38:O38"/>
    <mergeCell ref="P38:Q38"/>
    <mergeCell ref="E39:J39"/>
    <mergeCell ref="K39:M39"/>
    <mergeCell ref="N39:O39"/>
    <mergeCell ref="P39:Q39"/>
    <mergeCell ref="P40:Q40"/>
    <mergeCell ref="E35:J35"/>
    <mergeCell ref="K35:M35"/>
    <mergeCell ref="N35:O35"/>
    <mergeCell ref="P35:Q35"/>
    <mergeCell ref="K36:M36"/>
    <mergeCell ref="N36:O36"/>
    <mergeCell ref="P36:Q36"/>
    <mergeCell ref="E36:J36"/>
    <mergeCell ref="E37:J37"/>
    <mergeCell ref="K37:M37"/>
    <mergeCell ref="N37:O37"/>
    <mergeCell ref="P37:Q37"/>
    <mergeCell ref="E38:J38"/>
    <mergeCell ref="K38:M38"/>
    <mergeCell ref="N42:O42"/>
    <mergeCell ref="P42:Q42"/>
    <mergeCell ref="E40:J40"/>
    <mergeCell ref="E41:J41"/>
    <mergeCell ref="K41:M41"/>
    <mergeCell ref="N41:O41"/>
    <mergeCell ref="P41:Q41"/>
    <mergeCell ref="E42:J42"/>
    <mergeCell ref="K42:M42"/>
    <mergeCell ref="E43:J43"/>
    <mergeCell ref="K43:M43"/>
    <mergeCell ref="N43:O43"/>
    <mergeCell ref="P43:Q43"/>
    <mergeCell ref="K44:M44"/>
    <mergeCell ref="N44:O44"/>
    <mergeCell ref="P44:Q44"/>
    <mergeCell ref="E44:J44"/>
    <mergeCell ref="E45:J45"/>
    <mergeCell ref="K45:M45"/>
    <mergeCell ref="N45:O45"/>
    <mergeCell ref="P45:Q45"/>
    <mergeCell ref="E46:J46"/>
    <mergeCell ref="K46:M46"/>
    <mergeCell ref="K48:M48"/>
    <mergeCell ref="N48:O48"/>
    <mergeCell ref="N46:O46"/>
    <mergeCell ref="P46:Q46"/>
    <mergeCell ref="E47:J47"/>
    <mergeCell ref="K47:M47"/>
    <mergeCell ref="N47:O47"/>
    <mergeCell ref="P47:Q47"/>
    <mergeCell ref="P48:Q48"/>
    <mergeCell ref="N50:O50"/>
    <mergeCell ref="P50:Q50"/>
    <mergeCell ref="E48:J48"/>
    <mergeCell ref="E49:J49"/>
    <mergeCell ref="K49:M49"/>
    <mergeCell ref="N49:O49"/>
    <mergeCell ref="P49:Q49"/>
    <mergeCell ref="E50:J50"/>
    <mergeCell ref="K50:M50"/>
    <mergeCell ref="K56:M56"/>
    <mergeCell ref="N56:O56"/>
    <mergeCell ref="N54:O54"/>
    <mergeCell ref="P54:Q54"/>
    <mergeCell ref="E55:J55"/>
    <mergeCell ref="K55:M55"/>
    <mergeCell ref="N55:O55"/>
    <mergeCell ref="P55:Q55"/>
    <mergeCell ref="P56:Q56"/>
    <mergeCell ref="N58:O58"/>
    <mergeCell ref="P58:Q58"/>
    <mergeCell ref="E56:J56"/>
    <mergeCell ref="E57:J57"/>
    <mergeCell ref="K57:M57"/>
    <mergeCell ref="N57:O57"/>
    <mergeCell ref="P57:Q57"/>
    <mergeCell ref="E58:J58"/>
    <mergeCell ref="K58:M58"/>
    <mergeCell ref="E51:J51"/>
    <mergeCell ref="K51:M51"/>
    <mergeCell ref="N51:O51"/>
    <mergeCell ref="P51:Q51"/>
    <mergeCell ref="K52:M52"/>
    <mergeCell ref="N52:O52"/>
    <mergeCell ref="P52:Q52"/>
    <mergeCell ref="E52:J52"/>
    <mergeCell ref="E53:J53"/>
    <mergeCell ref="K53:M53"/>
    <mergeCell ref="N53:O53"/>
    <mergeCell ref="P53:Q53"/>
    <mergeCell ref="E54:J54"/>
    <mergeCell ref="K54:M54"/>
    <mergeCell ref="E59:J59"/>
    <mergeCell ref="K59:M59"/>
    <mergeCell ref="N59:O59"/>
    <mergeCell ref="P59:Q59"/>
    <mergeCell ref="K60:M60"/>
    <mergeCell ref="N60:O60"/>
    <mergeCell ref="P60:Q60"/>
    <mergeCell ref="E60:J60"/>
    <mergeCell ref="E61:J61"/>
    <mergeCell ref="K61:M61"/>
    <mergeCell ref="N61:O61"/>
    <mergeCell ref="P61:Q61"/>
    <mergeCell ref="E62:J62"/>
    <mergeCell ref="K62:M62"/>
    <mergeCell ref="K64:M64"/>
    <mergeCell ref="N64:O64"/>
    <mergeCell ref="N62:O62"/>
    <mergeCell ref="P62:Q62"/>
    <mergeCell ref="E63:J63"/>
    <mergeCell ref="K63:M63"/>
    <mergeCell ref="N63:O63"/>
    <mergeCell ref="P63:Q63"/>
    <mergeCell ref="P64:Q64"/>
    <mergeCell ref="N66:O66"/>
    <mergeCell ref="P66:Q66"/>
    <mergeCell ref="E64:J64"/>
    <mergeCell ref="E65:J65"/>
    <mergeCell ref="K65:M65"/>
    <mergeCell ref="N65:O65"/>
    <mergeCell ref="P65:Q65"/>
    <mergeCell ref="E66:J66"/>
    <mergeCell ref="K66:M66"/>
    <mergeCell ref="E67:J67"/>
    <mergeCell ref="K67:M67"/>
    <mergeCell ref="N67:O67"/>
    <mergeCell ref="P67:Q67"/>
    <mergeCell ref="K68:M68"/>
    <mergeCell ref="N68:O68"/>
    <mergeCell ref="P68:Q68"/>
    <mergeCell ref="E68:J68"/>
    <mergeCell ref="E69:J69"/>
    <mergeCell ref="K69:M69"/>
    <mergeCell ref="N69:O69"/>
    <mergeCell ref="P69:Q69"/>
    <mergeCell ref="E70:J70"/>
    <mergeCell ref="K70:M70"/>
    <mergeCell ref="K72:M72"/>
    <mergeCell ref="N72:O72"/>
    <mergeCell ref="N70:O70"/>
    <mergeCell ref="P70:Q70"/>
    <mergeCell ref="E71:J71"/>
    <mergeCell ref="K71:M71"/>
    <mergeCell ref="N71:O71"/>
    <mergeCell ref="P71:Q71"/>
    <mergeCell ref="P72:Q72"/>
    <mergeCell ref="N74:O74"/>
    <mergeCell ref="P74:Q74"/>
    <mergeCell ref="E72:J72"/>
    <mergeCell ref="E73:J73"/>
    <mergeCell ref="K73:M73"/>
    <mergeCell ref="N73:O73"/>
    <mergeCell ref="P73:Q73"/>
    <mergeCell ref="E74:J74"/>
    <mergeCell ref="K74:M74"/>
    <mergeCell ref="E75:J75"/>
    <mergeCell ref="K75:M75"/>
    <mergeCell ref="N75:O75"/>
    <mergeCell ref="P75:Q75"/>
    <mergeCell ref="K76:M76"/>
    <mergeCell ref="N76:O76"/>
    <mergeCell ref="P76:Q76"/>
    <mergeCell ref="E76:J76"/>
    <mergeCell ref="E77:J77"/>
    <mergeCell ref="K77:M77"/>
    <mergeCell ref="N77:O77"/>
    <mergeCell ref="P77:Q77"/>
    <mergeCell ref="E78:J78"/>
    <mergeCell ref="K78:M78"/>
    <mergeCell ref="K80:M80"/>
    <mergeCell ref="N80:O80"/>
    <mergeCell ref="N78:O78"/>
    <mergeCell ref="P78:Q78"/>
    <mergeCell ref="E79:J79"/>
    <mergeCell ref="K79:M79"/>
    <mergeCell ref="N79:O79"/>
    <mergeCell ref="P79:Q79"/>
    <mergeCell ref="P80:Q80"/>
    <mergeCell ref="N82:O82"/>
    <mergeCell ref="P82:Q82"/>
    <mergeCell ref="E80:J80"/>
    <mergeCell ref="E81:J81"/>
    <mergeCell ref="K81:M81"/>
    <mergeCell ref="N81:O81"/>
    <mergeCell ref="P81:Q81"/>
    <mergeCell ref="E82:J82"/>
    <mergeCell ref="K82:M82"/>
    <mergeCell ref="E83:J83"/>
    <mergeCell ref="K83:M83"/>
    <mergeCell ref="N83:O83"/>
    <mergeCell ref="P83:Q83"/>
    <mergeCell ref="K84:M84"/>
    <mergeCell ref="N84:O84"/>
    <mergeCell ref="P84:Q84"/>
    <mergeCell ref="E84:J84"/>
    <mergeCell ref="E85:J85"/>
    <mergeCell ref="K85:M85"/>
    <mergeCell ref="N85:O85"/>
    <mergeCell ref="P85:Q85"/>
    <mergeCell ref="E86:J86"/>
    <mergeCell ref="K86:M86"/>
    <mergeCell ref="K88:M88"/>
    <mergeCell ref="N88:O88"/>
    <mergeCell ref="N86:O86"/>
    <mergeCell ref="P86:Q86"/>
    <mergeCell ref="E87:J87"/>
    <mergeCell ref="K87:M87"/>
    <mergeCell ref="N87:O87"/>
    <mergeCell ref="P87:Q87"/>
    <mergeCell ref="P88:Q88"/>
    <mergeCell ref="N90:O90"/>
    <mergeCell ref="P90:Q90"/>
    <mergeCell ref="E88:J88"/>
    <mergeCell ref="E89:J89"/>
    <mergeCell ref="K89:M89"/>
    <mergeCell ref="N89:O89"/>
    <mergeCell ref="P89:Q89"/>
    <mergeCell ref="E90:J90"/>
    <mergeCell ref="K90:M90"/>
    <mergeCell ref="E101:J101"/>
    <mergeCell ref="K101:M101"/>
    <mergeCell ref="N101:O101"/>
    <mergeCell ref="P101:Q101"/>
    <mergeCell ref="E102:J102"/>
    <mergeCell ref="K102:M102"/>
    <mergeCell ref="K104:M104"/>
    <mergeCell ref="N104:O104"/>
    <mergeCell ref="N102:O102"/>
    <mergeCell ref="N94:O94"/>
    <mergeCell ref="P94:Q94"/>
    <mergeCell ref="E95:J95"/>
    <mergeCell ref="K95:M95"/>
    <mergeCell ref="N95:O95"/>
    <mergeCell ref="P95:Q95"/>
    <mergeCell ref="P96:Q96"/>
    <mergeCell ref="E91:J91"/>
    <mergeCell ref="K91:M91"/>
    <mergeCell ref="N91:O91"/>
    <mergeCell ref="P91:Q91"/>
    <mergeCell ref="K92:M92"/>
    <mergeCell ref="N92:O92"/>
    <mergeCell ref="P92:Q92"/>
    <mergeCell ref="E92:J92"/>
    <mergeCell ref="E93:J93"/>
    <mergeCell ref="K93:M93"/>
    <mergeCell ref="N93:O93"/>
    <mergeCell ref="P93:Q93"/>
    <mergeCell ref="E94:J94"/>
    <mergeCell ref="K94:M94"/>
    <mergeCell ref="N98:O98"/>
    <mergeCell ref="P98:Q98"/>
    <mergeCell ref="E96:J96"/>
    <mergeCell ref="E97:J97"/>
    <mergeCell ref="K97:M97"/>
    <mergeCell ref="N97:O97"/>
    <mergeCell ref="P97:Q97"/>
    <mergeCell ref="E98:J98"/>
    <mergeCell ref="K98:M98"/>
    <mergeCell ref="E99:J99"/>
    <mergeCell ref="K99:M99"/>
    <mergeCell ref="N99:O99"/>
    <mergeCell ref="P99:Q99"/>
    <mergeCell ref="K100:M100"/>
    <mergeCell ref="N100:O100"/>
    <mergeCell ref="P100:Q100"/>
    <mergeCell ref="E100:J100"/>
    <mergeCell ref="K96:M96"/>
    <mergeCell ref="N96:O96"/>
    <mergeCell ref="P102:Q102"/>
    <mergeCell ref="E103:J103"/>
    <mergeCell ref="K103:M103"/>
    <mergeCell ref="N103:O103"/>
    <mergeCell ref="P103:Q103"/>
    <mergeCell ref="P104:Q104"/>
    <mergeCell ref="N106:O106"/>
    <mergeCell ref="P106:Q106"/>
    <mergeCell ref="E104:J104"/>
    <mergeCell ref="E105:J105"/>
    <mergeCell ref="K105:M105"/>
    <mergeCell ref="N105:O105"/>
    <mergeCell ref="P105:Q105"/>
    <mergeCell ref="E106:J106"/>
    <mergeCell ref="K106:M106"/>
    <mergeCell ref="K108:M108"/>
    <mergeCell ref="N108:O108"/>
    <mergeCell ref="P108:Q108"/>
    <mergeCell ref="E108:J108"/>
    <mergeCell ref="E107:J107"/>
    <mergeCell ref="K107:M107"/>
    <mergeCell ref="N107:O107"/>
    <mergeCell ref="P107:Q107"/>
    <mergeCell ref="E109:J109"/>
    <mergeCell ref="K109:M109"/>
    <mergeCell ref="N109:O109"/>
    <mergeCell ref="P109:Q109"/>
    <mergeCell ref="E110:J110"/>
    <mergeCell ref="K110:M110"/>
    <mergeCell ref="E115:J115"/>
    <mergeCell ref="K115:M115"/>
    <mergeCell ref="N115:O115"/>
    <mergeCell ref="P115:Q115"/>
    <mergeCell ref="K112:M112"/>
    <mergeCell ref="N112:O112"/>
    <mergeCell ref="N110:O110"/>
    <mergeCell ref="P110:Q110"/>
    <mergeCell ref="E111:J111"/>
    <mergeCell ref="K111:M111"/>
    <mergeCell ref="N111:O111"/>
    <mergeCell ref="P111:Q111"/>
    <mergeCell ref="P112:Q112"/>
    <mergeCell ref="N114:O114"/>
    <mergeCell ref="P114:Q114"/>
    <mergeCell ref="E112:J112"/>
    <mergeCell ref="E113:J113"/>
    <mergeCell ref="K113:M113"/>
    <mergeCell ref="N113:O113"/>
    <mergeCell ref="P113:Q113"/>
    <mergeCell ref="E114:J114"/>
    <mergeCell ref="K114:M114"/>
    <mergeCell ref="K116:M116"/>
    <mergeCell ref="N116:O116"/>
    <mergeCell ref="P116:Q116"/>
    <mergeCell ref="E116:J116"/>
    <mergeCell ref="E117:J117"/>
    <mergeCell ref="K117:M117"/>
    <mergeCell ref="N117:O117"/>
    <mergeCell ref="P117:Q117"/>
    <mergeCell ref="E118:J118"/>
    <mergeCell ref="K118:M118"/>
    <mergeCell ref="K120:M120"/>
    <mergeCell ref="N120:O120"/>
    <mergeCell ref="N118:O118"/>
    <mergeCell ref="P118:Q118"/>
    <mergeCell ref="E119:J119"/>
    <mergeCell ref="K119:M119"/>
    <mergeCell ref="N119:O119"/>
    <mergeCell ref="P119:Q119"/>
    <mergeCell ref="P120:Q120"/>
    <mergeCell ref="N122:O122"/>
    <mergeCell ref="P122:Q122"/>
    <mergeCell ref="E120:J120"/>
    <mergeCell ref="E121:J121"/>
    <mergeCell ref="K121:M121"/>
    <mergeCell ref="N121:O121"/>
    <mergeCell ref="P121:Q121"/>
    <mergeCell ref="E122:J122"/>
    <mergeCell ref="K122:M122"/>
    <mergeCell ref="E123:J123"/>
    <mergeCell ref="K123:M123"/>
    <mergeCell ref="N123:O123"/>
    <mergeCell ref="P123:Q123"/>
    <mergeCell ref="K124:M124"/>
    <mergeCell ref="N124:O124"/>
    <mergeCell ref="P124:Q124"/>
    <mergeCell ref="E124:J124"/>
    <mergeCell ref="E125:J125"/>
    <mergeCell ref="K125:M125"/>
    <mergeCell ref="N125:O125"/>
    <mergeCell ref="P125:Q125"/>
    <mergeCell ref="E126:J126"/>
    <mergeCell ref="K126:M126"/>
    <mergeCell ref="K128:M128"/>
    <mergeCell ref="N128:O128"/>
    <mergeCell ref="N126:O126"/>
    <mergeCell ref="P126:Q126"/>
    <mergeCell ref="E127:J127"/>
    <mergeCell ref="K127:M127"/>
    <mergeCell ref="N127:O127"/>
    <mergeCell ref="P127:Q127"/>
    <mergeCell ref="P128:Q128"/>
    <mergeCell ref="N130:O130"/>
    <mergeCell ref="P130:Q130"/>
    <mergeCell ref="E128:J128"/>
    <mergeCell ref="E129:J129"/>
    <mergeCell ref="K129:M129"/>
    <mergeCell ref="N129:O129"/>
    <mergeCell ref="P129:Q129"/>
    <mergeCell ref="E130:J130"/>
    <mergeCell ref="K130:M130"/>
    <mergeCell ref="E131:J131"/>
    <mergeCell ref="K131:M131"/>
    <mergeCell ref="N131:O131"/>
    <mergeCell ref="P131:Q131"/>
    <mergeCell ref="K132:M132"/>
    <mergeCell ref="N132:O132"/>
    <mergeCell ref="P132:Q132"/>
    <mergeCell ref="E132:J132"/>
    <mergeCell ref="E133:J133"/>
    <mergeCell ref="K133:M133"/>
    <mergeCell ref="N133:O133"/>
    <mergeCell ref="P133:Q133"/>
    <mergeCell ref="E134:J134"/>
    <mergeCell ref="K134:M134"/>
    <mergeCell ref="K136:M136"/>
    <mergeCell ref="N136:O136"/>
    <mergeCell ref="N134:O134"/>
    <mergeCell ref="P134:Q134"/>
    <mergeCell ref="E135:J135"/>
    <mergeCell ref="K135:M135"/>
    <mergeCell ref="N135:O135"/>
    <mergeCell ref="P135:Q135"/>
    <mergeCell ref="P136:Q136"/>
    <mergeCell ref="N138:O138"/>
    <mergeCell ref="P138:Q138"/>
    <mergeCell ref="E136:J136"/>
    <mergeCell ref="E137:J137"/>
    <mergeCell ref="K137:M137"/>
    <mergeCell ref="N137:O137"/>
    <mergeCell ref="P137:Q137"/>
    <mergeCell ref="E138:J138"/>
    <mergeCell ref="K138:M138"/>
    <mergeCell ref="E139:J139"/>
    <mergeCell ref="K139:M139"/>
    <mergeCell ref="N139:O139"/>
    <mergeCell ref="P139:Q139"/>
    <mergeCell ref="K140:M140"/>
    <mergeCell ref="N140:O140"/>
    <mergeCell ref="P140:Q140"/>
    <mergeCell ref="E140:J140"/>
    <mergeCell ref="E141:J141"/>
    <mergeCell ref="K141:M141"/>
    <mergeCell ref="N141:O141"/>
    <mergeCell ref="P141:Q141"/>
    <mergeCell ref="E142:J142"/>
    <mergeCell ref="K142:M142"/>
    <mergeCell ref="K144:M144"/>
    <mergeCell ref="N144:O144"/>
    <mergeCell ref="N142:O142"/>
    <mergeCell ref="P142:Q142"/>
    <mergeCell ref="E143:J143"/>
    <mergeCell ref="K143:M143"/>
    <mergeCell ref="N143:O143"/>
    <mergeCell ref="P143:Q143"/>
    <mergeCell ref="P144:Q144"/>
    <mergeCell ref="N146:O146"/>
    <mergeCell ref="P146:Q146"/>
    <mergeCell ref="E144:J144"/>
    <mergeCell ref="E145:J145"/>
    <mergeCell ref="K145:M145"/>
    <mergeCell ref="N145:O145"/>
    <mergeCell ref="P145:Q145"/>
    <mergeCell ref="E146:J146"/>
    <mergeCell ref="K146:M146"/>
  </mergeCells>
  <printOptions horizontalCentered="1"/>
  <pageMargins left="0" right="0" top="0" bottom="0" header="0" footer="0"/>
  <pageSetup scale="6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G1000"/>
  <sheetViews>
    <sheetView workbookViewId="0"/>
  </sheetViews>
  <sheetFormatPr defaultColWidth="12.59765625" defaultRowHeight="15" customHeight="1" x14ac:dyDescent="0.25"/>
  <cols>
    <col min="1" max="1" width="26.59765625" customWidth="1"/>
    <col min="2" max="5" width="7.5" customWidth="1"/>
    <col min="6" max="6" width="5" customWidth="1"/>
    <col min="7" max="7" width="5.5" customWidth="1"/>
    <col min="8" max="10" width="4" customWidth="1"/>
    <col min="11" max="11" width="4.5" customWidth="1"/>
    <col min="12" max="12" width="12.8984375" customWidth="1"/>
    <col min="13" max="13" width="5.09765625" customWidth="1"/>
    <col min="14" max="15" width="5.5" customWidth="1"/>
    <col min="16" max="16" width="26" customWidth="1"/>
    <col min="17" max="17" width="5.09765625" customWidth="1"/>
    <col min="18" max="18" width="3.5" customWidth="1"/>
    <col min="19" max="19" width="18.19921875" customWidth="1"/>
    <col min="20" max="20" width="3" customWidth="1"/>
    <col min="21" max="24" width="3.5" customWidth="1"/>
    <col min="25" max="26" width="3" customWidth="1"/>
    <col min="27" max="27" width="3.8984375" customWidth="1"/>
    <col min="28" max="28" width="6.5" customWidth="1"/>
    <col min="29" max="29" width="4.5" customWidth="1"/>
    <col min="30" max="30" width="9.5" customWidth="1"/>
    <col min="31" max="31" width="4.09765625" customWidth="1"/>
    <col min="32" max="32" width="6.5" customWidth="1"/>
    <col min="33" max="33" width="6.19921875" customWidth="1"/>
  </cols>
  <sheetData>
    <row r="1" spans="1:33" ht="12.75" customHeight="1" x14ac:dyDescent="0.3">
      <c r="A1" s="158" t="s">
        <v>4947</v>
      </c>
      <c r="B1" s="158" t="s">
        <v>4948</v>
      </c>
      <c r="C1" s="158" t="s">
        <v>4949</v>
      </c>
      <c r="D1" s="159" t="s">
        <v>4950</v>
      </c>
      <c r="E1" s="159" t="s">
        <v>4951</v>
      </c>
      <c r="F1" s="159" t="s">
        <v>4952</v>
      </c>
      <c r="G1" s="158" t="s">
        <v>4953</v>
      </c>
      <c r="H1" s="158" t="s">
        <v>4954</v>
      </c>
      <c r="I1" s="158" t="s">
        <v>4955</v>
      </c>
      <c r="J1" s="158" t="s">
        <v>4956</v>
      </c>
      <c r="K1" s="158" t="s">
        <v>4957</v>
      </c>
      <c r="L1" s="158" t="s">
        <v>156</v>
      </c>
      <c r="M1" s="158" t="s">
        <v>39</v>
      </c>
      <c r="N1" s="158" t="s">
        <v>4958</v>
      </c>
      <c r="O1" s="158" t="s">
        <v>4959</v>
      </c>
      <c r="P1" s="158" t="s">
        <v>4960</v>
      </c>
      <c r="Q1" s="158" t="s">
        <v>4961</v>
      </c>
      <c r="R1" s="160" t="s">
        <v>4962</v>
      </c>
      <c r="S1" s="158" t="s">
        <v>4963</v>
      </c>
      <c r="T1" s="158" t="s">
        <v>47</v>
      </c>
      <c r="U1" s="158" t="s">
        <v>48</v>
      </c>
      <c r="V1" s="158" t="s">
        <v>49</v>
      </c>
      <c r="W1" s="158" t="s">
        <v>50</v>
      </c>
      <c r="X1" s="158" t="s">
        <v>51</v>
      </c>
      <c r="Y1" s="158" t="s">
        <v>52</v>
      </c>
      <c r="Z1" s="158" t="s">
        <v>53</v>
      </c>
      <c r="AA1" s="158" t="s">
        <v>4964</v>
      </c>
      <c r="AB1" s="161" t="s">
        <v>44</v>
      </c>
      <c r="AC1" s="161" t="s">
        <v>4965</v>
      </c>
      <c r="AD1" s="161" t="s">
        <v>4966</v>
      </c>
      <c r="AE1" s="161" t="s">
        <v>4967</v>
      </c>
      <c r="AF1" s="161" t="s">
        <v>4968</v>
      </c>
      <c r="AG1" s="161" t="s">
        <v>4969</v>
      </c>
    </row>
    <row r="2" spans="1:33" ht="12.75" customHeight="1" x14ac:dyDescent="0.3">
      <c r="A2" s="106" t="str">
        <f>IF(NOT(ISBLANK('Order Form'!$F$4)),PROPER('Order Form'!$F$4),IF(NOT(ISBLANK('Order Form'!$F$5)),PROPER('Order Form'!$F$5),""))</f>
        <v/>
      </c>
      <c r="B2" s="106" t="str">
        <f>IF(NOT(ISBLANK('Order Form'!$F$6)),'Order Form'!$F$6,"")</f>
        <v/>
      </c>
      <c r="C2" s="162">
        <f>'Order Form'!$J$17</f>
        <v>0</v>
      </c>
      <c r="D2" s="162" t="str">
        <f>IF(NOT(ISBLANK('Order Form'!$F$10)),'Order Form'!$F$10,"")</f>
        <v/>
      </c>
      <c r="E2" s="162" t="str">
        <f>IF(NOT(ISBLANK('Order Form'!$F$12)),'Order Form'!$F$12,"")</f>
        <v/>
      </c>
      <c r="F2" s="163"/>
      <c r="G2" s="163" t="str">
        <f>IF(NOT(ISBLANK('Order Form'!$D$16)),'Order Form'!$D$16,"")</f>
        <v/>
      </c>
      <c r="H2" s="164"/>
      <c r="I2" s="164"/>
      <c r="J2" s="106" t="e">
        <f>IF('Order Form'!$G28="Yes","Yes",IF('Order Form'!#REF!="Yes","Yes",IF('Order Form'!$H28="Yes","Yes","")))</f>
        <v>#REF!</v>
      </c>
      <c r="K2" s="106" t="str">
        <f ca="1">IF(NOT(ISNA(INDIRECT("'LIST DATA'!$A$"&amp;MATCH('Order Form'!$C28,SchoolList,0)+1))),UPPER(INDIRECT("'LIST DATA'!$A$"&amp;MATCH('Order Form'!$C28,SchoolList,0)+1)),"")</f>
        <v/>
      </c>
      <c r="L2" s="106" t="str">
        <f>IF(NOT(ISBLANK('Order Form'!$C28)),'Order Form'!$C28,"")</f>
        <v/>
      </c>
      <c r="M2" s="106" t="str">
        <f>IF(NOT(ISBLANK('Order Form'!$E28)),'Order Form'!$E28,"")</f>
        <v/>
      </c>
      <c r="N2" s="106" t="e">
        <f>IF('Order Form'!$G28="Yes","CST",IF('Order Form'!#REF!="Yes","CBC",IF('Order Form'!$H28="Yes","PVW",IF(NOT(ISBLANK('Order Form'!$F28)),UPPER('Order Form'!$F28),""))))</f>
        <v>#REF!</v>
      </c>
      <c r="O2" s="106" t="e">
        <f>IF(UPPER($J2)="YES",'Order Form'!F28,"")</f>
        <v>#REF!</v>
      </c>
      <c r="P2" s="106" t="str">
        <f>IF(NOT(ISBLANK('Order Form'!$D28)),PROPER('Order Form'!$D28),"")</f>
        <v/>
      </c>
      <c r="Q2" s="106"/>
      <c r="R2" s="163"/>
      <c r="S2" s="106" t="str">
        <f>IF(NOT(ISBLANK('Order Form'!$I28)),'Order Form'!$I28,"")</f>
        <v/>
      </c>
      <c r="T2" s="106" t="str">
        <f>IF(NOT(ISBLANK('Order Form'!$M28)),'Order Form'!$M28,"")</f>
        <v/>
      </c>
      <c r="U2" s="165" t="str">
        <f>IF(NOT(ISBLANK('Order Form'!$N28)),'Order Form'!$N28,"")</f>
        <v/>
      </c>
      <c r="V2" s="165" t="str">
        <f>IF(NOT(ISBLANK('Order Form'!$O28)),'Order Form'!$O28,"")</f>
        <v/>
      </c>
      <c r="W2" s="165" t="str">
        <f>IF(NOT(ISBLANK('Order Form'!$P28)),'Order Form'!$P28,"")</f>
        <v/>
      </c>
      <c r="X2" s="165" t="str">
        <f>IF(NOT(ISBLANK('Order Form'!$Q28)),'Order Form'!$Q28,"")</f>
        <v/>
      </c>
      <c r="Y2" s="165" t="str">
        <f>IF(NOT(ISBLANK('Order Form'!$R28)),'Order Form'!$R28,"")</f>
        <v/>
      </c>
      <c r="Z2" s="106" t="str">
        <f>IF(NOT(ISBLANK('Order Form'!$S28)),'Order Form'!$S28,"")</f>
        <v/>
      </c>
      <c r="AA2" s="106">
        <f t="shared" ref="AA2:AA236" si="0">SUM(T2:Z2)</f>
        <v>0</v>
      </c>
      <c r="AB2" s="166" t="str">
        <f>IF(NOT(ISBLANK('Order Form'!$J28)),'Order Form'!$J28,"")</f>
        <v/>
      </c>
      <c r="AC2" s="167">
        <v>0</v>
      </c>
      <c r="AD2" s="168" t="str">
        <f t="shared" ref="AD2:AD236" si="1">IF(ISNUMBER(AA2),IF(ISNUMBER(AB2),AA2*AB2,""),"")</f>
        <v/>
      </c>
      <c r="AE2" s="166" t="e">
        <f>IF(NOT(ISBLANK('Order Form'!#REF!)),'Order Form'!#REF!,"")</f>
        <v>#REF!</v>
      </c>
      <c r="AF2" s="166" t="e">
        <f>IF(NOT(ISBLANK('Order Form'!#REF!)),'Order Form'!#REF!,"")</f>
        <v>#REF!</v>
      </c>
      <c r="AG2" s="166" t="e">
        <f>IF(NOT(ISBLANK('Order Form'!#REF!)),'Order Form'!#REF!,"")</f>
        <v>#REF!</v>
      </c>
    </row>
    <row r="3" spans="1:33" ht="12.75" customHeight="1" x14ac:dyDescent="0.3">
      <c r="A3" s="106" t="str">
        <f>IF(NOT(ISBLANK('Order Form'!$F$4)),PROPER('Order Form'!$F$4),IF(NOT(ISBLANK('Order Form'!$F$5)),PROPER('Order Form'!$F$5),""))</f>
        <v/>
      </c>
      <c r="B3" s="106" t="str">
        <f>IF(NOT(ISBLANK('Order Form'!$F$6)),'Order Form'!$F$6,"")</f>
        <v/>
      </c>
      <c r="C3" s="162">
        <f>'Order Form'!$J$17</f>
        <v>0</v>
      </c>
      <c r="D3" s="162" t="str">
        <f>IF(NOT(ISBLANK('Order Form'!$F$10)),'Order Form'!$F$10,"")</f>
        <v/>
      </c>
      <c r="E3" s="162" t="str">
        <f>IF(NOT(ISBLANK('Order Form'!$F$12)),'Order Form'!$F$12,"")</f>
        <v/>
      </c>
      <c r="F3" s="163"/>
      <c r="G3" s="163" t="str">
        <f>IF(NOT(ISBLANK('Order Form'!$D$16)),'Order Form'!$D$16,"")</f>
        <v/>
      </c>
      <c r="H3" s="164"/>
      <c r="I3" s="164"/>
      <c r="J3" s="106" t="e">
        <f>IF('Order Form'!$G29="Yes","Yes",IF('Order Form'!#REF!="Yes","Yes",IF('Order Form'!$H29="Yes","Yes","")))</f>
        <v>#REF!</v>
      </c>
      <c r="K3" s="106" t="str">
        <f ca="1">IF(NOT(ISNA(INDIRECT("'LIST DATA'!$A$"&amp;MATCH('Order Form'!$C29,SchoolList,0)+1))),UPPER(INDIRECT("'LIST DATA'!$A$"&amp;MATCH('Order Form'!$C29,SchoolList,0)+1)),"")</f>
        <v/>
      </c>
      <c r="L3" s="106" t="str">
        <f>IF(NOT(ISBLANK('Order Form'!$C29)),'Order Form'!$C29,"")</f>
        <v/>
      </c>
      <c r="M3" s="106" t="str">
        <f>IF(NOT(ISBLANK('Order Form'!$E29)),'Order Form'!$E29,"")</f>
        <v/>
      </c>
      <c r="N3" s="106" t="e">
        <f>IF('Order Form'!$G29="Yes","CST",IF('Order Form'!#REF!="Yes","CBC",IF('Order Form'!$H29="Yes","PVW",IF(NOT(ISBLANK('Order Form'!$F29)),UPPER('Order Form'!$F29),""))))</f>
        <v>#REF!</v>
      </c>
      <c r="O3" s="106" t="e">
        <f>IF(UPPER($J3)="YES",'Order Form'!F29,"")</f>
        <v>#REF!</v>
      </c>
      <c r="P3" s="106" t="str">
        <f>IF(NOT(ISBLANK('Order Form'!$D29)),PROPER('Order Form'!$D29),"")</f>
        <v/>
      </c>
      <c r="Q3" s="106"/>
      <c r="R3" s="163"/>
      <c r="S3" s="106" t="str">
        <f>IF(NOT(ISBLANK('Order Form'!$I29)),'Order Form'!$I29,"")</f>
        <v/>
      </c>
      <c r="T3" s="106" t="str">
        <f>IF(NOT(ISBLANK('Order Form'!$M29)),'Order Form'!$M29,"")</f>
        <v/>
      </c>
      <c r="U3" s="165" t="str">
        <f>IF(NOT(ISBLANK('Order Form'!$N29)),'Order Form'!$N29,"")</f>
        <v/>
      </c>
      <c r="V3" s="165" t="str">
        <f>IF(NOT(ISBLANK('Order Form'!$O29)),'Order Form'!$O29,"")</f>
        <v/>
      </c>
      <c r="W3" s="165" t="str">
        <f>IF(NOT(ISBLANK('Order Form'!$P29)),'Order Form'!$P29,"")</f>
        <v/>
      </c>
      <c r="X3" s="165" t="str">
        <f>IF(NOT(ISBLANK('Order Form'!$Q29)),'Order Form'!$Q29,"")</f>
        <v/>
      </c>
      <c r="Y3" s="165" t="str">
        <f>IF(NOT(ISBLANK('Order Form'!$R29)),'Order Form'!$R29,"")</f>
        <v/>
      </c>
      <c r="Z3" s="106" t="str">
        <f>IF(NOT(ISBLANK('Order Form'!$S29)),'Order Form'!$S29,"")</f>
        <v/>
      </c>
      <c r="AA3" s="106">
        <f t="shared" si="0"/>
        <v>0</v>
      </c>
      <c r="AB3" s="166" t="str">
        <f>IF(NOT(ISBLANK('Order Form'!$J29)),'Order Form'!$J29,"")</f>
        <v/>
      </c>
      <c r="AC3" s="167">
        <v>0</v>
      </c>
      <c r="AD3" s="168" t="str">
        <f t="shared" si="1"/>
        <v/>
      </c>
      <c r="AE3" s="166" t="e">
        <f>IF(NOT(ISBLANK('Order Form'!#REF!)),'Order Form'!#REF!,"")</f>
        <v>#REF!</v>
      </c>
      <c r="AF3" s="166" t="e">
        <f>IF(NOT(ISBLANK('Order Form'!#REF!)),'Order Form'!#REF!,"")</f>
        <v>#REF!</v>
      </c>
      <c r="AG3" s="166" t="e">
        <f>IF(NOT(ISBLANK('Order Form'!#REF!)),'Order Form'!#REF!,"")</f>
        <v>#REF!</v>
      </c>
    </row>
    <row r="4" spans="1:33" ht="12.75" customHeight="1" x14ac:dyDescent="0.3">
      <c r="A4" s="106" t="str">
        <f>IF(NOT(ISBLANK('Order Form'!$F$4)),PROPER('Order Form'!$F$4),IF(NOT(ISBLANK('Order Form'!$F$5)),PROPER('Order Form'!$F$5),""))</f>
        <v/>
      </c>
      <c r="B4" s="106" t="str">
        <f>IF(NOT(ISBLANK('Order Form'!$F$6)),'Order Form'!$F$6,"")</f>
        <v/>
      </c>
      <c r="C4" s="162">
        <f>'Order Form'!$J$17</f>
        <v>0</v>
      </c>
      <c r="D4" s="162" t="str">
        <f>IF(NOT(ISBLANK('Order Form'!$F$10)),'Order Form'!$F$10,"")</f>
        <v/>
      </c>
      <c r="E4" s="162" t="str">
        <f>IF(NOT(ISBLANK('Order Form'!$F$12)),'Order Form'!$F$12,"")</f>
        <v/>
      </c>
      <c r="F4" s="163"/>
      <c r="G4" s="163" t="str">
        <f>IF(NOT(ISBLANK('Order Form'!$D$16)),'Order Form'!$D$16,"")</f>
        <v/>
      </c>
      <c r="H4" s="164"/>
      <c r="I4" s="164"/>
      <c r="J4" s="106" t="e">
        <f>IF('Order Form'!$G30="Yes","Yes",IF('Order Form'!#REF!="Yes","Yes",IF('Order Form'!$H30="Yes","Yes","")))</f>
        <v>#REF!</v>
      </c>
      <c r="K4" s="106" t="str">
        <f ca="1">IF(NOT(ISNA(INDIRECT("'LIST DATA'!$A$"&amp;MATCH('Order Form'!$C30,SchoolList,0)+1))),UPPER(INDIRECT("'LIST DATA'!$A$"&amp;MATCH('Order Form'!$C30,SchoolList,0)+1)),"")</f>
        <v/>
      </c>
      <c r="L4" s="106" t="str">
        <f>IF(NOT(ISBLANK('Order Form'!$C30)),'Order Form'!$C30,"")</f>
        <v/>
      </c>
      <c r="M4" s="106" t="str">
        <f>IF(NOT(ISBLANK('Order Form'!$E30)),'Order Form'!$E30,"")</f>
        <v/>
      </c>
      <c r="N4" s="106" t="e">
        <f>IF('Order Form'!$G30="Yes","CST",IF('Order Form'!#REF!="Yes","CBC",IF('Order Form'!$H30="Yes","PVW",IF(NOT(ISBLANK('Order Form'!$F30)),UPPER('Order Form'!$F30),""))))</f>
        <v>#REF!</v>
      </c>
      <c r="O4" s="106" t="e">
        <f>IF(UPPER($J4)="YES",'Order Form'!F30,"")</f>
        <v>#REF!</v>
      </c>
      <c r="P4" s="106" t="str">
        <f>IF(NOT(ISBLANK('Order Form'!$D30)),PROPER('Order Form'!$D30),"")</f>
        <v/>
      </c>
      <c r="Q4" s="106"/>
      <c r="R4" s="163"/>
      <c r="S4" s="106" t="str">
        <f>IF(NOT(ISBLANK('Order Form'!$I30)),'Order Form'!$I30,"")</f>
        <v/>
      </c>
      <c r="T4" s="106" t="str">
        <f>IF(NOT(ISBLANK('Order Form'!$M30)),'Order Form'!$M30,"")</f>
        <v/>
      </c>
      <c r="U4" s="106" t="str">
        <f>IF(NOT(ISBLANK('Order Form'!$N30)),'Order Form'!$N30,"")</f>
        <v/>
      </c>
      <c r="V4" s="106" t="str">
        <f>IF(NOT(ISBLANK('Order Form'!$O30)),'Order Form'!$O30,"")</f>
        <v/>
      </c>
      <c r="W4" s="106" t="str">
        <f>IF(NOT(ISBLANK('Order Form'!$P30)),'Order Form'!$P30,"")</f>
        <v/>
      </c>
      <c r="X4" s="106" t="str">
        <f>IF(NOT(ISBLANK('Order Form'!$Q30)),'Order Form'!$Q30,"")</f>
        <v/>
      </c>
      <c r="Y4" s="106" t="str">
        <f>IF(NOT(ISBLANK('Order Form'!$R30)),'Order Form'!$R30,"")</f>
        <v/>
      </c>
      <c r="Z4" s="106" t="str">
        <f>IF(NOT(ISBLANK('Order Form'!$S30)),'Order Form'!$S30,"")</f>
        <v/>
      </c>
      <c r="AA4" s="106">
        <f t="shared" si="0"/>
        <v>0</v>
      </c>
      <c r="AB4" s="166" t="str">
        <f>IF(NOT(ISBLANK('Order Form'!$J30)),'Order Form'!$J30,"")</f>
        <v/>
      </c>
      <c r="AC4" s="167">
        <v>0</v>
      </c>
      <c r="AD4" s="168" t="str">
        <f t="shared" si="1"/>
        <v/>
      </c>
      <c r="AE4" s="166" t="e">
        <f>IF(NOT(ISBLANK('Order Form'!#REF!)),'Order Form'!#REF!,"")</f>
        <v>#REF!</v>
      </c>
      <c r="AF4" s="166" t="e">
        <f>IF(NOT(ISBLANK('Order Form'!#REF!)),'Order Form'!#REF!,"")</f>
        <v>#REF!</v>
      </c>
      <c r="AG4" s="166" t="e">
        <f>IF(NOT(ISBLANK('Order Form'!#REF!)),'Order Form'!#REF!,"")</f>
        <v>#REF!</v>
      </c>
    </row>
    <row r="5" spans="1:33" ht="12.75" customHeight="1" x14ac:dyDescent="0.3">
      <c r="A5" s="106" t="str">
        <f>IF(NOT(ISBLANK('Order Form'!$F$4)),PROPER('Order Form'!$F$4),IF(NOT(ISBLANK('Order Form'!$F$5)),PROPER('Order Form'!$F$5),""))</f>
        <v/>
      </c>
      <c r="B5" s="106" t="str">
        <f>IF(NOT(ISBLANK('Order Form'!$F$6)),'Order Form'!$F$6,"")</f>
        <v/>
      </c>
      <c r="C5" s="162">
        <f>'Order Form'!$J$17</f>
        <v>0</v>
      </c>
      <c r="D5" s="162" t="str">
        <f>IF(NOT(ISBLANK('Order Form'!$F$10)),'Order Form'!$F$10,"")</f>
        <v/>
      </c>
      <c r="E5" s="162" t="str">
        <f>IF(NOT(ISBLANK('Order Form'!$F$12)),'Order Form'!$F$12,"")</f>
        <v/>
      </c>
      <c r="F5" s="163"/>
      <c r="G5" s="163" t="str">
        <f>IF(NOT(ISBLANK('Order Form'!$D$16)),'Order Form'!$D$16,"")</f>
        <v/>
      </c>
      <c r="H5" s="164"/>
      <c r="I5" s="164"/>
      <c r="J5" s="106" t="e">
        <f>IF('Order Form'!$G31="Yes","Yes",IF('Order Form'!#REF!="Yes","Yes",IF('Order Form'!$H31="Yes","Yes","")))</f>
        <v>#REF!</v>
      </c>
      <c r="K5" s="106" t="str">
        <f ca="1">IF(NOT(ISNA(INDIRECT("'LIST DATA'!$A$"&amp;MATCH('Order Form'!$C31,SchoolList,0)+1))),UPPER(INDIRECT("'LIST DATA'!$A$"&amp;MATCH('Order Form'!$C31,SchoolList,0)+1)),"")</f>
        <v/>
      </c>
      <c r="L5" s="106" t="str">
        <f>IF(NOT(ISBLANK('Order Form'!$C31)),'Order Form'!$C31,"")</f>
        <v/>
      </c>
      <c r="M5" s="106" t="str">
        <f>IF(NOT(ISBLANK('Order Form'!$E31)),'Order Form'!$E31,"")</f>
        <v/>
      </c>
      <c r="N5" s="106" t="e">
        <f>IF('Order Form'!$G31="Yes","CST",IF('Order Form'!#REF!="Yes","CBC",IF('Order Form'!$H31="Yes","PVW",IF(NOT(ISBLANK('Order Form'!$F31)),UPPER('Order Form'!$F31),""))))</f>
        <v>#REF!</v>
      </c>
      <c r="O5" s="106" t="e">
        <f>IF(UPPER($J5)="YES",'Order Form'!F31,"")</f>
        <v>#REF!</v>
      </c>
      <c r="P5" s="106" t="str">
        <f>IF(NOT(ISBLANK('Order Form'!$D31)),PROPER('Order Form'!$D31),"")</f>
        <v/>
      </c>
      <c r="Q5" s="106"/>
      <c r="R5" s="163"/>
      <c r="S5" s="106" t="str">
        <f>IF(NOT(ISBLANK('Order Form'!$I31)),'Order Form'!$I31,"")</f>
        <v/>
      </c>
      <c r="T5" s="106" t="str">
        <f>IF(NOT(ISBLANK('Order Form'!$M31)),'Order Form'!$M31,"")</f>
        <v/>
      </c>
      <c r="U5" s="106" t="str">
        <f>IF(NOT(ISBLANK('Order Form'!$N31)),'Order Form'!$N31,"")</f>
        <v/>
      </c>
      <c r="V5" s="106" t="str">
        <f>IF(NOT(ISBLANK('Order Form'!$O31)),'Order Form'!$O31,"")</f>
        <v/>
      </c>
      <c r="W5" s="106" t="str">
        <f>IF(NOT(ISBLANK('Order Form'!$P31)),'Order Form'!$P31,"")</f>
        <v/>
      </c>
      <c r="X5" s="106" t="str">
        <f>IF(NOT(ISBLANK('Order Form'!$Q31)),'Order Form'!$Q31,"")</f>
        <v/>
      </c>
      <c r="Y5" s="106" t="str">
        <f>IF(NOT(ISBLANK('Order Form'!$R31)),'Order Form'!$R31,"")</f>
        <v/>
      </c>
      <c r="Z5" s="106" t="str">
        <f>IF(NOT(ISBLANK('Order Form'!$S31)),'Order Form'!$S31,"")</f>
        <v/>
      </c>
      <c r="AA5" s="106">
        <f t="shared" si="0"/>
        <v>0</v>
      </c>
      <c r="AB5" s="166" t="str">
        <f>IF(NOT(ISBLANK('Order Form'!$J31)),'Order Form'!$J31,"")</f>
        <v/>
      </c>
      <c r="AC5" s="167">
        <v>0</v>
      </c>
      <c r="AD5" s="168" t="str">
        <f t="shared" si="1"/>
        <v/>
      </c>
      <c r="AE5" s="166" t="e">
        <f>IF(NOT(ISBLANK('Order Form'!#REF!)),'Order Form'!#REF!,"")</f>
        <v>#REF!</v>
      </c>
      <c r="AF5" s="166" t="e">
        <f>IF(NOT(ISBLANK('Order Form'!#REF!)),'Order Form'!#REF!,"")</f>
        <v>#REF!</v>
      </c>
      <c r="AG5" s="166" t="e">
        <f>IF(NOT(ISBLANK('Order Form'!#REF!)),'Order Form'!#REF!,"")</f>
        <v>#REF!</v>
      </c>
    </row>
    <row r="6" spans="1:33" ht="12.75" customHeight="1" x14ac:dyDescent="0.3">
      <c r="A6" s="106" t="str">
        <f>IF(NOT(ISBLANK('Order Form'!$F$4)),PROPER('Order Form'!$F$4),IF(NOT(ISBLANK('Order Form'!$F$5)),PROPER('Order Form'!$F$5),""))</f>
        <v/>
      </c>
      <c r="B6" s="106" t="str">
        <f>IF(NOT(ISBLANK('Order Form'!$F$6)),'Order Form'!$F$6,"")</f>
        <v/>
      </c>
      <c r="C6" s="162">
        <f>'Order Form'!$J$17</f>
        <v>0</v>
      </c>
      <c r="D6" s="162" t="str">
        <f>IF(NOT(ISBLANK('Order Form'!$F$10)),'Order Form'!$F$10,"")</f>
        <v/>
      </c>
      <c r="E6" s="162" t="str">
        <f>IF(NOT(ISBLANK('Order Form'!$F$12)),'Order Form'!$F$12,"")</f>
        <v/>
      </c>
      <c r="F6" s="163"/>
      <c r="G6" s="163" t="str">
        <f>IF(NOT(ISBLANK('Order Form'!$D$16)),'Order Form'!$D$16,"")</f>
        <v/>
      </c>
      <c r="H6" s="164"/>
      <c r="I6" s="164"/>
      <c r="J6" s="106" t="e">
        <f>IF('Order Form'!$G32="Yes","Yes",IF('Order Form'!#REF!="Yes","Yes",IF('Order Form'!$H32="Yes","Yes","")))</f>
        <v>#REF!</v>
      </c>
      <c r="K6" s="106" t="str">
        <f ca="1">IF(NOT(ISNA(INDIRECT("'LIST DATA'!$A$"&amp;MATCH('Order Form'!$C32,SchoolList,0)+1))),UPPER(INDIRECT("'LIST DATA'!$A$"&amp;MATCH('Order Form'!$C32,SchoolList,0)+1)),"")</f>
        <v/>
      </c>
      <c r="L6" s="106" t="str">
        <f>IF(NOT(ISBLANK('Order Form'!$C32)),'Order Form'!$C32,"")</f>
        <v/>
      </c>
      <c r="M6" s="106" t="str">
        <f>IF(NOT(ISBLANK('Order Form'!$E32)),'Order Form'!$E32,"")</f>
        <v/>
      </c>
      <c r="N6" s="106" t="e">
        <f>IF('Order Form'!$G32="Yes","CST",IF('Order Form'!#REF!="Yes","CBC",IF('Order Form'!$H32="Yes","PVW",IF(NOT(ISBLANK('Order Form'!$F32)),UPPER('Order Form'!$F32),""))))</f>
        <v>#REF!</v>
      </c>
      <c r="O6" s="106" t="e">
        <f>IF(UPPER($J6)="YES",'Order Form'!F32,"")</f>
        <v>#REF!</v>
      </c>
      <c r="P6" s="106" t="str">
        <f>IF(NOT(ISBLANK('Order Form'!$D32)),PROPER('Order Form'!$D32),"")</f>
        <v/>
      </c>
      <c r="Q6" s="106"/>
      <c r="R6" s="163"/>
      <c r="S6" s="106" t="str">
        <f>IF(NOT(ISBLANK('Order Form'!$I32)),'Order Form'!$I32,"")</f>
        <v/>
      </c>
      <c r="T6" s="106" t="str">
        <f>IF(NOT(ISBLANK('Order Form'!$M32)),'Order Form'!$M32,"")</f>
        <v/>
      </c>
      <c r="U6" s="106" t="str">
        <f>IF(NOT(ISBLANK('Order Form'!$N32)),'Order Form'!$N32,"")</f>
        <v/>
      </c>
      <c r="V6" s="106" t="str">
        <f>IF(NOT(ISBLANK('Order Form'!$O32)),'Order Form'!$O32,"")</f>
        <v/>
      </c>
      <c r="W6" s="106" t="str">
        <f>IF(NOT(ISBLANK('Order Form'!$P32)),'Order Form'!$P32,"")</f>
        <v/>
      </c>
      <c r="X6" s="106" t="str">
        <f>IF(NOT(ISBLANK('Order Form'!$Q32)),'Order Form'!$Q32,"")</f>
        <v/>
      </c>
      <c r="Y6" s="106" t="str">
        <f>IF(NOT(ISBLANK('Order Form'!$R32)),'Order Form'!$R32,"")</f>
        <v/>
      </c>
      <c r="Z6" s="106" t="str">
        <f>IF(NOT(ISBLANK('Order Form'!$S32)),'Order Form'!$S32,"")</f>
        <v/>
      </c>
      <c r="AA6" s="106">
        <f t="shared" si="0"/>
        <v>0</v>
      </c>
      <c r="AB6" s="166" t="str">
        <f>IF(NOT(ISBLANK('Order Form'!$J32)),'Order Form'!$J32,"")</f>
        <v/>
      </c>
      <c r="AC6" s="167">
        <v>0</v>
      </c>
      <c r="AD6" s="168" t="str">
        <f t="shared" si="1"/>
        <v/>
      </c>
      <c r="AE6" s="166" t="e">
        <f>IF(NOT(ISBLANK('Order Form'!#REF!)),'Order Form'!#REF!,"")</f>
        <v>#REF!</v>
      </c>
      <c r="AF6" s="166" t="e">
        <f>IF(NOT(ISBLANK('Order Form'!#REF!)),'Order Form'!#REF!,"")</f>
        <v>#REF!</v>
      </c>
      <c r="AG6" s="166" t="e">
        <f>IF(NOT(ISBLANK('Order Form'!#REF!)),'Order Form'!#REF!,"")</f>
        <v>#REF!</v>
      </c>
    </row>
    <row r="7" spans="1:33" ht="12.75" customHeight="1" x14ac:dyDescent="0.3">
      <c r="A7" s="106" t="str">
        <f>IF(NOT(ISBLANK('Order Form'!$F$4)),PROPER('Order Form'!$F$4),IF(NOT(ISBLANK('Order Form'!$F$5)),PROPER('Order Form'!$F$5),""))</f>
        <v/>
      </c>
      <c r="B7" s="106" t="str">
        <f>IF(NOT(ISBLANK('Order Form'!$F$6)),'Order Form'!$F$6,"")</f>
        <v/>
      </c>
      <c r="C7" s="162">
        <f>'Order Form'!$J$17</f>
        <v>0</v>
      </c>
      <c r="D7" s="162" t="str">
        <f>IF(NOT(ISBLANK('Order Form'!$F$10)),'Order Form'!$F$10,"")</f>
        <v/>
      </c>
      <c r="E7" s="162" t="str">
        <f>IF(NOT(ISBLANK('Order Form'!$F$12)),'Order Form'!$F$12,"")</f>
        <v/>
      </c>
      <c r="F7" s="163"/>
      <c r="G7" s="163" t="str">
        <f>IF(NOT(ISBLANK('Order Form'!$D$16)),'Order Form'!$D$16,"")</f>
        <v/>
      </c>
      <c r="H7" s="164"/>
      <c r="I7" s="164"/>
      <c r="J7" s="106" t="e">
        <f>IF('Order Form'!$G33="Yes","Yes",IF('Order Form'!#REF!="Yes","Yes",IF('Order Form'!$H33="Yes","Yes","")))</f>
        <v>#REF!</v>
      </c>
      <c r="K7" s="106" t="str">
        <f ca="1">IF(NOT(ISNA(INDIRECT("'LIST DATA'!$A$"&amp;MATCH('Order Form'!$C33,SchoolList,0)+1))),UPPER(INDIRECT("'LIST DATA'!$A$"&amp;MATCH('Order Form'!$C33,SchoolList,0)+1)),"")</f>
        <v/>
      </c>
      <c r="L7" s="106" t="str">
        <f>IF(NOT(ISBLANK('Order Form'!$C33)),'Order Form'!$C33,"")</f>
        <v/>
      </c>
      <c r="M7" s="106" t="str">
        <f>IF(NOT(ISBLANK('Order Form'!$E33)),'Order Form'!$E33,"")</f>
        <v/>
      </c>
      <c r="N7" s="106" t="e">
        <f>IF('Order Form'!$G33="Yes","CST",IF('Order Form'!#REF!="Yes","CBC",IF('Order Form'!$H33="Yes","PVW",IF(NOT(ISBLANK('Order Form'!$F33)),UPPER('Order Form'!$F33),""))))</f>
        <v>#REF!</v>
      </c>
      <c r="O7" s="106" t="e">
        <f>IF(UPPER($J7)="YES",'Order Form'!F33,"")</f>
        <v>#REF!</v>
      </c>
      <c r="P7" s="106" t="str">
        <f>IF(NOT(ISBLANK('Order Form'!$D33)),PROPER('Order Form'!$D33),"")</f>
        <v/>
      </c>
      <c r="Q7" s="106"/>
      <c r="R7" s="163"/>
      <c r="S7" s="106" t="str">
        <f>IF(NOT(ISBLANK('Order Form'!$I33)),'Order Form'!$I33,"")</f>
        <v/>
      </c>
      <c r="T7" s="106" t="str">
        <f>IF(NOT(ISBLANK('Order Form'!$M33)),'Order Form'!$M33,"")</f>
        <v/>
      </c>
      <c r="U7" s="106" t="str">
        <f>IF(NOT(ISBLANK('Order Form'!$N33)),'Order Form'!$N33,"")</f>
        <v/>
      </c>
      <c r="V7" s="106" t="str">
        <f>IF(NOT(ISBLANK('Order Form'!$O33)),'Order Form'!$O33,"")</f>
        <v/>
      </c>
      <c r="W7" s="106" t="str">
        <f>IF(NOT(ISBLANK('Order Form'!$P33)),'Order Form'!$P33,"")</f>
        <v/>
      </c>
      <c r="X7" s="106" t="str">
        <f>IF(NOT(ISBLANK('Order Form'!$Q33)),'Order Form'!$Q33,"")</f>
        <v/>
      </c>
      <c r="Y7" s="106" t="str">
        <f>IF(NOT(ISBLANK('Order Form'!$R33)),'Order Form'!$R33,"")</f>
        <v/>
      </c>
      <c r="Z7" s="106" t="str">
        <f>IF(NOT(ISBLANK('Order Form'!$S33)),'Order Form'!$S33,"")</f>
        <v/>
      </c>
      <c r="AA7" s="106">
        <f t="shared" si="0"/>
        <v>0</v>
      </c>
      <c r="AB7" s="166" t="str">
        <f>IF(NOT(ISBLANK('Order Form'!$J33)),'Order Form'!$J33,"")</f>
        <v/>
      </c>
      <c r="AC7" s="167">
        <v>0</v>
      </c>
      <c r="AD7" s="168" t="str">
        <f t="shared" si="1"/>
        <v/>
      </c>
      <c r="AE7" s="166" t="e">
        <f>IF(NOT(ISBLANK('Order Form'!#REF!)),'Order Form'!#REF!,"")</f>
        <v>#REF!</v>
      </c>
      <c r="AF7" s="166" t="e">
        <f>IF(NOT(ISBLANK('Order Form'!#REF!)),'Order Form'!#REF!,"")</f>
        <v>#REF!</v>
      </c>
      <c r="AG7" s="166" t="e">
        <f>IF(NOT(ISBLANK('Order Form'!#REF!)),'Order Form'!#REF!,"")</f>
        <v>#REF!</v>
      </c>
    </row>
    <row r="8" spans="1:33" ht="12.75" customHeight="1" x14ac:dyDescent="0.3">
      <c r="A8" s="106" t="str">
        <f>IF(NOT(ISBLANK('Order Form'!$F$4)),PROPER('Order Form'!$F$4),IF(NOT(ISBLANK('Order Form'!$F$5)),PROPER('Order Form'!$F$5),""))</f>
        <v/>
      </c>
      <c r="B8" s="106" t="str">
        <f>IF(NOT(ISBLANK('Order Form'!$F$6)),'Order Form'!$F$6,"")</f>
        <v/>
      </c>
      <c r="C8" s="162">
        <f>'Order Form'!$J$17</f>
        <v>0</v>
      </c>
      <c r="D8" s="162" t="str">
        <f>IF(NOT(ISBLANK('Order Form'!$F$10)),'Order Form'!$F$10,"")</f>
        <v/>
      </c>
      <c r="E8" s="162" t="str">
        <f>IF(NOT(ISBLANK('Order Form'!$F$12)),'Order Form'!$F$12,"")</f>
        <v/>
      </c>
      <c r="F8" s="163"/>
      <c r="G8" s="163" t="str">
        <f>IF(NOT(ISBLANK('Order Form'!$D$16)),'Order Form'!$D$16,"")</f>
        <v/>
      </c>
      <c r="H8" s="164"/>
      <c r="I8" s="164"/>
      <c r="J8" s="106" t="e">
        <f>IF('Order Form'!$G34="Yes","Yes",IF('Order Form'!#REF!="Yes","Yes",IF('Order Form'!$H34="Yes","Yes","")))</f>
        <v>#REF!</v>
      </c>
      <c r="K8" s="106" t="str">
        <f ca="1">IF(NOT(ISNA(INDIRECT("'LIST DATA'!$A$"&amp;MATCH('Order Form'!$C34,SchoolList,0)+1))),UPPER(INDIRECT("'LIST DATA'!$A$"&amp;MATCH('Order Form'!$C34,SchoolList,0)+1)),"")</f>
        <v/>
      </c>
      <c r="L8" s="106" t="str">
        <f>IF(NOT(ISBLANK('Order Form'!$C34)),'Order Form'!$C34,"")</f>
        <v/>
      </c>
      <c r="M8" s="106" t="str">
        <f>IF(NOT(ISBLANK('Order Form'!$E34)),'Order Form'!$E34,"")</f>
        <v/>
      </c>
      <c r="N8" s="106" t="e">
        <f>IF('Order Form'!$G34="Yes","CST",IF('Order Form'!#REF!="Yes","CBC",IF('Order Form'!$H34="Yes","PVW",IF(NOT(ISBLANK('Order Form'!$F34)),UPPER('Order Form'!$F34),""))))</f>
        <v>#REF!</v>
      </c>
      <c r="O8" s="106" t="e">
        <f>IF(UPPER($J8)="YES",'Order Form'!F34,"")</f>
        <v>#REF!</v>
      </c>
      <c r="P8" s="106" t="str">
        <f>IF(NOT(ISBLANK('Order Form'!$D34)),PROPER('Order Form'!$D34),"")</f>
        <v/>
      </c>
      <c r="Q8" s="106"/>
      <c r="R8" s="163"/>
      <c r="S8" s="106" t="str">
        <f>IF(NOT(ISBLANK('Order Form'!$I34)),'Order Form'!$I34,"")</f>
        <v/>
      </c>
      <c r="T8" s="106" t="str">
        <f>IF(NOT(ISBLANK('Order Form'!$M34)),'Order Form'!$M34,"")</f>
        <v/>
      </c>
      <c r="U8" s="106" t="str">
        <f>IF(NOT(ISBLANK('Order Form'!$N34)),'Order Form'!$N34,"")</f>
        <v/>
      </c>
      <c r="V8" s="106" t="str">
        <f>IF(NOT(ISBLANK('Order Form'!$O34)),'Order Form'!$O34,"")</f>
        <v/>
      </c>
      <c r="W8" s="106" t="str">
        <f>IF(NOT(ISBLANK('Order Form'!$P34)),'Order Form'!$P34,"")</f>
        <v/>
      </c>
      <c r="X8" s="106" t="str">
        <f>IF(NOT(ISBLANK('Order Form'!$Q34)),'Order Form'!$Q34,"")</f>
        <v/>
      </c>
      <c r="Y8" s="106" t="str">
        <f>IF(NOT(ISBLANK('Order Form'!$R34)),'Order Form'!$R34,"")</f>
        <v/>
      </c>
      <c r="Z8" s="106" t="str">
        <f>IF(NOT(ISBLANK('Order Form'!$S34)),'Order Form'!$S34,"")</f>
        <v/>
      </c>
      <c r="AA8" s="106">
        <f t="shared" si="0"/>
        <v>0</v>
      </c>
      <c r="AB8" s="166" t="str">
        <f>IF(NOT(ISBLANK('Order Form'!$J34)),'Order Form'!$J34,"")</f>
        <v/>
      </c>
      <c r="AC8" s="167">
        <v>0</v>
      </c>
      <c r="AD8" s="168" t="str">
        <f t="shared" si="1"/>
        <v/>
      </c>
      <c r="AE8" s="166" t="e">
        <f>IF(NOT(ISBLANK('Order Form'!#REF!)),'Order Form'!#REF!,"")</f>
        <v>#REF!</v>
      </c>
      <c r="AF8" s="166" t="e">
        <f>IF(NOT(ISBLANK('Order Form'!#REF!)),'Order Form'!#REF!,"")</f>
        <v>#REF!</v>
      </c>
      <c r="AG8" s="166" t="e">
        <f>IF(NOT(ISBLANK('Order Form'!#REF!)),'Order Form'!#REF!,"")</f>
        <v>#REF!</v>
      </c>
    </row>
    <row r="9" spans="1:33" ht="12.75" customHeight="1" x14ac:dyDescent="0.3">
      <c r="A9" s="106" t="str">
        <f>IF(NOT(ISBLANK('Order Form'!$F$4)),PROPER('Order Form'!$F$4),IF(NOT(ISBLANK('Order Form'!$F$5)),PROPER('Order Form'!$F$5),""))</f>
        <v/>
      </c>
      <c r="B9" s="106" t="str">
        <f>IF(NOT(ISBLANK('Order Form'!$F$6)),'Order Form'!$F$6,"")</f>
        <v/>
      </c>
      <c r="C9" s="162">
        <f>'Order Form'!$J$17</f>
        <v>0</v>
      </c>
      <c r="D9" s="162" t="str">
        <f>IF(NOT(ISBLANK('Order Form'!$F$10)),'Order Form'!$F$10,"")</f>
        <v/>
      </c>
      <c r="E9" s="162" t="str">
        <f>IF(NOT(ISBLANK('Order Form'!$F$12)),'Order Form'!$F$12,"")</f>
        <v/>
      </c>
      <c r="F9" s="163"/>
      <c r="G9" s="163" t="str">
        <f>IF(NOT(ISBLANK('Order Form'!$D$16)),'Order Form'!$D$16,"")</f>
        <v/>
      </c>
      <c r="H9" s="164"/>
      <c r="I9" s="164"/>
      <c r="J9" s="106" t="e">
        <f>IF('Order Form'!$G35="Yes","Yes",IF('Order Form'!#REF!="Yes","Yes",IF('Order Form'!$H35="Yes","Yes","")))</f>
        <v>#REF!</v>
      </c>
      <c r="K9" s="106" t="str">
        <f ca="1">IF(NOT(ISNA(INDIRECT("'LIST DATA'!$A$"&amp;MATCH('Order Form'!$C35,SchoolList,0)+1))),UPPER(INDIRECT("'LIST DATA'!$A$"&amp;MATCH('Order Form'!$C35,SchoolList,0)+1)),"")</f>
        <v/>
      </c>
      <c r="L9" s="106" t="str">
        <f>IF(NOT(ISBLANK('Order Form'!$C35)),'Order Form'!$C35,"")</f>
        <v/>
      </c>
      <c r="M9" s="106" t="str">
        <f>IF(NOT(ISBLANK('Order Form'!$E35)),'Order Form'!$E35,"")</f>
        <v/>
      </c>
      <c r="N9" s="106" t="e">
        <f>IF('Order Form'!$G35="Yes","CST",IF('Order Form'!#REF!="Yes","CBC",IF('Order Form'!$H35="Yes","PVW",IF(NOT(ISBLANK('Order Form'!$F35)),UPPER('Order Form'!$F35),""))))</f>
        <v>#REF!</v>
      </c>
      <c r="O9" s="106" t="e">
        <f>IF(UPPER($J9)="YES",'Order Form'!F35,"")</f>
        <v>#REF!</v>
      </c>
      <c r="P9" s="106" t="str">
        <f>IF(NOT(ISBLANK('Order Form'!$D35)),PROPER('Order Form'!$D35),"")</f>
        <v/>
      </c>
      <c r="Q9" s="106"/>
      <c r="R9" s="163"/>
      <c r="S9" s="106" t="str">
        <f>IF(NOT(ISBLANK('Order Form'!$I35)),'Order Form'!$I35,"")</f>
        <v/>
      </c>
      <c r="T9" s="106" t="str">
        <f>IF(NOT(ISBLANK('Order Form'!$M35)),'Order Form'!$M35,"")</f>
        <v/>
      </c>
      <c r="U9" s="106" t="str">
        <f>IF(NOT(ISBLANK('Order Form'!$N35)),'Order Form'!$N35,"")</f>
        <v/>
      </c>
      <c r="V9" s="106" t="str">
        <f>IF(NOT(ISBLANK('Order Form'!$O35)),'Order Form'!$O35,"")</f>
        <v/>
      </c>
      <c r="W9" s="106" t="str">
        <f>IF(NOT(ISBLANK('Order Form'!$P35)),'Order Form'!$P35,"")</f>
        <v/>
      </c>
      <c r="X9" s="106" t="str">
        <f>IF(NOT(ISBLANK('Order Form'!$Q35)),'Order Form'!$Q35,"")</f>
        <v/>
      </c>
      <c r="Y9" s="106" t="str">
        <f>IF(NOT(ISBLANK('Order Form'!$R35)),'Order Form'!$R35,"")</f>
        <v/>
      </c>
      <c r="Z9" s="106" t="str">
        <f>IF(NOT(ISBLANK('Order Form'!$S35)),'Order Form'!$S35,"")</f>
        <v/>
      </c>
      <c r="AA9" s="106">
        <f t="shared" si="0"/>
        <v>0</v>
      </c>
      <c r="AB9" s="166" t="str">
        <f>IF(NOT(ISBLANK('Order Form'!$J35)),'Order Form'!$J35,"")</f>
        <v/>
      </c>
      <c r="AC9" s="167">
        <v>0</v>
      </c>
      <c r="AD9" s="168" t="str">
        <f t="shared" si="1"/>
        <v/>
      </c>
      <c r="AE9" s="166" t="e">
        <f>IF(NOT(ISBLANK('Order Form'!#REF!)),'Order Form'!#REF!,"")</f>
        <v>#REF!</v>
      </c>
      <c r="AF9" s="166" t="e">
        <f>IF(NOT(ISBLANK('Order Form'!#REF!)),'Order Form'!#REF!,"")</f>
        <v>#REF!</v>
      </c>
      <c r="AG9" s="166" t="e">
        <f>IF(NOT(ISBLANK('Order Form'!#REF!)),'Order Form'!#REF!,"")</f>
        <v>#REF!</v>
      </c>
    </row>
    <row r="10" spans="1:33" ht="12.75" customHeight="1" x14ac:dyDescent="0.3">
      <c r="A10" s="106" t="str">
        <f>IF(NOT(ISBLANK('Order Form'!$F$4)),PROPER('Order Form'!$F$4),IF(NOT(ISBLANK('Order Form'!$F$5)),PROPER('Order Form'!$F$5),""))</f>
        <v/>
      </c>
      <c r="B10" s="106" t="str">
        <f>IF(NOT(ISBLANK('Order Form'!$F$6)),'Order Form'!$F$6,"")</f>
        <v/>
      </c>
      <c r="C10" s="162">
        <f>'Order Form'!$J$17</f>
        <v>0</v>
      </c>
      <c r="D10" s="162" t="str">
        <f>IF(NOT(ISBLANK('Order Form'!$F$10)),'Order Form'!$F$10,"")</f>
        <v/>
      </c>
      <c r="E10" s="162" t="str">
        <f>IF(NOT(ISBLANK('Order Form'!$F$12)),'Order Form'!$F$12,"")</f>
        <v/>
      </c>
      <c r="F10" s="163"/>
      <c r="G10" s="163" t="str">
        <f>IF(NOT(ISBLANK('Order Form'!$D$16)),'Order Form'!$D$16,"")</f>
        <v/>
      </c>
      <c r="H10" s="164"/>
      <c r="I10" s="164"/>
      <c r="J10" s="106" t="e">
        <f>IF('Order Form'!$G36="Yes","Yes",IF('Order Form'!#REF!="Yes","Yes",IF('Order Form'!$H36="Yes","Yes","")))</f>
        <v>#REF!</v>
      </c>
      <c r="K10" s="106" t="str">
        <f ca="1">IF(NOT(ISNA(INDIRECT("'LIST DATA'!$A$"&amp;MATCH('Order Form'!$C36,SchoolList,0)+1))),UPPER(INDIRECT("'LIST DATA'!$A$"&amp;MATCH('Order Form'!$C36,SchoolList,0)+1)),"")</f>
        <v/>
      </c>
      <c r="L10" s="106" t="str">
        <f>IF(NOT(ISBLANK('Order Form'!$C36)),'Order Form'!$C36,"")</f>
        <v/>
      </c>
      <c r="M10" s="106" t="str">
        <f>IF(NOT(ISBLANK('Order Form'!$E36)),'Order Form'!$E36,"")</f>
        <v/>
      </c>
      <c r="N10" s="106" t="e">
        <f>IF('Order Form'!$G36="Yes","CST",IF('Order Form'!#REF!="Yes","CBC",IF('Order Form'!$H36="Yes","PVW",IF(NOT(ISBLANK('Order Form'!$F36)),UPPER('Order Form'!$F36),""))))</f>
        <v>#REF!</v>
      </c>
      <c r="O10" s="106" t="e">
        <f>IF(UPPER($J10)="YES",'Order Form'!F36,"")</f>
        <v>#REF!</v>
      </c>
      <c r="P10" s="106" t="str">
        <f>IF(NOT(ISBLANK('Order Form'!$D36)),PROPER('Order Form'!$D36),"")</f>
        <v/>
      </c>
      <c r="Q10" s="106"/>
      <c r="R10" s="163"/>
      <c r="S10" s="106" t="str">
        <f>IF(NOT(ISBLANK('Order Form'!$I36)),'Order Form'!$I36,"")</f>
        <v/>
      </c>
      <c r="T10" s="106" t="str">
        <f>IF(NOT(ISBLANK('Order Form'!$M36)),'Order Form'!$M36,"")</f>
        <v/>
      </c>
      <c r="U10" s="106" t="str">
        <f>IF(NOT(ISBLANK('Order Form'!$N36)),'Order Form'!$N36,"")</f>
        <v/>
      </c>
      <c r="V10" s="106" t="str">
        <f>IF(NOT(ISBLANK('Order Form'!$O36)),'Order Form'!$O36,"")</f>
        <v/>
      </c>
      <c r="W10" s="106" t="str">
        <f>IF(NOT(ISBLANK('Order Form'!$P36)),'Order Form'!$P36,"")</f>
        <v/>
      </c>
      <c r="X10" s="106" t="str">
        <f>IF(NOT(ISBLANK('Order Form'!$Q36)),'Order Form'!$Q36,"")</f>
        <v/>
      </c>
      <c r="Y10" s="106" t="str">
        <f>IF(NOT(ISBLANK('Order Form'!$R36)),'Order Form'!$R36,"")</f>
        <v/>
      </c>
      <c r="Z10" s="106" t="str">
        <f>IF(NOT(ISBLANK('Order Form'!$S36)),'Order Form'!$S36,"")</f>
        <v/>
      </c>
      <c r="AA10" s="106">
        <f t="shared" si="0"/>
        <v>0</v>
      </c>
      <c r="AB10" s="166" t="str">
        <f>IF(NOT(ISBLANK('Order Form'!$J36)),'Order Form'!$J36,"")</f>
        <v/>
      </c>
      <c r="AC10" s="167">
        <v>0</v>
      </c>
      <c r="AD10" s="168" t="str">
        <f t="shared" si="1"/>
        <v/>
      </c>
      <c r="AE10" s="166" t="e">
        <f>IF(NOT(ISBLANK('Order Form'!#REF!)),'Order Form'!#REF!,"")</f>
        <v>#REF!</v>
      </c>
      <c r="AF10" s="166" t="e">
        <f>IF(NOT(ISBLANK('Order Form'!#REF!)),'Order Form'!#REF!,"")</f>
        <v>#REF!</v>
      </c>
      <c r="AG10" s="166" t="e">
        <f>IF(NOT(ISBLANK('Order Form'!#REF!)),'Order Form'!#REF!,"")</f>
        <v>#REF!</v>
      </c>
    </row>
    <row r="11" spans="1:33" ht="12.75" customHeight="1" x14ac:dyDescent="0.3">
      <c r="A11" s="106" t="str">
        <f>IF(NOT(ISBLANK('Order Form'!$F$4)),PROPER('Order Form'!$F$4),IF(NOT(ISBLANK('Order Form'!$F$5)),PROPER('Order Form'!$F$5),""))</f>
        <v/>
      </c>
      <c r="B11" s="106" t="str">
        <f>IF(NOT(ISBLANK('Order Form'!$F$6)),'Order Form'!$F$6,"")</f>
        <v/>
      </c>
      <c r="C11" s="162">
        <f>'Order Form'!$J$17</f>
        <v>0</v>
      </c>
      <c r="D11" s="162" t="str">
        <f>IF(NOT(ISBLANK('Order Form'!$F$10)),'Order Form'!$F$10,"")</f>
        <v/>
      </c>
      <c r="E11" s="162" t="str">
        <f>IF(NOT(ISBLANK('Order Form'!$F$12)),'Order Form'!$F$12,"")</f>
        <v/>
      </c>
      <c r="F11" s="163"/>
      <c r="G11" s="163" t="str">
        <f>IF(NOT(ISBLANK('Order Form'!$D$16)),'Order Form'!$D$16,"")</f>
        <v/>
      </c>
      <c r="H11" s="164"/>
      <c r="I11" s="164"/>
      <c r="J11" s="106" t="e">
        <f>IF('Order Form'!$G37="Yes","Yes",IF('Order Form'!#REF!="Yes","Yes",IF('Order Form'!$H37="Yes","Yes","")))</f>
        <v>#REF!</v>
      </c>
      <c r="K11" s="106" t="str">
        <f ca="1">IF(NOT(ISNA(INDIRECT("'LIST DATA'!$A$"&amp;MATCH('Order Form'!$C37,SchoolList,0)+1))),UPPER(INDIRECT("'LIST DATA'!$A$"&amp;MATCH('Order Form'!$C37,SchoolList,0)+1)),"")</f>
        <v/>
      </c>
      <c r="L11" s="106" t="str">
        <f>IF(NOT(ISBLANK('Order Form'!$C37)),'Order Form'!$C37,"")</f>
        <v/>
      </c>
      <c r="M11" s="106" t="str">
        <f>IF(NOT(ISBLANK('Order Form'!$E37)),'Order Form'!$E37,"")</f>
        <v/>
      </c>
      <c r="N11" s="106" t="e">
        <f>IF('Order Form'!$G37="Yes","CST",IF('Order Form'!#REF!="Yes","CBC",IF('Order Form'!$H37="Yes","PVW",IF(NOT(ISBLANK('Order Form'!$F37)),UPPER('Order Form'!$F37),""))))</f>
        <v>#REF!</v>
      </c>
      <c r="O11" s="106" t="e">
        <f>IF(UPPER($J11)="YES",'Order Form'!F37,"")</f>
        <v>#REF!</v>
      </c>
      <c r="P11" s="106" t="str">
        <f>IF(NOT(ISBLANK('Order Form'!$D37)),PROPER('Order Form'!$D37),"")</f>
        <v/>
      </c>
      <c r="Q11" s="106"/>
      <c r="R11" s="163"/>
      <c r="S11" s="106" t="str">
        <f>IF(NOT(ISBLANK('Order Form'!$I37)),'Order Form'!$I37,"")</f>
        <v/>
      </c>
      <c r="T11" s="106" t="str">
        <f>IF(NOT(ISBLANK('Order Form'!$M37)),'Order Form'!$M37,"")</f>
        <v/>
      </c>
      <c r="U11" s="106" t="str">
        <f>IF(NOT(ISBLANK('Order Form'!$N37)),'Order Form'!$N37,"")</f>
        <v/>
      </c>
      <c r="V11" s="106" t="str">
        <f>IF(NOT(ISBLANK('Order Form'!$O37)),'Order Form'!$O37,"")</f>
        <v/>
      </c>
      <c r="W11" s="106" t="str">
        <f>IF(NOT(ISBLANK('Order Form'!$P37)),'Order Form'!$P37,"")</f>
        <v/>
      </c>
      <c r="X11" s="106" t="str">
        <f>IF(NOT(ISBLANK('Order Form'!$Q37)),'Order Form'!$Q37,"")</f>
        <v/>
      </c>
      <c r="Y11" s="106" t="str">
        <f>IF(NOT(ISBLANK('Order Form'!$R37)),'Order Form'!$R37,"")</f>
        <v/>
      </c>
      <c r="Z11" s="106" t="str">
        <f>IF(NOT(ISBLANK('Order Form'!$S37)),'Order Form'!$S37,"")</f>
        <v/>
      </c>
      <c r="AA11" s="106">
        <f t="shared" si="0"/>
        <v>0</v>
      </c>
      <c r="AB11" s="166" t="str">
        <f>IF(NOT(ISBLANK('Order Form'!$J37)),'Order Form'!$J37,"")</f>
        <v/>
      </c>
      <c r="AC11" s="167">
        <v>0</v>
      </c>
      <c r="AD11" s="168" t="str">
        <f t="shared" si="1"/>
        <v/>
      </c>
      <c r="AE11" s="166" t="e">
        <f>IF(NOT(ISBLANK('Order Form'!#REF!)),'Order Form'!#REF!,"")</f>
        <v>#REF!</v>
      </c>
      <c r="AF11" s="166" t="e">
        <f>IF(NOT(ISBLANK('Order Form'!#REF!)),'Order Form'!#REF!,"")</f>
        <v>#REF!</v>
      </c>
      <c r="AG11" s="166" t="e">
        <f>IF(NOT(ISBLANK('Order Form'!#REF!)),'Order Form'!#REF!,"")</f>
        <v>#REF!</v>
      </c>
    </row>
    <row r="12" spans="1:33" ht="12.75" customHeight="1" x14ac:dyDescent="0.3">
      <c r="A12" s="106" t="str">
        <f>IF(NOT(ISBLANK('Order Form'!$F$4)),PROPER('Order Form'!$F$4),IF(NOT(ISBLANK('Order Form'!$F$5)),PROPER('Order Form'!$F$5),""))</f>
        <v/>
      </c>
      <c r="B12" s="106" t="str">
        <f>IF(NOT(ISBLANK('Order Form'!$F$6)),'Order Form'!$F$6,"")</f>
        <v/>
      </c>
      <c r="C12" s="162">
        <f>'Order Form'!$J$17</f>
        <v>0</v>
      </c>
      <c r="D12" s="162" t="str">
        <f>IF(NOT(ISBLANK('Order Form'!$F$10)),'Order Form'!$F$10,"")</f>
        <v/>
      </c>
      <c r="E12" s="162" t="str">
        <f>IF(NOT(ISBLANK('Order Form'!$F$12)),'Order Form'!$F$12,"")</f>
        <v/>
      </c>
      <c r="F12" s="163"/>
      <c r="G12" s="163" t="str">
        <f>IF(NOT(ISBLANK('Order Form'!$D$16)),'Order Form'!$D$16,"")</f>
        <v/>
      </c>
      <c r="H12" s="164"/>
      <c r="I12" s="164"/>
      <c r="J12" s="106" t="e">
        <f>IF('Order Form'!$G38="Yes","Yes",IF('Order Form'!#REF!="Yes","Yes",IF('Order Form'!$H38="Yes","Yes","")))</f>
        <v>#REF!</v>
      </c>
      <c r="K12" s="106" t="str">
        <f ca="1">IF(NOT(ISNA(INDIRECT("'LIST DATA'!$A$"&amp;MATCH('Order Form'!$C38,SchoolList,0)+1))),UPPER(INDIRECT("'LIST DATA'!$A$"&amp;MATCH('Order Form'!$C38,SchoolList,0)+1)),"")</f>
        <v/>
      </c>
      <c r="L12" s="106" t="str">
        <f>IF(NOT(ISBLANK('Order Form'!$C38)),'Order Form'!$C38,"")</f>
        <v/>
      </c>
      <c r="M12" s="106" t="str">
        <f>IF(NOT(ISBLANK('Order Form'!$E38)),'Order Form'!$E38,"")</f>
        <v/>
      </c>
      <c r="N12" s="106" t="e">
        <f>IF('Order Form'!$G38="Yes","CST",IF('Order Form'!#REF!="Yes","CBC",IF('Order Form'!$H38="Yes","PVW",IF(NOT(ISBLANK('Order Form'!$F38)),UPPER('Order Form'!$F38),""))))</f>
        <v>#REF!</v>
      </c>
      <c r="O12" s="106" t="e">
        <f>IF(UPPER($J12)="YES",'Order Form'!F38,"")</f>
        <v>#REF!</v>
      </c>
      <c r="P12" s="106" t="str">
        <f>IF(NOT(ISBLANK('Order Form'!$D38)),PROPER('Order Form'!$D38),"")</f>
        <v/>
      </c>
      <c r="Q12" s="106"/>
      <c r="R12" s="163"/>
      <c r="S12" s="106" t="str">
        <f>IF(NOT(ISBLANK('Order Form'!$I38)),'Order Form'!$I38,"")</f>
        <v/>
      </c>
      <c r="T12" s="106" t="str">
        <f>IF(NOT(ISBLANK('Order Form'!$M38)),'Order Form'!$M38,"")</f>
        <v/>
      </c>
      <c r="U12" s="106" t="str">
        <f>IF(NOT(ISBLANK('Order Form'!$N38)),'Order Form'!$N38,"")</f>
        <v/>
      </c>
      <c r="V12" s="106" t="str">
        <f>IF(NOT(ISBLANK('Order Form'!$O38)),'Order Form'!$O38,"")</f>
        <v/>
      </c>
      <c r="W12" s="106" t="str">
        <f>IF(NOT(ISBLANK('Order Form'!$P38)),'Order Form'!$P38,"")</f>
        <v/>
      </c>
      <c r="X12" s="106" t="str">
        <f>IF(NOT(ISBLANK('Order Form'!$Q38)),'Order Form'!$Q38,"")</f>
        <v/>
      </c>
      <c r="Y12" s="106" t="str">
        <f>IF(NOT(ISBLANK('Order Form'!$R38)),'Order Form'!$R38,"")</f>
        <v/>
      </c>
      <c r="Z12" s="106" t="str">
        <f>IF(NOT(ISBLANK('Order Form'!$S38)),'Order Form'!$S38,"")</f>
        <v/>
      </c>
      <c r="AA12" s="106">
        <f t="shared" si="0"/>
        <v>0</v>
      </c>
      <c r="AB12" s="166" t="str">
        <f>IF(NOT(ISBLANK('Order Form'!$J38)),'Order Form'!$J38,"")</f>
        <v/>
      </c>
      <c r="AC12" s="167">
        <v>0</v>
      </c>
      <c r="AD12" s="168" t="str">
        <f t="shared" si="1"/>
        <v/>
      </c>
      <c r="AE12" s="166" t="e">
        <f>IF(NOT(ISBLANK('Order Form'!#REF!)),'Order Form'!#REF!,"")</f>
        <v>#REF!</v>
      </c>
      <c r="AF12" s="166" t="e">
        <f>IF(NOT(ISBLANK('Order Form'!#REF!)),'Order Form'!#REF!,"")</f>
        <v>#REF!</v>
      </c>
      <c r="AG12" s="166" t="e">
        <f>IF(NOT(ISBLANK('Order Form'!#REF!)),'Order Form'!#REF!,"")</f>
        <v>#REF!</v>
      </c>
    </row>
    <row r="13" spans="1:33" ht="12.75" customHeight="1" x14ac:dyDescent="0.3">
      <c r="A13" s="106" t="str">
        <f>IF(NOT(ISBLANK('Order Form'!$F$4)),PROPER('Order Form'!$F$4),IF(NOT(ISBLANK('Order Form'!$F$5)),PROPER('Order Form'!$F$5),""))</f>
        <v/>
      </c>
      <c r="B13" s="106" t="str">
        <f>IF(NOT(ISBLANK('Order Form'!$F$6)),'Order Form'!$F$6,"")</f>
        <v/>
      </c>
      <c r="C13" s="162">
        <f>'Order Form'!$J$17</f>
        <v>0</v>
      </c>
      <c r="D13" s="162" t="str">
        <f>IF(NOT(ISBLANK('Order Form'!$F$10)),'Order Form'!$F$10,"")</f>
        <v/>
      </c>
      <c r="E13" s="162" t="str">
        <f>IF(NOT(ISBLANK('Order Form'!$F$12)),'Order Form'!$F$12,"")</f>
        <v/>
      </c>
      <c r="F13" s="163"/>
      <c r="G13" s="163" t="str">
        <f>IF(NOT(ISBLANK('Order Form'!$D$16)),'Order Form'!$D$16,"")</f>
        <v/>
      </c>
      <c r="H13" s="164"/>
      <c r="I13" s="164"/>
      <c r="J13" s="106" t="e">
        <f>IF('Order Form'!$G39="Yes","Yes",IF('Order Form'!#REF!="Yes","Yes",IF('Order Form'!$H39="Yes","Yes","")))</f>
        <v>#REF!</v>
      </c>
      <c r="K13" s="106" t="str">
        <f ca="1">IF(NOT(ISNA(INDIRECT("'LIST DATA'!$A$"&amp;MATCH('Order Form'!$C39,SchoolList,0)+1))),UPPER(INDIRECT("'LIST DATA'!$A$"&amp;MATCH('Order Form'!$C39,SchoolList,0)+1)),"")</f>
        <v/>
      </c>
      <c r="L13" s="106" t="str">
        <f>IF(NOT(ISBLANK('Order Form'!$C39)),'Order Form'!$C39,"")</f>
        <v/>
      </c>
      <c r="M13" s="106" t="str">
        <f>IF(NOT(ISBLANK('Order Form'!$E39)),'Order Form'!$E39,"")</f>
        <v/>
      </c>
      <c r="N13" s="106" t="e">
        <f>IF('Order Form'!$G39="Yes","CST",IF('Order Form'!#REF!="Yes","CBC",IF('Order Form'!$H39="Yes","PVW",IF(NOT(ISBLANK('Order Form'!$F39)),UPPER('Order Form'!$F39),""))))</f>
        <v>#REF!</v>
      </c>
      <c r="O13" s="106" t="e">
        <f>IF(UPPER($J13)="YES",'Order Form'!F39,"")</f>
        <v>#REF!</v>
      </c>
      <c r="P13" s="106" t="str">
        <f>IF(NOT(ISBLANK('Order Form'!$D39)),PROPER('Order Form'!$D39),"")</f>
        <v/>
      </c>
      <c r="Q13" s="106"/>
      <c r="R13" s="163"/>
      <c r="S13" s="106" t="str">
        <f>IF(NOT(ISBLANK('Order Form'!$I39)),'Order Form'!$I39,"")</f>
        <v/>
      </c>
      <c r="T13" s="106" t="str">
        <f>IF(NOT(ISBLANK('Order Form'!$M39)),'Order Form'!$M39,"")</f>
        <v/>
      </c>
      <c r="U13" s="106" t="str">
        <f>IF(NOT(ISBLANK('Order Form'!$N39)),'Order Form'!$N39,"")</f>
        <v/>
      </c>
      <c r="V13" s="106" t="str">
        <f>IF(NOT(ISBLANK('Order Form'!$O39)),'Order Form'!$O39,"")</f>
        <v/>
      </c>
      <c r="W13" s="106" t="str">
        <f>IF(NOT(ISBLANK('Order Form'!$P39)),'Order Form'!$P39,"")</f>
        <v/>
      </c>
      <c r="X13" s="106" t="str">
        <f>IF(NOT(ISBLANK('Order Form'!$Q39)),'Order Form'!$Q39,"")</f>
        <v/>
      </c>
      <c r="Y13" s="106" t="str">
        <f>IF(NOT(ISBLANK('Order Form'!$R39)),'Order Form'!$R39,"")</f>
        <v/>
      </c>
      <c r="Z13" s="106" t="str">
        <f>IF(NOT(ISBLANK('Order Form'!$S39)),'Order Form'!$S39,"")</f>
        <v/>
      </c>
      <c r="AA13" s="106">
        <f t="shared" si="0"/>
        <v>0</v>
      </c>
      <c r="AB13" s="166" t="str">
        <f>IF(NOT(ISBLANK('Order Form'!$J39)),'Order Form'!$J39,"")</f>
        <v/>
      </c>
      <c r="AC13" s="167">
        <v>0</v>
      </c>
      <c r="AD13" s="168" t="str">
        <f t="shared" si="1"/>
        <v/>
      </c>
      <c r="AE13" s="166" t="e">
        <f>IF(NOT(ISBLANK('Order Form'!#REF!)),'Order Form'!#REF!,"")</f>
        <v>#REF!</v>
      </c>
      <c r="AF13" s="166" t="e">
        <f>IF(NOT(ISBLANK('Order Form'!#REF!)),'Order Form'!#REF!,"")</f>
        <v>#REF!</v>
      </c>
      <c r="AG13" s="166" t="e">
        <f>IF(NOT(ISBLANK('Order Form'!#REF!)),'Order Form'!#REF!,"")</f>
        <v>#REF!</v>
      </c>
    </row>
    <row r="14" spans="1:33" ht="12.75" customHeight="1" x14ac:dyDescent="0.3">
      <c r="A14" s="106" t="str">
        <f>IF(NOT(ISBLANK('Order Form'!$F$4)),PROPER('Order Form'!$F$4),IF(NOT(ISBLANK('Order Form'!$F$5)),PROPER('Order Form'!$F$5),""))</f>
        <v/>
      </c>
      <c r="B14" s="106" t="str">
        <f>IF(NOT(ISBLANK('Order Form'!$F$6)),'Order Form'!$F$6,"")</f>
        <v/>
      </c>
      <c r="C14" s="162">
        <f>'Order Form'!$J$17</f>
        <v>0</v>
      </c>
      <c r="D14" s="162" t="str">
        <f>IF(NOT(ISBLANK('Order Form'!$F$10)),'Order Form'!$F$10,"")</f>
        <v/>
      </c>
      <c r="E14" s="162" t="str">
        <f>IF(NOT(ISBLANK('Order Form'!$F$12)),'Order Form'!$F$12,"")</f>
        <v/>
      </c>
      <c r="F14" s="163"/>
      <c r="G14" s="163" t="str">
        <f>IF(NOT(ISBLANK('Order Form'!$D$16)),'Order Form'!$D$16,"")</f>
        <v/>
      </c>
      <c r="H14" s="164"/>
      <c r="I14" s="164"/>
      <c r="J14" s="106" t="e">
        <f>IF('Order Form'!$G40="Yes","Yes",IF('Order Form'!#REF!="Yes","Yes",IF('Order Form'!$H40="Yes","Yes","")))</f>
        <v>#REF!</v>
      </c>
      <c r="K14" s="106" t="str">
        <f ca="1">IF(NOT(ISNA(INDIRECT("'LIST DATA'!$A$"&amp;MATCH('Order Form'!$C40,SchoolList,0)+1))),UPPER(INDIRECT("'LIST DATA'!$A$"&amp;MATCH('Order Form'!$C40,SchoolList,0)+1)),"")</f>
        <v/>
      </c>
      <c r="L14" s="106" t="str">
        <f>IF(NOT(ISBLANK('Order Form'!$C40)),'Order Form'!$C40,"")</f>
        <v/>
      </c>
      <c r="M14" s="106" t="str">
        <f>IF(NOT(ISBLANK('Order Form'!$E40)),'Order Form'!$E40,"")</f>
        <v/>
      </c>
      <c r="N14" s="106" t="e">
        <f>IF('Order Form'!$G40="Yes","CST",IF('Order Form'!#REF!="Yes","CBC",IF('Order Form'!$H40="Yes","PVW",IF(NOT(ISBLANK('Order Form'!$F40)),UPPER('Order Form'!$F40),""))))</f>
        <v>#REF!</v>
      </c>
      <c r="O14" s="106" t="e">
        <f>IF(UPPER($J14)="YES",'Order Form'!F40,"")</f>
        <v>#REF!</v>
      </c>
      <c r="P14" s="106" t="str">
        <f>IF(NOT(ISBLANK('Order Form'!$D40)),PROPER('Order Form'!$D40),"")</f>
        <v/>
      </c>
      <c r="Q14" s="106"/>
      <c r="R14" s="163"/>
      <c r="S14" s="106" t="str">
        <f>IF(NOT(ISBLANK('Order Form'!$I40)),'Order Form'!$I40,"")</f>
        <v/>
      </c>
      <c r="T14" s="106" t="str">
        <f>IF(NOT(ISBLANK('Order Form'!$M40)),'Order Form'!$M40,"")</f>
        <v/>
      </c>
      <c r="U14" s="106" t="str">
        <f>IF(NOT(ISBLANK('Order Form'!$N40)),'Order Form'!$N40,"")</f>
        <v/>
      </c>
      <c r="V14" s="106" t="str">
        <f>IF(NOT(ISBLANK('Order Form'!$O40)),'Order Form'!$O40,"")</f>
        <v/>
      </c>
      <c r="W14" s="106" t="str">
        <f>IF(NOT(ISBLANK('Order Form'!$P40)),'Order Form'!$P40,"")</f>
        <v/>
      </c>
      <c r="X14" s="106" t="str">
        <f>IF(NOT(ISBLANK('Order Form'!$Q40)),'Order Form'!$Q40,"")</f>
        <v/>
      </c>
      <c r="Y14" s="106" t="str">
        <f>IF(NOT(ISBLANK('Order Form'!$R40)),'Order Form'!$R40,"")</f>
        <v/>
      </c>
      <c r="Z14" s="106" t="str">
        <f>IF(NOT(ISBLANK('Order Form'!$S40)),'Order Form'!$S40,"")</f>
        <v/>
      </c>
      <c r="AA14" s="106">
        <f t="shared" si="0"/>
        <v>0</v>
      </c>
      <c r="AB14" s="166" t="str">
        <f>IF(NOT(ISBLANK('Order Form'!$J40)),'Order Form'!$J40,"")</f>
        <v/>
      </c>
      <c r="AC14" s="167">
        <v>0</v>
      </c>
      <c r="AD14" s="168" t="str">
        <f t="shared" si="1"/>
        <v/>
      </c>
      <c r="AE14" s="166" t="e">
        <f>IF(NOT(ISBLANK('Order Form'!#REF!)),'Order Form'!#REF!,"")</f>
        <v>#REF!</v>
      </c>
      <c r="AF14" s="166" t="e">
        <f>IF(NOT(ISBLANK('Order Form'!#REF!)),'Order Form'!#REF!,"")</f>
        <v>#REF!</v>
      </c>
      <c r="AG14" s="166" t="e">
        <f>IF(NOT(ISBLANK('Order Form'!#REF!)),'Order Form'!#REF!,"")</f>
        <v>#REF!</v>
      </c>
    </row>
    <row r="15" spans="1:33" ht="12.75" customHeight="1" x14ac:dyDescent="0.3">
      <c r="A15" s="106" t="str">
        <f>IF(NOT(ISBLANK('Order Form'!$F$4)),PROPER('Order Form'!$F$4),IF(NOT(ISBLANK('Order Form'!$F$5)),PROPER('Order Form'!$F$5),""))</f>
        <v/>
      </c>
      <c r="B15" s="106" t="str">
        <f>IF(NOT(ISBLANK('Order Form'!$F$6)),'Order Form'!$F$6,"")</f>
        <v/>
      </c>
      <c r="C15" s="162">
        <f>'Order Form'!$J$17</f>
        <v>0</v>
      </c>
      <c r="D15" s="162" t="str">
        <f>IF(NOT(ISBLANK('Order Form'!$F$10)),'Order Form'!$F$10,"")</f>
        <v/>
      </c>
      <c r="E15" s="162" t="str">
        <f>IF(NOT(ISBLANK('Order Form'!$F$12)),'Order Form'!$F$12,"")</f>
        <v/>
      </c>
      <c r="F15" s="163"/>
      <c r="G15" s="163" t="str">
        <f>IF(NOT(ISBLANK('Order Form'!$D$16)),'Order Form'!$D$16,"")</f>
        <v/>
      </c>
      <c r="H15" s="164"/>
      <c r="I15" s="164"/>
      <c r="J15" s="106" t="e">
        <f>IF('Order Form'!$G41="Yes","Yes",IF('Order Form'!#REF!="Yes","Yes",IF('Order Form'!$H41="Yes","Yes","")))</f>
        <v>#REF!</v>
      </c>
      <c r="K15" s="106" t="str">
        <f ca="1">IF(NOT(ISNA(INDIRECT("'LIST DATA'!$A$"&amp;MATCH('Order Form'!$C41,SchoolList,0)+1))),UPPER(INDIRECT("'LIST DATA'!$A$"&amp;MATCH('Order Form'!$C41,SchoolList,0)+1)),"")</f>
        <v/>
      </c>
      <c r="L15" s="106" t="str">
        <f>IF(NOT(ISBLANK('Order Form'!$C41)),'Order Form'!$C41,"")</f>
        <v/>
      </c>
      <c r="M15" s="106" t="str">
        <f>IF(NOT(ISBLANK('Order Form'!$E41)),'Order Form'!$E41,"")</f>
        <v/>
      </c>
      <c r="N15" s="106" t="e">
        <f>IF('Order Form'!$G41="Yes","CST",IF('Order Form'!#REF!="Yes","CBC",IF('Order Form'!$H41="Yes","PVW",IF(NOT(ISBLANK('Order Form'!$F41)),UPPER('Order Form'!$F41),""))))</f>
        <v>#REF!</v>
      </c>
      <c r="O15" s="106" t="e">
        <f>IF(UPPER($J15)="YES",'Order Form'!F41,"")</f>
        <v>#REF!</v>
      </c>
      <c r="P15" s="106" t="str">
        <f>IF(NOT(ISBLANK('Order Form'!$D41)),PROPER('Order Form'!$D41),"")</f>
        <v/>
      </c>
      <c r="Q15" s="106"/>
      <c r="R15" s="163"/>
      <c r="S15" s="106" t="str">
        <f>IF(NOT(ISBLANK('Order Form'!$I41)),'Order Form'!$I41,"")</f>
        <v/>
      </c>
      <c r="T15" s="106" t="str">
        <f>IF(NOT(ISBLANK('Order Form'!$M41)),'Order Form'!$M41,"")</f>
        <v/>
      </c>
      <c r="U15" s="106" t="str">
        <f>IF(NOT(ISBLANK('Order Form'!$N41)),'Order Form'!$N41,"")</f>
        <v/>
      </c>
      <c r="V15" s="106" t="str">
        <f>IF(NOT(ISBLANK('Order Form'!$O41)),'Order Form'!$O41,"")</f>
        <v/>
      </c>
      <c r="W15" s="106" t="str">
        <f>IF(NOT(ISBLANK('Order Form'!$P41)),'Order Form'!$P41,"")</f>
        <v/>
      </c>
      <c r="X15" s="106" t="str">
        <f>IF(NOT(ISBLANK('Order Form'!$Q41)),'Order Form'!$Q41,"")</f>
        <v/>
      </c>
      <c r="Y15" s="106" t="str">
        <f>IF(NOT(ISBLANK('Order Form'!$R41)),'Order Form'!$R41,"")</f>
        <v/>
      </c>
      <c r="Z15" s="106" t="str">
        <f>IF(NOT(ISBLANK('Order Form'!$S41)),'Order Form'!$S41,"")</f>
        <v/>
      </c>
      <c r="AA15" s="106">
        <f t="shared" si="0"/>
        <v>0</v>
      </c>
      <c r="AB15" s="166" t="str">
        <f>IF(NOT(ISBLANK('Order Form'!$J41)),'Order Form'!$J41,"")</f>
        <v/>
      </c>
      <c r="AC15" s="167">
        <v>0</v>
      </c>
      <c r="AD15" s="168" t="str">
        <f t="shared" si="1"/>
        <v/>
      </c>
      <c r="AE15" s="166" t="e">
        <f>IF(NOT(ISBLANK('Order Form'!#REF!)),'Order Form'!#REF!,"")</f>
        <v>#REF!</v>
      </c>
      <c r="AF15" s="166" t="e">
        <f>IF(NOT(ISBLANK('Order Form'!#REF!)),'Order Form'!#REF!,"")</f>
        <v>#REF!</v>
      </c>
      <c r="AG15" s="166" t="e">
        <f>IF(NOT(ISBLANK('Order Form'!#REF!)),'Order Form'!#REF!,"")</f>
        <v>#REF!</v>
      </c>
    </row>
    <row r="16" spans="1:33" ht="12.75" customHeight="1" x14ac:dyDescent="0.3">
      <c r="A16" s="106" t="str">
        <f>IF(NOT(ISBLANK('Order Form'!$F$4)),PROPER('Order Form'!$F$4),IF(NOT(ISBLANK('Order Form'!$F$5)),PROPER('Order Form'!$F$5),""))</f>
        <v/>
      </c>
      <c r="B16" s="106" t="str">
        <f>IF(NOT(ISBLANK('Order Form'!$F$6)),'Order Form'!$F$6,"")</f>
        <v/>
      </c>
      <c r="C16" s="162">
        <f>'Order Form'!$J$17</f>
        <v>0</v>
      </c>
      <c r="D16" s="162" t="str">
        <f>IF(NOT(ISBLANK('Order Form'!$F$10)),'Order Form'!$F$10,"")</f>
        <v/>
      </c>
      <c r="E16" s="162" t="str">
        <f>IF(NOT(ISBLANK('Order Form'!$F$12)),'Order Form'!$F$12,"")</f>
        <v/>
      </c>
      <c r="F16" s="163"/>
      <c r="G16" s="163" t="str">
        <f>IF(NOT(ISBLANK('Order Form'!$D$16)),'Order Form'!$D$16,"")</f>
        <v/>
      </c>
      <c r="H16" s="164"/>
      <c r="I16" s="164"/>
      <c r="J16" s="106" t="e">
        <f>IF('Order Form'!$G42="Yes","Yes",IF('Order Form'!#REF!="Yes","Yes",IF('Order Form'!$H42="Yes","Yes","")))</f>
        <v>#REF!</v>
      </c>
      <c r="K16" s="106" t="str">
        <f ca="1">IF(NOT(ISNA(INDIRECT("'LIST DATA'!$A$"&amp;MATCH('Order Form'!$C42,SchoolList,0)+1))),UPPER(INDIRECT("'LIST DATA'!$A$"&amp;MATCH('Order Form'!$C42,SchoolList,0)+1)),"")</f>
        <v/>
      </c>
      <c r="L16" s="106" t="str">
        <f>IF(NOT(ISBLANK('Order Form'!$C42)),'Order Form'!$C42,"")</f>
        <v/>
      </c>
      <c r="M16" s="106" t="str">
        <f>IF(NOT(ISBLANK('Order Form'!$E42)),'Order Form'!$E42,"")</f>
        <v/>
      </c>
      <c r="N16" s="106" t="e">
        <f>IF('Order Form'!$G42="Yes","CST",IF('Order Form'!#REF!="Yes","CBC",IF('Order Form'!$H42="Yes","PVW",IF(NOT(ISBLANK('Order Form'!$F42)),UPPER('Order Form'!$F42),""))))</f>
        <v>#REF!</v>
      </c>
      <c r="O16" s="106" t="e">
        <f>IF(UPPER($J16)="YES",'Order Form'!F42,"")</f>
        <v>#REF!</v>
      </c>
      <c r="P16" s="106" t="str">
        <f>IF(NOT(ISBLANK('Order Form'!$D42)),PROPER('Order Form'!$D42),"")</f>
        <v/>
      </c>
      <c r="Q16" s="106"/>
      <c r="R16" s="163"/>
      <c r="S16" s="106" t="str">
        <f>IF(NOT(ISBLANK('Order Form'!$I42)),'Order Form'!$I42,"")</f>
        <v/>
      </c>
      <c r="T16" s="106" t="str">
        <f>IF(NOT(ISBLANK('Order Form'!$M42)),'Order Form'!$M42,"")</f>
        <v/>
      </c>
      <c r="U16" s="106" t="str">
        <f>IF(NOT(ISBLANK('Order Form'!$N42)),'Order Form'!$N42,"")</f>
        <v/>
      </c>
      <c r="V16" s="106" t="str">
        <f>IF(NOT(ISBLANK('Order Form'!$O42)),'Order Form'!$O42,"")</f>
        <v/>
      </c>
      <c r="W16" s="106" t="str">
        <f>IF(NOT(ISBLANK('Order Form'!$P42)),'Order Form'!$P42,"")</f>
        <v/>
      </c>
      <c r="X16" s="106" t="str">
        <f>IF(NOT(ISBLANK('Order Form'!$Q42)),'Order Form'!$Q42,"")</f>
        <v/>
      </c>
      <c r="Y16" s="106" t="str">
        <f>IF(NOT(ISBLANK('Order Form'!$R42)),'Order Form'!$R42,"")</f>
        <v/>
      </c>
      <c r="Z16" s="106" t="str">
        <f>IF(NOT(ISBLANK('Order Form'!$S42)),'Order Form'!$S42,"")</f>
        <v/>
      </c>
      <c r="AA16" s="106">
        <f t="shared" si="0"/>
        <v>0</v>
      </c>
      <c r="AB16" s="166" t="str">
        <f>IF(NOT(ISBLANK('Order Form'!$J42)),'Order Form'!$J42,"")</f>
        <v/>
      </c>
      <c r="AC16" s="167">
        <v>0</v>
      </c>
      <c r="AD16" s="168" t="str">
        <f t="shared" si="1"/>
        <v/>
      </c>
      <c r="AE16" s="166" t="e">
        <f>IF(NOT(ISBLANK('Order Form'!#REF!)),'Order Form'!#REF!,"")</f>
        <v>#REF!</v>
      </c>
      <c r="AF16" s="166" t="e">
        <f>IF(NOT(ISBLANK('Order Form'!#REF!)),'Order Form'!#REF!,"")</f>
        <v>#REF!</v>
      </c>
      <c r="AG16" s="166" t="e">
        <f>IF(NOT(ISBLANK('Order Form'!#REF!)),'Order Form'!#REF!,"")</f>
        <v>#REF!</v>
      </c>
    </row>
    <row r="17" spans="1:33" ht="12.75" customHeight="1" x14ac:dyDescent="0.3">
      <c r="A17" s="106" t="str">
        <f>IF(NOT(ISBLANK('Order Form'!$F$4)),PROPER('Order Form'!$F$4),IF(NOT(ISBLANK('Order Form'!$F$5)),PROPER('Order Form'!$F$5),""))</f>
        <v/>
      </c>
      <c r="B17" s="106" t="str">
        <f>IF(NOT(ISBLANK('Order Form'!$F$6)),'Order Form'!$F$6,"")</f>
        <v/>
      </c>
      <c r="C17" s="162">
        <f>'Order Form'!$J$17</f>
        <v>0</v>
      </c>
      <c r="D17" s="162" t="str">
        <f>IF(NOT(ISBLANK('Order Form'!$F$10)),'Order Form'!$F$10,"")</f>
        <v/>
      </c>
      <c r="E17" s="162" t="str">
        <f>IF(NOT(ISBLANK('Order Form'!$F$12)),'Order Form'!$F$12,"")</f>
        <v/>
      </c>
      <c r="F17" s="163"/>
      <c r="G17" s="163" t="str">
        <f>IF(NOT(ISBLANK('Order Form'!$D$16)),'Order Form'!$D$16,"")</f>
        <v/>
      </c>
      <c r="H17" s="164"/>
      <c r="I17" s="164"/>
      <c r="J17" s="106" t="e">
        <f>IF('Order Form'!$G43="Yes","Yes",IF('Order Form'!#REF!="Yes","Yes",IF('Order Form'!$H43="Yes","Yes","")))</f>
        <v>#REF!</v>
      </c>
      <c r="K17" s="106" t="str">
        <f ca="1">IF(NOT(ISNA(INDIRECT("'LIST DATA'!$A$"&amp;MATCH('Order Form'!$C43,SchoolList,0)+1))),UPPER(INDIRECT("'LIST DATA'!$A$"&amp;MATCH('Order Form'!$C43,SchoolList,0)+1)),"")</f>
        <v/>
      </c>
      <c r="L17" s="106" t="str">
        <f>IF(NOT(ISBLANK('Order Form'!$C43)),'Order Form'!$C43,"")</f>
        <v/>
      </c>
      <c r="M17" s="106" t="str">
        <f>IF(NOT(ISBLANK('Order Form'!$E43)),'Order Form'!$E43,"")</f>
        <v/>
      </c>
      <c r="N17" s="106" t="e">
        <f>IF('Order Form'!$G43="Yes","CST",IF('Order Form'!#REF!="Yes","CBC",IF('Order Form'!$H43="Yes","PVW",IF(NOT(ISBLANK('Order Form'!$F43)),UPPER('Order Form'!$F43),""))))</f>
        <v>#REF!</v>
      </c>
      <c r="O17" s="106" t="e">
        <f>IF(UPPER($J17)="YES",'Order Form'!F43,"")</f>
        <v>#REF!</v>
      </c>
      <c r="P17" s="106" t="str">
        <f>IF(NOT(ISBLANK('Order Form'!$D43)),PROPER('Order Form'!$D43),"")</f>
        <v/>
      </c>
      <c r="Q17" s="106"/>
      <c r="R17" s="163"/>
      <c r="S17" s="106" t="str">
        <f>IF(NOT(ISBLANK('Order Form'!$I43)),'Order Form'!$I43,"")</f>
        <v/>
      </c>
      <c r="T17" s="106" t="str">
        <f>IF(NOT(ISBLANK('Order Form'!$M43)),'Order Form'!$M43,"")</f>
        <v/>
      </c>
      <c r="U17" s="106" t="str">
        <f>IF(NOT(ISBLANK('Order Form'!$N43)),'Order Form'!$N43,"")</f>
        <v/>
      </c>
      <c r="V17" s="106" t="str">
        <f>IF(NOT(ISBLANK('Order Form'!$O43)),'Order Form'!$O43,"")</f>
        <v/>
      </c>
      <c r="W17" s="106" t="str">
        <f>IF(NOT(ISBLANK('Order Form'!$P43)),'Order Form'!$P43,"")</f>
        <v/>
      </c>
      <c r="X17" s="106" t="str">
        <f>IF(NOT(ISBLANK('Order Form'!$Q43)),'Order Form'!$Q43,"")</f>
        <v/>
      </c>
      <c r="Y17" s="106" t="str">
        <f>IF(NOT(ISBLANK('Order Form'!$R43)),'Order Form'!$R43,"")</f>
        <v/>
      </c>
      <c r="Z17" s="106" t="str">
        <f>IF(NOT(ISBLANK('Order Form'!$S43)),'Order Form'!$S43,"")</f>
        <v/>
      </c>
      <c r="AA17" s="106">
        <f t="shared" si="0"/>
        <v>0</v>
      </c>
      <c r="AB17" s="166" t="str">
        <f>IF(NOT(ISBLANK('Order Form'!$J43)),'Order Form'!$J43,"")</f>
        <v/>
      </c>
      <c r="AC17" s="167">
        <v>0</v>
      </c>
      <c r="AD17" s="168" t="str">
        <f t="shared" si="1"/>
        <v/>
      </c>
      <c r="AE17" s="166" t="e">
        <f>IF(NOT(ISBLANK('Order Form'!#REF!)),'Order Form'!#REF!,"")</f>
        <v>#REF!</v>
      </c>
      <c r="AF17" s="166" t="e">
        <f>IF(NOT(ISBLANK('Order Form'!#REF!)),'Order Form'!#REF!,"")</f>
        <v>#REF!</v>
      </c>
      <c r="AG17" s="166" t="e">
        <f>IF(NOT(ISBLANK('Order Form'!#REF!)),'Order Form'!#REF!,"")</f>
        <v>#REF!</v>
      </c>
    </row>
    <row r="18" spans="1:33" ht="12.75" customHeight="1" x14ac:dyDescent="0.3">
      <c r="A18" s="106" t="str">
        <f>IF(NOT(ISBLANK('Order Form'!$F$4)),PROPER('Order Form'!$F$4),IF(NOT(ISBLANK('Order Form'!$F$5)),PROPER('Order Form'!$F$5),""))</f>
        <v/>
      </c>
      <c r="B18" s="106" t="str">
        <f>IF(NOT(ISBLANK('Order Form'!$F$6)),'Order Form'!$F$6,"")</f>
        <v/>
      </c>
      <c r="C18" s="162">
        <f>'Order Form'!$J$17</f>
        <v>0</v>
      </c>
      <c r="D18" s="162" t="str">
        <f>IF(NOT(ISBLANK('Order Form'!$F$10)),'Order Form'!$F$10,"")</f>
        <v/>
      </c>
      <c r="E18" s="162" t="str">
        <f>IF(NOT(ISBLANK('Order Form'!$F$12)),'Order Form'!$F$12,"")</f>
        <v/>
      </c>
      <c r="F18" s="163"/>
      <c r="G18" s="163" t="str">
        <f>IF(NOT(ISBLANK('Order Form'!$D$16)),'Order Form'!$D$16,"")</f>
        <v/>
      </c>
      <c r="H18" s="164"/>
      <c r="I18" s="164"/>
      <c r="J18" s="106" t="e">
        <f>IF('Order Form'!$G44="Yes","Yes",IF('Order Form'!#REF!="Yes","Yes",IF('Order Form'!$H44="Yes","Yes","")))</f>
        <v>#REF!</v>
      </c>
      <c r="K18" s="106" t="str">
        <f ca="1">IF(NOT(ISNA(INDIRECT("'LIST DATA'!$A$"&amp;MATCH('Order Form'!$C44,SchoolList,0)+1))),UPPER(INDIRECT("'LIST DATA'!$A$"&amp;MATCH('Order Form'!$C44,SchoolList,0)+1)),"")</f>
        <v/>
      </c>
      <c r="L18" s="106" t="str">
        <f>IF(NOT(ISBLANK('Order Form'!$C44)),'Order Form'!$C44,"")</f>
        <v/>
      </c>
      <c r="M18" s="106" t="str">
        <f>IF(NOT(ISBLANK('Order Form'!$E44)),'Order Form'!$E44,"")</f>
        <v/>
      </c>
      <c r="N18" s="106" t="e">
        <f>IF('Order Form'!$G44="Yes","CST",IF('Order Form'!#REF!="Yes","CBC",IF('Order Form'!$H44="Yes","PVW",IF(NOT(ISBLANK('Order Form'!$F44)),UPPER('Order Form'!$F44),""))))</f>
        <v>#REF!</v>
      </c>
      <c r="O18" s="106" t="e">
        <f>IF(UPPER($J18)="YES",'Order Form'!F44,"")</f>
        <v>#REF!</v>
      </c>
      <c r="P18" s="106" t="str">
        <f>IF(NOT(ISBLANK('Order Form'!$D44)),PROPER('Order Form'!$D44),"")</f>
        <v/>
      </c>
      <c r="Q18" s="106"/>
      <c r="R18" s="163"/>
      <c r="S18" s="106" t="str">
        <f>IF(NOT(ISBLANK('Order Form'!$I44)),'Order Form'!$I44,"")</f>
        <v/>
      </c>
      <c r="T18" s="106" t="str">
        <f>IF(NOT(ISBLANK('Order Form'!$M44)),'Order Form'!$M44,"")</f>
        <v/>
      </c>
      <c r="U18" s="106" t="str">
        <f>IF(NOT(ISBLANK('Order Form'!$N44)),'Order Form'!$N44,"")</f>
        <v/>
      </c>
      <c r="V18" s="106" t="str">
        <f>IF(NOT(ISBLANK('Order Form'!$O44)),'Order Form'!$O44,"")</f>
        <v/>
      </c>
      <c r="W18" s="106" t="str">
        <f>IF(NOT(ISBLANK('Order Form'!$P44)),'Order Form'!$P44,"")</f>
        <v/>
      </c>
      <c r="X18" s="106" t="str">
        <f>IF(NOT(ISBLANK('Order Form'!$Q44)),'Order Form'!$Q44,"")</f>
        <v/>
      </c>
      <c r="Y18" s="106" t="str">
        <f>IF(NOT(ISBLANK('Order Form'!$R44)),'Order Form'!$R44,"")</f>
        <v/>
      </c>
      <c r="Z18" s="106" t="str">
        <f>IF(NOT(ISBLANK('Order Form'!$S44)),'Order Form'!$S44,"")</f>
        <v/>
      </c>
      <c r="AA18" s="106">
        <f t="shared" si="0"/>
        <v>0</v>
      </c>
      <c r="AB18" s="166" t="str">
        <f>IF(NOT(ISBLANK('Order Form'!$J44)),'Order Form'!$J44,"")</f>
        <v/>
      </c>
      <c r="AC18" s="167">
        <v>0</v>
      </c>
      <c r="AD18" s="168" t="str">
        <f t="shared" si="1"/>
        <v/>
      </c>
      <c r="AE18" s="166" t="e">
        <f>IF(NOT(ISBLANK('Order Form'!#REF!)),'Order Form'!#REF!,"")</f>
        <v>#REF!</v>
      </c>
      <c r="AF18" s="166" t="e">
        <f>IF(NOT(ISBLANK('Order Form'!#REF!)),'Order Form'!#REF!,"")</f>
        <v>#REF!</v>
      </c>
      <c r="AG18" s="166" t="e">
        <f>IF(NOT(ISBLANK('Order Form'!#REF!)),'Order Form'!#REF!,"")</f>
        <v>#REF!</v>
      </c>
    </row>
    <row r="19" spans="1:33" ht="12.75" customHeight="1" x14ac:dyDescent="0.3">
      <c r="A19" s="106" t="str">
        <f>IF(NOT(ISBLANK('Order Form'!$F$4)),PROPER('Order Form'!$F$4),IF(NOT(ISBLANK('Order Form'!$F$5)),PROPER('Order Form'!$F$5),""))</f>
        <v/>
      </c>
      <c r="B19" s="106" t="str">
        <f>IF(NOT(ISBLANK('Order Form'!$F$6)),'Order Form'!$F$6,"")</f>
        <v/>
      </c>
      <c r="C19" s="162">
        <f>'Order Form'!$J$17</f>
        <v>0</v>
      </c>
      <c r="D19" s="162" t="str">
        <f>IF(NOT(ISBLANK('Order Form'!$F$10)),'Order Form'!$F$10,"")</f>
        <v/>
      </c>
      <c r="E19" s="162" t="str">
        <f>IF(NOT(ISBLANK('Order Form'!$F$12)),'Order Form'!$F$12,"")</f>
        <v/>
      </c>
      <c r="F19" s="163"/>
      <c r="G19" s="163" t="str">
        <f>IF(NOT(ISBLANK('Order Form'!$D$16)),'Order Form'!$D$16,"")</f>
        <v/>
      </c>
      <c r="H19" s="164"/>
      <c r="I19" s="164"/>
      <c r="J19" s="106" t="e">
        <f>IF('Order Form'!$G45="Yes","Yes",IF('Order Form'!#REF!="Yes","Yes",IF('Order Form'!$H45="Yes","Yes","")))</f>
        <v>#REF!</v>
      </c>
      <c r="K19" s="106" t="str">
        <f ca="1">IF(NOT(ISNA(INDIRECT("'LIST DATA'!$A$"&amp;MATCH('Order Form'!$C45,SchoolList,0)+1))),UPPER(INDIRECT("'LIST DATA'!$A$"&amp;MATCH('Order Form'!$C45,SchoolList,0)+1)),"")</f>
        <v/>
      </c>
      <c r="L19" s="106" t="str">
        <f>IF(NOT(ISBLANK('Order Form'!$C45)),'Order Form'!$C45,"")</f>
        <v/>
      </c>
      <c r="M19" s="106" t="str">
        <f>IF(NOT(ISBLANK('Order Form'!$E45)),'Order Form'!$E45,"")</f>
        <v/>
      </c>
      <c r="N19" s="106" t="e">
        <f>IF('Order Form'!$G45="Yes","CST",IF('Order Form'!#REF!="Yes","CBC",IF('Order Form'!$H45="Yes","PVW",IF(NOT(ISBLANK('Order Form'!$F45)),UPPER('Order Form'!$F45),""))))</f>
        <v>#REF!</v>
      </c>
      <c r="O19" s="106" t="e">
        <f>IF(UPPER($J19)="YES",'Order Form'!F45,"")</f>
        <v>#REF!</v>
      </c>
      <c r="P19" s="106" t="str">
        <f>IF(NOT(ISBLANK('Order Form'!$D45)),PROPER('Order Form'!$D45),"")</f>
        <v/>
      </c>
      <c r="Q19" s="106"/>
      <c r="R19" s="163"/>
      <c r="S19" s="106" t="str">
        <f>IF(NOT(ISBLANK('Order Form'!$I45)),'Order Form'!$I45,"")</f>
        <v/>
      </c>
      <c r="T19" s="106" t="str">
        <f>IF(NOT(ISBLANK('Order Form'!$M45)),'Order Form'!$M45,"")</f>
        <v/>
      </c>
      <c r="U19" s="106" t="str">
        <f>IF(NOT(ISBLANK('Order Form'!$N45)),'Order Form'!$N45,"")</f>
        <v/>
      </c>
      <c r="V19" s="106" t="str">
        <f>IF(NOT(ISBLANK('Order Form'!$O45)),'Order Form'!$O45,"")</f>
        <v/>
      </c>
      <c r="W19" s="106" t="str">
        <f>IF(NOT(ISBLANK('Order Form'!$P45)),'Order Form'!$P45,"")</f>
        <v/>
      </c>
      <c r="X19" s="106" t="str">
        <f>IF(NOT(ISBLANK('Order Form'!$Q45)),'Order Form'!$Q45,"")</f>
        <v/>
      </c>
      <c r="Y19" s="106" t="str">
        <f>IF(NOT(ISBLANK('Order Form'!$R45)),'Order Form'!$R45,"")</f>
        <v/>
      </c>
      <c r="Z19" s="106" t="str">
        <f>IF(NOT(ISBLANK('Order Form'!$S45)),'Order Form'!$S45,"")</f>
        <v/>
      </c>
      <c r="AA19" s="106">
        <f t="shared" si="0"/>
        <v>0</v>
      </c>
      <c r="AB19" s="166" t="str">
        <f>IF(NOT(ISBLANK('Order Form'!$J45)),'Order Form'!$J45,"")</f>
        <v/>
      </c>
      <c r="AC19" s="167">
        <v>0</v>
      </c>
      <c r="AD19" s="168" t="str">
        <f t="shared" si="1"/>
        <v/>
      </c>
      <c r="AE19" s="166" t="e">
        <f>IF(NOT(ISBLANK('Order Form'!#REF!)),'Order Form'!#REF!,"")</f>
        <v>#REF!</v>
      </c>
      <c r="AF19" s="166" t="e">
        <f>IF(NOT(ISBLANK('Order Form'!#REF!)),'Order Form'!#REF!,"")</f>
        <v>#REF!</v>
      </c>
      <c r="AG19" s="166" t="e">
        <f>IF(NOT(ISBLANK('Order Form'!#REF!)),'Order Form'!#REF!,"")</f>
        <v>#REF!</v>
      </c>
    </row>
    <row r="20" spans="1:33" ht="12.75" customHeight="1" x14ac:dyDescent="0.3">
      <c r="A20" s="106" t="str">
        <f>IF(NOT(ISBLANK('Order Form'!$F$4)),PROPER('Order Form'!$F$4),IF(NOT(ISBLANK('Order Form'!$F$5)),PROPER('Order Form'!$F$5),""))</f>
        <v/>
      </c>
      <c r="B20" s="106" t="str">
        <f>IF(NOT(ISBLANK('Order Form'!$F$6)),'Order Form'!$F$6,"")</f>
        <v/>
      </c>
      <c r="C20" s="162">
        <f>'Order Form'!$J$17</f>
        <v>0</v>
      </c>
      <c r="D20" s="162" t="str">
        <f>IF(NOT(ISBLANK('Order Form'!$F$10)),'Order Form'!$F$10,"")</f>
        <v/>
      </c>
      <c r="E20" s="162" t="str">
        <f>IF(NOT(ISBLANK('Order Form'!$F$12)),'Order Form'!$F$12,"")</f>
        <v/>
      </c>
      <c r="F20" s="163"/>
      <c r="G20" s="163" t="str">
        <f>IF(NOT(ISBLANK('Order Form'!$D$16)),'Order Form'!$D$16,"")</f>
        <v/>
      </c>
      <c r="H20" s="164"/>
      <c r="I20" s="164"/>
      <c r="J20" s="106" t="e">
        <f>IF('Order Form'!$G46="Yes","Yes",IF('Order Form'!#REF!="Yes","Yes",IF('Order Form'!$H46="Yes","Yes","")))</f>
        <v>#REF!</v>
      </c>
      <c r="K20" s="106" t="str">
        <f ca="1">IF(NOT(ISNA(INDIRECT("'LIST DATA'!$A$"&amp;MATCH('Order Form'!$C46,SchoolList,0)+1))),UPPER(INDIRECT("'LIST DATA'!$A$"&amp;MATCH('Order Form'!$C46,SchoolList,0)+1)),"")</f>
        <v/>
      </c>
      <c r="L20" s="106" t="str">
        <f>IF(NOT(ISBLANK('Order Form'!$C46)),'Order Form'!$C46,"")</f>
        <v/>
      </c>
      <c r="M20" s="106" t="str">
        <f>IF(NOT(ISBLANK('Order Form'!$E46)),'Order Form'!$E46,"")</f>
        <v/>
      </c>
      <c r="N20" s="106" t="e">
        <f>IF('Order Form'!$G46="Yes","CST",IF('Order Form'!#REF!="Yes","CBC",IF('Order Form'!$H46="Yes","PVW",IF(NOT(ISBLANK('Order Form'!$F46)),UPPER('Order Form'!$F46),""))))</f>
        <v>#REF!</v>
      </c>
      <c r="O20" s="106" t="e">
        <f>IF(UPPER($J20)="YES",'Order Form'!F46,"")</f>
        <v>#REF!</v>
      </c>
      <c r="P20" s="106" t="str">
        <f>IF(NOT(ISBLANK('Order Form'!$D46)),PROPER('Order Form'!$D46),"")</f>
        <v/>
      </c>
      <c r="Q20" s="106"/>
      <c r="R20" s="163"/>
      <c r="S20" s="106" t="str">
        <f>IF(NOT(ISBLANK('Order Form'!$I46)),'Order Form'!$I46,"")</f>
        <v/>
      </c>
      <c r="T20" s="106" t="str">
        <f>IF(NOT(ISBLANK('Order Form'!$M46)),'Order Form'!$M46,"")</f>
        <v/>
      </c>
      <c r="U20" s="106" t="str">
        <f>IF(NOT(ISBLANK('Order Form'!$N46)),'Order Form'!$N46,"")</f>
        <v/>
      </c>
      <c r="V20" s="106" t="str">
        <f>IF(NOT(ISBLANK('Order Form'!$O46)),'Order Form'!$O46,"")</f>
        <v/>
      </c>
      <c r="W20" s="106" t="str">
        <f>IF(NOT(ISBLANK('Order Form'!$P46)),'Order Form'!$P46,"")</f>
        <v/>
      </c>
      <c r="X20" s="106" t="str">
        <f>IF(NOT(ISBLANK('Order Form'!$Q46)),'Order Form'!$Q46,"")</f>
        <v/>
      </c>
      <c r="Y20" s="106" t="str">
        <f>IF(NOT(ISBLANK('Order Form'!$R46)),'Order Form'!$R46,"")</f>
        <v/>
      </c>
      <c r="Z20" s="106" t="str">
        <f>IF(NOT(ISBLANK('Order Form'!$S46)),'Order Form'!$S46,"")</f>
        <v/>
      </c>
      <c r="AA20" s="106">
        <f t="shared" si="0"/>
        <v>0</v>
      </c>
      <c r="AB20" s="166" t="str">
        <f>IF(NOT(ISBLANK('Order Form'!$J46)),'Order Form'!$J46,"")</f>
        <v/>
      </c>
      <c r="AC20" s="167">
        <v>0</v>
      </c>
      <c r="AD20" s="168" t="str">
        <f t="shared" si="1"/>
        <v/>
      </c>
      <c r="AE20" s="166" t="e">
        <f>IF(NOT(ISBLANK('Order Form'!#REF!)),'Order Form'!#REF!,"")</f>
        <v>#REF!</v>
      </c>
      <c r="AF20" s="166" t="e">
        <f>IF(NOT(ISBLANK('Order Form'!#REF!)),'Order Form'!#REF!,"")</f>
        <v>#REF!</v>
      </c>
      <c r="AG20" s="166" t="e">
        <f>IF(NOT(ISBLANK('Order Form'!#REF!)),'Order Form'!#REF!,"")</f>
        <v>#REF!</v>
      </c>
    </row>
    <row r="21" spans="1:33" ht="12.75" customHeight="1" x14ac:dyDescent="0.3">
      <c r="A21" s="106" t="str">
        <f>IF(NOT(ISBLANK('Order Form'!$F$4)),PROPER('Order Form'!$F$4),IF(NOT(ISBLANK('Order Form'!$F$5)),PROPER('Order Form'!$F$5),""))</f>
        <v/>
      </c>
      <c r="B21" s="106" t="str">
        <f>IF(NOT(ISBLANK('Order Form'!$F$6)),'Order Form'!$F$6,"")</f>
        <v/>
      </c>
      <c r="C21" s="162">
        <f>'Order Form'!$J$17</f>
        <v>0</v>
      </c>
      <c r="D21" s="162" t="str">
        <f>IF(NOT(ISBLANK('Order Form'!$F$10)),'Order Form'!$F$10,"")</f>
        <v/>
      </c>
      <c r="E21" s="162" t="str">
        <f>IF(NOT(ISBLANK('Order Form'!$F$12)),'Order Form'!$F$12,"")</f>
        <v/>
      </c>
      <c r="F21" s="163"/>
      <c r="G21" s="163" t="str">
        <f>IF(NOT(ISBLANK('Order Form'!$D$16)),'Order Form'!$D$16,"")</f>
        <v/>
      </c>
      <c r="H21" s="164"/>
      <c r="I21" s="164"/>
      <c r="J21" s="106" t="e">
        <f>IF('Order Form'!$G47="Yes","Yes",IF('Order Form'!#REF!="Yes","Yes",IF('Order Form'!$H47="Yes","Yes","")))</f>
        <v>#REF!</v>
      </c>
      <c r="K21" s="106" t="str">
        <f ca="1">IF(NOT(ISNA(INDIRECT("'LIST DATA'!$A$"&amp;MATCH('Order Form'!$C47,SchoolList,0)+1))),UPPER(INDIRECT("'LIST DATA'!$A$"&amp;MATCH('Order Form'!$C47,SchoolList,0)+1)),"")</f>
        <v/>
      </c>
      <c r="L21" s="106" t="str">
        <f>IF(NOT(ISBLANK('Order Form'!$C47)),'Order Form'!$C47,"")</f>
        <v/>
      </c>
      <c r="M21" s="106" t="str">
        <f>IF(NOT(ISBLANK('Order Form'!$E47)),'Order Form'!$E47,"")</f>
        <v/>
      </c>
      <c r="N21" s="106" t="e">
        <f>IF('Order Form'!$G47="Yes","CST",IF('Order Form'!#REF!="Yes","CBC",IF('Order Form'!$H47="Yes","PVW",IF(NOT(ISBLANK('Order Form'!$F47)),UPPER('Order Form'!$F47),""))))</f>
        <v>#REF!</v>
      </c>
      <c r="O21" s="106" t="e">
        <f>IF(UPPER($J21)="YES",'Order Form'!F47,"")</f>
        <v>#REF!</v>
      </c>
      <c r="P21" s="106" t="str">
        <f>IF(NOT(ISBLANK('Order Form'!$D47)),PROPER('Order Form'!$D47),"")</f>
        <v/>
      </c>
      <c r="Q21" s="106"/>
      <c r="R21" s="163"/>
      <c r="S21" s="106" t="str">
        <f>IF(NOT(ISBLANK('Order Form'!$I47)),'Order Form'!$I47,"")</f>
        <v/>
      </c>
      <c r="T21" s="106" t="str">
        <f>IF(NOT(ISBLANK('Order Form'!$M47)),'Order Form'!$M47,"")</f>
        <v/>
      </c>
      <c r="U21" s="106" t="str">
        <f>IF(NOT(ISBLANK('Order Form'!$N47)),'Order Form'!$N47,"")</f>
        <v/>
      </c>
      <c r="V21" s="106" t="str">
        <f>IF(NOT(ISBLANK('Order Form'!$O47)),'Order Form'!$O47,"")</f>
        <v/>
      </c>
      <c r="W21" s="106" t="str">
        <f>IF(NOT(ISBLANK('Order Form'!$P47)),'Order Form'!$P47,"")</f>
        <v/>
      </c>
      <c r="X21" s="106" t="str">
        <f>IF(NOT(ISBLANK('Order Form'!$Q47)),'Order Form'!$Q47,"")</f>
        <v/>
      </c>
      <c r="Y21" s="106" t="str">
        <f>IF(NOT(ISBLANK('Order Form'!$R47)),'Order Form'!$R47,"")</f>
        <v/>
      </c>
      <c r="Z21" s="106" t="str">
        <f>IF(NOT(ISBLANK('Order Form'!$S47)),'Order Form'!$S47,"")</f>
        <v/>
      </c>
      <c r="AA21" s="106">
        <f t="shared" si="0"/>
        <v>0</v>
      </c>
      <c r="AB21" s="166" t="str">
        <f>IF(NOT(ISBLANK('Order Form'!$J47)),'Order Form'!$J47,"")</f>
        <v/>
      </c>
      <c r="AC21" s="167">
        <v>0</v>
      </c>
      <c r="AD21" s="168" t="str">
        <f t="shared" si="1"/>
        <v/>
      </c>
      <c r="AE21" s="166" t="e">
        <f>IF(NOT(ISBLANK('Order Form'!#REF!)),'Order Form'!#REF!,"")</f>
        <v>#REF!</v>
      </c>
      <c r="AF21" s="166" t="e">
        <f>IF(NOT(ISBLANK('Order Form'!#REF!)),'Order Form'!#REF!,"")</f>
        <v>#REF!</v>
      </c>
      <c r="AG21" s="166" t="e">
        <f>IF(NOT(ISBLANK('Order Form'!#REF!)),'Order Form'!#REF!,"")</f>
        <v>#REF!</v>
      </c>
    </row>
    <row r="22" spans="1:33" ht="12.75" customHeight="1" x14ac:dyDescent="0.3">
      <c r="A22" s="106" t="str">
        <f>IF(NOT(ISBLANK('Order Form'!$F$4)),PROPER('Order Form'!$F$4),IF(NOT(ISBLANK('Order Form'!$F$5)),PROPER('Order Form'!$F$5),""))</f>
        <v/>
      </c>
      <c r="B22" s="106" t="str">
        <f>IF(NOT(ISBLANK('Order Form'!$F$6)),'Order Form'!$F$6,"")</f>
        <v/>
      </c>
      <c r="C22" s="162">
        <f>'Order Form'!$J$17</f>
        <v>0</v>
      </c>
      <c r="D22" s="162" t="str">
        <f>IF(NOT(ISBLANK('Order Form'!$F$10)),'Order Form'!$F$10,"")</f>
        <v/>
      </c>
      <c r="E22" s="162" t="str">
        <f>IF(NOT(ISBLANK('Order Form'!$F$12)),'Order Form'!$F$12,"")</f>
        <v/>
      </c>
      <c r="F22" s="163"/>
      <c r="G22" s="163" t="str">
        <f>IF(NOT(ISBLANK('Order Form'!$D$16)),'Order Form'!$D$16,"")</f>
        <v/>
      </c>
      <c r="H22" s="164"/>
      <c r="I22" s="164"/>
      <c r="J22" s="106" t="e">
        <f>IF('Order Form'!$G48="Yes","Yes",IF('Order Form'!#REF!="Yes","Yes",IF('Order Form'!$H48="Yes","Yes","")))</f>
        <v>#REF!</v>
      </c>
      <c r="K22" s="106" t="str">
        <f ca="1">IF(NOT(ISNA(INDIRECT("'LIST DATA'!$A$"&amp;MATCH('Order Form'!$C48,SchoolList,0)+1))),UPPER(INDIRECT("'LIST DATA'!$A$"&amp;MATCH('Order Form'!$C48,SchoolList,0)+1)),"")</f>
        <v/>
      </c>
      <c r="L22" s="106" t="str">
        <f>IF(NOT(ISBLANK('Order Form'!$C48)),'Order Form'!$C48,"")</f>
        <v/>
      </c>
      <c r="M22" s="106" t="str">
        <f>IF(NOT(ISBLANK('Order Form'!$E48)),'Order Form'!$E48,"")</f>
        <v/>
      </c>
      <c r="N22" s="106" t="e">
        <f>IF('Order Form'!$G48="Yes","CST",IF('Order Form'!#REF!="Yes","CBC",IF('Order Form'!$H48="Yes","PVW",IF(NOT(ISBLANK('Order Form'!$F48)),UPPER('Order Form'!$F48),""))))</f>
        <v>#REF!</v>
      </c>
      <c r="O22" s="106" t="e">
        <f>IF(UPPER($J22)="YES",'Order Form'!F48,"")</f>
        <v>#REF!</v>
      </c>
      <c r="P22" s="106" t="str">
        <f>IF(NOT(ISBLANK('Order Form'!$D48)),PROPER('Order Form'!$D48),"")</f>
        <v/>
      </c>
      <c r="Q22" s="106"/>
      <c r="R22" s="163"/>
      <c r="S22" s="106" t="str">
        <f>IF(NOT(ISBLANK('Order Form'!$I48)),'Order Form'!$I48,"")</f>
        <v/>
      </c>
      <c r="T22" s="106" t="str">
        <f>IF(NOT(ISBLANK('Order Form'!$M48)),'Order Form'!$M48,"")</f>
        <v/>
      </c>
      <c r="U22" s="106" t="str">
        <f>IF(NOT(ISBLANK('Order Form'!$N48)),'Order Form'!$N48,"")</f>
        <v/>
      </c>
      <c r="V22" s="106" t="str">
        <f>IF(NOT(ISBLANK('Order Form'!$O48)),'Order Form'!$O48,"")</f>
        <v/>
      </c>
      <c r="W22" s="106" t="str">
        <f>IF(NOT(ISBLANK('Order Form'!$P48)),'Order Form'!$P48,"")</f>
        <v/>
      </c>
      <c r="X22" s="106" t="str">
        <f>IF(NOT(ISBLANK('Order Form'!$Q48)),'Order Form'!$Q48,"")</f>
        <v/>
      </c>
      <c r="Y22" s="106" t="str">
        <f>IF(NOT(ISBLANK('Order Form'!$R48)),'Order Form'!$R48,"")</f>
        <v/>
      </c>
      <c r="Z22" s="106" t="str">
        <f>IF(NOT(ISBLANK('Order Form'!$S48)),'Order Form'!$S48,"")</f>
        <v/>
      </c>
      <c r="AA22" s="106">
        <f t="shared" si="0"/>
        <v>0</v>
      </c>
      <c r="AB22" s="166" t="str">
        <f>IF(NOT(ISBLANK('Order Form'!$J48)),'Order Form'!$J48,"")</f>
        <v/>
      </c>
      <c r="AC22" s="167">
        <v>0</v>
      </c>
      <c r="AD22" s="168" t="str">
        <f t="shared" si="1"/>
        <v/>
      </c>
      <c r="AE22" s="166" t="e">
        <f>IF(NOT(ISBLANK('Order Form'!#REF!)),'Order Form'!#REF!,"")</f>
        <v>#REF!</v>
      </c>
      <c r="AF22" s="166" t="e">
        <f>IF(NOT(ISBLANK('Order Form'!#REF!)),'Order Form'!#REF!,"")</f>
        <v>#REF!</v>
      </c>
      <c r="AG22" s="166" t="e">
        <f>IF(NOT(ISBLANK('Order Form'!#REF!)),'Order Form'!#REF!,"")</f>
        <v>#REF!</v>
      </c>
    </row>
    <row r="23" spans="1:33" ht="12.75" customHeight="1" x14ac:dyDescent="0.3">
      <c r="A23" s="106" t="str">
        <f>IF(NOT(ISBLANK('Order Form'!$F$4)),PROPER('Order Form'!$F$4),IF(NOT(ISBLANK('Order Form'!$F$5)),PROPER('Order Form'!$F$5),""))</f>
        <v/>
      </c>
      <c r="B23" s="106" t="str">
        <f>IF(NOT(ISBLANK('Order Form'!$F$6)),'Order Form'!$F$6,"")</f>
        <v/>
      </c>
      <c r="C23" s="162">
        <f>'Order Form'!$J$17</f>
        <v>0</v>
      </c>
      <c r="D23" s="162" t="str">
        <f>IF(NOT(ISBLANK('Order Form'!$F$10)),'Order Form'!$F$10,"")</f>
        <v/>
      </c>
      <c r="E23" s="162" t="str">
        <f>IF(NOT(ISBLANK('Order Form'!$F$12)),'Order Form'!$F$12,"")</f>
        <v/>
      </c>
      <c r="F23" s="163"/>
      <c r="G23" s="163" t="str">
        <f>IF(NOT(ISBLANK('Order Form'!$D$16)),'Order Form'!$D$16,"")</f>
        <v/>
      </c>
      <c r="H23" s="164"/>
      <c r="I23" s="164"/>
      <c r="J23" s="106" t="e">
        <f>IF('Order Form'!$G49="Yes","Yes",IF('Order Form'!#REF!="Yes","Yes",IF('Order Form'!$H49="Yes","Yes","")))</f>
        <v>#REF!</v>
      </c>
      <c r="K23" s="106" t="str">
        <f ca="1">IF(NOT(ISNA(INDIRECT("'LIST DATA'!$A$"&amp;MATCH('Order Form'!$C49,SchoolList,0)+1))),UPPER(INDIRECT("'LIST DATA'!$A$"&amp;MATCH('Order Form'!$C49,SchoolList,0)+1)),"")</f>
        <v/>
      </c>
      <c r="L23" s="106" t="str">
        <f>IF(NOT(ISBLANK('Order Form'!$C49)),'Order Form'!$C49,"")</f>
        <v/>
      </c>
      <c r="M23" s="106" t="str">
        <f>IF(NOT(ISBLANK('Order Form'!$E49)),'Order Form'!$E49,"")</f>
        <v/>
      </c>
      <c r="N23" s="106" t="e">
        <f>IF('Order Form'!$G49="Yes","CST",IF('Order Form'!#REF!="Yes","CBC",IF('Order Form'!$H49="Yes","PVW",IF(NOT(ISBLANK('Order Form'!$F49)),UPPER('Order Form'!$F49),""))))</f>
        <v>#REF!</v>
      </c>
      <c r="O23" s="106" t="e">
        <f>IF(UPPER($J23)="YES",'Order Form'!F49,"")</f>
        <v>#REF!</v>
      </c>
      <c r="P23" s="106" t="str">
        <f>IF(NOT(ISBLANK('Order Form'!$D49)),PROPER('Order Form'!$D49),"")</f>
        <v/>
      </c>
      <c r="Q23" s="106"/>
      <c r="R23" s="163"/>
      <c r="S23" s="106" t="str">
        <f>IF(NOT(ISBLANK('Order Form'!$I49)),'Order Form'!$I49,"")</f>
        <v/>
      </c>
      <c r="T23" s="106" t="str">
        <f>IF(NOT(ISBLANK('Order Form'!$M49)),'Order Form'!$M49,"")</f>
        <v/>
      </c>
      <c r="U23" s="106" t="str">
        <f>IF(NOT(ISBLANK('Order Form'!$N49)),'Order Form'!$N49,"")</f>
        <v/>
      </c>
      <c r="V23" s="106" t="str">
        <f>IF(NOT(ISBLANK('Order Form'!$O49)),'Order Form'!$O49,"")</f>
        <v/>
      </c>
      <c r="W23" s="106" t="str">
        <f>IF(NOT(ISBLANK('Order Form'!$P49)),'Order Form'!$P49,"")</f>
        <v/>
      </c>
      <c r="X23" s="106" t="str">
        <f>IF(NOT(ISBLANK('Order Form'!$Q49)),'Order Form'!$Q49,"")</f>
        <v/>
      </c>
      <c r="Y23" s="106" t="str">
        <f>IF(NOT(ISBLANK('Order Form'!$R49)),'Order Form'!$R49,"")</f>
        <v/>
      </c>
      <c r="Z23" s="106" t="str">
        <f>IF(NOT(ISBLANK('Order Form'!$S49)),'Order Form'!$S49,"")</f>
        <v/>
      </c>
      <c r="AA23" s="106">
        <f t="shared" si="0"/>
        <v>0</v>
      </c>
      <c r="AB23" s="166" t="str">
        <f>IF(NOT(ISBLANK('Order Form'!$J49)),'Order Form'!$J49,"")</f>
        <v/>
      </c>
      <c r="AC23" s="167">
        <v>0</v>
      </c>
      <c r="AD23" s="168" t="str">
        <f t="shared" si="1"/>
        <v/>
      </c>
      <c r="AE23" s="166" t="e">
        <f>IF(NOT(ISBLANK('Order Form'!#REF!)),'Order Form'!#REF!,"")</f>
        <v>#REF!</v>
      </c>
      <c r="AF23" s="166" t="e">
        <f>IF(NOT(ISBLANK('Order Form'!#REF!)),'Order Form'!#REF!,"")</f>
        <v>#REF!</v>
      </c>
      <c r="AG23" s="166" t="e">
        <f>IF(NOT(ISBLANK('Order Form'!#REF!)),'Order Form'!#REF!,"")</f>
        <v>#REF!</v>
      </c>
    </row>
    <row r="24" spans="1:33" ht="12.75" customHeight="1" x14ac:dyDescent="0.3">
      <c r="A24" s="106" t="str">
        <f>IF(NOT(ISBLANK('Order Form'!$F$4)),PROPER('Order Form'!$F$4),IF(NOT(ISBLANK('Order Form'!$F$5)),PROPER('Order Form'!$F$5),""))</f>
        <v/>
      </c>
      <c r="B24" s="106" t="str">
        <f>IF(NOT(ISBLANK('Order Form'!$F$6)),'Order Form'!$F$6,"")</f>
        <v/>
      </c>
      <c r="C24" s="162">
        <f>'Order Form'!$J$17</f>
        <v>0</v>
      </c>
      <c r="D24" s="162" t="str">
        <f>IF(NOT(ISBLANK('Order Form'!$F$10)),'Order Form'!$F$10,"")</f>
        <v/>
      </c>
      <c r="E24" s="162" t="str">
        <f>IF(NOT(ISBLANK('Order Form'!$F$12)),'Order Form'!$F$12,"")</f>
        <v/>
      </c>
      <c r="F24" s="163"/>
      <c r="G24" s="163" t="str">
        <f>IF(NOT(ISBLANK('Order Form'!$D$16)),'Order Form'!$D$16,"")</f>
        <v/>
      </c>
      <c r="H24" s="164"/>
      <c r="I24" s="164"/>
      <c r="J24" s="106" t="e">
        <f>IF('Order Form'!$G50="Yes","Yes",IF('Order Form'!#REF!="Yes","Yes",IF('Order Form'!$H50="Yes","Yes","")))</f>
        <v>#REF!</v>
      </c>
      <c r="K24" s="106" t="str">
        <f ca="1">IF(NOT(ISNA(INDIRECT("'LIST DATA'!$A$"&amp;MATCH('Order Form'!$C50,SchoolList,0)+1))),UPPER(INDIRECT("'LIST DATA'!$A$"&amp;MATCH('Order Form'!$C50,SchoolList,0)+1)),"")</f>
        <v/>
      </c>
      <c r="L24" s="106" t="str">
        <f>IF(NOT(ISBLANK('Order Form'!$C50)),'Order Form'!$C50,"")</f>
        <v/>
      </c>
      <c r="M24" s="106" t="str">
        <f>IF(NOT(ISBLANK('Order Form'!$E50)),'Order Form'!$E50,"")</f>
        <v/>
      </c>
      <c r="N24" s="106" t="e">
        <f>IF('Order Form'!$G50="Yes","CST",IF('Order Form'!#REF!="Yes","CBC",IF('Order Form'!$H50="Yes","PVW",IF(NOT(ISBLANK('Order Form'!$F50)),UPPER('Order Form'!$F50),""))))</f>
        <v>#REF!</v>
      </c>
      <c r="O24" s="106" t="e">
        <f>IF(UPPER($J24)="YES",'Order Form'!F50,"")</f>
        <v>#REF!</v>
      </c>
      <c r="P24" s="106" t="str">
        <f>IF(NOT(ISBLANK('Order Form'!$D50)),PROPER('Order Form'!$D50),"")</f>
        <v/>
      </c>
      <c r="Q24" s="106"/>
      <c r="R24" s="163"/>
      <c r="S24" s="106" t="str">
        <f>IF(NOT(ISBLANK('Order Form'!$I50)),'Order Form'!$I50,"")</f>
        <v/>
      </c>
      <c r="T24" s="106" t="str">
        <f>IF(NOT(ISBLANK('Order Form'!$M50)),'Order Form'!$M50,"")</f>
        <v/>
      </c>
      <c r="U24" s="106" t="str">
        <f>IF(NOT(ISBLANK('Order Form'!$N50)),'Order Form'!$N50,"")</f>
        <v/>
      </c>
      <c r="V24" s="106" t="str">
        <f>IF(NOT(ISBLANK('Order Form'!$O50)),'Order Form'!$O50,"")</f>
        <v/>
      </c>
      <c r="W24" s="106" t="str">
        <f>IF(NOT(ISBLANK('Order Form'!$P50)),'Order Form'!$P50,"")</f>
        <v/>
      </c>
      <c r="X24" s="106" t="str">
        <f>IF(NOT(ISBLANK('Order Form'!$Q50)),'Order Form'!$Q50,"")</f>
        <v/>
      </c>
      <c r="Y24" s="106" t="str">
        <f>IF(NOT(ISBLANK('Order Form'!$R50)),'Order Form'!$R50,"")</f>
        <v/>
      </c>
      <c r="Z24" s="106" t="str">
        <f>IF(NOT(ISBLANK('Order Form'!$S50)),'Order Form'!$S50,"")</f>
        <v/>
      </c>
      <c r="AA24" s="106">
        <f t="shared" si="0"/>
        <v>0</v>
      </c>
      <c r="AB24" s="166" t="str">
        <f>IF(NOT(ISBLANK('Order Form'!$J50)),'Order Form'!$J50,"")</f>
        <v/>
      </c>
      <c r="AC24" s="167">
        <v>0</v>
      </c>
      <c r="AD24" s="168" t="str">
        <f t="shared" si="1"/>
        <v/>
      </c>
      <c r="AE24" s="166" t="e">
        <f>IF(NOT(ISBLANK('Order Form'!#REF!)),'Order Form'!#REF!,"")</f>
        <v>#REF!</v>
      </c>
      <c r="AF24" s="166" t="e">
        <f>IF(NOT(ISBLANK('Order Form'!#REF!)),'Order Form'!#REF!,"")</f>
        <v>#REF!</v>
      </c>
      <c r="AG24" s="166" t="e">
        <f>IF(NOT(ISBLANK('Order Form'!#REF!)),'Order Form'!#REF!,"")</f>
        <v>#REF!</v>
      </c>
    </row>
    <row r="25" spans="1:33" ht="12.75" customHeight="1" x14ac:dyDescent="0.3">
      <c r="A25" s="106" t="str">
        <f>IF(NOT(ISBLANK('Order Form'!$F$4)),PROPER('Order Form'!$F$4),IF(NOT(ISBLANK('Order Form'!$F$5)),PROPER('Order Form'!$F$5),""))</f>
        <v/>
      </c>
      <c r="B25" s="106" t="str">
        <f>IF(NOT(ISBLANK('Order Form'!$F$6)),'Order Form'!$F$6,"")</f>
        <v/>
      </c>
      <c r="C25" s="162">
        <f>'Order Form'!$J$17</f>
        <v>0</v>
      </c>
      <c r="D25" s="162" t="str">
        <f>IF(NOT(ISBLANK('Order Form'!$F$10)),'Order Form'!$F$10,"")</f>
        <v/>
      </c>
      <c r="E25" s="162" t="str">
        <f>IF(NOT(ISBLANK('Order Form'!$F$12)),'Order Form'!$F$12,"")</f>
        <v/>
      </c>
      <c r="F25" s="163"/>
      <c r="G25" s="163" t="str">
        <f>IF(NOT(ISBLANK('Order Form'!$D$16)),'Order Form'!$D$16,"")</f>
        <v/>
      </c>
      <c r="H25" s="164"/>
      <c r="I25" s="164"/>
      <c r="J25" s="106" t="e">
        <f>IF('Order Form'!$G51="Yes","Yes",IF('Order Form'!#REF!="Yes","Yes",IF('Order Form'!$H51="Yes","Yes","")))</f>
        <v>#REF!</v>
      </c>
      <c r="K25" s="106" t="str">
        <f ca="1">IF(NOT(ISNA(INDIRECT("'LIST DATA'!$A$"&amp;MATCH('Order Form'!$C51,SchoolList,0)+1))),UPPER(INDIRECT("'LIST DATA'!$A$"&amp;MATCH('Order Form'!$C51,SchoolList,0)+1)),"")</f>
        <v/>
      </c>
      <c r="L25" s="106" t="str">
        <f>IF(NOT(ISBLANK('Order Form'!$C51)),'Order Form'!$C51,"")</f>
        <v/>
      </c>
      <c r="M25" s="106" t="str">
        <f>IF(NOT(ISBLANK('Order Form'!$E51)),'Order Form'!$E51,"")</f>
        <v/>
      </c>
      <c r="N25" s="106" t="e">
        <f>IF('Order Form'!$G51="Yes","CST",IF('Order Form'!#REF!="Yes","CBC",IF('Order Form'!$H51="Yes","PVW",IF(NOT(ISBLANK('Order Form'!$F51)),UPPER('Order Form'!$F51),""))))</f>
        <v>#REF!</v>
      </c>
      <c r="O25" s="106" t="e">
        <f>IF(UPPER($J25)="YES",'Order Form'!F51,"")</f>
        <v>#REF!</v>
      </c>
      <c r="P25" s="106" t="str">
        <f>IF(NOT(ISBLANK('Order Form'!$D51)),PROPER('Order Form'!$D51),"")</f>
        <v/>
      </c>
      <c r="Q25" s="106"/>
      <c r="R25" s="163"/>
      <c r="S25" s="106" t="str">
        <f>IF(NOT(ISBLANK('Order Form'!$I51)),'Order Form'!$I51,"")</f>
        <v/>
      </c>
      <c r="T25" s="106" t="str">
        <f>IF(NOT(ISBLANK('Order Form'!$M51)),'Order Form'!$M51,"")</f>
        <v/>
      </c>
      <c r="U25" s="106" t="str">
        <f>IF(NOT(ISBLANK('Order Form'!$N51)),'Order Form'!$N51,"")</f>
        <v/>
      </c>
      <c r="V25" s="106" t="str">
        <f>IF(NOT(ISBLANK('Order Form'!$O51)),'Order Form'!$O51,"")</f>
        <v/>
      </c>
      <c r="W25" s="106" t="str">
        <f>IF(NOT(ISBLANK('Order Form'!$P51)),'Order Form'!$P51,"")</f>
        <v/>
      </c>
      <c r="X25" s="106" t="str">
        <f>IF(NOT(ISBLANK('Order Form'!$Q51)),'Order Form'!$Q51,"")</f>
        <v/>
      </c>
      <c r="Y25" s="106" t="str">
        <f>IF(NOT(ISBLANK('Order Form'!$R51)),'Order Form'!$R51,"")</f>
        <v/>
      </c>
      <c r="Z25" s="106" t="str">
        <f>IF(NOT(ISBLANK('Order Form'!$S51)),'Order Form'!$S51,"")</f>
        <v/>
      </c>
      <c r="AA25" s="106">
        <f t="shared" si="0"/>
        <v>0</v>
      </c>
      <c r="AB25" s="166" t="str">
        <f>IF(NOT(ISBLANK('Order Form'!$J51)),'Order Form'!$J51,"")</f>
        <v/>
      </c>
      <c r="AC25" s="167">
        <v>0</v>
      </c>
      <c r="AD25" s="168" t="str">
        <f t="shared" si="1"/>
        <v/>
      </c>
      <c r="AE25" s="166" t="e">
        <f>IF(NOT(ISBLANK('Order Form'!#REF!)),'Order Form'!#REF!,"")</f>
        <v>#REF!</v>
      </c>
      <c r="AF25" s="166" t="e">
        <f>IF(NOT(ISBLANK('Order Form'!#REF!)),'Order Form'!#REF!,"")</f>
        <v>#REF!</v>
      </c>
      <c r="AG25" s="166" t="e">
        <f>IF(NOT(ISBLANK('Order Form'!#REF!)),'Order Form'!#REF!,"")</f>
        <v>#REF!</v>
      </c>
    </row>
    <row r="26" spans="1:33" ht="12.75" customHeight="1" x14ac:dyDescent="0.3">
      <c r="A26" s="106" t="str">
        <f>IF(NOT(ISBLANK('Order Form'!$F$4)),PROPER('Order Form'!$F$4),IF(NOT(ISBLANK('Order Form'!$F$5)),PROPER('Order Form'!$F$5),""))</f>
        <v/>
      </c>
      <c r="B26" s="106" t="str">
        <f>IF(NOT(ISBLANK('Order Form'!$F$6)),'Order Form'!$F$6,"")</f>
        <v/>
      </c>
      <c r="C26" s="162">
        <f>'Order Form'!$J$17</f>
        <v>0</v>
      </c>
      <c r="D26" s="162" t="str">
        <f>IF(NOT(ISBLANK('Order Form'!$F$10)),'Order Form'!$F$10,"")</f>
        <v/>
      </c>
      <c r="E26" s="162" t="str">
        <f>IF(NOT(ISBLANK('Order Form'!$F$12)),'Order Form'!$F$12,"")</f>
        <v/>
      </c>
      <c r="F26" s="163"/>
      <c r="G26" s="163" t="str">
        <f>IF(NOT(ISBLANK('Order Form'!$D$16)),'Order Form'!$D$16,"")</f>
        <v/>
      </c>
      <c r="H26" s="164"/>
      <c r="I26" s="164"/>
      <c r="J26" s="106" t="e">
        <f>IF('Order Form'!$G52="Yes","Yes",IF('Order Form'!#REF!="Yes","Yes",IF('Order Form'!$H52="Yes","Yes","")))</f>
        <v>#REF!</v>
      </c>
      <c r="K26" s="106" t="str">
        <f ca="1">IF(NOT(ISNA(INDIRECT("'LIST DATA'!$A$"&amp;MATCH('Order Form'!$C52,SchoolList,0)+1))),UPPER(INDIRECT("'LIST DATA'!$A$"&amp;MATCH('Order Form'!$C52,SchoolList,0)+1)),"")</f>
        <v/>
      </c>
      <c r="L26" s="106" t="str">
        <f>IF(NOT(ISBLANK('Order Form'!$C52)),'Order Form'!$C52,"")</f>
        <v/>
      </c>
      <c r="M26" s="106" t="str">
        <f>IF(NOT(ISBLANK('Order Form'!$E52)),'Order Form'!$E52,"")</f>
        <v/>
      </c>
      <c r="N26" s="106" t="e">
        <f>IF('Order Form'!$G52="Yes","CST",IF('Order Form'!#REF!="Yes","CBC",IF('Order Form'!$H52="Yes","PVW",IF(NOT(ISBLANK('Order Form'!$F52)),UPPER('Order Form'!$F52),""))))</f>
        <v>#REF!</v>
      </c>
      <c r="O26" s="106" t="e">
        <f>IF(UPPER($J26)="YES",'Order Form'!F52,"")</f>
        <v>#REF!</v>
      </c>
      <c r="P26" s="106" t="str">
        <f>IF(NOT(ISBLANK('Order Form'!$D52)),PROPER('Order Form'!$D52),"")</f>
        <v/>
      </c>
      <c r="Q26" s="106"/>
      <c r="R26" s="163"/>
      <c r="S26" s="106" t="str">
        <f>IF(NOT(ISBLANK('Order Form'!$I52)),'Order Form'!$I52,"")</f>
        <v/>
      </c>
      <c r="T26" s="106" t="str">
        <f>IF(NOT(ISBLANK('Order Form'!$M52)),'Order Form'!$M52,"")</f>
        <v/>
      </c>
      <c r="U26" s="106" t="str">
        <f>IF(NOT(ISBLANK('Order Form'!$N52)),'Order Form'!$N52,"")</f>
        <v/>
      </c>
      <c r="V26" s="106" t="str">
        <f>IF(NOT(ISBLANK('Order Form'!$O52)),'Order Form'!$O52,"")</f>
        <v/>
      </c>
      <c r="W26" s="106" t="str">
        <f>IF(NOT(ISBLANK('Order Form'!$P52)),'Order Form'!$P52,"")</f>
        <v/>
      </c>
      <c r="X26" s="106" t="str">
        <f>IF(NOT(ISBLANK('Order Form'!$Q52)),'Order Form'!$Q52,"")</f>
        <v/>
      </c>
      <c r="Y26" s="106" t="str">
        <f>IF(NOT(ISBLANK('Order Form'!$R52)),'Order Form'!$R52,"")</f>
        <v/>
      </c>
      <c r="Z26" s="106" t="str">
        <f>IF(NOT(ISBLANK('Order Form'!$S52)),'Order Form'!$S52,"")</f>
        <v/>
      </c>
      <c r="AA26" s="106">
        <f t="shared" si="0"/>
        <v>0</v>
      </c>
      <c r="AB26" s="166" t="str">
        <f>IF(NOT(ISBLANK('Order Form'!$J52)),'Order Form'!$J52,"")</f>
        <v/>
      </c>
      <c r="AC26" s="167">
        <v>0</v>
      </c>
      <c r="AD26" s="168" t="str">
        <f t="shared" si="1"/>
        <v/>
      </c>
      <c r="AE26" s="166" t="e">
        <f>IF(NOT(ISBLANK('Order Form'!#REF!)),'Order Form'!#REF!,"")</f>
        <v>#REF!</v>
      </c>
      <c r="AF26" s="166" t="e">
        <f>IF(NOT(ISBLANK('Order Form'!#REF!)),'Order Form'!#REF!,"")</f>
        <v>#REF!</v>
      </c>
      <c r="AG26" s="166" t="e">
        <f>IF(NOT(ISBLANK('Order Form'!#REF!)),'Order Form'!#REF!,"")</f>
        <v>#REF!</v>
      </c>
    </row>
    <row r="27" spans="1:33" ht="12.75" customHeight="1" x14ac:dyDescent="0.3">
      <c r="A27" s="106" t="str">
        <f>IF(NOT(ISBLANK('Order Form'!$F$4)),PROPER('Order Form'!$F$4),IF(NOT(ISBLANK('Order Form'!$F$5)),PROPER('Order Form'!$F$5),""))</f>
        <v/>
      </c>
      <c r="B27" s="106" t="str">
        <f>IF(NOT(ISBLANK('Order Form'!$F$6)),'Order Form'!$F$6,"")</f>
        <v/>
      </c>
      <c r="C27" s="162">
        <f>'Order Form'!$J$17</f>
        <v>0</v>
      </c>
      <c r="D27" s="162" t="str">
        <f>IF(NOT(ISBLANK('Order Form'!$F$10)),'Order Form'!$F$10,"")</f>
        <v/>
      </c>
      <c r="E27" s="162" t="str">
        <f>IF(NOT(ISBLANK('Order Form'!$F$12)),'Order Form'!$F$12,"")</f>
        <v/>
      </c>
      <c r="F27" s="163"/>
      <c r="G27" s="163" t="str">
        <f>IF(NOT(ISBLANK('Order Form'!$D$16)),'Order Form'!$D$16,"")</f>
        <v/>
      </c>
      <c r="H27" s="164"/>
      <c r="I27" s="164"/>
      <c r="J27" s="106" t="e">
        <f>IF('Order Form'!$G53="Yes","Yes",IF('Order Form'!#REF!="Yes","Yes",IF('Order Form'!$H53="Yes","Yes","")))</f>
        <v>#REF!</v>
      </c>
      <c r="K27" s="106" t="str">
        <f ca="1">IF(NOT(ISNA(INDIRECT("'LIST DATA'!$A$"&amp;MATCH('Order Form'!$C53,SchoolList,0)+1))),UPPER(INDIRECT("'LIST DATA'!$A$"&amp;MATCH('Order Form'!$C53,SchoolList,0)+1)),"")</f>
        <v/>
      </c>
      <c r="L27" s="106" t="str">
        <f>IF(NOT(ISBLANK('Order Form'!$C53)),'Order Form'!$C53,"")</f>
        <v/>
      </c>
      <c r="M27" s="106" t="str">
        <f>IF(NOT(ISBLANK('Order Form'!$E53)),'Order Form'!$E53,"")</f>
        <v/>
      </c>
      <c r="N27" s="106" t="e">
        <f>IF('Order Form'!$G53="Yes","CST",IF('Order Form'!#REF!="Yes","CBC",IF('Order Form'!$H53="Yes","PVW",IF(NOT(ISBLANK('Order Form'!$F53)),UPPER('Order Form'!$F53),""))))</f>
        <v>#REF!</v>
      </c>
      <c r="O27" s="106" t="e">
        <f>IF(UPPER($J27)="YES",'Order Form'!F53,"")</f>
        <v>#REF!</v>
      </c>
      <c r="P27" s="106" t="str">
        <f>IF(NOT(ISBLANK('Order Form'!$D53)),PROPER('Order Form'!$D53),"")</f>
        <v/>
      </c>
      <c r="Q27" s="106"/>
      <c r="R27" s="163"/>
      <c r="S27" s="106" t="str">
        <f>IF(NOT(ISBLANK('Order Form'!$I53)),'Order Form'!$I53,"")</f>
        <v/>
      </c>
      <c r="T27" s="106" t="str">
        <f>IF(NOT(ISBLANK('Order Form'!$M53)),'Order Form'!$M53,"")</f>
        <v/>
      </c>
      <c r="U27" s="106" t="str">
        <f>IF(NOT(ISBLANK('Order Form'!$N53)),'Order Form'!$N53,"")</f>
        <v/>
      </c>
      <c r="V27" s="106" t="str">
        <f>IF(NOT(ISBLANK('Order Form'!$O53)),'Order Form'!$O53,"")</f>
        <v/>
      </c>
      <c r="W27" s="106" t="str">
        <f>IF(NOT(ISBLANK('Order Form'!$P53)),'Order Form'!$P53,"")</f>
        <v/>
      </c>
      <c r="X27" s="106" t="str">
        <f>IF(NOT(ISBLANK('Order Form'!$Q53)),'Order Form'!$Q53,"")</f>
        <v/>
      </c>
      <c r="Y27" s="106" t="str">
        <f>IF(NOT(ISBLANK('Order Form'!$R53)),'Order Form'!$R53,"")</f>
        <v/>
      </c>
      <c r="Z27" s="106" t="str">
        <f>IF(NOT(ISBLANK('Order Form'!$S53)),'Order Form'!$S53,"")</f>
        <v/>
      </c>
      <c r="AA27" s="106">
        <f t="shared" si="0"/>
        <v>0</v>
      </c>
      <c r="AB27" s="166" t="str">
        <f>IF(NOT(ISBLANK('Order Form'!$J53)),'Order Form'!$J53,"")</f>
        <v/>
      </c>
      <c r="AC27" s="167">
        <v>0</v>
      </c>
      <c r="AD27" s="168" t="str">
        <f t="shared" si="1"/>
        <v/>
      </c>
      <c r="AE27" s="166" t="e">
        <f>IF(NOT(ISBLANK('Order Form'!#REF!)),'Order Form'!#REF!,"")</f>
        <v>#REF!</v>
      </c>
      <c r="AF27" s="166" t="e">
        <f>IF(NOT(ISBLANK('Order Form'!#REF!)),'Order Form'!#REF!,"")</f>
        <v>#REF!</v>
      </c>
      <c r="AG27" s="166" t="e">
        <f>IF(NOT(ISBLANK('Order Form'!#REF!)),'Order Form'!#REF!,"")</f>
        <v>#REF!</v>
      </c>
    </row>
    <row r="28" spans="1:33" ht="12.75" customHeight="1" x14ac:dyDescent="0.3">
      <c r="A28" s="106" t="str">
        <f>IF(NOT(ISBLANK('Order Form'!$F$4)),PROPER('Order Form'!$F$4),IF(NOT(ISBLANK('Order Form'!$F$5)),PROPER('Order Form'!$F$5),""))</f>
        <v/>
      </c>
      <c r="B28" s="106" t="str">
        <f>IF(NOT(ISBLANK('Order Form'!$F$6)),'Order Form'!$F$6,"")</f>
        <v/>
      </c>
      <c r="C28" s="162">
        <f>'Order Form'!$J$17</f>
        <v>0</v>
      </c>
      <c r="D28" s="162" t="str">
        <f>IF(NOT(ISBLANK('Order Form'!$F$10)),'Order Form'!$F$10,"")</f>
        <v/>
      </c>
      <c r="E28" s="162" t="str">
        <f>IF(NOT(ISBLANK('Order Form'!$F$12)),'Order Form'!$F$12,"")</f>
        <v/>
      </c>
      <c r="F28" s="163"/>
      <c r="G28" s="163" t="str">
        <f>IF(NOT(ISBLANK('Order Form'!$D$16)),'Order Form'!$D$16,"")</f>
        <v/>
      </c>
      <c r="H28" s="164"/>
      <c r="I28" s="164"/>
      <c r="J28" s="106" t="e">
        <f>IF('Order Form'!$G54="Yes","Yes",IF('Order Form'!#REF!="Yes","Yes",IF('Order Form'!$H54="Yes","Yes","")))</f>
        <v>#REF!</v>
      </c>
      <c r="K28" s="106" t="str">
        <f ca="1">IF(NOT(ISNA(INDIRECT("'LIST DATA'!$A$"&amp;MATCH('Order Form'!$C54,SchoolList,0)+1))),UPPER(INDIRECT("'LIST DATA'!$A$"&amp;MATCH('Order Form'!$C54,SchoolList,0)+1)),"")</f>
        <v/>
      </c>
      <c r="L28" s="106" t="str">
        <f>IF(NOT(ISBLANK('Order Form'!$C54)),'Order Form'!$C54,"")</f>
        <v/>
      </c>
      <c r="M28" s="106" t="str">
        <f>IF(NOT(ISBLANK('Order Form'!$E54)),'Order Form'!$E54,"")</f>
        <v/>
      </c>
      <c r="N28" s="106" t="e">
        <f>IF('Order Form'!$G54="Yes","CST",IF('Order Form'!#REF!="Yes","CBC",IF('Order Form'!$H54="Yes","PVW",IF(NOT(ISBLANK('Order Form'!$F54)),UPPER('Order Form'!$F54),""))))</f>
        <v>#REF!</v>
      </c>
      <c r="O28" s="106" t="e">
        <f>IF(UPPER($J28)="YES",'Order Form'!F54,"")</f>
        <v>#REF!</v>
      </c>
      <c r="P28" s="106" t="str">
        <f>IF(NOT(ISBLANK('Order Form'!$D54)),PROPER('Order Form'!$D54),"")</f>
        <v/>
      </c>
      <c r="Q28" s="106"/>
      <c r="R28" s="163"/>
      <c r="S28" s="106" t="str">
        <f>IF(NOT(ISBLANK('Order Form'!$I54)),'Order Form'!$I54,"")</f>
        <v/>
      </c>
      <c r="T28" s="106" t="str">
        <f>IF(NOT(ISBLANK('Order Form'!$M54)),'Order Form'!$M54,"")</f>
        <v/>
      </c>
      <c r="U28" s="106" t="str">
        <f>IF(NOT(ISBLANK('Order Form'!$N54)),'Order Form'!$N54,"")</f>
        <v/>
      </c>
      <c r="V28" s="106" t="str">
        <f>IF(NOT(ISBLANK('Order Form'!$O54)),'Order Form'!$O54,"")</f>
        <v/>
      </c>
      <c r="W28" s="106" t="str">
        <f>IF(NOT(ISBLANK('Order Form'!$P54)),'Order Form'!$P54,"")</f>
        <v/>
      </c>
      <c r="X28" s="106" t="str">
        <f>IF(NOT(ISBLANK('Order Form'!$Q54)),'Order Form'!$Q54,"")</f>
        <v/>
      </c>
      <c r="Y28" s="106" t="str">
        <f>IF(NOT(ISBLANK('Order Form'!$R54)),'Order Form'!$R54,"")</f>
        <v/>
      </c>
      <c r="Z28" s="106" t="str">
        <f>IF(NOT(ISBLANK('Order Form'!$S54)),'Order Form'!$S54,"")</f>
        <v/>
      </c>
      <c r="AA28" s="106">
        <f t="shared" si="0"/>
        <v>0</v>
      </c>
      <c r="AB28" s="166" t="str">
        <f>IF(NOT(ISBLANK('Order Form'!$J54)),'Order Form'!$J54,"")</f>
        <v/>
      </c>
      <c r="AC28" s="167">
        <v>0</v>
      </c>
      <c r="AD28" s="168" t="str">
        <f t="shared" si="1"/>
        <v/>
      </c>
      <c r="AE28" s="166" t="e">
        <f>IF(NOT(ISBLANK('Order Form'!#REF!)),'Order Form'!#REF!,"")</f>
        <v>#REF!</v>
      </c>
      <c r="AF28" s="166" t="e">
        <f>IF(NOT(ISBLANK('Order Form'!#REF!)),'Order Form'!#REF!,"")</f>
        <v>#REF!</v>
      </c>
      <c r="AG28" s="166" t="e">
        <f>IF(NOT(ISBLANK('Order Form'!#REF!)),'Order Form'!#REF!,"")</f>
        <v>#REF!</v>
      </c>
    </row>
    <row r="29" spans="1:33" ht="12.75" customHeight="1" x14ac:dyDescent="0.3">
      <c r="A29" s="106" t="str">
        <f>IF(NOT(ISBLANK('Order Form'!$F$4)),PROPER('Order Form'!$F$4),IF(NOT(ISBLANK('Order Form'!$F$5)),PROPER('Order Form'!$F$5),""))</f>
        <v/>
      </c>
      <c r="B29" s="106" t="str">
        <f>IF(NOT(ISBLANK('Order Form'!$F$6)),'Order Form'!$F$6,"")</f>
        <v/>
      </c>
      <c r="C29" s="162">
        <f>'Order Form'!$J$17</f>
        <v>0</v>
      </c>
      <c r="D29" s="162" t="str">
        <f>IF(NOT(ISBLANK('Order Form'!$F$10)),'Order Form'!$F$10,"")</f>
        <v/>
      </c>
      <c r="E29" s="162" t="str">
        <f>IF(NOT(ISBLANK('Order Form'!$F$12)),'Order Form'!$F$12,"")</f>
        <v/>
      </c>
      <c r="F29" s="163"/>
      <c r="G29" s="163" t="str">
        <f>IF(NOT(ISBLANK('Order Form'!$D$16)),'Order Form'!$D$16,"")</f>
        <v/>
      </c>
      <c r="H29" s="164"/>
      <c r="I29" s="164"/>
      <c r="J29" s="106" t="e">
        <f>IF('Order Form'!$G55="Yes","Yes",IF('Order Form'!#REF!="Yes","Yes",IF('Order Form'!$H55="Yes","Yes","")))</f>
        <v>#REF!</v>
      </c>
      <c r="K29" s="106" t="str">
        <f ca="1">IF(NOT(ISNA(INDIRECT("'LIST DATA'!$A$"&amp;MATCH('Order Form'!$C55,SchoolList,0)+1))),UPPER(INDIRECT("'LIST DATA'!$A$"&amp;MATCH('Order Form'!$C55,SchoolList,0)+1)),"")</f>
        <v/>
      </c>
      <c r="L29" s="106" t="str">
        <f>IF(NOT(ISBLANK('Order Form'!$C55)),'Order Form'!$C55,"")</f>
        <v/>
      </c>
      <c r="M29" s="106" t="str">
        <f>IF(NOT(ISBLANK('Order Form'!$E55)),'Order Form'!$E55,"")</f>
        <v/>
      </c>
      <c r="N29" s="106" t="e">
        <f>IF('Order Form'!$G55="Yes","CST",IF('Order Form'!#REF!="Yes","CBC",IF('Order Form'!$H55="Yes","PVW",IF(NOT(ISBLANK('Order Form'!$F55)),UPPER('Order Form'!$F55),""))))</f>
        <v>#REF!</v>
      </c>
      <c r="O29" s="106" t="e">
        <f>IF(UPPER($J29)="YES",'Order Form'!F55,"")</f>
        <v>#REF!</v>
      </c>
      <c r="P29" s="106" t="str">
        <f>IF(NOT(ISBLANK('Order Form'!$D55)),PROPER('Order Form'!$D55),"")</f>
        <v/>
      </c>
      <c r="Q29" s="106"/>
      <c r="R29" s="163"/>
      <c r="S29" s="106" t="str">
        <f>IF(NOT(ISBLANK('Order Form'!$I55)),'Order Form'!$I55,"")</f>
        <v/>
      </c>
      <c r="T29" s="106" t="str">
        <f>IF(NOT(ISBLANK('Order Form'!$M55)),'Order Form'!$M55,"")</f>
        <v/>
      </c>
      <c r="U29" s="106" t="str">
        <f>IF(NOT(ISBLANK('Order Form'!$N55)),'Order Form'!$N55,"")</f>
        <v/>
      </c>
      <c r="V29" s="106" t="str">
        <f>IF(NOT(ISBLANK('Order Form'!$O55)),'Order Form'!$O55,"")</f>
        <v/>
      </c>
      <c r="W29" s="106" t="str">
        <f>IF(NOT(ISBLANK('Order Form'!$P55)),'Order Form'!$P55,"")</f>
        <v/>
      </c>
      <c r="X29" s="106" t="str">
        <f>IF(NOT(ISBLANK('Order Form'!$Q55)),'Order Form'!$Q55,"")</f>
        <v/>
      </c>
      <c r="Y29" s="106" t="str">
        <f>IF(NOT(ISBLANK('Order Form'!$R55)),'Order Form'!$R55,"")</f>
        <v/>
      </c>
      <c r="Z29" s="106" t="str">
        <f>IF(NOT(ISBLANK('Order Form'!$S55)),'Order Form'!$S55,"")</f>
        <v/>
      </c>
      <c r="AA29" s="106">
        <f t="shared" si="0"/>
        <v>0</v>
      </c>
      <c r="AB29" s="166" t="str">
        <f>IF(NOT(ISBLANK('Order Form'!$J55)),'Order Form'!$J55,"")</f>
        <v/>
      </c>
      <c r="AC29" s="167">
        <v>0</v>
      </c>
      <c r="AD29" s="168" t="str">
        <f t="shared" si="1"/>
        <v/>
      </c>
      <c r="AE29" s="166" t="e">
        <f>IF(NOT(ISBLANK('Order Form'!#REF!)),'Order Form'!#REF!,"")</f>
        <v>#REF!</v>
      </c>
      <c r="AF29" s="166" t="e">
        <f>IF(NOT(ISBLANK('Order Form'!#REF!)),'Order Form'!#REF!,"")</f>
        <v>#REF!</v>
      </c>
      <c r="AG29" s="166" t="e">
        <f>IF(NOT(ISBLANK('Order Form'!#REF!)),'Order Form'!#REF!,"")</f>
        <v>#REF!</v>
      </c>
    </row>
    <row r="30" spans="1:33" ht="12.75" customHeight="1" x14ac:dyDescent="0.3">
      <c r="A30" s="106" t="str">
        <f>IF(NOT(ISBLANK('Order Form'!$F$4)),PROPER('Order Form'!$F$4),IF(NOT(ISBLANK('Order Form'!$F$5)),PROPER('Order Form'!$F$5),""))</f>
        <v/>
      </c>
      <c r="B30" s="106" t="str">
        <f>IF(NOT(ISBLANK('Order Form'!$F$6)),'Order Form'!$F$6,"")</f>
        <v/>
      </c>
      <c r="C30" s="162">
        <f>'Order Form'!$J$17</f>
        <v>0</v>
      </c>
      <c r="D30" s="162" t="str">
        <f>IF(NOT(ISBLANK('Order Form'!$F$10)),'Order Form'!$F$10,"")</f>
        <v/>
      </c>
      <c r="E30" s="162" t="str">
        <f>IF(NOT(ISBLANK('Order Form'!$F$12)),'Order Form'!$F$12,"")</f>
        <v/>
      </c>
      <c r="F30" s="163"/>
      <c r="G30" s="163" t="str">
        <f>IF(NOT(ISBLANK('Order Form'!$D$16)),'Order Form'!$D$16,"")</f>
        <v/>
      </c>
      <c r="H30" s="164"/>
      <c r="I30" s="164"/>
      <c r="J30" s="106" t="e">
        <f>IF('Order Form'!$G56="Yes","Yes",IF('Order Form'!#REF!="Yes","Yes",IF('Order Form'!$H56="Yes","Yes","")))</f>
        <v>#REF!</v>
      </c>
      <c r="K30" s="106" t="str">
        <f ca="1">IF(NOT(ISNA(INDIRECT("'LIST DATA'!$A$"&amp;MATCH('Order Form'!$C56,SchoolList,0)+1))),UPPER(INDIRECT("'LIST DATA'!$A$"&amp;MATCH('Order Form'!$C56,SchoolList,0)+1)),"")</f>
        <v/>
      </c>
      <c r="L30" s="106" t="str">
        <f>IF(NOT(ISBLANK('Order Form'!$C56)),'Order Form'!$C56,"")</f>
        <v/>
      </c>
      <c r="M30" s="106" t="str">
        <f>IF(NOT(ISBLANK('Order Form'!$E56)),'Order Form'!$E56,"")</f>
        <v/>
      </c>
      <c r="N30" s="106" t="e">
        <f>IF('Order Form'!$G56="Yes","CST",IF('Order Form'!#REF!="Yes","CBC",IF('Order Form'!$H56="Yes","PVW",IF(NOT(ISBLANK('Order Form'!$F56)),UPPER('Order Form'!$F56),""))))</f>
        <v>#REF!</v>
      </c>
      <c r="O30" s="106" t="e">
        <f>IF(UPPER($J30)="YES",'Order Form'!F56,"")</f>
        <v>#REF!</v>
      </c>
      <c r="P30" s="106" t="str">
        <f>IF(NOT(ISBLANK('Order Form'!$D56)),PROPER('Order Form'!$D56),"")</f>
        <v/>
      </c>
      <c r="Q30" s="106"/>
      <c r="R30" s="163"/>
      <c r="S30" s="106" t="str">
        <f>IF(NOT(ISBLANK('Order Form'!$I56)),'Order Form'!$I56,"")</f>
        <v/>
      </c>
      <c r="T30" s="106" t="str">
        <f>IF(NOT(ISBLANK('Order Form'!$M56)),'Order Form'!$M56,"")</f>
        <v/>
      </c>
      <c r="U30" s="106" t="str">
        <f>IF(NOT(ISBLANK('Order Form'!$N56)),'Order Form'!$N56,"")</f>
        <v/>
      </c>
      <c r="V30" s="106" t="str">
        <f>IF(NOT(ISBLANK('Order Form'!$O56)),'Order Form'!$O56,"")</f>
        <v/>
      </c>
      <c r="W30" s="106" t="str">
        <f>IF(NOT(ISBLANK('Order Form'!$P56)),'Order Form'!$P56,"")</f>
        <v/>
      </c>
      <c r="X30" s="106" t="str">
        <f>IF(NOT(ISBLANK('Order Form'!$Q56)),'Order Form'!$Q56,"")</f>
        <v/>
      </c>
      <c r="Y30" s="106" t="str">
        <f>IF(NOT(ISBLANK('Order Form'!$R56)),'Order Form'!$R56,"")</f>
        <v/>
      </c>
      <c r="Z30" s="106" t="str">
        <f>IF(NOT(ISBLANK('Order Form'!$S56)),'Order Form'!$S56,"")</f>
        <v/>
      </c>
      <c r="AA30" s="106">
        <f t="shared" si="0"/>
        <v>0</v>
      </c>
      <c r="AB30" s="166" t="str">
        <f>IF(NOT(ISBLANK('Order Form'!$J56)),'Order Form'!$J56,"")</f>
        <v/>
      </c>
      <c r="AC30" s="167">
        <v>0</v>
      </c>
      <c r="AD30" s="168" t="str">
        <f t="shared" si="1"/>
        <v/>
      </c>
      <c r="AE30" s="166" t="e">
        <f>IF(NOT(ISBLANK('Order Form'!#REF!)),'Order Form'!#REF!,"")</f>
        <v>#REF!</v>
      </c>
      <c r="AF30" s="166" t="e">
        <f>IF(NOT(ISBLANK('Order Form'!#REF!)),'Order Form'!#REF!,"")</f>
        <v>#REF!</v>
      </c>
      <c r="AG30" s="166" t="e">
        <f>IF(NOT(ISBLANK('Order Form'!#REF!)),'Order Form'!#REF!,"")</f>
        <v>#REF!</v>
      </c>
    </row>
    <row r="31" spans="1:33" ht="12.75" customHeight="1" x14ac:dyDescent="0.3">
      <c r="A31" s="106" t="str">
        <f>IF(NOT(ISBLANK('Order Form'!$F$4)),PROPER('Order Form'!$F$4),IF(NOT(ISBLANK('Order Form'!$F$5)),PROPER('Order Form'!$F$5),""))</f>
        <v/>
      </c>
      <c r="B31" s="106" t="str">
        <f>IF(NOT(ISBLANK('Order Form'!$F$6)),'Order Form'!$F$6,"")</f>
        <v/>
      </c>
      <c r="C31" s="162">
        <f>'Order Form'!$J$17</f>
        <v>0</v>
      </c>
      <c r="D31" s="162" t="str">
        <f>IF(NOT(ISBLANK('Order Form'!$F$10)),'Order Form'!$F$10,"")</f>
        <v/>
      </c>
      <c r="E31" s="162" t="str">
        <f>IF(NOT(ISBLANK('Order Form'!$F$12)),'Order Form'!$F$12,"")</f>
        <v/>
      </c>
      <c r="F31" s="163"/>
      <c r="G31" s="163" t="str">
        <f>IF(NOT(ISBLANK('Order Form'!$D$16)),'Order Form'!$D$16,"")</f>
        <v/>
      </c>
      <c r="H31" s="164"/>
      <c r="I31" s="164"/>
      <c r="J31" s="106" t="e">
        <f>IF('Order Form'!$G57="Yes","Yes",IF('Order Form'!#REF!="Yes","Yes",IF('Order Form'!$H57="Yes","Yes","")))</f>
        <v>#REF!</v>
      </c>
      <c r="K31" s="106" t="str">
        <f ca="1">IF(NOT(ISNA(INDIRECT("'LIST DATA'!$A$"&amp;MATCH('Order Form'!$C57,SchoolList,0)+1))),UPPER(INDIRECT("'LIST DATA'!$A$"&amp;MATCH('Order Form'!$C57,SchoolList,0)+1)),"")</f>
        <v/>
      </c>
      <c r="L31" s="106" t="str">
        <f>IF(NOT(ISBLANK('Order Form'!$C57)),'Order Form'!$C57,"")</f>
        <v/>
      </c>
      <c r="M31" s="106" t="str">
        <f>IF(NOT(ISBLANK('Order Form'!$E57)),'Order Form'!$E57,"")</f>
        <v/>
      </c>
      <c r="N31" s="106" t="e">
        <f>IF('Order Form'!$G57="Yes","CST",IF('Order Form'!#REF!="Yes","CBC",IF('Order Form'!$H57="Yes","PVW",IF(NOT(ISBLANK('Order Form'!$F57)),UPPER('Order Form'!$F57),""))))</f>
        <v>#REF!</v>
      </c>
      <c r="O31" s="106" t="e">
        <f>IF(UPPER($J31)="YES",'Order Form'!F57,"")</f>
        <v>#REF!</v>
      </c>
      <c r="P31" s="106" t="str">
        <f>IF(NOT(ISBLANK('Order Form'!$D57)),PROPER('Order Form'!$D57),"")</f>
        <v/>
      </c>
      <c r="Q31" s="106"/>
      <c r="R31" s="163"/>
      <c r="S31" s="106" t="str">
        <f>IF(NOT(ISBLANK('Order Form'!$I57)),'Order Form'!$I57,"")</f>
        <v/>
      </c>
      <c r="T31" s="106" t="str">
        <f>IF(NOT(ISBLANK('Order Form'!$M57)),'Order Form'!$M57,"")</f>
        <v/>
      </c>
      <c r="U31" s="106" t="str">
        <f>IF(NOT(ISBLANK('Order Form'!$N57)),'Order Form'!$N57,"")</f>
        <v/>
      </c>
      <c r="V31" s="106" t="str">
        <f>IF(NOT(ISBLANK('Order Form'!$O57)),'Order Form'!$O57,"")</f>
        <v/>
      </c>
      <c r="W31" s="106" t="str">
        <f>IF(NOT(ISBLANK('Order Form'!$P57)),'Order Form'!$P57,"")</f>
        <v/>
      </c>
      <c r="X31" s="106" t="str">
        <f>IF(NOT(ISBLANK('Order Form'!$Q57)),'Order Form'!$Q57,"")</f>
        <v/>
      </c>
      <c r="Y31" s="106" t="str">
        <f>IF(NOT(ISBLANK('Order Form'!$R57)),'Order Form'!$R57,"")</f>
        <v/>
      </c>
      <c r="Z31" s="106" t="str">
        <f>IF(NOT(ISBLANK('Order Form'!$S57)),'Order Form'!$S57,"")</f>
        <v/>
      </c>
      <c r="AA31" s="106">
        <f t="shared" si="0"/>
        <v>0</v>
      </c>
      <c r="AB31" s="166" t="str">
        <f>IF(NOT(ISBLANK('Order Form'!$J57)),'Order Form'!$J57,"")</f>
        <v/>
      </c>
      <c r="AC31" s="167">
        <v>0</v>
      </c>
      <c r="AD31" s="168" t="str">
        <f t="shared" si="1"/>
        <v/>
      </c>
      <c r="AE31" s="166" t="e">
        <f>IF(NOT(ISBLANK('Order Form'!#REF!)),'Order Form'!#REF!,"")</f>
        <v>#REF!</v>
      </c>
      <c r="AF31" s="166" t="e">
        <f>IF(NOT(ISBLANK('Order Form'!#REF!)),'Order Form'!#REF!,"")</f>
        <v>#REF!</v>
      </c>
      <c r="AG31" s="166" t="e">
        <f>IF(NOT(ISBLANK('Order Form'!#REF!)),'Order Form'!#REF!,"")</f>
        <v>#REF!</v>
      </c>
    </row>
    <row r="32" spans="1:33" ht="12.75" customHeight="1" x14ac:dyDescent="0.3">
      <c r="A32" s="106" t="str">
        <f>IF(NOT(ISBLANK('Order Form'!$F$4)),PROPER('Order Form'!$F$4),IF(NOT(ISBLANK('Order Form'!$F$5)),PROPER('Order Form'!$F$5),""))</f>
        <v/>
      </c>
      <c r="B32" s="106" t="str">
        <f>IF(NOT(ISBLANK('Order Form'!$F$6)),'Order Form'!$F$6,"")</f>
        <v/>
      </c>
      <c r="C32" s="162">
        <f>'Order Form'!$J$17</f>
        <v>0</v>
      </c>
      <c r="D32" s="162" t="str">
        <f>IF(NOT(ISBLANK('Order Form'!$F$10)),'Order Form'!$F$10,"")</f>
        <v/>
      </c>
      <c r="E32" s="162" t="str">
        <f>IF(NOT(ISBLANK('Order Form'!$F$12)),'Order Form'!$F$12,"")</f>
        <v/>
      </c>
      <c r="F32" s="163"/>
      <c r="G32" s="163" t="str">
        <f>IF(NOT(ISBLANK('Order Form'!$D$16)),'Order Form'!$D$16,"")</f>
        <v/>
      </c>
      <c r="H32" s="164"/>
      <c r="I32" s="164"/>
      <c r="J32" s="106" t="e">
        <f>IF('Order Form'!$G58="Yes","Yes",IF('Order Form'!#REF!="Yes","Yes",IF('Order Form'!$H58="Yes","Yes","")))</f>
        <v>#REF!</v>
      </c>
      <c r="K32" s="106" t="str">
        <f ca="1">IF(NOT(ISNA(INDIRECT("'LIST DATA'!$A$"&amp;MATCH('Order Form'!$C58,SchoolList,0)+1))),UPPER(INDIRECT("'LIST DATA'!$A$"&amp;MATCH('Order Form'!$C58,SchoolList,0)+1)),"")</f>
        <v/>
      </c>
      <c r="L32" s="106" t="str">
        <f>IF(NOT(ISBLANK('Order Form'!$C58)),'Order Form'!$C58,"")</f>
        <v/>
      </c>
      <c r="M32" s="106" t="str">
        <f>IF(NOT(ISBLANK('Order Form'!$E58)),'Order Form'!$E58,"")</f>
        <v/>
      </c>
      <c r="N32" s="106" t="e">
        <f>IF('Order Form'!$G58="Yes","CST",IF('Order Form'!#REF!="Yes","CBC",IF('Order Form'!$H58="Yes","PVW",IF(NOT(ISBLANK('Order Form'!$F58)),UPPER('Order Form'!$F58),""))))</f>
        <v>#REF!</v>
      </c>
      <c r="O32" s="106" t="e">
        <f>IF(UPPER($J32)="YES",'Order Form'!F58,"")</f>
        <v>#REF!</v>
      </c>
      <c r="P32" s="106" t="str">
        <f>IF(NOT(ISBLANK('Order Form'!$D58)),PROPER('Order Form'!$D58),"")</f>
        <v/>
      </c>
      <c r="Q32" s="106"/>
      <c r="R32" s="163"/>
      <c r="S32" s="106" t="str">
        <f>IF(NOT(ISBLANK('Order Form'!$I58)),'Order Form'!$I58,"")</f>
        <v/>
      </c>
      <c r="T32" s="106" t="str">
        <f>IF(NOT(ISBLANK('Order Form'!$M58)),'Order Form'!$M58,"")</f>
        <v/>
      </c>
      <c r="U32" s="106" t="str">
        <f>IF(NOT(ISBLANK('Order Form'!$N58)),'Order Form'!$N58,"")</f>
        <v/>
      </c>
      <c r="V32" s="106" t="str">
        <f>IF(NOT(ISBLANK('Order Form'!$O58)),'Order Form'!$O58,"")</f>
        <v/>
      </c>
      <c r="W32" s="106" t="str">
        <f>IF(NOT(ISBLANK('Order Form'!$P58)),'Order Form'!$P58,"")</f>
        <v/>
      </c>
      <c r="X32" s="106" t="str">
        <f>IF(NOT(ISBLANK('Order Form'!$Q58)),'Order Form'!$Q58,"")</f>
        <v/>
      </c>
      <c r="Y32" s="106" t="str">
        <f>IF(NOT(ISBLANK('Order Form'!$R58)),'Order Form'!$R58,"")</f>
        <v/>
      </c>
      <c r="Z32" s="106" t="str">
        <f>IF(NOT(ISBLANK('Order Form'!$S58)),'Order Form'!$S58,"")</f>
        <v/>
      </c>
      <c r="AA32" s="106">
        <f t="shared" si="0"/>
        <v>0</v>
      </c>
      <c r="AB32" s="166" t="str">
        <f>IF(NOT(ISBLANK('Order Form'!$J58)),'Order Form'!$J58,"")</f>
        <v/>
      </c>
      <c r="AC32" s="167">
        <v>0</v>
      </c>
      <c r="AD32" s="168" t="str">
        <f t="shared" si="1"/>
        <v/>
      </c>
      <c r="AE32" s="166" t="e">
        <f>IF(NOT(ISBLANK('Order Form'!#REF!)),'Order Form'!#REF!,"")</f>
        <v>#REF!</v>
      </c>
      <c r="AF32" s="166" t="e">
        <f>IF(NOT(ISBLANK('Order Form'!#REF!)),'Order Form'!#REF!,"")</f>
        <v>#REF!</v>
      </c>
      <c r="AG32" s="166" t="e">
        <f>IF(NOT(ISBLANK('Order Form'!#REF!)),'Order Form'!#REF!,"")</f>
        <v>#REF!</v>
      </c>
    </row>
    <row r="33" spans="1:33" ht="12.75" customHeight="1" x14ac:dyDescent="0.3">
      <c r="A33" s="106" t="str">
        <f>IF(NOT(ISBLANK('Order Form'!$F$4)),PROPER('Order Form'!$F$4),IF(NOT(ISBLANK('Order Form'!$F$5)),PROPER('Order Form'!$F$5),""))</f>
        <v/>
      </c>
      <c r="B33" s="106" t="str">
        <f>IF(NOT(ISBLANK('Order Form'!$F$6)),'Order Form'!$F$6,"")</f>
        <v/>
      </c>
      <c r="C33" s="162">
        <f>'Order Form'!$J$17</f>
        <v>0</v>
      </c>
      <c r="D33" s="162" t="str">
        <f>IF(NOT(ISBLANK('Order Form'!$F$10)),'Order Form'!$F$10,"")</f>
        <v/>
      </c>
      <c r="E33" s="162" t="str">
        <f>IF(NOT(ISBLANK('Order Form'!$F$12)),'Order Form'!$F$12,"")</f>
        <v/>
      </c>
      <c r="F33" s="163"/>
      <c r="G33" s="163" t="str">
        <f>IF(NOT(ISBLANK('Order Form'!$D$16)),'Order Form'!$D$16,"")</f>
        <v/>
      </c>
      <c r="H33" s="164"/>
      <c r="I33" s="164"/>
      <c r="J33" s="106" t="e">
        <f>IF('Order Form'!$G59="Yes","Yes",IF('Order Form'!#REF!="Yes","Yes",IF('Order Form'!$H59="Yes","Yes","")))</f>
        <v>#REF!</v>
      </c>
      <c r="K33" s="106" t="str">
        <f ca="1">IF(NOT(ISNA(INDIRECT("'LIST DATA'!$A$"&amp;MATCH('Order Form'!$C59,SchoolList,0)+1))),UPPER(INDIRECT("'LIST DATA'!$A$"&amp;MATCH('Order Form'!$C59,SchoolList,0)+1)),"")</f>
        <v/>
      </c>
      <c r="L33" s="106" t="str">
        <f>IF(NOT(ISBLANK('Order Form'!$C59)),'Order Form'!$C59,"")</f>
        <v/>
      </c>
      <c r="M33" s="106" t="str">
        <f>IF(NOT(ISBLANK('Order Form'!$E59)),'Order Form'!$E59,"")</f>
        <v/>
      </c>
      <c r="N33" s="106" t="e">
        <f>IF('Order Form'!$G59="Yes","CST",IF('Order Form'!#REF!="Yes","CBC",IF('Order Form'!$H59="Yes","PVW",IF(NOT(ISBLANK('Order Form'!$F59)),UPPER('Order Form'!$F59),""))))</f>
        <v>#REF!</v>
      </c>
      <c r="O33" s="106" t="e">
        <f>IF(UPPER($J33)="YES",'Order Form'!F59,"")</f>
        <v>#REF!</v>
      </c>
      <c r="P33" s="106" t="str">
        <f>IF(NOT(ISBLANK('Order Form'!$D59)),PROPER('Order Form'!$D59),"")</f>
        <v/>
      </c>
      <c r="Q33" s="106"/>
      <c r="R33" s="163"/>
      <c r="S33" s="106" t="str">
        <f>IF(NOT(ISBLANK('Order Form'!$I59)),'Order Form'!$I59,"")</f>
        <v/>
      </c>
      <c r="T33" s="106" t="str">
        <f>IF(NOT(ISBLANK('Order Form'!$M59)),'Order Form'!$M59,"")</f>
        <v/>
      </c>
      <c r="U33" s="106" t="str">
        <f>IF(NOT(ISBLANK('Order Form'!$N59)),'Order Form'!$N59,"")</f>
        <v/>
      </c>
      <c r="V33" s="106" t="str">
        <f>IF(NOT(ISBLANK('Order Form'!$O59)),'Order Form'!$O59,"")</f>
        <v/>
      </c>
      <c r="W33" s="106" t="str">
        <f>IF(NOT(ISBLANK('Order Form'!$P59)),'Order Form'!$P59,"")</f>
        <v/>
      </c>
      <c r="X33" s="106" t="str">
        <f>IF(NOT(ISBLANK('Order Form'!$Q59)),'Order Form'!$Q59,"")</f>
        <v/>
      </c>
      <c r="Y33" s="106" t="str">
        <f>IF(NOT(ISBLANK('Order Form'!$R59)),'Order Form'!$R59,"")</f>
        <v/>
      </c>
      <c r="Z33" s="106" t="str">
        <f>IF(NOT(ISBLANK('Order Form'!$S59)),'Order Form'!$S59,"")</f>
        <v/>
      </c>
      <c r="AA33" s="106">
        <f t="shared" si="0"/>
        <v>0</v>
      </c>
      <c r="AB33" s="166" t="str">
        <f>IF(NOT(ISBLANK('Order Form'!$J59)),'Order Form'!$J59,"")</f>
        <v/>
      </c>
      <c r="AC33" s="167">
        <v>0</v>
      </c>
      <c r="AD33" s="168" t="str">
        <f t="shared" si="1"/>
        <v/>
      </c>
      <c r="AE33" s="166" t="e">
        <f>IF(NOT(ISBLANK('Order Form'!#REF!)),'Order Form'!#REF!,"")</f>
        <v>#REF!</v>
      </c>
      <c r="AF33" s="166" t="e">
        <f>IF(NOT(ISBLANK('Order Form'!#REF!)),'Order Form'!#REF!,"")</f>
        <v>#REF!</v>
      </c>
      <c r="AG33" s="166" t="e">
        <f>IF(NOT(ISBLANK('Order Form'!#REF!)),'Order Form'!#REF!,"")</f>
        <v>#REF!</v>
      </c>
    </row>
    <row r="34" spans="1:33" ht="12.75" customHeight="1" x14ac:dyDescent="0.3">
      <c r="A34" s="106" t="str">
        <f>IF(NOT(ISBLANK('Order Form'!$F$4)),PROPER('Order Form'!$F$4),IF(NOT(ISBLANK('Order Form'!$F$5)),PROPER('Order Form'!$F$5),""))</f>
        <v/>
      </c>
      <c r="B34" s="106" t="str">
        <f>IF(NOT(ISBLANK('Order Form'!$F$6)),'Order Form'!$F$6,"")</f>
        <v/>
      </c>
      <c r="C34" s="162">
        <f>'Order Form'!$J$17</f>
        <v>0</v>
      </c>
      <c r="D34" s="162" t="str">
        <f>IF(NOT(ISBLANK('Order Form'!$F$10)),'Order Form'!$F$10,"")</f>
        <v/>
      </c>
      <c r="E34" s="162" t="str">
        <f>IF(NOT(ISBLANK('Order Form'!$F$12)),'Order Form'!$F$12,"")</f>
        <v/>
      </c>
      <c r="F34" s="163"/>
      <c r="G34" s="163" t="str">
        <f>IF(NOT(ISBLANK('Order Form'!$D$16)),'Order Form'!$D$16,"")</f>
        <v/>
      </c>
      <c r="H34" s="164"/>
      <c r="I34" s="164"/>
      <c r="J34" s="106" t="e">
        <f>IF('Order Form'!$G60="Yes","Yes",IF('Order Form'!#REF!="Yes","Yes",IF('Order Form'!$H60="Yes","Yes","")))</f>
        <v>#REF!</v>
      </c>
      <c r="K34" s="106" t="str">
        <f ca="1">IF(NOT(ISNA(INDIRECT("'LIST DATA'!$A$"&amp;MATCH('Order Form'!$C60,SchoolList,0)+1))),UPPER(INDIRECT("'LIST DATA'!$A$"&amp;MATCH('Order Form'!$C60,SchoolList,0)+1)),"")</f>
        <v/>
      </c>
      <c r="L34" s="106" t="str">
        <f>IF(NOT(ISBLANK('Order Form'!$C60)),'Order Form'!$C60,"")</f>
        <v/>
      </c>
      <c r="M34" s="106" t="str">
        <f>IF(NOT(ISBLANK('Order Form'!$E60)),'Order Form'!$E60,"")</f>
        <v/>
      </c>
      <c r="N34" s="106" t="e">
        <f>IF('Order Form'!$G60="Yes","CST",IF('Order Form'!#REF!="Yes","CBC",IF('Order Form'!$H60="Yes","PVW",IF(NOT(ISBLANK('Order Form'!$F60)),UPPER('Order Form'!$F60),""))))</f>
        <v>#REF!</v>
      </c>
      <c r="O34" s="106" t="e">
        <f>IF(UPPER($J34)="YES",'Order Form'!F60,"")</f>
        <v>#REF!</v>
      </c>
      <c r="P34" s="106" t="str">
        <f>IF(NOT(ISBLANK('Order Form'!$D60)),PROPER('Order Form'!$D60),"")</f>
        <v/>
      </c>
      <c r="Q34" s="106"/>
      <c r="R34" s="163"/>
      <c r="S34" s="106" t="str">
        <f>IF(NOT(ISBLANK('Order Form'!$I60)),'Order Form'!$I60,"")</f>
        <v/>
      </c>
      <c r="T34" s="106" t="str">
        <f>IF(NOT(ISBLANK('Order Form'!$M60)),'Order Form'!$M60,"")</f>
        <v/>
      </c>
      <c r="U34" s="106" t="str">
        <f>IF(NOT(ISBLANK('Order Form'!$N60)),'Order Form'!$N60,"")</f>
        <v/>
      </c>
      <c r="V34" s="106" t="str">
        <f>IF(NOT(ISBLANK('Order Form'!$O60)),'Order Form'!$O60,"")</f>
        <v/>
      </c>
      <c r="W34" s="106" t="str">
        <f>IF(NOT(ISBLANK('Order Form'!$P60)),'Order Form'!$P60,"")</f>
        <v/>
      </c>
      <c r="X34" s="106" t="str">
        <f>IF(NOT(ISBLANK('Order Form'!$Q60)),'Order Form'!$Q60,"")</f>
        <v/>
      </c>
      <c r="Y34" s="106" t="str">
        <f>IF(NOT(ISBLANK('Order Form'!$R60)),'Order Form'!$R60,"")</f>
        <v/>
      </c>
      <c r="Z34" s="106" t="str">
        <f>IF(NOT(ISBLANK('Order Form'!$S60)),'Order Form'!$S60,"")</f>
        <v/>
      </c>
      <c r="AA34" s="106">
        <f t="shared" si="0"/>
        <v>0</v>
      </c>
      <c r="AB34" s="166" t="str">
        <f>IF(NOT(ISBLANK('Order Form'!$J60)),'Order Form'!$J60,"")</f>
        <v/>
      </c>
      <c r="AC34" s="167">
        <v>0</v>
      </c>
      <c r="AD34" s="168" t="str">
        <f t="shared" si="1"/>
        <v/>
      </c>
      <c r="AE34" s="166" t="e">
        <f>IF(NOT(ISBLANK('Order Form'!#REF!)),'Order Form'!#REF!,"")</f>
        <v>#REF!</v>
      </c>
      <c r="AF34" s="166" t="e">
        <f>IF(NOT(ISBLANK('Order Form'!#REF!)),'Order Form'!#REF!,"")</f>
        <v>#REF!</v>
      </c>
      <c r="AG34" s="166" t="e">
        <f>IF(NOT(ISBLANK('Order Form'!#REF!)),'Order Form'!#REF!,"")</f>
        <v>#REF!</v>
      </c>
    </row>
    <row r="35" spans="1:33" ht="12.75" customHeight="1" x14ac:dyDescent="0.3">
      <c r="A35" s="106" t="str">
        <f>IF(NOT(ISBLANK('Order Form'!$F$4)),PROPER('Order Form'!$F$4),IF(NOT(ISBLANK('Order Form'!$F$5)),PROPER('Order Form'!$F$5),""))</f>
        <v/>
      </c>
      <c r="B35" s="106" t="str">
        <f>IF(NOT(ISBLANK('Order Form'!$F$6)),'Order Form'!$F$6,"")</f>
        <v/>
      </c>
      <c r="C35" s="162">
        <f>'Order Form'!$J$17</f>
        <v>0</v>
      </c>
      <c r="D35" s="162" t="str">
        <f>IF(NOT(ISBLANK('Order Form'!$F$10)),'Order Form'!$F$10,"")</f>
        <v/>
      </c>
      <c r="E35" s="162" t="str">
        <f>IF(NOT(ISBLANK('Order Form'!$F$12)),'Order Form'!$F$12,"")</f>
        <v/>
      </c>
      <c r="F35" s="163"/>
      <c r="G35" s="163" t="str">
        <f>IF(NOT(ISBLANK('Order Form'!$D$16)),'Order Form'!$D$16,"")</f>
        <v/>
      </c>
      <c r="H35" s="164"/>
      <c r="I35" s="164"/>
      <c r="J35" s="106" t="e">
        <f>IF('Order Form'!$G61="Yes","Yes",IF('Order Form'!#REF!="Yes","Yes",IF('Order Form'!$H61="Yes","Yes","")))</f>
        <v>#REF!</v>
      </c>
      <c r="K35" s="106" t="str">
        <f ca="1">IF(NOT(ISNA(INDIRECT("'LIST DATA'!$A$"&amp;MATCH('Order Form'!$C61,SchoolList,0)+1))),UPPER(INDIRECT("'LIST DATA'!$A$"&amp;MATCH('Order Form'!$C61,SchoolList,0)+1)),"")</f>
        <v/>
      </c>
      <c r="L35" s="106" t="str">
        <f>IF(NOT(ISBLANK('Order Form'!$C61)),'Order Form'!$C61,"")</f>
        <v/>
      </c>
      <c r="M35" s="106" t="str">
        <f>IF(NOT(ISBLANK('Order Form'!$E61)),'Order Form'!$E61,"")</f>
        <v/>
      </c>
      <c r="N35" s="106" t="e">
        <f>IF('Order Form'!$G61="Yes","CST",IF('Order Form'!#REF!="Yes","CBC",IF('Order Form'!$H61="Yes","PVW",IF(NOT(ISBLANK('Order Form'!$F61)),UPPER('Order Form'!$F61),""))))</f>
        <v>#REF!</v>
      </c>
      <c r="O35" s="106" t="e">
        <f>IF(UPPER($J35)="YES",'Order Form'!F61,"")</f>
        <v>#REF!</v>
      </c>
      <c r="P35" s="106" t="str">
        <f>IF(NOT(ISBLANK('Order Form'!$D61)),PROPER('Order Form'!$D61),"")</f>
        <v/>
      </c>
      <c r="Q35" s="106"/>
      <c r="R35" s="163"/>
      <c r="S35" s="106" t="str">
        <f>IF(NOT(ISBLANK('Order Form'!$I61)),'Order Form'!$I61,"")</f>
        <v/>
      </c>
      <c r="T35" s="106" t="str">
        <f>IF(NOT(ISBLANK('Order Form'!$M61)),'Order Form'!$M61,"")</f>
        <v/>
      </c>
      <c r="U35" s="106" t="str">
        <f>IF(NOT(ISBLANK('Order Form'!$N61)),'Order Form'!$N61,"")</f>
        <v/>
      </c>
      <c r="V35" s="106" t="str">
        <f>IF(NOT(ISBLANK('Order Form'!$O61)),'Order Form'!$O61,"")</f>
        <v/>
      </c>
      <c r="W35" s="106" t="str">
        <f>IF(NOT(ISBLANK('Order Form'!$P61)),'Order Form'!$P61,"")</f>
        <v/>
      </c>
      <c r="X35" s="106" t="str">
        <f>IF(NOT(ISBLANK('Order Form'!$Q61)),'Order Form'!$Q61,"")</f>
        <v/>
      </c>
      <c r="Y35" s="106" t="str">
        <f>IF(NOT(ISBLANK('Order Form'!$R61)),'Order Form'!$R61,"")</f>
        <v/>
      </c>
      <c r="Z35" s="106" t="str">
        <f>IF(NOT(ISBLANK('Order Form'!$S61)),'Order Form'!$S61,"")</f>
        <v/>
      </c>
      <c r="AA35" s="106">
        <f t="shared" si="0"/>
        <v>0</v>
      </c>
      <c r="AB35" s="166" t="str">
        <f>IF(NOT(ISBLANK('Order Form'!$J61)),'Order Form'!$J61,"")</f>
        <v/>
      </c>
      <c r="AC35" s="167">
        <v>0</v>
      </c>
      <c r="AD35" s="168" t="str">
        <f t="shared" si="1"/>
        <v/>
      </c>
      <c r="AE35" s="166" t="e">
        <f>IF(NOT(ISBLANK('Order Form'!#REF!)),'Order Form'!#REF!,"")</f>
        <v>#REF!</v>
      </c>
      <c r="AF35" s="166" t="e">
        <f>IF(NOT(ISBLANK('Order Form'!#REF!)),'Order Form'!#REF!,"")</f>
        <v>#REF!</v>
      </c>
      <c r="AG35" s="166" t="e">
        <f>IF(NOT(ISBLANK('Order Form'!#REF!)),'Order Form'!#REF!,"")</f>
        <v>#REF!</v>
      </c>
    </row>
    <row r="36" spans="1:33" ht="12.75" customHeight="1" x14ac:dyDescent="0.3">
      <c r="A36" s="106" t="str">
        <f>IF(NOT(ISBLANK('Order Form'!$F$4)),PROPER('Order Form'!$F$4),IF(NOT(ISBLANK('Order Form'!$F$5)),PROPER('Order Form'!$F$5),""))</f>
        <v/>
      </c>
      <c r="B36" s="106" t="str">
        <f>IF(NOT(ISBLANK('Order Form'!$F$6)),'Order Form'!$F$6,"")</f>
        <v/>
      </c>
      <c r="C36" s="162">
        <f>'Order Form'!$J$17</f>
        <v>0</v>
      </c>
      <c r="D36" s="162" t="str">
        <f>IF(NOT(ISBLANK('Order Form'!$F$10)),'Order Form'!$F$10,"")</f>
        <v/>
      </c>
      <c r="E36" s="162" t="str">
        <f>IF(NOT(ISBLANK('Order Form'!$F$12)),'Order Form'!$F$12,"")</f>
        <v/>
      </c>
      <c r="F36" s="163"/>
      <c r="G36" s="163" t="str">
        <f>IF(NOT(ISBLANK('Order Form'!$D$16)),'Order Form'!$D$16,"")</f>
        <v/>
      </c>
      <c r="H36" s="164"/>
      <c r="I36" s="164"/>
      <c r="J36" s="106" t="e">
        <f>IF('Order Form'!$G62="Yes","Yes",IF('Order Form'!#REF!="Yes","Yes",IF('Order Form'!$H62="Yes","Yes","")))</f>
        <v>#REF!</v>
      </c>
      <c r="K36" s="106" t="str">
        <f ca="1">IF(NOT(ISNA(INDIRECT("'LIST DATA'!$A$"&amp;MATCH('Order Form'!$C62,SchoolList,0)+1))),UPPER(INDIRECT("'LIST DATA'!$A$"&amp;MATCH('Order Form'!$C62,SchoolList,0)+1)),"")</f>
        <v/>
      </c>
      <c r="L36" s="106" t="str">
        <f>IF(NOT(ISBLANK('Order Form'!$C62)),'Order Form'!$C62,"")</f>
        <v/>
      </c>
      <c r="M36" s="106" t="str">
        <f>IF(NOT(ISBLANK('Order Form'!$E62)),'Order Form'!$E62,"")</f>
        <v/>
      </c>
      <c r="N36" s="106" t="e">
        <f>IF('Order Form'!$G62="Yes","CST",IF('Order Form'!#REF!="Yes","CBC",IF('Order Form'!$H62="Yes","PVW",IF(NOT(ISBLANK('Order Form'!$F62)),UPPER('Order Form'!$F62),""))))</f>
        <v>#REF!</v>
      </c>
      <c r="O36" s="106" t="e">
        <f>IF(UPPER($J36)="YES",'Order Form'!F62,"")</f>
        <v>#REF!</v>
      </c>
      <c r="P36" s="106" t="str">
        <f>IF(NOT(ISBLANK('Order Form'!$D62)),PROPER('Order Form'!$D62),"")</f>
        <v/>
      </c>
      <c r="Q36" s="106"/>
      <c r="R36" s="163"/>
      <c r="S36" s="106" t="str">
        <f>IF(NOT(ISBLANK('Order Form'!$I62)),'Order Form'!$I62,"")</f>
        <v/>
      </c>
      <c r="T36" s="106" t="str">
        <f>IF(NOT(ISBLANK('Order Form'!$M62)),'Order Form'!$M62,"")</f>
        <v/>
      </c>
      <c r="U36" s="106" t="str">
        <f>IF(NOT(ISBLANK('Order Form'!$N62)),'Order Form'!$N62,"")</f>
        <v/>
      </c>
      <c r="V36" s="106" t="str">
        <f>IF(NOT(ISBLANK('Order Form'!$O62)),'Order Form'!$O62,"")</f>
        <v/>
      </c>
      <c r="W36" s="106" t="str">
        <f>IF(NOT(ISBLANK('Order Form'!$P62)),'Order Form'!$P62,"")</f>
        <v/>
      </c>
      <c r="X36" s="106" t="str">
        <f>IF(NOT(ISBLANK('Order Form'!$Q62)),'Order Form'!$Q62,"")</f>
        <v/>
      </c>
      <c r="Y36" s="106" t="str">
        <f>IF(NOT(ISBLANK('Order Form'!$R62)),'Order Form'!$R62,"")</f>
        <v/>
      </c>
      <c r="Z36" s="106" t="str">
        <f>IF(NOT(ISBLANK('Order Form'!$S62)),'Order Form'!$S62,"")</f>
        <v/>
      </c>
      <c r="AA36" s="106">
        <f t="shared" si="0"/>
        <v>0</v>
      </c>
      <c r="AB36" s="166" t="str">
        <f>IF(NOT(ISBLANK('Order Form'!$J62)),'Order Form'!$J62,"")</f>
        <v/>
      </c>
      <c r="AC36" s="167">
        <v>0</v>
      </c>
      <c r="AD36" s="168" t="str">
        <f t="shared" si="1"/>
        <v/>
      </c>
      <c r="AE36" s="166" t="e">
        <f>IF(NOT(ISBLANK('Order Form'!#REF!)),'Order Form'!#REF!,"")</f>
        <v>#REF!</v>
      </c>
      <c r="AF36" s="166" t="e">
        <f>IF(NOT(ISBLANK('Order Form'!#REF!)),'Order Form'!#REF!,"")</f>
        <v>#REF!</v>
      </c>
      <c r="AG36" s="166" t="e">
        <f>IF(NOT(ISBLANK('Order Form'!#REF!)),'Order Form'!#REF!,"")</f>
        <v>#REF!</v>
      </c>
    </row>
    <row r="37" spans="1:33" ht="12.75" customHeight="1" x14ac:dyDescent="0.3">
      <c r="A37" s="106" t="str">
        <f>IF(NOT(ISBLANK('Order Form'!$F$4)),PROPER('Order Form'!$F$4),IF(NOT(ISBLANK('Order Form'!$F$5)),PROPER('Order Form'!$F$5),""))</f>
        <v/>
      </c>
      <c r="B37" s="106" t="str">
        <f>IF(NOT(ISBLANK('Order Form'!$F$6)),'Order Form'!$F$6,"")</f>
        <v/>
      </c>
      <c r="C37" s="162">
        <f>'Order Form'!$J$17</f>
        <v>0</v>
      </c>
      <c r="D37" s="162" t="str">
        <f>IF(NOT(ISBLANK('Order Form'!$F$10)),'Order Form'!$F$10,"")</f>
        <v/>
      </c>
      <c r="E37" s="162" t="str">
        <f>IF(NOT(ISBLANK('Order Form'!$F$12)),'Order Form'!$F$12,"")</f>
        <v/>
      </c>
      <c r="F37" s="163"/>
      <c r="G37" s="163" t="str">
        <f>IF(NOT(ISBLANK('Order Form'!$D$16)),'Order Form'!$D$16,"")</f>
        <v/>
      </c>
      <c r="H37" s="164"/>
      <c r="I37" s="164"/>
      <c r="J37" s="106" t="e">
        <f>IF('Order Form'!$G63="Yes","Yes",IF('Order Form'!#REF!="Yes","Yes",IF('Order Form'!$H63="Yes","Yes","")))</f>
        <v>#REF!</v>
      </c>
      <c r="K37" s="106" t="str">
        <f ca="1">IF(NOT(ISNA(INDIRECT("'LIST DATA'!$A$"&amp;MATCH('Order Form'!$C63,SchoolList,0)+1))),UPPER(INDIRECT("'LIST DATA'!$A$"&amp;MATCH('Order Form'!$C63,SchoolList,0)+1)),"")</f>
        <v/>
      </c>
      <c r="L37" s="106" t="str">
        <f>IF(NOT(ISBLANK('Order Form'!$C63)),'Order Form'!$C63,"")</f>
        <v/>
      </c>
      <c r="M37" s="106" t="str">
        <f>IF(NOT(ISBLANK('Order Form'!$E63)),'Order Form'!$E63,"")</f>
        <v/>
      </c>
      <c r="N37" s="106" t="e">
        <f>IF('Order Form'!$G63="Yes","CST",IF('Order Form'!#REF!="Yes","CBC",IF('Order Form'!$H63="Yes","PVW",IF(NOT(ISBLANK('Order Form'!$F63)),UPPER('Order Form'!$F63),""))))</f>
        <v>#REF!</v>
      </c>
      <c r="O37" s="106" t="e">
        <f>IF(UPPER($J37)="YES",'Order Form'!F63,"")</f>
        <v>#REF!</v>
      </c>
      <c r="P37" s="106" t="str">
        <f>IF(NOT(ISBLANK('Order Form'!$D63)),PROPER('Order Form'!$D63),"")</f>
        <v/>
      </c>
      <c r="Q37" s="106"/>
      <c r="R37" s="163"/>
      <c r="S37" s="106" t="str">
        <f>IF(NOT(ISBLANK('Order Form'!$I63)),'Order Form'!$I63,"")</f>
        <v/>
      </c>
      <c r="T37" s="106" t="str">
        <f>IF(NOT(ISBLANK('Order Form'!$M63)),'Order Form'!$M63,"")</f>
        <v/>
      </c>
      <c r="U37" s="106" t="str">
        <f>IF(NOT(ISBLANK('Order Form'!$N63)),'Order Form'!$N63,"")</f>
        <v/>
      </c>
      <c r="V37" s="106" t="str">
        <f>IF(NOT(ISBLANK('Order Form'!$O63)),'Order Form'!$O63,"")</f>
        <v/>
      </c>
      <c r="W37" s="106" t="str">
        <f>IF(NOT(ISBLANK('Order Form'!$P63)),'Order Form'!$P63,"")</f>
        <v/>
      </c>
      <c r="X37" s="106" t="str">
        <f>IF(NOT(ISBLANK('Order Form'!$Q63)),'Order Form'!$Q63,"")</f>
        <v/>
      </c>
      <c r="Y37" s="106" t="str">
        <f>IF(NOT(ISBLANK('Order Form'!$R63)),'Order Form'!$R63,"")</f>
        <v/>
      </c>
      <c r="Z37" s="106" t="str">
        <f>IF(NOT(ISBLANK('Order Form'!$S63)),'Order Form'!$S63,"")</f>
        <v/>
      </c>
      <c r="AA37" s="106">
        <f t="shared" si="0"/>
        <v>0</v>
      </c>
      <c r="AB37" s="166" t="str">
        <f>IF(NOT(ISBLANK('Order Form'!$J63)),'Order Form'!$J63,"")</f>
        <v/>
      </c>
      <c r="AC37" s="167">
        <v>0</v>
      </c>
      <c r="AD37" s="168" t="str">
        <f t="shared" si="1"/>
        <v/>
      </c>
      <c r="AE37" s="166" t="e">
        <f>IF(NOT(ISBLANK('Order Form'!#REF!)),'Order Form'!#REF!,"")</f>
        <v>#REF!</v>
      </c>
      <c r="AF37" s="166" t="e">
        <f>IF(NOT(ISBLANK('Order Form'!#REF!)),'Order Form'!#REF!,"")</f>
        <v>#REF!</v>
      </c>
      <c r="AG37" s="166" t="e">
        <f>IF(NOT(ISBLANK('Order Form'!#REF!)),'Order Form'!#REF!,"")</f>
        <v>#REF!</v>
      </c>
    </row>
    <row r="38" spans="1:33" ht="12.75" customHeight="1" x14ac:dyDescent="0.3">
      <c r="A38" s="106" t="str">
        <f>IF(NOT(ISBLANK('Order Form'!$F$4)),PROPER('Order Form'!$F$4),IF(NOT(ISBLANK('Order Form'!$F$5)),PROPER('Order Form'!$F$5),""))</f>
        <v/>
      </c>
      <c r="B38" s="106" t="str">
        <f>IF(NOT(ISBLANK('Order Form'!$F$6)),'Order Form'!$F$6,"")</f>
        <v/>
      </c>
      <c r="C38" s="162">
        <f>'Order Form'!$J$17</f>
        <v>0</v>
      </c>
      <c r="D38" s="162" t="str">
        <f>IF(NOT(ISBLANK('Order Form'!$F$10)),'Order Form'!$F$10,"")</f>
        <v/>
      </c>
      <c r="E38" s="162" t="str">
        <f>IF(NOT(ISBLANK('Order Form'!$F$12)),'Order Form'!$F$12,"")</f>
        <v/>
      </c>
      <c r="F38" s="163"/>
      <c r="G38" s="163" t="str">
        <f>IF(NOT(ISBLANK('Order Form'!$D$16)),'Order Form'!$D$16,"")</f>
        <v/>
      </c>
      <c r="H38" s="164"/>
      <c r="I38" s="164"/>
      <c r="J38" s="106" t="e">
        <f>IF('Order Form'!$G64="Yes","Yes",IF('Order Form'!#REF!="Yes","Yes",IF('Order Form'!$H64="Yes","Yes","")))</f>
        <v>#REF!</v>
      </c>
      <c r="K38" s="106" t="str">
        <f ca="1">IF(NOT(ISNA(INDIRECT("'LIST DATA'!$A$"&amp;MATCH('Order Form'!$C64,SchoolList,0)+1))),UPPER(INDIRECT("'LIST DATA'!$A$"&amp;MATCH('Order Form'!$C64,SchoolList,0)+1)),"")</f>
        <v/>
      </c>
      <c r="L38" s="106" t="str">
        <f>IF(NOT(ISBLANK('Order Form'!$C64)),'Order Form'!$C64,"")</f>
        <v/>
      </c>
      <c r="M38" s="106" t="str">
        <f>IF(NOT(ISBLANK('Order Form'!$E64)),'Order Form'!$E64,"")</f>
        <v/>
      </c>
      <c r="N38" s="106" t="e">
        <f>IF('Order Form'!$G64="Yes","CST",IF('Order Form'!#REF!="Yes","CBC",IF('Order Form'!$H64="Yes","PVW",IF(NOT(ISBLANK('Order Form'!$F64)),UPPER('Order Form'!$F64),""))))</f>
        <v>#REF!</v>
      </c>
      <c r="O38" s="106" t="e">
        <f>IF(UPPER($J38)="YES",'Order Form'!F64,"")</f>
        <v>#REF!</v>
      </c>
      <c r="P38" s="106" t="str">
        <f>IF(NOT(ISBLANK('Order Form'!$D64)),PROPER('Order Form'!$D64),"")</f>
        <v/>
      </c>
      <c r="Q38" s="106"/>
      <c r="R38" s="163"/>
      <c r="S38" s="106" t="str">
        <f>IF(NOT(ISBLANK('Order Form'!$I64)),'Order Form'!$I64,"")</f>
        <v/>
      </c>
      <c r="T38" s="106" t="str">
        <f>IF(NOT(ISBLANK('Order Form'!$M64)),'Order Form'!$M64,"")</f>
        <v/>
      </c>
      <c r="U38" s="106" t="str">
        <f>IF(NOT(ISBLANK('Order Form'!$N64)),'Order Form'!$N64,"")</f>
        <v/>
      </c>
      <c r="V38" s="106" t="str">
        <f>IF(NOT(ISBLANK('Order Form'!$O64)),'Order Form'!$O64,"")</f>
        <v/>
      </c>
      <c r="W38" s="106" t="str">
        <f>IF(NOT(ISBLANK('Order Form'!$P64)),'Order Form'!$P64,"")</f>
        <v/>
      </c>
      <c r="X38" s="106" t="str">
        <f>IF(NOT(ISBLANK('Order Form'!$Q64)),'Order Form'!$Q64,"")</f>
        <v/>
      </c>
      <c r="Y38" s="106" t="str">
        <f>IF(NOT(ISBLANK('Order Form'!$R64)),'Order Form'!$R64,"")</f>
        <v/>
      </c>
      <c r="Z38" s="106" t="str">
        <f>IF(NOT(ISBLANK('Order Form'!$S64)),'Order Form'!$S64,"")</f>
        <v/>
      </c>
      <c r="AA38" s="106">
        <f t="shared" si="0"/>
        <v>0</v>
      </c>
      <c r="AB38" s="166" t="str">
        <f>IF(NOT(ISBLANK('Order Form'!$J64)),'Order Form'!$J64,"")</f>
        <v/>
      </c>
      <c r="AC38" s="167">
        <v>0</v>
      </c>
      <c r="AD38" s="168" t="str">
        <f t="shared" si="1"/>
        <v/>
      </c>
      <c r="AE38" s="166" t="e">
        <f>IF(NOT(ISBLANK('Order Form'!#REF!)),'Order Form'!#REF!,"")</f>
        <v>#REF!</v>
      </c>
      <c r="AF38" s="166" t="e">
        <f>IF(NOT(ISBLANK('Order Form'!#REF!)),'Order Form'!#REF!,"")</f>
        <v>#REF!</v>
      </c>
      <c r="AG38" s="166" t="e">
        <f>IF(NOT(ISBLANK('Order Form'!#REF!)),'Order Form'!#REF!,"")</f>
        <v>#REF!</v>
      </c>
    </row>
    <row r="39" spans="1:33" ht="12.75" customHeight="1" x14ac:dyDescent="0.3">
      <c r="A39" s="106" t="str">
        <f>IF(NOT(ISBLANK('Order Form'!$F$4)),PROPER('Order Form'!$F$4),IF(NOT(ISBLANK('Order Form'!$F$5)),PROPER('Order Form'!$F$5),""))</f>
        <v/>
      </c>
      <c r="B39" s="106" t="str">
        <f>IF(NOT(ISBLANK('Order Form'!$F$6)),'Order Form'!$F$6,"")</f>
        <v/>
      </c>
      <c r="C39" s="162">
        <f>'Order Form'!$J$17</f>
        <v>0</v>
      </c>
      <c r="D39" s="162" t="str">
        <f>IF(NOT(ISBLANK('Order Form'!$F$10)),'Order Form'!$F$10,"")</f>
        <v/>
      </c>
      <c r="E39" s="162" t="str">
        <f>IF(NOT(ISBLANK('Order Form'!$F$12)),'Order Form'!$F$12,"")</f>
        <v/>
      </c>
      <c r="F39" s="163"/>
      <c r="G39" s="163" t="str">
        <f>IF(NOT(ISBLANK('Order Form'!$D$16)),'Order Form'!$D$16,"")</f>
        <v/>
      </c>
      <c r="H39" s="164"/>
      <c r="I39" s="164"/>
      <c r="J39" s="106" t="e">
        <f>IF('Order Form'!$G65="Yes","Yes",IF('Order Form'!#REF!="Yes","Yes",IF('Order Form'!$H65="Yes","Yes","")))</f>
        <v>#REF!</v>
      </c>
      <c r="K39" s="106" t="str">
        <f ca="1">IF(NOT(ISNA(INDIRECT("'LIST DATA'!$A$"&amp;MATCH('Order Form'!$C65,SchoolList,0)+1))),UPPER(INDIRECT("'LIST DATA'!$A$"&amp;MATCH('Order Form'!$C65,SchoolList,0)+1)),"")</f>
        <v/>
      </c>
      <c r="L39" s="106" t="str">
        <f>IF(NOT(ISBLANK('Order Form'!$C65)),'Order Form'!$C65,"")</f>
        <v/>
      </c>
      <c r="M39" s="106" t="str">
        <f>IF(NOT(ISBLANK('Order Form'!$E65)),'Order Form'!$E65,"")</f>
        <v/>
      </c>
      <c r="N39" s="106" t="e">
        <f>IF('Order Form'!$G65="Yes","CST",IF('Order Form'!#REF!="Yes","CBC",IF('Order Form'!$H65="Yes","PVW",IF(NOT(ISBLANK('Order Form'!$F65)),UPPER('Order Form'!$F65),""))))</f>
        <v>#REF!</v>
      </c>
      <c r="O39" s="106" t="e">
        <f>IF(UPPER($J39)="YES",'Order Form'!F65,"")</f>
        <v>#REF!</v>
      </c>
      <c r="P39" s="106" t="str">
        <f>IF(NOT(ISBLANK('Order Form'!$D65)),PROPER('Order Form'!$D65),"")</f>
        <v/>
      </c>
      <c r="Q39" s="106"/>
      <c r="R39" s="163"/>
      <c r="S39" s="106" t="str">
        <f>IF(NOT(ISBLANK('Order Form'!$I65)),'Order Form'!$I65,"")</f>
        <v/>
      </c>
      <c r="T39" s="106" t="str">
        <f>IF(NOT(ISBLANK('Order Form'!$M65)),'Order Form'!$M65,"")</f>
        <v/>
      </c>
      <c r="U39" s="106" t="str">
        <f>IF(NOT(ISBLANK('Order Form'!$N65)),'Order Form'!$N65,"")</f>
        <v/>
      </c>
      <c r="V39" s="106" t="str">
        <f>IF(NOT(ISBLANK('Order Form'!$O65)),'Order Form'!$O65,"")</f>
        <v/>
      </c>
      <c r="W39" s="106" t="str">
        <f>IF(NOT(ISBLANK('Order Form'!$P65)),'Order Form'!$P65,"")</f>
        <v/>
      </c>
      <c r="X39" s="106" t="str">
        <f>IF(NOT(ISBLANK('Order Form'!$Q65)),'Order Form'!$Q65,"")</f>
        <v/>
      </c>
      <c r="Y39" s="106" t="str">
        <f>IF(NOT(ISBLANK('Order Form'!$R65)),'Order Form'!$R65,"")</f>
        <v/>
      </c>
      <c r="Z39" s="106" t="str">
        <f>IF(NOT(ISBLANK('Order Form'!$S65)),'Order Form'!$S65,"")</f>
        <v/>
      </c>
      <c r="AA39" s="106">
        <f t="shared" si="0"/>
        <v>0</v>
      </c>
      <c r="AB39" s="166" t="str">
        <f>IF(NOT(ISBLANK('Order Form'!$J65)),'Order Form'!$J65,"")</f>
        <v/>
      </c>
      <c r="AC39" s="167">
        <v>0</v>
      </c>
      <c r="AD39" s="168" t="str">
        <f t="shared" si="1"/>
        <v/>
      </c>
      <c r="AE39" s="166" t="e">
        <f>IF(NOT(ISBLANK('Order Form'!#REF!)),'Order Form'!#REF!,"")</f>
        <v>#REF!</v>
      </c>
      <c r="AF39" s="166" t="e">
        <f>IF(NOT(ISBLANK('Order Form'!#REF!)),'Order Form'!#REF!,"")</f>
        <v>#REF!</v>
      </c>
      <c r="AG39" s="166" t="e">
        <f>IF(NOT(ISBLANK('Order Form'!#REF!)),'Order Form'!#REF!,"")</f>
        <v>#REF!</v>
      </c>
    </row>
    <row r="40" spans="1:33" ht="12.75" customHeight="1" x14ac:dyDescent="0.3">
      <c r="A40" s="106" t="str">
        <f>IF(NOT(ISBLANK('Order Form'!$F$4)),PROPER('Order Form'!$F$4),IF(NOT(ISBLANK('Order Form'!$F$5)),PROPER('Order Form'!$F$5),""))</f>
        <v/>
      </c>
      <c r="B40" s="106" t="str">
        <f>IF(NOT(ISBLANK('Order Form'!$F$6)),'Order Form'!$F$6,"")</f>
        <v/>
      </c>
      <c r="C40" s="162">
        <f>'Order Form'!$J$17</f>
        <v>0</v>
      </c>
      <c r="D40" s="162" t="str">
        <f>IF(NOT(ISBLANK('Order Form'!$F$10)),'Order Form'!$F$10,"")</f>
        <v/>
      </c>
      <c r="E40" s="162" t="str">
        <f>IF(NOT(ISBLANK('Order Form'!$F$12)),'Order Form'!$F$12,"")</f>
        <v/>
      </c>
      <c r="F40" s="163"/>
      <c r="G40" s="163" t="str">
        <f>IF(NOT(ISBLANK('Order Form'!$D$16)),'Order Form'!$D$16,"")</f>
        <v/>
      </c>
      <c r="H40" s="164"/>
      <c r="I40" s="164"/>
      <c r="J40" s="106" t="e">
        <f>IF('Order Form'!$G66="Yes","Yes",IF('Order Form'!#REF!="Yes","Yes",IF('Order Form'!$H66="Yes","Yes","")))</f>
        <v>#REF!</v>
      </c>
      <c r="K40" s="106" t="str">
        <f ca="1">IF(NOT(ISNA(INDIRECT("'LIST DATA'!$A$"&amp;MATCH('Order Form'!$C66,SchoolList,0)+1))),UPPER(INDIRECT("'LIST DATA'!$A$"&amp;MATCH('Order Form'!$C66,SchoolList,0)+1)),"")</f>
        <v/>
      </c>
      <c r="L40" s="106" t="str">
        <f>IF(NOT(ISBLANK('Order Form'!$C66)),'Order Form'!$C66,"")</f>
        <v/>
      </c>
      <c r="M40" s="106" t="str">
        <f>IF(NOT(ISBLANK('Order Form'!$E66)),'Order Form'!$E66,"")</f>
        <v/>
      </c>
      <c r="N40" s="106" t="e">
        <f>IF('Order Form'!$G66="Yes","CST",IF('Order Form'!#REF!="Yes","CBC",IF('Order Form'!$H66="Yes","PVW",IF(NOT(ISBLANK('Order Form'!$F66)),UPPER('Order Form'!$F66),""))))</f>
        <v>#REF!</v>
      </c>
      <c r="O40" s="106" t="e">
        <f>IF(UPPER($J40)="YES",'Order Form'!F66,"")</f>
        <v>#REF!</v>
      </c>
      <c r="P40" s="106" t="str">
        <f>IF(NOT(ISBLANK('Order Form'!$D66)),PROPER('Order Form'!$D66),"")</f>
        <v/>
      </c>
      <c r="Q40" s="106"/>
      <c r="R40" s="163"/>
      <c r="S40" s="106" t="str">
        <f>IF(NOT(ISBLANK('Order Form'!$I66)),'Order Form'!$I66,"")</f>
        <v/>
      </c>
      <c r="T40" s="106" t="str">
        <f>IF(NOT(ISBLANK('Order Form'!$M66)),'Order Form'!$M66,"")</f>
        <v/>
      </c>
      <c r="U40" s="106" t="str">
        <f>IF(NOT(ISBLANK('Order Form'!$N66)),'Order Form'!$N66,"")</f>
        <v/>
      </c>
      <c r="V40" s="106" t="str">
        <f>IF(NOT(ISBLANK('Order Form'!$O66)),'Order Form'!$O66,"")</f>
        <v/>
      </c>
      <c r="W40" s="106" t="str">
        <f>IF(NOT(ISBLANK('Order Form'!$P66)),'Order Form'!$P66,"")</f>
        <v/>
      </c>
      <c r="X40" s="106" t="str">
        <f>IF(NOT(ISBLANK('Order Form'!$Q66)),'Order Form'!$Q66,"")</f>
        <v/>
      </c>
      <c r="Y40" s="106" t="str">
        <f>IF(NOT(ISBLANK('Order Form'!$R66)),'Order Form'!$R66,"")</f>
        <v/>
      </c>
      <c r="Z40" s="106" t="str">
        <f>IF(NOT(ISBLANK('Order Form'!$S66)),'Order Form'!$S66,"")</f>
        <v/>
      </c>
      <c r="AA40" s="106">
        <f t="shared" si="0"/>
        <v>0</v>
      </c>
      <c r="AB40" s="166" t="str">
        <f>IF(NOT(ISBLANK('Order Form'!$J66)),'Order Form'!$J66,"")</f>
        <v/>
      </c>
      <c r="AC40" s="167">
        <v>0</v>
      </c>
      <c r="AD40" s="168" t="str">
        <f t="shared" si="1"/>
        <v/>
      </c>
      <c r="AE40" s="166" t="e">
        <f>IF(NOT(ISBLANK('Order Form'!#REF!)),'Order Form'!#REF!,"")</f>
        <v>#REF!</v>
      </c>
      <c r="AF40" s="166" t="e">
        <f>IF(NOT(ISBLANK('Order Form'!#REF!)),'Order Form'!#REF!,"")</f>
        <v>#REF!</v>
      </c>
      <c r="AG40" s="166" t="e">
        <f>IF(NOT(ISBLANK('Order Form'!#REF!)),'Order Form'!#REF!,"")</f>
        <v>#REF!</v>
      </c>
    </row>
    <row r="41" spans="1:33" ht="12.75" customHeight="1" x14ac:dyDescent="0.3">
      <c r="A41" s="106" t="str">
        <f>IF(NOT(ISBLANK('Order Form'!$F$4)),PROPER('Order Form'!$F$4),IF(NOT(ISBLANK('Order Form'!$F$5)),PROPER('Order Form'!$F$5),""))</f>
        <v/>
      </c>
      <c r="B41" s="106" t="str">
        <f>IF(NOT(ISBLANK('Order Form'!$F$6)),'Order Form'!$F$6,"")</f>
        <v/>
      </c>
      <c r="C41" s="162">
        <f>'Order Form'!$J$17</f>
        <v>0</v>
      </c>
      <c r="D41" s="162" t="str">
        <f>IF(NOT(ISBLANK('Order Form'!$F$10)),'Order Form'!$F$10,"")</f>
        <v/>
      </c>
      <c r="E41" s="162" t="str">
        <f>IF(NOT(ISBLANK('Order Form'!$F$12)),'Order Form'!$F$12,"")</f>
        <v/>
      </c>
      <c r="F41" s="163"/>
      <c r="G41" s="163" t="str">
        <f>IF(NOT(ISBLANK('Order Form'!$D$16)),'Order Form'!$D$16,"")</f>
        <v/>
      </c>
      <c r="H41" s="164"/>
      <c r="I41" s="164"/>
      <c r="J41" s="106" t="e">
        <f>IF('Order Form'!$G67="Yes","Yes",IF('Order Form'!#REF!="Yes","Yes",IF('Order Form'!$H67="Yes","Yes","")))</f>
        <v>#REF!</v>
      </c>
      <c r="K41" s="106" t="str">
        <f ca="1">IF(NOT(ISNA(INDIRECT("'LIST DATA'!$A$"&amp;MATCH('Order Form'!$C67,SchoolList,0)+1))),UPPER(INDIRECT("'LIST DATA'!$A$"&amp;MATCH('Order Form'!$C67,SchoolList,0)+1)),"")</f>
        <v/>
      </c>
      <c r="L41" s="106" t="str">
        <f>IF(NOT(ISBLANK('Order Form'!$C67)),'Order Form'!$C67,"")</f>
        <v/>
      </c>
      <c r="M41" s="106" t="str">
        <f>IF(NOT(ISBLANK('Order Form'!$E67)),'Order Form'!$E67,"")</f>
        <v/>
      </c>
      <c r="N41" s="106" t="e">
        <f>IF('Order Form'!$G67="Yes","CST",IF('Order Form'!#REF!="Yes","CBC",IF('Order Form'!$H67="Yes","PVW",IF(NOT(ISBLANK('Order Form'!$F67)),UPPER('Order Form'!$F67),""))))</f>
        <v>#REF!</v>
      </c>
      <c r="O41" s="106" t="e">
        <f>IF(UPPER($J41)="YES",'Order Form'!F67,"")</f>
        <v>#REF!</v>
      </c>
      <c r="P41" s="106" t="str">
        <f>IF(NOT(ISBLANK('Order Form'!$D67)),PROPER('Order Form'!$D67),"")</f>
        <v/>
      </c>
      <c r="Q41" s="106"/>
      <c r="R41" s="163"/>
      <c r="S41" s="106" t="str">
        <f>IF(NOT(ISBLANK('Order Form'!$I67)),'Order Form'!$I67,"")</f>
        <v/>
      </c>
      <c r="T41" s="106" t="str">
        <f>IF(NOT(ISBLANK('Order Form'!$M67)),'Order Form'!$M67,"")</f>
        <v/>
      </c>
      <c r="U41" s="106" t="str">
        <f>IF(NOT(ISBLANK('Order Form'!$N67)),'Order Form'!$N67,"")</f>
        <v/>
      </c>
      <c r="V41" s="106" t="str">
        <f>IF(NOT(ISBLANK('Order Form'!$O67)),'Order Form'!$O67,"")</f>
        <v/>
      </c>
      <c r="W41" s="106" t="str">
        <f>IF(NOT(ISBLANK('Order Form'!$P67)),'Order Form'!$P67,"")</f>
        <v/>
      </c>
      <c r="X41" s="106" t="str">
        <f>IF(NOT(ISBLANK('Order Form'!$Q67)),'Order Form'!$Q67,"")</f>
        <v/>
      </c>
      <c r="Y41" s="106" t="str">
        <f>IF(NOT(ISBLANK('Order Form'!$R67)),'Order Form'!$R67,"")</f>
        <v/>
      </c>
      <c r="Z41" s="106" t="str">
        <f>IF(NOT(ISBLANK('Order Form'!$S67)),'Order Form'!$S67,"")</f>
        <v/>
      </c>
      <c r="AA41" s="106">
        <f t="shared" si="0"/>
        <v>0</v>
      </c>
      <c r="AB41" s="166" t="str">
        <f>IF(NOT(ISBLANK('Order Form'!$J67)),'Order Form'!$J67,"")</f>
        <v/>
      </c>
      <c r="AC41" s="167">
        <v>0</v>
      </c>
      <c r="AD41" s="168" t="str">
        <f t="shared" si="1"/>
        <v/>
      </c>
      <c r="AE41" s="166" t="e">
        <f>IF(NOT(ISBLANK('Order Form'!#REF!)),'Order Form'!#REF!,"")</f>
        <v>#REF!</v>
      </c>
      <c r="AF41" s="166" t="e">
        <f>IF(NOT(ISBLANK('Order Form'!#REF!)),'Order Form'!#REF!,"")</f>
        <v>#REF!</v>
      </c>
      <c r="AG41" s="166" t="e">
        <f>IF(NOT(ISBLANK('Order Form'!#REF!)),'Order Form'!#REF!,"")</f>
        <v>#REF!</v>
      </c>
    </row>
    <row r="42" spans="1:33" ht="12.75" customHeight="1" x14ac:dyDescent="0.3">
      <c r="A42" s="106" t="str">
        <f>IF(NOT(ISBLANK('Order Form'!$F$4)),PROPER('Order Form'!$F$4),IF(NOT(ISBLANK('Order Form'!$F$5)),PROPER('Order Form'!$F$5),""))</f>
        <v/>
      </c>
      <c r="B42" s="106" t="str">
        <f>IF(NOT(ISBLANK('Order Form'!$F$6)),'Order Form'!$F$6,"")</f>
        <v/>
      </c>
      <c r="C42" s="162">
        <f>'Order Form'!$J$17</f>
        <v>0</v>
      </c>
      <c r="D42" s="162" t="str">
        <f>IF(NOT(ISBLANK('Order Form'!$F$10)),'Order Form'!$F$10,"")</f>
        <v/>
      </c>
      <c r="E42" s="162" t="str">
        <f>IF(NOT(ISBLANK('Order Form'!$F$12)),'Order Form'!$F$12,"")</f>
        <v/>
      </c>
      <c r="F42" s="163"/>
      <c r="G42" s="163" t="str">
        <f>IF(NOT(ISBLANK('Order Form'!$D$16)),'Order Form'!$D$16,"")</f>
        <v/>
      </c>
      <c r="H42" s="164"/>
      <c r="I42" s="164"/>
      <c r="J42" s="106" t="e">
        <f>IF('Order Form'!$G68="Yes","Yes",IF('Order Form'!#REF!="Yes","Yes",IF('Order Form'!$H68="Yes","Yes","")))</f>
        <v>#REF!</v>
      </c>
      <c r="K42" s="106" t="str">
        <f ca="1">IF(NOT(ISNA(INDIRECT("'LIST DATA'!$A$"&amp;MATCH('Order Form'!$C68,SchoolList,0)+1))),UPPER(INDIRECT("'LIST DATA'!$A$"&amp;MATCH('Order Form'!$C68,SchoolList,0)+1)),"")</f>
        <v/>
      </c>
      <c r="L42" s="106" t="str">
        <f>IF(NOT(ISBLANK('Order Form'!$C68)),'Order Form'!$C68,"")</f>
        <v/>
      </c>
      <c r="M42" s="106" t="str">
        <f>IF(NOT(ISBLANK('Order Form'!$E68)),'Order Form'!$E68,"")</f>
        <v/>
      </c>
      <c r="N42" s="106" t="e">
        <f>IF('Order Form'!$G68="Yes","CST",IF('Order Form'!#REF!="Yes","CBC",IF('Order Form'!$H68="Yes","PVW",IF(NOT(ISBLANK('Order Form'!$F68)),UPPER('Order Form'!$F68),""))))</f>
        <v>#REF!</v>
      </c>
      <c r="O42" s="106" t="e">
        <f>IF(UPPER($J42)="YES",'Order Form'!F68,"")</f>
        <v>#REF!</v>
      </c>
      <c r="P42" s="106" t="str">
        <f>IF(NOT(ISBLANK('Order Form'!$D68)),PROPER('Order Form'!$D68),"")</f>
        <v/>
      </c>
      <c r="Q42" s="106"/>
      <c r="R42" s="163"/>
      <c r="S42" s="106" t="str">
        <f>IF(NOT(ISBLANK('Order Form'!$I68)),'Order Form'!$I68,"")</f>
        <v/>
      </c>
      <c r="T42" s="106" t="str">
        <f>IF(NOT(ISBLANK('Order Form'!$M68)),'Order Form'!$M68,"")</f>
        <v/>
      </c>
      <c r="U42" s="106" t="str">
        <f>IF(NOT(ISBLANK('Order Form'!$N68)),'Order Form'!$N68,"")</f>
        <v/>
      </c>
      <c r="V42" s="106" t="str">
        <f>IF(NOT(ISBLANK('Order Form'!$O68)),'Order Form'!$O68,"")</f>
        <v/>
      </c>
      <c r="W42" s="106" t="str">
        <f>IF(NOT(ISBLANK('Order Form'!$P68)),'Order Form'!$P68,"")</f>
        <v/>
      </c>
      <c r="X42" s="106" t="str">
        <f>IF(NOT(ISBLANK('Order Form'!$Q68)),'Order Form'!$Q68,"")</f>
        <v/>
      </c>
      <c r="Y42" s="106" t="str">
        <f>IF(NOT(ISBLANK('Order Form'!$R68)),'Order Form'!$R68,"")</f>
        <v/>
      </c>
      <c r="Z42" s="106" t="str">
        <f>IF(NOT(ISBLANK('Order Form'!$S68)),'Order Form'!$S68,"")</f>
        <v/>
      </c>
      <c r="AA42" s="106">
        <f t="shared" si="0"/>
        <v>0</v>
      </c>
      <c r="AB42" s="166" t="str">
        <f>IF(NOT(ISBLANK('Order Form'!$J68)),'Order Form'!$J68,"")</f>
        <v/>
      </c>
      <c r="AC42" s="167">
        <v>0</v>
      </c>
      <c r="AD42" s="168" t="str">
        <f t="shared" si="1"/>
        <v/>
      </c>
      <c r="AE42" s="166" t="e">
        <f>IF(NOT(ISBLANK('Order Form'!#REF!)),'Order Form'!#REF!,"")</f>
        <v>#REF!</v>
      </c>
      <c r="AF42" s="166" t="e">
        <f>IF(NOT(ISBLANK('Order Form'!#REF!)),'Order Form'!#REF!,"")</f>
        <v>#REF!</v>
      </c>
      <c r="AG42" s="166" t="e">
        <f>IF(NOT(ISBLANK('Order Form'!#REF!)),'Order Form'!#REF!,"")</f>
        <v>#REF!</v>
      </c>
    </row>
    <row r="43" spans="1:33" ht="12.75" customHeight="1" x14ac:dyDescent="0.3">
      <c r="A43" s="106" t="str">
        <f>IF(NOT(ISBLANK('Order Form'!$F$4)),PROPER('Order Form'!$F$4),IF(NOT(ISBLANK('Order Form'!$F$5)),PROPER('Order Form'!$F$5),""))</f>
        <v/>
      </c>
      <c r="B43" s="106" t="str">
        <f>IF(NOT(ISBLANK('Order Form'!$F$6)),'Order Form'!$F$6,"")</f>
        <v/>
      </c>
      <c r="C43" s="162">
        <f>'Order Form'!$J$17</f>
        <v>0</v>
      </c>
      <c r="D43" s="162" t="str">
        <f>IF(NOT(ISBLANK('Order Form'!$F$10)),'Order Form'!$F$10,"")</f>
        <v/>
      </c>
      <c r="E43" s="162" t="str">
        <f>IF(NOT(ISBLANK('Order Form'!$F$12)),'Order Form'!$F$12,"")</f>
        <v/>
      </c>
      <c r="F43" s="163"/>
      <c r="G43" s="163" t="str">
        <f>IF(NOT(ISBLANK('Order Form'!$D$16)),'Order Form'!$D$16,"")</f>
        <v/>
      </c>
      <c r="H43" s="164"/>
      <c r="I43" s="164"/>
      <c r="J43" s="106" t="e">
        <f>IF('Order Form'!$G69="Yes","Yes",IF('Order Form'!#REF!="Yes","Yes",IF('Order Form'!$H69="Yes","Yes","")))</f>
        <v>#REF!</v>
      </c>
      <c r="K43" s="106" t="str">
        <f ca="1">IF(NOT(ISNA(INDIRECT("'LIST DATA'!$A$"&amp;MATCH('Order Form'!$C69,SchoolList,0)+1))),UPPER(INDIRECT("'LIST DATA'!$A$"&amp;MATCH('Order Form'!$C69,SchoolList,0)+1)),"")</f>
        <v/>
      </c>
      <c r="L43" s="106" t="str">
        <f>IF(NOT(ISBLANK('Order Form'!$C69)),'Order Form'!$C69,"")</f>
        <v/>
      </c>
      <c r="M43" s="106" t="str">
        <f>IF(NOT(ISBLANK('Order Form'!$E69)),'Order Form'!$E69,"")</f>
        <v/>
      </c>
      <c r="N43" s="106" t="e">
        <f>IF('Order Form'!$G69="Yes","CST",IF('Order Form'!#REF!="Yes","CBC",IF('Order Form'!$H69="Yes","PVW",IF(NOT(ISBLANK('Order Form'!$F69)),UPPER('Order Form'!$F69),""))))</f>
        <v>#REF!</v>
      </c>
      <c r="O43" s="106" t="e">
        <f>IF(UPPER($J43)="YES",'Order Form'!F69,"")</f>
        <v>#REF!</v>
      </c>
      <c r="P43" s="106" t="str">
        <f>IF(NOT(ISBLANK('Order Form'!$D69)),PROPER('Order Form'!$D69),"")</f>
        <v/>
      </c>
      <c r="Q43" s="106"/>
      <c r="R43" s="163"/>
      <c r="S43" s="106" t="str">
        <f>IF(NOT(ISBLANK('Order Form'!$I69)),'Order Form'!$I69,"")</f>
        <v/>
      </c>
      <c r="T43" s="106" t="str">
        <f>IF(NOT(ISBLANK('Order Form'!$M69)),'Order Form'!$M69,"")</f>
        <v/>
      </c>
      <c r="U43" s="106" t="str">
        <f>IF(NOT(ISBLANK('Order Form'!$N69)),'Order Form'!$N69,"")</f>
        <v/>
      </c>
      <c r="V43" s="106" t="str">
        <f>IF(NOT(ISBLANK('Order Form'!$O69)),'Order Form'!$O69,"")</f>
        <v/>
      </c>
      <c r="W43" s="106" t="str">
        <f>IF(NOT(ISBLANK('Order Form'!$P69)),'Order Form'!$P69,"")</f>
        <v/>
      </c>
      <c r="X43" s="106" t="str">
        <f>IF(NOT(ISBLANK('Order Form'!$Q69)),'Order Form'!$Q69,"")</f>
        <v/>
      </c>
      <c r="Y43" s="106" t="str">
        <f>IF(NOT(ISBLANK('Order Form'!$R69)),'Order Form'!$R69,"")</f>
        <v/>
      </c>
      <c r="Z43" s="106" t="str">
        <f>IF(NOT(ISBLANK('Order Form'!$S69)),'Order Form'!$S69,"")</f>
        <v/>
      </c>
      <c r="AA43" s="106">
        <f t="shared" si="0"/>
        <v>0</v>
      </c>
      <c r="AB43" s="166" t="str">
        <f>IF(NOT(ISBLANK('Order Form'!$J69)),'Order Form'!$J69,"")</f>
        <v/>
      </c>
      <c r="AC43" s="167">
        <v>0</v>
      </c>
      <c r="AD43" s="168" t="str">
        <f t="shared" si="1"/>
        <v/>
      </c>
      <c r="AE43" s="166" t="e">
        <f>IF(NOT(ISBLANK('Order Form'!#REF!)),'Order Form'!#REF!,"")</f>
        <v>#REF!</v>
      </c>
      <c r="AF43" s="166" t="e">
        <f>IF(NOT(ISBLANK('Order Form'!#REF!)),'Order Form'!#REF!,"")</f>
        <v>#REF!</v>
      </c>
      <c r="AG43" s="166" t="e">
        <f>IF(NOT(ISBLANK('Order Form'!#REF!)),'Order Form'!#REF!,"")</f>
        <v>#REF!</v>
      </c>
    </row>
    <row r="44" spans="1:33" ht="12.75" customHeight="1" x14ac:dyDescent="0.3">
      <c r="A44" s="106" t="str">
        <f>IF(NOT(ISBLANK('Order Form'!$F$4)),PROPER('Order Form'!$F$4),IF(NOT(ISBLANK('Order Form'!$F$5)),PROPER('Order Form'!$F$5),""))</f>
        <v/>
      </c>
      <c r="B44" s="106" t="str">
        <f>IF(NOT(ISBLANK('Order Form'!$F$6)),'Order Form'!$F$6,"")</f>
        <v/>
      </c>
      <c r="C44" s="162">
        <f>'Order Form'!$J$17</f>
        <v>0</v>
      </c>
      <c r="D44" s="162" t="str">
        <f>IF(NOT(ISBLANK('Order Form'!$F$10)),'Order Form'!$F$10,"")</f>
        <v/>
      </c>
      <c r="E44" s="162" t="str">
        <f>IF(NOT(ISBLANK('Order Form'!$F$12)),'Order Form'!$F$12,"")</f>
        <v/>
      </c>
      <c r="F44" s="163"/>
      <c r="G44" s="163" t="str">
        <f>IF(NOT(ISBLANK('Order Form'!$D$16)),'Order Form'!$D$16,"")</f>
        <v/>
      </c>
      <c r="H44" s="164"/>
      <c r="I44" s="164"/>
      <c r="J44" s="106" t="e">
        <f>IF('Order Form'!$G70="Yes","Yes",IF('Order Form'!#REF!="Yes","Yes",IF('Order Form'!$H70="Yes","Yes","")))</f>
        <v>#REF!</v>
      </c>
      <c r="K44" s="106" t="str">
        <f ca="1">IF(NOT(ISNA(INDIRECT("'LIST DATA'!$A$"&amp;MATCH('Order Form'!$C70,SchoolList,0)+1))),UPPER(INDIRECT("'LIST DATA'!$A$"&amp;MATCH('Order Form'!$C70,SchoolList,0)+1)),"")</f>
        <v/>
      </c>
      <c r="L44" s="106" t="str">
        <f>IF(NOT(ISBLANK('Order Form'!$C70)),'Order Form'!$C70,"")</f>
        <v/>
      </c>
      <c r="M44" s="106" t="str">
        <f>IF(NOT(ISBLANK('Order Form'!$E70)),'Order Form'!$E70,"")</f>
        <v/>
      </c>
      <c r="N44" s="106" t="e">
        <f>IF('Order Form'!$G70="Yes","CST",IF('Order Form'!#REF!="Yes","CBC",IF('Order Form'!$H70="Yes","PVW",IF(NOT(ISBLANK('Order Form'!$F70)),UPPER('Order Form'!$F70),""))))</f>
        <v>#REF!</v>
      </c>
      <c r="O44" s="106" t="e">
        <f>IF(UPPER($J44)="YES",'Order Form'!F70,"")</f>
        <v>#REF!</v>
      </c>
      <c r="P44" s="106" t="str">
        <f>IF(NOT(ISBLANK('Order Form'!$D70)),PROPER('Order Form'!$D70),"")</f>
        <v/>
      </c>
      <c r="Q44" s="106"/>
      <c r="R44" s="163"/>
      <c r="S44" s="106" t="str">
        <f>IF(NOT(ISBLANK('Order Form'!$I70)),'Order Form'!$I70,"")</f>
        <v/>
      </c>
      <c r="T44" s="106" t="str">
        <f>IF(NOT(ISBLANK('Order Form'!$M70)),'Order Form'!$M70,"")</f>
        <v/>
      </c>
      <c r="U44" s="106" t="str">
        <f>IF(NOT(ISBLANK('Order Form'!$N70)),'Order Form'!$N70,"")</f>
        <v/>
      </c>
      <c r="V44" s="106" t="str">
        <f>IF(NOT(ISBLANK('Order Form'!$O70)),'Order Form'!$O70,"")</f>
        <v/>
      </c>
      <c r="W44" s="106" t="str">
        <f>IF(NOT(ISBLANK('Order Form'!$P70)),'Order Form'!$P70,"")</f>
        <v/>
      </c>
      <c r="X44" s="106" t="str">
        <f>IF(NOT(ISBLANK('Order Form'!$Q70)),'Order Form'!$Q70,"")</f>
        <v/>
      </c>
      <c r="Y44" s="106" t="str">
        <f>IF(NOT(ISBLANK('Order Form'!$R70)),'Order Form'!$R70,"")</f>
        <v/>
      </c>
      <c r="Z44" s="106" t="str">
        <f>IF(NOT(ISBLANK('Order Form'!$S70)),'Order Form'!$S70,"")</f>
        <v/>
      </c>
      <c r="AA44" s="106">
        <f t="shared" si="0"/>
        <v>0</v>
      </c>
      <c r="AB44" s="166" t="str">
        <f>IF(NOT(ISBLANK('Order Form'!$J70)),'Order Form'!$J70,"")</f>
        <v/>
      </c>
      <c r="AC44" s="167">
        <v>0</v>
      </c>
      <c r="AD44" s="168" t="str">
        <f t="shared" si="1"/>
        <v/>
      </c>
      <c r="AE44" s="166" t="e">
        <f>IF(NOT(ISBLANK('Order Form'!#REF!)),'Order Form'!#REF!,"")</f>
        <v>#REF!</v>
      </c>
      <c r="AF44" s="166" t="e">
        <f>IF(NOT(ISBLANK('Order Form'!#REF!)),'Order Form'!#REF!,"")</f>
        <v>#REF!</v>
      </c>
      <c r="AG44" s="166" t="e">
        <f>IF(NOT(ISBLANK('Order Form'!#REF!)),'Order Form'!#REF!,"")</f>
        <v>#REF!</v>
      </c>
    </row>
    <row r="45" spans="1:33" ht="12.75" customHeight="1" x14ac:dyDescent="0.3">
      <c r="A45" s="106" t="str">
        <f>IF(NOT(ISBLANK('Order Form'!$F$4)),PROPER('Order Form'!$F$4),IF(NOT(ISBLANK('Order Form'!$F$5)),PROPER('Order Form'!$F$5),""))</f>
        <v/>
      </c>
      <c r="B45" s="106" t="str">
        <f>IF(NOT(ISBLANK('Order Form'!$F$6)),'Order Form'!$F$6,"")</f>
        <v/>
      </c>
      <c r="C45" s="162">
        <f>'Order Form'!$J$17</f>
        <v>0</v>
      </c>
      <c r="D45" s="162" t="str">
        <f>IF(NOT(ISBLANK('Order Form'!$F$10)),'Order Form'!$F$10,"")</f>
        <v/>
      </c>
      <c r="E45" s="162" t="str">
        <f>IF(NOT(ISBLANK('Order Form'!$F$12)),'Order Form'!$F$12,"")</f>
        <v/>
      </c>
      <c r="F45" s="163"/>
      <c r="G45" s="163" t="str">
        <f>IF(NOT(ISBLANK('Order Form'!$D$16)),'Order Form'!$D$16,"")</f>
        <v/>
      </c>
      <c r="H45" s="164"/>
      <c r="I45" s="164"/>
      <c r="J45" s="106" t="e">
        <f>IF('Order Form'!$G71="Yes","Yes",IF('Order Form'!#REF!="Yes","Yes",IF('Order Form'!$H71="Yes","Yes","")))</f>
        <v>#REF!</v>
      </c>
      <c r="K45" s="106" t="str">
        <f ca="1">IF(NOT(ISNA(INDIRECT("'LIST DATA'!$A$"&amp;MATCH('Order Form'!$C71,SchoolList,0)+1))),UPPER(INDIRECT("'LIST DATA'!$A$"&amp;MATCH('Order Form'!$C71,SchoolList,0)+1)),"")</f>
        <v/>
      </c>
      <c r="L45" s="106" t="str">
        <f>IF(NOT(ISBLANK('Order Form'!$C71)),'Order Form'!$C71,"")</f>
        <v/>
      </c>
      <c r="M45" s="106" t="str">
        <f>IF(NOT(ISBLANK('Order Form'!$E71)),'Order Form'!$E71,"")</f>
        <v/>
      </c>
      <c r="N45" s="106" t="e">
        <f>IF('Order Form'!$G71="Yes","CST",IF('Order Form'!#REF!="Yes","CBC",IF('Order Form'!$H71="Yes","PVW",IF(NOT(ISBLANK('Order Form'!$F71)),UPPER('Order Form'!$F71),""))))</f>
        <v>#REF!</v>
      </c>
      <c r="O45" s="106" t="e">
        <f>IF(UPPER($J45)="YES",'Order Form'!F71,"")</f>
        <v>#REF!</v>
      </c>
      <c r="P45" s="106" t="str">
        <f>IF(NOT(ISBLANK('Order Form'!$D71)),PROPER('Order Form'!$D71),"")</f>
        <v/>
      </c>
      <c r="Q45" s="106"/>
      <c r="R45" s="163"/>
      <c r="S45" s="106" t="str">
        <f>IF(NOT(ISBLANK('Order Form'!$I71)),'Order Form'!$I71,"")</f>
        <v/>
      </c>
      <c r="T45" s="106" t="str">
        <f>IF(NOT(ISBLANK('Order Form'!$M71)),'Order Form'!$M71,"")</f>
        <v/>
      </c>
      <c r="U45" s="106" t="str">
        <f>IF(NOT(ISBLANK('Order Form'!$N71)),'Order Form'!$N71,"")</f>
        <v/>
      </c>
      <c r="V45" s="106" t="str">
        <f>IF(NOT(ISBLANK('Order Form'!$O71)),'Order Form'!$O71,"")</f>
        <v/>
      </c>
      <c r="W45" s="106" t="str">
        <f>IF(NOT(ISBLANK('Order Form'!$P71)),'Order Form'!$P71,"")</f>
        <v/>
      </c>
      <c r="X45" s="106" t="str">
        <f>IF(NOT(ISBLANK('Order Form'!$Q71)),'Order Form'!$Q71,"")</f>
        <v/>
      </c>
      <c r="Y45" s="106" t="str">
        <f>IF(NOT(ISBLANK('Order Form'!$R71)),'Order Form'!$R71,"")</f>
        <v/>
      </c>
      <c r="Z45" s="106" t="str">
        <f>IF(NOT(ISBLANK('Order Form'!$S71)),'Order Form'!$S71,"")</f>
        <v/>
      </c>
      <c r="AA45" s="106">
        <f t="shared" si="0"/>
        <v>0</v>
      </c>
      <c r="AB45" s="166" t="str">
        <f>IF(NOT(ISBLANK('Order Form'!$J71)),'Order Form'!$J71,"")</f>
        <v/>
      </c>
      <c r="AC45" s="167">
        <v>0</v>
      </c>
      <c r="AD45" s="168" t="str">
        <f t="shared" si="1"/>
        <v/>
      </c>
      <c r="AE45" s="166" t="e">
        <f>IF(NOT(ISBLANK('Order Form'!#REF!)),'Order Form'!#REF!,"")</f>
        <v>#REF!</v>
      </c>
      <c r="AF45" s="166" t="e">
        <f>IF(NOT(ISBLANK('Order Form'!#REF!)),'Order Form'!#REF!,"")</f>
        <v>#REF!</v>
      </c>
      <c r="AG45" s="166" t="e">
        <f>IF(NOT(ISBLANK('Order Form'!#REF!)),'Order Form'!#REF!,"")</f>
        <v>#REF!</v>
      </c>
    </row>
    <row r="46" spans="1:33" ht="12.75" customHeight="1" x14ac:dyDescent="0.3">
      <c r="A46" s="106" t="str">
        <f>IF(NOT(ISBLANK('Order Form'!$F$4)),PROPER('Order Form'!$F$4),IF(NOT(ISBLANK('Order Form'!$F$5)),PROPER('Order Form'!$F$5),""))</f>
        <v/>
      </c>
      <c r="B46" s="106" t="str">
        <f>IF(NOT(ISBLANK('Order Form'!$F$6)),'Order Form'!$F$6,"")</f>
        <v/>
      </c>
      <c r="C46" s="162">
        <f>'Order Form'!$J$17</f>
        <v>0</v>
      </c>
      <c r="D46" s="162" t="str">
        <f>IF(NOT(ISBLANK('Order Form'!$F$10)),'Order Form'!$F$10,"")</f>
        <v/>
      </c>
      <c r="E46" s="162" t="str">
        <f>IF(NOT(ISBLANK('Order Form'!$F$12)),'Order Form'!$F$12,"")</f>
        <v/>
      </c>
      <c r="F46" s="163"/>
      <c r="G46" s="163" t="str">
        <f>IF(NOT(ISBLANK('Order Form'!$D$16)),'Order Form'!$D$16,"")</f>
        <v/>
      </c>
      <c r="H46" s="164"/>
      <c r="I46" s="164"/>
      <c r="J46" s="106" t="e">
        <f>IF('Order Form'!$G72="Yes","Yes",IF('Order Form'!#REF!="Yes","Yes",IF('Order Form'!$H72="Yes","Yes","")))</f>
        <v>#REF!</v>
      </c>
      <c r="K46" s="106" t="str">
        <f ca="1">IF(NOT(ISNA(INDIRECT("'LIST DATA'!$A$"&amp;MATCH('Order Form'!$C72,SchoolList,0)+1))),UPPER(INDIRECT("'LIST DATA'!$A$"&amp;MATCH('Order Form'!$C72,SchoolList,0)+1)),"")</f>
        <v/>
      </c>
      <c r="L46" s="106" t="str">
        <f>IF(NOT(ISBLANK('Order Form'!$C72)),'Order Form'!$C72,"")</f>
        <v/>
      </c>
      <c r="M46" s="106" t="str">
        <f>IF(NOT(ISBLANK('Order Form'!$E72)),'Order Form'!$E72,"")</f>
        <v/>
      </c>
      <c r="N46" s="106" t="e">
        <f>IF('Order Form'!$G72="Yes","CST",IF('Order Form'!#REF!="Yes","CBC",IF('Order Form'!$H72="Yes","PVW",IF(NOT(ISBLANK('Order Form'!$F72)),UPPER('Order Form'!$F72),""))))</f>
        <v>#REF!</v>
      </c>
      <c r="O46" s="106" t="e">
        <f>IF(UPPER($J46)="YES",'Order Form'!F72,"")</f>
        <v>#REF!</v>
      </c>
      <c r="P46" s="106" t="str">
        <f>IF(NOT(ISBLANK('Order Form'!$D72)),PROPER('Order Form'!$D72),"")</f>
        <v/>
      </c>
      <c r="Q46" s="106"/>
      <c r="R46" s="163"/>
      <c r="S46" s="106" t="str">
        <f>IF(NOT(ISBLANK('Order Form'!$I72)),'Order Form'!$I72,"")</f>
        <v/>
      </c>
      <c r="T46" s="106" t="str">
        <f>IF(NOT(ISBLANK('Order Form'!$M72)),'Order Form'!$M72,"")</f>
        <v/>
      </c>
      <c r="U46" s="106" t="str">
        <f>IF(NOT(ISBLANK('Order Form'!$N72)),'Order Form'!$N72,"")</f>
        <v/>
      </c>
      <c r="V46" s="106" t="str">
        <f>IF(NOT(ISBLANK('Order Form'!$O72)),'Order Form'!$O72,"")</f>
        <v/>
      </c>
      <c r="W46" s="106" t="str">
        <f>IF(NOT(ISBLANK('Order Form'!$P72)),'Order Form'!$P72,"")</f>
        <v/>
      </c>
      <c r="X46" s="106" t="str">
        <f>IF(NOT(ISBLANK('Order Form'!$Q72)),'Order Form'!$Q72,"")</f>
        <v/>
      </c>
      <c r="Y46" s="106" t="str">
        <f>IF(NOT(ISBLANK('Order Form'!$R72)),'Order Form'!$R72,"")</f>
        <v/>
      </c>
      <c r="Z46" s="106" t="str">
        <f>IF(NOT(ISBLANK('Order Form'!$S72)),'Order Form'!$S72,"")</f>
        <v/>
      </c>
      <c r="AA46" s="106">
        <f t="shared" si="0"/>
        <v>0</v>
      </c>
      <c r="AB46" s="166" t="str">
        <f>IF(NOT(ISBLANK('Order Form'!$J72)),'Order Form'!$J72,"")</f>
        <v/>
      </c>
      <c r="AC46" s="167">
        <v>0</v>
      </c>
      <c r="AD46" s="168" t="str">
        <f t="shared" si="1"/>
        <v/>
      </c>
      <c r="AE46" s="166" t="e">
        <f>IF(NOT(ISBLANK('Order Form'!#REF!)),'Order Form'!#REF!,"")</f>
        <v>#REF!</v>
      </c>
      <c r="AF46" s="166" t="e">
        <f>IF(NOT(ISBLANK('Order Form'!#REF!)),'Order Form'!#REF!,"")</f>
        <v>#REF!</v>
      </c>
      <c r="AG46" s="166" t="e">
        <f>IF(NOT(ISBLANK('Order Form'!#REF!)),'Order Form'!#REF!,"")</f>
        <v>#REF!</v>
      </c>
    </row>
    <row r="47" spans="1:33" ht="12.75" customHeight="1" x14ac:dyDescent="0.3">
      <c r="A47" s="106" t="str">
        <f>IF(NOT(ISBLANK('Order Form'!$F$4)),PROPER('Order Form'!$F$4),IF(NOT(ISBLANK('Order Form'!$F$5)),PROPER('Order Form'!$F$5),""))</f>
        <v/>
      </c>
      <c r="B47" s="106" t="str">
        <f>IF(NOT(ISBLANK('Order Form'!$F$6)),'Order Form'!$F$6,"")</f>
        <v/>
      </c>
      <c r="C47" s="162">
        <f>'Order Form'!$J$17</f>
        <v>0</v>
      </c>
      <c r="D47" s="162" t="str">
        <f>IF(NOT(ISBLANK('Order Form'!$F$10)),'Order Form'!$F$10,"")</f>
        <v/>
      </c>
      <c r="E47" s="162" t="str">
        <f>IF(NOT(ISBLANK('Order Form'!$F$12)),'Order Form'!$F$12,"")</f>
        <v/>
      </c>
      <c r="F47" s="163"/>
      <c r="G47" s="163" t="str">
        <f>IF(NOT(ISBLANK('Order Form'!$D$16)),'Order Form'!$D$16,"")</f>
        <v/>
      </c>
      <c r="H47" s="164"/>
      <c r="I47" s="164"/>
      <c r="J47" s="106" t="e">
        <f>IF('Order Form'!$G73="Yes","Yes",IF('Order Form'!#REF!="Yes","Yes",IF('Order Form'!$H73="Yes","Yes","")))</f>
        <v>#REF!</v>
      </c>
      <c r="K47" s="106" t="str">
        <f ca="1">IF(NOT(ISNA(INDIRECT("'LIST DATA'!$A$"&amp;MATCH('Order Form'!$C73,SchoolList,0)+1))),UPPER(INDIRECT("'LIST DATA'!$A$"&amp;MATCH('Order Form'!$C73,SchoolList,0)+1)),"")</f>
        <v/>
      </c>
      <c r="L47" s="106" t="str">
        <f>IF(NOT(ISBLANK('Order Form'!$C73)),'Order Form'!$C73,"")</f>
        <v/>
      </c>
      <c r="M47" s="106" t="str">
        <f>IF(NOT(ISBLANK('Order Form'!$E73)),'Order Form'!$E73,"")</f>
        <v/>
      </c>
      <c r="N47" s="106" t="e">
        <f>IF('Order Form'!$G73="Yes","CST",IF('Order Form'!#REF!="Yes","CBC",IF('Order Form'!$H73="Yes","PVW",IF(NOT(ISBLANK('Order Form'!$F73)),UPPER('Order Form'!$F73),""))))</f>
        <v>#REF!</v>
      </c>
      <c r="O47" s="106" t="e">
        <f>IF(UPPER($J47)="YES",'Order Form'!F73,"")</f>
        <v>#REF!</v>
      </c>
      <c r="P47" s="106" t="str">
        <f>IF(NOT(ISBLANK('Order Form'!$D73)),PROPER('Order Form'!$D73),"")</f>
        <v/>
      </c>
      <c r="Q47" s="106"/>
      <c r="R47" s="163"/>
      <c r="S47" s="106" t="str">
        <f>IF(NOT(ISBLANK('Order Form'!$I73)),'Order Form'!$I73,"")</f>
        <v/>
      </c>
      <c r="T47" s="106" t="str">
        <f>IF(NOT(ISBLANK('Order Form'!$M73)),'Order Form'!$M73,"")</f>
        <v/>
      </c>
      <c r="U47" s="106" t="str">
        <f>IF(NOT(ISBLANK('Order Form'!$N73)),'Order Form'!$N73,"")</f>
        <v/>
      </c>
      <c r="V47" s="106" t="str">
        <f>IF(NOT(ISBLANK('Order Form'!$O73)),'Order Form'!$O73,"")</f>
        <v/>
      </c>
      <c r="W47" s="106" t="str">
        <f>IF(NOT(ISBLANK('Order Form'!$P73)),'Order Form'!$P73,"")</f>
        <v/>
      </c>
      <c r="X47" s="106" t="str">
        <f>IF(NOT(ISBLANK('Order Form'!$Q73)),'Order Form'!$Q73,"")</f>
        <v/>
      </c>
      <c r="Y47" s="106" t="str">
        <f>IF(NOT(ISBLANK('Order Form'!$R73)),'Order Form'!$R73,"")</f>
        <v/>
      </c>
      <c r="Z47" s="106" t="str">
        <f>IF(NOT(ISBLANK('Order Form'!$S73)),'Order Form'!$S73,"")</f>
        <v/>
      </c>
      <c r="AA47" s="106">
        <f t="shared" si="0"/>
        <v>0</v>
      </c>
      <c r="AB47" s="166" t="str">
        <f>IF(NOT(ISBLANK('Order Form'!$J73)),'Order Form'!$J73,"")</f>
        <v/>
      </c>
      <c r="AC47" s="167">
        <v>0</v>
      </c>
      <c r="AD47" s="168" t="str">
        <f t="shared" si="1"/>
        <v/>
      </c>
      <c r="AE47" s="166" t="e">
        <f>IF(NOT(ISBLANK('Order Form'!#REF!)),'Order Form'!#REF!,"")</f>
        <v>#REF!</v>
      </c>
      <c r="AF47" s="166" t="e">
        <f>IF(NOT(ISBLANK('Order Form'!#REF!)),'Order Form'!#REF!,"")</f>
        <v>#REF!</v>
      </c>
      <c r="AG47" s="166" t="e">
        <f>IF(NOT(ISBLANK('Order Form'!#REF!)),'Order Form'!#REF!,"")</f>
        <v>#REF!</v>
      </c>
    </row>
    <row r="48" spans="1:33" ht="12.75" customHeight="1" x14ac:dyDescent="0.3">
      <c r="A48" s="106" t="str">
        <f>IF(NOT(ISBLANK('Order Form'!$F$4)),PROPER('Order Form'!$F$4),IF(NOT(ISBLANK('Order Form'!$F$5)),PROPER('Order Form'!$F$5),""))</f>
        <v/>
      </c>
      <c r="B48" s="106" t="str">
        <f>IF(NOT(ISBLANK('Order Form'!$F$6)),'Order Form'!$F$6,"")</f>
        <v/>
      </c>
      <c r="C48" s="162">
        <f>'Order Form'!$J$17</f>
        <v>0</v>
      </c>
      <c r="D48" s="162" t="str">
        <f>IF(NOT(ISBLANK('Order Form'!$F$10)),'Order Form'!$F$10,"")</f>
        <v/>
      </c>
      <c r="E48" s="162" t="str">
        <f>IF(NOT(ISBLANK('Order Form'!$F$12)),'Order Form'!$F$12,"")</f>
        <v/>
      </c>
      <c r="F48" s="163"/>
      <c r="G48" s="163" t="str">
        <f>IF(NOT(ISBLANK('Order Form'!$D$16)),'Order Form'!$D$16,"")</f>
        <v/>
      </c>
      <c r="H48" s="164"/>
      <c r="I48" s="164"/>
      <c r="J48" s="106" t="e">
        <f>IF('Order Form'!$G74="Yes","Yes",IF('Order Form'!#REF!="Yes","Yes",IF('Order Form'!$H74="Yes","Yes","")))</f>
        <v>#REF!</v>
      </c>
      <c r="K48" s="106" t="str">
        <f ca="1">IF(NOT(ISNA(INDIRECT("'LIST DATA'!$A$"&amp;MATCH('Order Form'!$C74,SchoolList,0)+1))),UPPER(INDIRECT("'LIST DATA'!$A$"&amp;MATCH('Order Form'!$C74,SchoolList,0)+1)),"")</f>
        <v/>
      </c>
      <c r="L48" s="106" t="str">
        <f>IF(NOT(ISBLANK('Order Form'!$C74)),'Order Form'!$C74,"")</f>
        <v/>
      </c>
      <c r="M48" s="106" t="str">
        <f>IF(NOT(ISBLANK('Order Form'!$E74)),'Order Form'!$E74,"")</f>
        <v/>
      </c>
      <c r="N48" s="106" t="e">
        <f>IF('Order Form'!$G74="Yes","CST",IF('Order Form'!#REF!="Yes","CBC",IF('Order Form'!$H74="Yes","PVW",IF(NOT(ISBLANK('Order Form'!$F74)),UPPER('Order Form'!$F74),""))))</f>
        <v>#REF!</v>
      </c>
      <c r="O48" s="106" t="e">
        <f>IF(UPPER($J48)="YES",'Order Form'!F74,"")</f>
        <v>#REF!</v>
      </c>
      <c r="P48" s="106" t="str">
        <f>IF(NOT(ISBLANK('Order Form'!$D74)),PROPER('Order Form'!$D74),"")</f>
        <v/>
      </c>
      <c r="Q48" s="106"/>
      <c r="R48" s="163"/>
      <c r="S48" s="106" t="str">
        <f>IF(NOT(ISBLANK('Order Form'!$I74)),'Order Form'!$I74,"")</f>
        <v/>
      </c>
      <c r="T48" s="106" t="str">
        <f>IF(NOT(ISBLANK('Order Form'!$M74)),'Order Form'!$M74,"")</f>
        <v/>
      </c>
      <c r="U48" s="106" t="str">
        <f>IF(NOT(ISBLANK('Order Form'!$N74)),'Order Form'!$N74,"")</f>
        <v/>
      </c>
      <c r="V48" s="106" t="str">
        <f>IF(NOT(ISBLANK('Order Form'!$O74)),'Order Form'!$O74,"")</f>
        <v/>
      </c>
      <c r="W48" s="106" t="str">
        <f>IF(NOT(ISBLANK('Order Form'!$P74)),'Order Form'!$P74,"")</f>
        <v/>
      </c>
      <c r="X48" s="106" t="str">
        <f>IF(NOT(ISBLANK('Order Form'!$Q74)),'Order Form'!$Q74,"")</f>
        <v/>
      </c>
      <c r="Y48" s="106" t="str">
        <f>IF(NOT(ISBLANK('Order Form'!$R74)),'Order Form'!$R74,"")</f>
        <v/>
      </c>
      <c r="Z48" s="106" t="str">
        <f>IF(NOT(ISBLANK('Order Form'!$S74)),'Order Form'!$S74,"")</f>
        <v/>
      </c>
      <c r="AA48" s="106">
        <f t="shared" si="0"/>
        <v>0</v>
      </c>
      <c r="AB48" s="166" t="str">
        <f>IF(NOT(ISBLANK('Order Form'!$J74)),'Order Form'!$J74,"")</f>
        <v/>
      </c>
      <c r="AC48" s="167">
        <v>0</v>
      </c>
      <c r="AD48" s="168" t="str">
        <f t="shared" si="1"/>
        <v/>
      </c>
      <c r="AE48" s="166" t="e">
        <f>IF(NOT(ISBLANK('Order Form'!#REF!)),'Order Form'!#REF!,"")</f>
        <v>#REF!</v>
      </c>
      <c r="AF48" s="166" t="e">
        <f>IF(NOT(ISBLANK('Order Form'!#REF!)),'Order Form'!#REF!,"")</f>
        <v>#REF!</v>
      </c>
      <c r="AG48" s="166" t="e">
        <f>IF(NOT(ISBLANK('Order Form'!#REF!)),'Order Form'!#REF!,"")</f>
        <v>#REF!</v>
      </c>
    </row>
    <row r="49" spans="1:33" ht="12.75" customHeight="1" x14ac:dyDescent="0.3">
      <c r="A49" s="106" t="str">
        <f>IF(NOT(ISBLANK('Order Form'!$F$4)),PROPER('Order Form'!$F$4),IF(NOT(ISBLANK('Order Form'!$F$5)),PROPER('Order Form'!$F$5),""))</f>
        <v/>
      </c>
      <c r="B49" s="106" t="str">
        <f>IF(NOT(ISBLANK('Order Form'!$F$6)),'Order Form'!$F$6,"")</f>
        <v/>
      </c>
      <c r="C49" s="162">
        <f>'Order Form'!$J$17</f>
        <v>0</v>
      </c>
      <c r="D49" s="162" t="str">
        <f>IF(NOT(ISBLANK('Order Form'!$F$10)),'Order Form'!$F$10,"")</f>
        <v/>
      </c>
      <c r="E49" s="162" t="str">
        <f>IF(NOT(ISBLANK('Order Form'!$F$12)),'Order Form'!$F$12,"")</f>
        <v/>
      </c>
      <c r="F49" s="163"/>
      <c r="G49" s="163" t="str">
        <f>IF(NOT(ISBLANK('Order Form'!$D$16)),'Order Form'!$D$16,"")</f>
        <v/>
      </c>
      <c r="H49" s="164"/>
      <c r="I49" s="164"/>
      <c r="J49" s="106" t="e">
        <f>IF('Order Form'!$G75="Yes","Yes",IF('Order Form'!#REF!="Yes","Yes",IF('Order Form'!$H75="Yes","Yes","")))</f>
        <v>#REF!</v>
      </c>
      <c r="K49" s="106" t="str">
        <f ca="1">IF(NOT(ISNA(INDIRECT("'LIST DATA'!$A$"&amp;MATCH('Order Form'!$C75,SchoolList,0)+1))),UPPER(INDIRECT("'LIST DATA'!$A$"&amp;MATCH('Order Form'!$C75,SchoolList,0)+1)),"")</f>
        <v/>
      </c>
      <c r="L49" s="106" t="str">
        <f>IF(NOT(ISBLANK('Order Form'!$C75)),'Order Form'!$C75,"")</f>
        <v/>
      </c>
      <c r="M49" s="106" t="str">
        <f>IF(NOT(ISBLANK('Order Form'!$E75)),'Order Form'!$E75,"")</f>
        <v/>
      </c>
      <c r="N49" s="106" t="e">
        <f>IF('Order Form'!$G75="Yes","CST",IF('Order Form'!#REF!="Yes","CBC",IF('Order Form'!$H75="Yes","PVW",IF(NOT(ISBLANK('Order Form'!$F75)),UPPER('Order Form'!$F75),""))))</f>
        <v>#REF!</v>
      </c>
      <c r="O49" s="106" t="e">
        <f>IF(UPPER($J49)="YES",'Order Form'!F75,"")</f>
        <v>#REF!</v>
      </c>
      <c r="P49" s="106" t="str">
        <f>IF(NOT(ISBLANK('Order Form'!$D75)),PROPER('Order Form'!$D75),"")</f>
        <v/>
      </c>
      <c r="Q49" s="106"/>
      <c r="R49" s="163"/>
      <c r="S49" s="106" t="str">
        <f>IF(NOT(ISBLANK('Order Form'!$I75)),'Order Form'!$I75,"")</f>
        <v/>
      </c>
      <c r="T49" s="106" t="str">
        <f>IF(NOT(ISBLANK('Order Form'!$M75)),'Order Form'!$M75,"")</f>
        <v/>
      </c>
      <c r="U49" s="106" t="str">
        <f>IF(NOT(ISBLANK('Order Form'!$N75)),'Order Form'!$N75,"")</f>
        <v/>
      </c>
      <c r="V49" s="106" t="str">
        <f>IF(NOT(ISBLANK('Order Form'!$O75)),'Order Form'!$O75,"")</f>
        <v/>
      </c>
      <c r="W49" s="106" t="str">
        <f>IF(NOT(ISBLANK('Order Form'!$P75)),'Order Form'!$P75,"")</f>
        <v/>
      </c>
      <c r="X49" s="106" t="str">
        <f>IF(NOT(ISBLANK('Order Form'!$Q75)),'Order Form'!$Q75,"")</f>
        <v/>
      </c>
      <c r="Y49" s="106" t="str">
        <f>IF(NOT(ISBLANK('Order Form'!$R75)),'Order Form'!$R75,"")</f>
        <v/>
      </c>
      <c r="Z49" s="106" t="str">
        <f>IF(NOT(ISBLANK('Order Form'!$S75)),'Order Form'!$S75,"")</f>
        <v/>
      </c>
      <c r="AA49" s="106">
        <f t="shared" si="0"/>
        <v>0</v>
      </c>
      <c r="AB49" s="166" t="str">
        <f>IF(NOT(ISBLANK('Order Form'!$J75)),'Order Form'!$J75,"")</f>
        <v/>
      </c>
      <c r="AC49" s="167">
        <v>0</v>
      </c>
      <c r="AD49" s="168" t="str">
        <f t="shared" si="1"/>
        <v/>
      </c>
      <c r="AE49" s="166" t="e">
        <f>IF(NOT(ISBLANK('Order Form'!#REF!)),'Order Form'!#REF!,"")</f>
        <v>#REF!</v>
      </c>
      <c r="AF49" s="166" t="e">
        <f>IF(NOT(ISBLANK('Order Form'!#REF!)),'Order Form'!#REF!,"")</f>
        <v>#REF!</v>
      </c>
      <c r="AG49" s="166" t="e">
        <f>IF(NOT(ISBLANK('Order Form'!#REF!)),'Order Form'!#REF!,"")</f>
        <v>#REF!</v>
      </c>
    </row>
    <row r="50" spans="1:33" ht="12.75" customHeight="1" x14ac:dyDescent="0.3">
      <c r="A50" s="106" t="str">
        <f>IF(NOT(ISBLANK('Order Form'!$F$4)),PROPER('Order Form'!$F$4),IF(NOT(ISBLANK('Order Form'!$F$5)),PROPER('Order Form'!$F$5),""))</f>
        <v/>
      </c>
      <c r="B50" s="106" t="str">
        <f>IF(NOT(ISBLANK('Order Form'!$F$6)),'Order Form'!$F$6,"")</f>
        <v/>
      </c>
      <c r="C50" s="162">
        <f>'Order Form'!$J$17</f>
        <v>0</v>
      </c>
      <c r="D50" s="162" t="str">
        <f>IF(NOT(ISBLANK('Order Form'!$F$10)),'Order Form'!$F$10,"")</f>
        <v/>
      </c>
      <c r="E50" s="162" t="str">
        <f>IF(NOT(ISBLANK('Order Form'!$F$12)),'Order Form'!$F$12,"")</f>
        <v/>
      </c>
      <c r="F50" s="163"/>
      <c r="G50" s="163" t="str">
        <f>IF(NOT(ISBLANK('Order Form'!$D$16)),'Order Form'!$D$16,"")</f>
        <v/>
      </c>
      <c r="H50" s="164"/>
      <c r="I50" s="164"/>
      <c r="J50" s="106" t="e">
        <f>IF('Order Form'!$G76="Yes","Yes",IF('Order Form'!#REF!="Yes","Yes",IF('Order Form'!$H76="Yes","Yes","")))</f>
        <v>#REF!</v>
      </c>
      <c r="K50" s="106" t="str">
        <f ca="1">IF(NOT(ISNA(INDIRECT("'LIST DATA'!$A$"&amp;MATCH('Order Form'!$C76,SchoolList,0)+1))),UPPER(INDIRECT("'LIST DATA'!$A$"&amp;MATCH('Order Form'!$C76,SchoolList,0)+1)),"")</f>
        <v/>
      </c>
      <c r="L50" s="106" t="str">
        <f>IF(NOT(ISBLANK('Order Form'!$C76)),'Order Form'!$C76,"")</f>
        <v/>
      </c>
      <c r="M50" s="106" t="str">
        <f>IF(NOT(ISBLANK('Order Form'!$E76)),'Order Form'!$E76,"")</f>
        <v/>
      </c>
      <c r="N50" s="106" t="e">
        <f>IF('Order Form'!$G76="Yes","CST",IF('Order Form'!#REF!="Yes","CBC",IF('Order Form'!$H76="Yes","PVW",IF(NOT(ISBLANK('Order Form'!$F76)),UPPER('Order Form'!$F76),""))))</f>
        <v>#REF!</v>
      </c>
      <c r="O50" s="106" t="e">
        <f>IF(UPPER($J50)="YES",'Order Form'!F76,"")</f>
        <v>#REF!</v>
      </c>
      <c r="P50" s="106" t="str">
        <f>IF(NOT(ISBLANK('Order Form'!$D76)),PROPER('Order Form'!$D76),"")</f>
        <v/>
      </c>
      <c r="Q50" s="106"/>
      <c r="R50" s="163"/>
      <c r="S50" s="106" t="str">
        <f>IF(NOT(ISBLANK('Order Form'!$I76)),'Order Form'!$I76,"")</f>
        <v/>
      </c>
      <c r="T50" s="106" t="str">
        <f>IF(NOT(ISBLANK('Order Form'!$M76)),'Order Form'!$M76,"")</f>
        <v/>
      </c>
      <c r="U50" s="106" t="str">
        <f>IF(NOT(ISBLANK('Order Form'!$N76)),'Order Form'!$N76,"")</f>
        <v/>
      </c>
      <c r="V50" s="106" t="str">
        <f>IF(NOT(ISBLANK('Order Form'!$O76)),'Order Form'!$O76,"")</f>
        <v/>
      </c>
      <c r="W50" s="106" t="str">
        <f>IF(NOT(ISBLANK('Order Form'!$P76)),'Order Form'!$P76,"")</f>
        <v/>
      </c>
      <c r="X50" s="106" t="str">
        <f>IF(NOT(ISBLANK('Order Form'!$Q76)),'Order Form'!$Q76,"")</f>
        <v/>
      </c>
      <c r="Y50" s="106" t="str">
        <f>IF(NOT(ISBLANK('Order Form'!$R76)),'Order Form'!$R76,"")</f>
        <v/>
      </c>
      <c r="Z50" s="106" t="str">
        <f>IF(NOT(ISBLANK('Order Form'!$S76)),'Order Form'!$S76,"")</f>
        <v/>
      </c>
      <c r="AA50" s="106">
        <f t="shared" si="0"/>
        <v>0</v>
      </c>
      <c r="AB50" s="166" t="str">
        <f>IF(NOT(ISBLANK('Order Form'!$J76)),'Order Form'!$J76,"")</f>
        <v/>
      </c>
      <c r="AC50" s="167">
        <v>0</v>
      </c>
      <c r="AD50" s="168" t="str">
        <f t="shared" si="1"/>
        <v/>
      </c>
      <c r="AE50" s="166" t="e">
        <f>IF(NOT(ISBLANK('Order Form'!#REF!)),'Order Form'!#REF!,"")</f>
        <v>#REF!</v>
      </c>
      <c r="AF50" s="166" t="e">
        <f>IF(NOT(ISBLANK('Order Form'!#REF!)),'Order Form'!#REF!,"")</f>
        <v>#REF!</v>
      </c>
      <c r="AG50" s="166" t="e">
        <f>IF(NOT(ISBLANK('Order Form'!#REF!)),'Order Form'!#REF!,"")</f>
        <v>#REF!</v>
      </c>
    </row>
    <row r="51" spans="1:33" ht="12.75" customHeight="1" x14ac:dyDescent="0.3">
      <c r="A51" s="106" t="str">
        <f>IF(NOT(ISBLANK('Order Form'!$F$4)),PROPER('Order Form'!$F$4),IF(NOT(ISBLANK('Order Form'!$F$5)),PROPER('Order Form'!$F$5),""))</f>
        <v/>
      </c>
      <c r="B51" s="106" t="str">
        <f>IF(NOT(ISBLANK('Order Form'!$F$6)),'Order Form'!$F$6,"")</f>
        <v/>
      </c>
      <c r="C51" s="162">
        <f>'Order Form'!$J$17</f>
        <v>0</v>
      </c>
      <c r="D51" s="162" t="str">
        <f>IF(NOT(ISBLANK('Order Form'!$F$10)),'Order Form'!$F$10,"")</f>
        <v/>
      </c>
      <c r="E51" s="162" t="str">
        <f>IF(NOT(ISBLANK('Order Form'!$F$12)),'Order Form'!$F$12,"")</f>
        <v/>
      </c>
      <c r="F51" s="163"/>
      <c r="G51" s="163" t="str">
        <f>IF(NOT(ISBLANK('Order Form'!$D$16)),'Order Form'!$D$16,"")</f>
        <v/>
      </c>
      <c r="H51" s="164"/>
      <c r="I51" s="164"/>
      <c r="J51" s="106" t="e">
        <f>IF('Order Form'!$G77="Yes","Yes",IF('Order Form'!#REF!="Yes","Yes",IF('Order Form'!$H77="Yes","Yes","")))</f>
        <v>#REF!</v>
      </c>
      <c r="K51" s="106" t="str">
        <f ca="1">IF(NOT(ISNA(INDIRECT("'LIST DATA'!$A$"&amp;MATCH('Order Form'!$C77,SchoolList,0)+1))),UPPER(INDIRECT("'LIST DATA'!$A$"&amp;MATCH('Order Form'!$C77,SchoolList,0)+1)),"")</f>
        <v/>
      </c>
      <c r="L51" s="106" t="str">
        <f>IF(NOT(ISBLANK('Order Form'!$C77)),'Order Form'!$C77,"")</f>
        <v/>
      </c>
      <c r="M51" s="106" t="str">
        <f>IF(NOT(ISBLANK('Order Form'!$E77)),'Order Form'!$E77,"")</f>
        <v/>
      </c>
      <c r="N51" s="106" t="e">
        <f>IF('Order Form'!$G77="Yes","CST",IF('Order Form'!#REF!="Yes","CBC",IF('Order Form'!$H77="Yes","PVW",IF(NOT(ISBLANK('Order Form'!$F77)),UPPER('Order Form'!$F77),""))))</f>
        <v>#REF!</v>
      </c>
      <c r="O51" s="106" t="e">
        <f>IF(UPPER($J51)="YES",'Order Form'!F77,"")</f>
        <v>#REF!</v>
      </c>
      <c r="P51" s="106" t="str">
        <f>IF(NOT(ISBLANK('Order Form'!$D77)),PROPER('Order Form'!$D77),"")</f>
        <v/>
      </c>
      <c r="Q51" s="106"/>
      <c r="R51" s="163"/>
      <c r="S51" s="106" t="str">
        <f>IF(NOT(ISBLANK('Order Form'!$I77)),'Order Form'!$I77,"")</f>
        <v/>
      </c>
      <c r="T51" s="106" t="str">
        <f>IF(NOT(ISBLANK('Order Form'!$M77)),'Order Form'!$M77,"")</f>
        <v/>
      </c>
      <c r="U51" s="106" t="str">
        <f>IF(NOT(ISBLANK('Order Form'!$N77)),'Order Form'!$N77,"")</f>
        <v/>
      </c>
      <c r="V51" s="106" t="str">
        <f>IF(NOT(ISBLANK('Order Form'!$O77)),'Order Form'!$O77,"")</f>
        <v/>
      </c>
      <c r="W51" s="106" t="str">
        <f>IF(NOT(ISBLANK('Order Form'!$P77)),'Order Form'!$P77,"")</f>
        <v/>
      </c>
      <c r="X51" s="106" t="str">
        <f>IF(NOT(ISBLANK('Order Form'!$Q77)),'Order Form'!$Q77,"")</f>
        <v/>
      </c>
      <c r="Y51" s="106" t="str">
        <f>IF(NOT(ISBLANK('Order Form'!$R77)),'Order Form'!$R77,"")</f>
        <v/>
      </c>
      <c r="Z51" s="106" t="str">
        <f>IF(NOT(ISBLANK('Order Form'!$S77)),'Order Form'!$S77,"")</f>
        <v/>
      </c>
      <c r="AA51" s="106">
        <f t="shared" si="0"/>
        <v>0</v>
      </c>
      <c r="AB51" s="166" t="str">
        <f>IF(NOT(ISBLANK('Order Form'!$J77)),'Order Form'!$J77,"")</f>
        <v/>
      </c>
      <c r="AC51" s="167">
        <v>0</v>
      </c>
      <c r="AD51" s="168" t="str">
        <f t="shared" si="1"/>
        <v/>
      </c>
      <c r="AE51" s="166" t="e">
        <f>IF(NOT(ISBLANK('Order Form'!#REF!)),'Order Form'!#REF!,"")</f>
        <v>#REF!</v>
      </c>
      <c r="AF51" s="166" t="e">
        <f>IF(NOT(ISBLANK('Order Form'!#REF!)),'Order Form'!#REF!,"")</f>
        <v>#REF!</v>
      </c>
      <c r="AG51" s="166" t="e">
        <f>IF(NOT(ISBLANK('Order Form'!#REF!)),'Order Form'!#REF!,"")</f>
        <v>#REF!</v>
      </c>
    </row>
    <row r="52" spans="1:33" ht="12.75" customHeight="1" x14ac:dyDescent="0.3">
      <c r="A52" s="106" t="str">
        <f>IF(NOT(ISBLANK('Order Form'!$F$4)),PROPER('Order Form'!$F$4),IF(NOT(ISBLANK('Order Form'!$F$5)),PROPER('Order Form'!$F$5),""))</f>
        <v/>
      </c>
      <c r="B52" s="106" t="str">
        <f>IF(NOT(ISBLANK('Order Form'!$F$6)),'Order Form'!$F$6,"")</f>
        <v/>
      </c>
      <c r="C52" s="162">
        <f>'Order Form'!$J$17</f>
        <v>0</v>
      </c>
      <c r="D52" s="162" t="str">
        <f>IF(NOT(ISBLANK('Order Form'!$F$10)),'Order Form'!$F$10,"")</f>
        <v/>
      </c>
      <c r="E52" s="162" t="str">
        <f>IF(NOT(ISBLANK('Order Form'!$F$12)),'Order Form'!$F$12,"")</f>
        <v/>
      </c>
      <c r="F52" s="163"/>
      <c r="G52" s="163" t="str">
        <f>IF(NOT(ISBLANK('Order Form'!$D$16)),'Order Form'!$D$16,"")</f>
        <v/>
      </c>
      <c r="H52" s="164"/>
      <c r="I52" s="164"/>
      <c r="J52" s="106" t="e">
        <f>IF('Order Form'!$G78="Yes","Yes",IF('Order Form'!#REF!="Yes","Yes",IF('Order Form'!$H78="Yes","Yes","")))</f>
        <v>#REF!</v>
      </c>
      <c r="K52" s="106" t="str">
        <f ca="1">IF(NOT(ISNA(INDIRECT("'LIST DATA'!$A$"&amp;MATCH('Order Form'!$C78,SchoolList,0)+1))),UPPER(INDIRECT("'LIST DATA'!$A$"&amp;MATCH('Order Form'!$C78,SchoolList,0)+1)),"")</f>
        <v/>
      </c>
      <c r="L52" s="106" t="str">
        <f>IF(NOT(ISBLANK('Order Form'!$C78)),'Order Form'!$C78,"")</f>
        <v/>
      </c>
      <c r="M52" s="106" t="str">
        <f>IF(NOT(ISBLANK('Order Form'!$E78)),'Order Form'!$E78,"")</f>
        <v/>
      </c>
      <c r="N52" s="106" t="e">
        <f>IF('Order Form'!$G78="Yes","CST",IF('Order Form'!#REF!="Yes","CBC",IF('Order Form'!$H78="Yes","PVW",IF(NOT(ISBLANK('Order Form'!$F78)),UPPER('Order Form'!$F78),""))))</f>
        <v>#REF!</v>
      </c>
      <c r="O52" s="106" t="e">
        <f>IF(UPPER($J52)="YES",'Order Form'!F78,"")</f>
        <v>#REF!</v>
      </c>
      <c r="P52" s="106" t="str">
        <f>IF(NOT(ISBLANK('Order Form'!$D78)),PROPER('Order Form'!$D78),"")</f>
        <v/>
      </c>
      <c r="Q52" s="106"/>
      <c r="R52" s="163"/>
      <c r="S52" s="106" t="str">
        <f>IF(NOT(ISBLANK('Order Form'!$I78)),'Order Form'!$I78,"")</f>
        <v/>
      </c>
      <c r="T52" s="106" t="str">
        <f>IF(NOT(ISBLANK('Order Form'!$M78)),'Order Form'!$M78,"")</f>
        <v/>
      </c>
      <c r="U52" s="106" t="str">
        <f>IF(NOT(ISBLANK('Order Form'!$N78)),'Order Form'!$N78,"")</f>
        <v/>
      </c>
      <c r="V52" s="106" t="str">
        <f>IF(NOT(ISBLANK('Order Form'!$O78)),'Order Form'!$O78,"")</f>
        <v/>
      </c>
      <c r="W52" s="106" t="str">
        <f>IF(NOT(ISBLANK('Order Form'!$P78)),'Order Form'!$P78,"")</f>
        <v/>
      </c>
      <c r="X52" s="106" t="str">
        <f>IF(NOT(ISBLANK('Order Form'!$Q78)),'Order Form'!$Q78,"")</f>
        <v/>
      </c>
      <c r="Y52" s="106" t="str">
        <f>IF(NOT(ISBLANK('Order Form'!$R78)),'Order Form'!$R78,"")</f>
        <v/>
      </c>
      <c r="Z52" s="106" t="str">
        <f>IF(NOT(ISBLANK('Order Form'!$S78)),'Order Form'!$S78,"")</f>
        <v/>
      </c>
      <c r="AA52" s="106">
        <f t="shared" si="0"/>
        <v>0</v>
      </c>
      <c r="AB52" s="166" t="str">
        <f>IF(NOT(ISBLANK('Order Form'!$J78)),'Order Form'!$J78,"")</f>
        <v/>
      </c>
      <c r="AC52" s="167">
        <v>0</v>
      </c>
      <c r="AD52" s="168" t="str">
        <f t="shared" si="1"/>
        <v/>
      </c>
      <c r="AE52" s="166" t="e">
        <f>IF(NOT(ISBLANK('Order Form'!#REF!)),'Order Form'!#REF!,"")</f>
        <v>#REF!</v>
      </c>
      <c r="AF52" s="166" t="e">
        <f>IF(NOT(ISBLANK('Order Form'!#REF!)),'Order Form'!#REF!,"")</f>
        <v>#REF!</v>
      </c>
      <c r="AG52" s="166" t="e">
        <f>IF(NOT(ISBLANK('Order Form'!#REF!)),'Order Form'!#REF!,"")</f>
        <v>#REF!</v>
      </c>
    </row>
    <row r="53" spans="1:33" ht="12.75" customHeight="1" x14ac:dyDescent="0.3">
      <c r="A53" s="106" t="str">
        <f>IF(NOT(ISBLANK('Order Form'!$F$4)),PROPER('Order Form'!$F$4),IF(NOT(ISBLANK('Order Form'!$F$5)),PROPER('Order Form'!$F$5),""))</f>
        <v/>
      </c>
      <c r="B53" s="106" t="str">
        <f>IF(NOT(ISBLANK('Order Form'!$F$6)),'Order Form'!$F$6,"")</f>
        <v/>
      </c>
      <c r="C53" s="162">
        <f>'Order Form'!$J$17</f>
        <v>0</v>
      </c>
      <c r="D53" s="162" t="str">
        <f>IF(NOT(ISBLANK('Order Form'!$F$10)),'Order Form'!$F$10,"")</f>
        <v/>
      </c>
      <c r="E53" s="162" t="str">
        <f>IF(NOT(ISBLANK('Order Form'!$F$12)),'Order Form'!$F$12,"")</f>
        <v/>
      </c>
      <c r="F53" s="163"/>
      <c r="G53" s="163" t="str">
        <f>IF(NOT(ISBLANK('Order Form'!$D$16)),'Order Form'!$D$16,"")</f>
        <v/>
      </c>
      <c r="H53" s="164"/>
      <c r="I53" s="164"/>
      <c r="J53" s="106" t="e">
        <f>IF('Order Form'!$G79="Yes","Yes",IF('Order Form'!#REF!="Yes","Yes",IF('Order Form'!$H79="Yes","Yes","")))</f>
        <v>#REF!</v>
      </c>
      <c r="K53" s="106" t="str">
        <f ca="1">IF(NOT(ISNA(INDIRECT("'LIST DATA'!$A$"&amp;MATCH('Order Form'!$C79,SchoolList,0)+1))),UPPER(INDIRECT("'LIST DATA'!$A$"&amp;MATCH('Order Form'!$C79,SchoolList,0)+1)),"")</f>
        <v/>
      </c>
      <c r="L53" s="106" t="str">
        <f>IF(NOT(ISBLANK('Order Form'!$C79)),'Order Form'!$C79,"")</f>
        <v/>
      </c>
      <c r="M53" s="106" t="str">
        <f>IF(NOT(ISBLANK('Order Form'!$E79)),'Order Form'!$E79,"")</f>
        <v/>
      </c>
      <c r="N53" s="106" t="e">
        <f>IF('Order Form'!$G79="Yes","CST",IF('Order Form'!#REF!="Yes","CBC",IF('Order Form'!$H79="Yes","PVW",IF(NOT(ISBLANK('Order Form'!$F79)),UPPER('Order Form'!$F79),""))))</f>
        <v>#REF!</v>
      </c>
      <c r="O53" s="106" t="e">
        <f>IF(UPPER($J53)="YES",'Order Form'!F79,"")</f>
        <v>#REF!</v>
      </c>
      <c r="P53" s="106" t="str">
        <f>IF(NOT(ISBLANK('Order Form'!$D79)),PROPER('Order Form'!$D79),"")</f>
        <v/>
      </c>
      <c r="Q53" s="106"/>
      <c r="R53" s="163"/>
      <c r="S53" s="106" t="str">
        <f>IF(NOT(ISBLANK('Order Form'!$I79)),'Order Form'!$I79,"")</f>
        <v/>
      </c>
      <c r="T53" s="106" t="str">
        <f>IF(NOT(ISBLANK('Order Form'!$M79)),'Order Form'!$M79,"")</f>
        <v/>
      </c>
      <c r="U53" s="106" t="str">
        <f>IF(NOT(ISBLANK('Order Form'!$N79)),'Order Form'!$N79,"")</f>
        <v/>
      </c>
      <c r="V53" s="106" t="str">
        <f>IF(NOT(ISBLANK('Order Form'!$O79)),'Order Form'!$O79,"")</f>
        <v/>
      </c>
      <c r="W53" s="106" t="str">
        <f>IF(NOT(ISBLANK('Order Form'!$P79)),'Order Form'!$P79,"")</f>
        <v/>
      </c>
      <c r="X53" s="106" t="str">
        <f>IF(NOT(ISBLANK('Order Form'!$Q79)),'Order Form'!$Q79,"")</f>
        <v/>
      </c>
      <c r="Y53" s="106" t="str">
        <f>IF(NOT(ISBLANK('Order Form'!$R79)),'Order Form'!$R79,"")</f>
        <v/>
      </c>
      <c r="Z53" s="106" t="str">
        <f>IF(NOT(ISBLANK('Order Form'!$S79)),'Order Form'!$S79,"")</f>
        <v/>
      </c>
      <c r="AA53" s="106">
        <f t="shared" si="0"/>
        <v>0</v>
      </c>
      <c r="AB53" s="166" t="str">
        <f>IF(NOT(ISBLANK('Order Form'!$J79)),'Order Form'!$J79,"")</f>
        <v/>
      </c>
      <c r="AC53" s="167">
        <v>0</v>
      </c>
      <c r="AD53" s="168" t="str">
        <f t="shared" si="1"/>
        <v/>
      </c>
      <c r="AE53" s="166" t="e">
        <f>IF(NOT(ISBLANK('Order Form'!#REF!)),'Order Form'!#REF!,"")</f>
        <v>#REF!</v>
      </c>
      <c r="AF53" s="166" t="e">
        <f>IF(NOT(ISBLANK('Order Form'!#REF!)),'Order Form'!#REF!,"")</f>
        <v>#REF!</v>
      </c>
      <c r="AG53" s="166" t="e">
        <f>IF(NOT(ISBLANK('Order Form'!#REF!)),'Order Form'!#REF!,"")</f>
        <v>#REF!</v>
      </c>
    </row>
    <row r="54" spans="1:33" ht="12.75" customHeight="1" x14ac:dyDescent="0.3">
      <c r="A54" s="106" t="str">
        <f>IF(NOT(ISBLANK('Order Form'!$F$4)),PROPER('Order Form'!$F$4),IF(NOT(ISBLANK('Order Form'!$F$5)),PROPER('Order Form'!$F$5),""))</f>
        <v/>
      </c>
      <c r="B54" s="106" t="str">
        <f>IF(NOT(ISBLANK('Order Form'!$F$6)),'Order Form'!$F$6,"")</f>
        <v/>
      </c>
      <c r="C54" s="162">
        <f>'Order Form'!$J$17</f>
        <v>0</v>
      </c>
      <c r="D54" s="162" t="str">
        <f>IF(NOT(ISBLANK('Order Form'!$F$10)),'Order Form'!$F$10,"")</f>
        <v/>
      </c>
      <c r="E54" s="162" t="str">
        <f>IF(NOT(ISBLANK('Order Form'!$F$12)),'Order Form'!$F$12,"")</f>
        <v/>
      </c>
      <c r="F54" s="163"/>
      <c r="G54" s="163" t="str">
        <f>IF(NOT(ISBLANK('Order Form'!$D$16)),'Order Form'!$D$16,"")</f>
        <v/>
      </c>
      <c r="H54" s="164"/>
      <c r="I54" s="164"/>
      <c r="J54" s="106" t="e">
        <f>IF('Order Form'!$G80="Yes","Yes",IF('Order Form'!#REF!="Yes","Yes",IF('Order Form'!$H80="Yes","Yes","")))</f>
        <v>#REF!</v>
      </c>
      <c r="K54" s="106" t="str">
        <f ca="1">IF(NOT(ISNA(INDIRECT("'LIST DATA'!$A$"&amp;MATCH('Order Form'!$C80,SchoolList,0)+1))),UPPER(INDIRECT("'LIST DATA'!$A$"&amp;MATCH('Order Form'!$C80,SchoolList,0)+1)),"")</f>
        <v/>
      </c>
      <c r="L54" s="106" t="str">
        <f>IF(NOT(ISBLANK('Order Form'!$C80)),'Order Form'!$C80,"")</f>
        <v/>
      </c>
      <c r="M54" s="106" t="str">
        <f>IF(NOT(ISBLANK('Order Form'!$E80)),'Order Form'!$E80,"")</f>
        <v/>
      </c>
      <c r="N54" s="106" t="e">
        <f>IF('Order Form'!$G80="Yes","CST",IF('Order Form'!#REF!="Yes","CBC",IF('Order Form'!$H80="Yes","PVW",IF(NOT(ISBLANK('Order Form'!$F80)),UPPER('Order Form'!$F80),""))))</f>
        <v>#REF!</v>
      </c>
      <c r="O54" s="106" t="e">
        <f>IF(UPPER($J54)="YES",'Order Form'!F80,"")</f>
        <v>#REF!</v>
      </c>
      <c r="P54" s="106" t="str">
        <f>IF(NOT(ISBLANK('Order Form'!$D80)),PROPER('Order Form'!$D80),"")</f>
        <v/>
      </c>
      <c r="Q54" s="106"/>
      <c r="R54" s="163"/>
      <c r="S54" s="106" t="str">
        <f>IF(NOT(ISBLANK('Order Form'!$I80)),'Order Form'!$I80,"")</f>
        <v/>
      </c>
      <c r="T54" s="106" t="str">
        <f>IF(NOT(ISBLANK('Order Form'!$M80)),'Order Form'!$M80,"")</f>
        <v/>
      </c>
      <c r="U54" s="106" t="str">
        <f>IF(NOT(ISBLANK('Order Form'!$N80)),'Order Form'!$N80,"")</f>
        <v/>
      </c>
      <c r="V54" s="106" t="str">
        <f>IF(NOT(ISBLANK('Order Form'!$O80)),'Order Form'!$O80,"")</f>
        <v/>
      </c>
      <c r="W54" s="106" t="str">
        <f>IF(NOT(ISBLANK('Order Form'!$P80)),'Order Form'!$P80,"")</f>
        <v/>
      </c>
      <c r="X54" s="106" t="str">
        <f>IF(NOT(ISBLANK('Order Form'!$Q80)),'Order Form'!$Q80,"")</f>
        <v/>
      </c>
      <c r="Y54" s="106" t="str">
        <f>IF(NOT(ISBLANK('Order Form'!$R80)),'Order Form'!$R80,"")</f>
        <v/>
      </c>
      <c r="Z54" s="106" t="str">
        <f>IF(NOT(ISBLANK('Order Form'!$S80)),'Order Form'!$S80,"")</f>
        <v/>
      </c>
      <c r="AA54" s="106">
        <f t="shared" si="0"/>
        <v>0</v>
      </c>
      <c r="AB54" s="166" t="str">
        <f>IF(NOT(ISBLANK('Order Form'!$J80)),'Order Form'!$J80,"")</f>
        <v/>
      </c>
      <c r="AC54" s="167">
        <v>0</v>
      </c>
      <c r="AD54" s="168" t="str">
        <f t="shared" si="1"/>
        <v/>
      </c>
      <c r="AE54" s="166" t="e">
        <f>IF(NOT(ISBLANK('Order Form'!#REF!)),'Order Form'!#REF!,"")</f>
        <v>#REF!</v>
      </c>
      <c r="AF54" s="166" t="e">
        <f>IF(NOT(ISBLANK('Order Form'!#REF!)),'Order Form'!#REF!,"")</f>
        <v>#REF!</v>
      </c>
      <c r="AG54" s="166" t="e">
        <f>IF(NOT(ISBLANK('Order Form'!#REF!)),'Order Form'!#REF!,"")</f>
        <v>#REF!</v>
      </c>
    </row>
    <row r="55" spans="1:33" ht="12.75" customHeight="1" x14ac:dyDescent="0.3">
      <c r="A55" s="106" t="str">
        <f>IF(NOT(ISBLANK('Order Form'!$F$4)),PROPER('Order Form'!$F$4),IF(NOT(ISBLANK('Order Form'!$F$5)),PROPER('Order Form'!$F$5),""))</f>
        <v/>
      </c>
      <c r="B55" s="106" t="str">
        <f>IF(NOT(ISBLANK('Order Form'!$F$6)),'Order Form'!$F$6,"")</f>
        <v/>
      </c>
      <c r="C55" s="162">
        <f>'Order Form'!$J$17</f>
        <v>0</v>
      </c>
      <c r="D55" s="162" t="str">
        <f>IF(NOT(ISBLANK('Order Form'!$F$10)),'Order Form'!$F$10,"")</f>
        <v/>
      </c>
      <c r="E55" s="162" t="str">
        <f>IF(NOT(ISBLANK('Order Form'!$F$12)),'Order Form'!$F$12,"")</f>
        <v/>
      </c>
      <c r="F55" s="163"/>
      <c r="G55" s="163" t="str">
        <f>IF(NOT(ISBLANK('Order Form'!$D$16)),'Order Form'!$D$16,"")</f>
        <v/>
      </c>
      <c r="H55" s="164"/>
      <c r="I55" s="164"/>
      <c r="J55" s="106" t="e">
        <f>IF('Order Form'!$G81="Yes","Yes",IF('Order Form'!#REF!="Yes","Yes",IF('Order Form'!$H81="Yes","Yes","")))</f>
        <v>#REF!</v>
      </c>
      <c r="K55" s="106" t="str">
        <f ca="1">IF(NOT(ISNA(INDIRECT("'LIST DATA'!$A$"&amp;MATCH('Order Form'!$C81,SchoolList,0)+1))),UPPER(INDIRECT("'LIST DATA'!$A$"&amp;MATCH('Order Form'!$C81,SchoolList,0)+1)),"")</f>
        <v/>
      </c>
      <c r="L55" s="106" t="str">
        <f>IF(NOT(ISBLANK('Order Form'!$C81)),'Order Form'!$C81,"")</f>
        <v/>
      </c>
      <c r="M55" s="106" t="str">
        <f>IF(NOT(ISBLANK('Order Form'!$E81)),'Order Form'!$E81,"")</f>
        <v/>
      </c>
      <c r="N55" s="106" t="e">
        <f>IF('Order Form'!$G81="Yes","CST",IF('Order Form'!#REF!="Yes","CBC",IF('Order Form'!$H81="Yes","PVW",IF(NOT(ISBLANK('Order Form'!$F81)),UPPER('Order Form'!$F81),""))))</f>
        <v>#REF!</v>
      </c>
      <c r="O55" s="106" t="e">
        <f>IF(UPPER($J55)="YES",'Order Form'!F81,"")</f>
        <v>#REF!</v>
      </c>
      <c r="P55" s="106" t="str">
        <f>IF(NOT(ISBLANK('Order Form'!$D81)),PROPER('Order Form'!$D81),"")</f>
        <v/>
      </c>
      <c r="Q55" s="106"/>
      <c r="R55" s="163"/>
      <c r="S55" s="106" t="str">
        <f>IF(NOT(ISBLANK('Order Form'!$I81)),'Order Form'!$I81,"")</f>
        <v/>
      </c>
      <c r="T55" s="106" t="str">
        <f>IF(NOT(ISBLANK('Order Form'!$M81)),'Order Form'!$M81,"")</f>
        <v/>
      </c>
      <c r="U55" s="106" t="str">
        <f>IF(NOT(ISBLANK('Order Form'!$N81)),'Order Form'!$N81,"")</f>
        <v/>
      </c>
      <c r="V55" s="106" t="str">
        <f>IF(NOT(ISBLANK('Order Form'!$O81)),'Order Form'!$O81,"")</f>
        <v/>
      </c>
      <c r="W55" s="106" t="str">
        <f>IF(NOT(ISBLANK('Order Form'!$P81)),'Order Form'!$P81,"")</f>
        <v/>
      </c>
      <c r="X55" s="106" t="str">
        <f>IF(NOT(ISBLANK('Order Form'!$Q81)),'Order Form'!$Q81,"")</f>
        <v/>
      </c>
      <c r="Y55" s="106" t="str">
        <f>IF(NOT(ISBLANK('Order Form'!$R81)),'Order Form'!$R81,"")</f>
        <v/>
      </c>
      <c r="Z55" s="106" t="str">
        <f>IF(NOT(ISBLANK('Order Form'!$S81)),'Order Form'!$S81,"")</f>
        <v/>
      </c>
      <c r="AA55" s="106">
        <f t="shared" si="0"/>
        <v>0</v>
      </c>
      <c r="AB55" s="166" t="str">
        <f>IF(NOT(ISBLANK('Order Form'!$J81)),'Order Form'!$J81,"")</f>
        <v/>
      </c>
      <c r="AC55" s="167">
        <v>0</v>
      </c>
      <c r="AD55" s="168" t="str">
        <f t="shared" si="1"/>
        <v/>
      </c>
      <c r="AE55" s="166" t="e">
        <f>IF(NOT(ISBLANK('Order Form'!#REF!)),'Order Form'!#REF!,"")</f>
        <v>#REF!</v>
      </c>
      <c r="AF55" s="166" t="e">
        <f>IF(NOT(ISBLANK('Order Form'!#REF!)),'Order Form'!#REF!,"")</f>
        <v>#REF!</v>
      </c>
      <c r="AG55" s="166" t="e">
        <f>IF(NOT(ISBLANK('Order Form'!#REF!)),'Order Form'!#REF!,"")</f>
        <v>#REF!</v>
      </c>
    </row>
    <row r="56" spans="1:33" ht="12.75" customHeight="1" x14ac:dyDescent="0.3">
      <c r="A56" s="106" t="str">
        <f>IF(NOT(ISBLANK('Order Form'!$F$4)),PROPER('Order Form'!$F$4),IF(NOT(ISBLANK('Order Form'!$F$5)),PROPER('Order Form'!$F$5),""))</f>
        <v/>
      </c>
      <c r="B56" s="106" t="str">
        <f>IF(NOT(ISBLANK('Order Form'!$F$6)),'Order Form'!$F$6,"")</f>
        <v/>
      </c>
      <c r="C56" s="162">
        <f>'Order Form'!$J$17</f>
        <v>0</v>
      </c>
      <c r="D56" s="162" t="str">
        <f>IF(NOT(ISBLANK('Order Form'!$F$10)),'Order Form'!$F$10,"")</f>
        <v/>
      </c>
      <c r="E56" s="162" t="str">
        <f>IF(NOT(ISBLANK('Order Form'!$F$12)),'Order Form'!$F$12,"")</f>
        <v/>
      </c>
      <c r="F56" s="163"/>
      <c r="G56" s="163" t="str">
        <f>IF(NOT(ISBLANK('Order Form'!$D$16)),'Order Form'!$D$16,"")</f>
        <v/>
      </c>
      <c r="H56" s="164"/>
      <c r="I56" s="164"/>
      <c r="J56" s="106" t="e">
        <f>IF('Order Form'!$G82="Yes","Yes",IF('Order Form'!#REF!="Yes","Yes",IF('Order Form'!$H82="Yes","Yes","")))</f>
        <v>#REF!</v>
      </c>
      <c r="K56" s="106" t="str">
        <f ca="1">IF(NOT(ISNA(INDIRECT("'LIST DATA'!$A$"&amp;MATCH('Order Form'!$C82,SchoolList,0)+1))),UPPER(INDIRECT("'LIST DATA'!$A$"&amp;MATCH('Order Form'!$C82,SchoolList,0)+1)),"")</f>
        <v/>
      </c>
      <c r="L56" s="106" t="str">
        <f>IF(NOT(ISBLANK('Order Form'!$C82)),'Order Form'!$C82,"")</f>
        <v/>
      </c>
      <c r="M56" s="106" t="str">
        <f>IF(NOT(ISBLANK('Order Form'!$E82)),'Order Form'!$E82,"")</f>
        <v/>
      </c>
      <c r="N56" s="106" t="e">
        <f>IF('Order Form'!$G82="Yes","CST",IF('Order Form'!#REF!="Yes","CBC",IF('Order Form'!$H82="Yes","PVW",IF(NOT(ISBLANK('Order Form'!$F82)),UPPER('Order Form'!$F82),""))))</f>
        <v>#REF!</v>
      </c>
      <c r="O56" s="106" t="e">
        <f>IF(UPPER($J56)="YES",'Order Form'!F82,"")</f>
        <v>#REF!</v>
      </c>
      <c r="P56" s="106" t="str">
        <f>IF(NOT(ISBLANK('Order Form'!$D82)),PROPER('Order Form'!$D82),"")</f>
        <v/>
      </c>
      <c r="Q56" s="106"/>
      <c r="R56" s="163"/>
      <c r="S56" s="106" t="str">
        <f>IF(NOT(ISBLANK('Order Form'!$I82)),'Order Form'!$I82,"")</f>
        <v/>
      </c>
      <c r="T56" s="106" t="str">
        <f>IF(NOT(ISBLANK('Order Form'!$M82)),'Order Form'!$M82,"")</f>
        <v/>
      </c>
      <c r="U56" s="106" t="str">
        <f>IF(NOT(ISBLANK('Order Form'!$N82)),'Order Form'!$N82,"")</f>
        <v/>
      </c>
      <c r="V56" s="106" t="str">
        <f>IF(NOT(ISBLANK('Order Form'!$O82)),'Order Form'!$O82,"")</f>
        <v/>
      </c>
      <c r="W56" s="106" t="str">
        <f>IF(NOT(ISBLANK('Order Form'!$P82)),'Order Form'!$P82,"")</f>
        <v/>
      </c>
      <c r="X56" s="106" t="str">
        <f>IF(NOT(ISBLANK('Order Form'!$Q82)),'Order Form'!$Q82,"")</f>
        <v/>
      </c>
      <c r="Y56" s="106" t="str">
        <f>IF(NOT(ISBLANK('Order Form'!$R82)),'Order Form'!$R82,"")</f>
        <v/>
      </c>
      <c r="Z56" s="106" t="str">
        <f>IF(NOT(ISBLANK('Order Form'!$S82)),'Order Form'!$S82,"")</f>
        <v/>
      </c>
      <c r="AA56" s="106">
        <f t="shared" si="0"/>
        <v>0</v>
      </c>
      <c r="AB56" s="166" t="str">
        <f>IF(NOT(ISBLANK('Order Form'!$J82)),'Order Form'!$J82,"")</f>
        <v/>
      </c>
      <c r="AC56" s="167">
        <v>0</v>
      </c>
      <c r="AD56" s="168" t="str">
        <f t="shared" si="1"/>
        <v/>
      </c>
      <c r="AE56" s="166" t="e">
        <f>IF(NOT(ISBLANK('Order Form'!#REF!)),'Order Form'!#REF!,"")</f>
        <v>#REF!</v>
      </c>
      <c r="AF56" s="166" t="e">
        <f>IF(NOT(ISBLANK('Order Form'!#REF!)),'Order Form'!#REF!,"")</f>
        <v>#REF!</v>
      </c>
      <c r="AG56" s="166" t="e">
        <f>IF(NOT(ISBLANK('Order Form'!#REF!)),'Order Form'!#REF!,"")</f>
        <v>#REF!</v>
      </c>
    </row>
    <row r="57" spans="1:33" ht="12.75" customHeight="1" x14ac:dyDescent="0.3">
      <c r="A57" s="106" t="str">
        <f>IF(NOT(ISBLANK('Order Form'!$F$4)),PROPER('Order Form'!$F$4),IF(NOT(ISBLANK('Order Form'!$F$5)),PROPER('Order Form'!$F$5),""))</f>
        <v/>
      </c>
      <c r="B57" s="106" t="str">
        <f>IF(NOT(ISBLANK('Order Form'!$F$6)),'Order Form'!$F$6,"")</f>
        <v/>
      </c>
      <c r="C57" s="162">
        <f>'Order Form'!$J$17</f>
        <v>0</v>
      </c>
      <c r="D57" s="162" t="str">
        <f>IF(NOT(ISBLANK('Order Form'!$F$10)),'Order Form'!$F$10,"")</f>
        <v/>
      </c>
      <c r="E57" s="162" t="str">
        <f>IF(NOT(ISBLANK('Order Form'!$F$12)),'Order Form'!$F$12,"")</f>
        <v/>
      </c>
      <c r="F57" s="163"/>
      <c r="G57" s="163" t="str">
        <f>IF(NOT(ISBLANK('Order Form'!$D$16)),'Order Form'!$D$16,"")</f>
        <v/>
      </c>
      <c r="H57" s="164"/>
      <c r="I57" s="164"/>
      <c r="J57" s="106" t="e">
        <f>IF('Order Form'!$G83="Yes","Yes",IF('Order Form'!#REF!="Yes","Yes",IF('Order Form'!$H83="Yes","Yes","")))</f>
        <v>#REF!</v>
      </c>
      <c r="K57" s="106" t="str">
        <f ca="1">IF(NOT(ISNA(INDIRECT("'LIST DATA'!$A$"&amp;MATCH('Order Form'!$C83,SchoolList,0)+1))),UPPER(INDIRECT("'LIST DATA'!$A$"&amp;MATCH('Order Form'!$C83,SchoolList,0)+1)),"")</f>
        <v/>
      </c>
      <c r="L57" s="106" t="str">
        <f>IF(NOT(ISBLANK('Order Form'!$C83)),'Order Form'!$C83,"")</f>
        <v/>
      </c>
      <c r="M57" s="106" t="str">
        <f>IF(NOT(ISBLANK('Order Form'!$E83)),'Order Form'!$E83,"")</f>
        <v/>
      </c>
      <c r="N57" s="106" t="e">
        <f>IF('Order Form'!$G83="Yes","CST",IF('Order Form'!#REF!="Yes","CBC",IF('Order Form'!$H83="Yes","PVW",IF(NOT(ISBLANK('Order Form'!$F83)),UPPER('Order Form'!$F83),""))))</f>
        <v>#REF!</v>
      </c>
      <c r="O57" s="106" t="e">
        <f>IF(UPPER($J57)="YES",'Order Form'!F83,"")</f>
        <v>#REF!</v>
      </c>
      <c r="P57" s="106" t="str">
        <f>IF(NOT(ISBLANK('Order Form'!$D83)),PROPER('Order Form'!$D83),"")</f>
        <v/>
      </c>
      <c r="Q57" s="106"/>
      <c r="R57" s="163"/>
      <c r="S57" s="106" t="str">
        <f>IF(NOT(ISBLANK('Order Form'!$I83)),'Order Form'!$I83,"")</f>
        <v/>
      </c>
      <c r="T57" s="106" t="str">
        <f>IF(NOT(ISBLANK('Order Form'!$M83)),'Order Form'!$M83,"")</f>
        <v/>
      </c>
      <c r="U57" s="106" t="str">
        <f>IF(NOT(ISBLANK('Order Form'!$N83)),'Order Form'!$N83,"")</f>
        <v/>
      </c>
      <c r="V57" s="106" t="str">
        <f>IF(NOT(ISBLANK('Order Form'!$O83)),'Order Form'!$O83,"")</f>
        <v/>
      </c>
      <c r="W57" s="106" t="str">
        <f>IF(NOT(ISBLANK('Order Form'!$P83)),'Order Form'!$P83,"")</f>
        <v/>
      </c>
      <c r="X57" s="106" t="str">
        <f>IF(NOT(ISBLANK('Order Form'!$Q83)),'Order Form'!$Q83,"")</f>
        <v/>
      </c>
      <c r="Y57" s="106" t="str">
        <f>IF(NOT(ISBLANK('Order Form'!$R83)),'Order Form'!$R83,"")</f>
        <v/>
      </c>
      <c r="Z57" s="106" t="str">
        <f>IF(NOT(ISBLANK('Order Form'!$S83)),'Order Form'!$S83,"")</f>
        <v/>
      </c>
      <c r="AA57" s="106">
        <f t="shared" si="0"/>
        <v>0</v>
      </c>
      <c r="AB57" s="166" t="str">
        <f>IF(NOT(ISBLANK('Order Form'!$J83)),'Order Form'!$J83,"")</f>
        <v/>
      </c>
      <c r="AC57" s="167">
        <v>0</v>
      </c>
      <c r="AD57" s="168" t="str">
        <f t="shared" si="1"/>
        <v/>
      </c>
      <c r="AE57" s="166" t="e">
        <f>IF(NOT(ISBLANK('Order Form'!#REF!)),'Order Form'!#REF!,"")</f>
        <v>#REF!</v>
      </c>
      <c r="AF57" s="166" t="e">
        <f>IF(NOT(ISBLANK('Order Form'!#REF!)),'Order Form'!#REF!,"")</f>
        <v>#REF!</v>
      </c>
      <c r="AG57" s="166" t="e">
        <f>IF(NOT(ISBLANK('Order Form'!#REF!)),'Order Form'!#REF!,"")</f>
        <v>#REF!</v>
      </c>
    </row>
    <row r="58" spans="1:33" ht="12.75" customHeight="1" x14ac:dyDescent="0.3">
      <c r="A58" s="106" t="str">
        <f>IF(NOT(ISBLANK('Order Form'!$F$4)),PROPER('Order Form'!$F$4),IF(NOT(ISBLANK('Order Form'!$F$5)),PROPER('Order Form'!$F$5),""))</f>
        <v/>
      </c>
      <c r="B58" s="106" t="str">
        <f>IF(NOT(ISBLANK('Order Form'!$F$6)),'Order Form'!$F$6,"")</f>
        <v/>
      </c>
      <c r="C58" s="162">
        <f>'Order Form'!$J$17</f>
        <v>0</v>
      </c>
      <c r="D58" s="162" t="str">
        <f>IF(NOT(ISBLANK('Order Form'!$F$10)),'Order Form'!$F$10,"")</f>
        <v/>
      </c>
      <c r="E58" s="162" t="str">
        <f>IF(NOT(ISBLANK('Order Form'!$F$12)),'Order Form'!$F$12,"")</f>
        <v/>
      </c>
      <c r="F58" s="163"/>
      <c r="G58" s="163" t="str">
        <f>IF(NOT(ISBLANK('Order Form'!$D$16)),'Order Form'!$D$16,"")</f>
        <v/>
      </c>
      <c r="H58" s="164"/>
      <c r="I58" s="164"/>
      <c r="J58" s="106" t="e">
        <f>IF('Order Form'!$G84="Yes","Yes",IF('Order Form'!#REF!="Yes","Yes",IF('Order Form'!$H84="Yes","Yes","")))</f>
        <v>#REF!</v>
      </c>
      <c r="K58" s="106" t="str">
        <f ca="1">IF(NOT(ISNA(INDIRECT("'LIST DATA'!$A$"&amp;MATCH('Order Form'!$C84,SchoolList,0)+1))),UPPER(INDIRECT("'LIST DATA'!$A$"&amp;MATCH('Order Form'!$C84,SchoolList,0)+1)),"")</f>
        <v/>
      </c>
      <c r="L58" s="106" t="str">
        <f>IF(NOT(ISBLANK('Order Form'!$C84)),'Order Form'!$C84,"")</f>
        <v/>
      </c>
      <c r="M58" s="106" t="str">
        <f>IF(NOT(ISBLANK('Order Form'!$E84)),'Order Form'!$E84,"")</f>
        <v/>
      </c>
      <c r="N58" s="106" t="e">
        <f>IF('Order Form'!$G84="Yes","CST",IF('Order Form'!#REF!="Yes","CBC",IF('Order Form'!$H84="Yes","PVW",IF(NOT(ISBLANK('Order Form'!$F84)),UPPER('Order Form'!$F84),""))))</f>
        <v>#REF!</v>
      </c>
      <c r="O58" s="106" t="e">
        <f>IF(UPPER($J58)="YES",'Order Form'!F84,"")</f>
        <v>#REF!</v>
      </c>
      <c r="P58" s="106" t="str">
        <f>IF(NOT(ISBLANK('Order Form'!$D84)),PROPER('Order Form'!$D84),"")</f>
        <v/>
      </c>
      <c r="Q58" s="106"/>
      <c r="R58" s="163"/>
      <c r="S58" s="106" t="str">
        <f>IF(NOT(ISBLANK('Order Form'!$I84)),'Order Form'!$I84,"")</f>
        <v/>
      </c>
      <c r="T58" s="106" t="str">
        <f>IF(NOT(ISBLANK('Order Form'!$M84)),'Order Form'!$M84,"")</f>
        <v/>
      </c>
      <c r="U58" s="106" t="str">
        <f>IF(NOT(ISBLANK('Order Form'!$N84)),'Order Form'!$N84,"")</f>
        <v/>
      </c>
      <c r="V58" s="106" t="str">
        <f>IF(NOT(ISBLANK('Order Form'!$O84)),'Order Form'!$O84,"")</f>
        <v/>
      </c>
      <c r="W58" s="106" t="str">
        <f>IF(NOT(ISBLANK('Order Form'!$P84)),'Order Form'!$P84,"")</f>
        <v/>
      </c>
      <c r="X58" s="106" t="str">
        <f>IF(NOT(ISBLANK('Order Form'!$Q84)),'Order Form'!$Q84,"")</f>
        <v/>
      </c>
      <c r="Y58" s="106" t="str">
        <f>IF(NOT(ISBLANK('Order Form'!$R84)),'Order Form'!$R84,"")</f>
        <v/>
      </c>
      <c r="Z58" s="106" t="str">
        <f>IF(NOT(ISBLANK('Order Form'!$S84)),'Order Form'!$S84,"")</f>
        <v/>
      </c>
      <c r="AA58" s="106">
        <f t="shared" si="0"/>
        <v>0</v>
      </c>
      <c r="AB58" s="166" t="str">
        <f>IF(NOT(ISBLANK('Order Form'!$J84)),'Order Form'!$J84,"")</f>
        <v/>
      </c>
      <c r="AC58" s="167">
        <v>0</v>
      </c>
      <c r="AD58" s="168" t="str">
        <f t="shared" si="1"/>
        <v/>
      </c>
      <c r="AE58" s="166" t="e">
        <f>IF(NOT(ISBLANK('Order Form'!#REF!)),'Order Form'!#REF!,"")</f>
        <v>#REF!</v>
      </c>
      <c r="AF58" s="166" t="e">
        <f>IF(NOT(ISBLANK('Order Form'!#REF!)),'Order Form'!#REF!,"")</f>
        <v>#REF!</v>
      </c>
      <c r="AG58" s="166" t="e">
        <f>IF(NOT(ISBLANK('Order Form'!#REF!)),'Order Form'!#REF!,"")</f>
        <v>#REF!</v>
      </c>
    </row>
    <row r="59" spans="1:33" ht="12.75" customHeight="1" x14ac:dyDescent="0.3">
      <c r="A59" s="106" t="str">
        <f>IF(NOT(ISBLANK('Order Form'!$F$4)),PROPER('Order Form'!$F$4),IF(NOT(ISBLANK('Order Form'!$F$5)),PROPER('Order Form'!$F$5),""))</f>
        <v/>
      </c>
      <c r="B59" s="106" t="str">
        <f>IF(NOT(ISBLANK('Order Form'!$F$6)),'Order Form'!$F$6,"")</f>
        <v/>
      </c>
      <c r="C59" s="162">
        <f>'Order Form'!$J$17</f>
        <v>0</v>
      </c>
      <c r="D59" s="162" t="str">
        <f>IF(NOT(ISBLANK('Order Form'!$F$10)),'Order Form'!$F$10,"")</f>
        <v/>
      </c>
      <c r="E59" s="162" t="str">
        <f>IF(NOT(ISBLANK('Order Form'!$F$12)),'Order Form'!$F$12,"")</f>
        <v/>
      </c>
      <c r="F59" s="163"/>
      <c r="G59" s="163" t="str">
        <f>IF(NOT(ISBLANK('Order Form'!$D$16)),'Order Form'!$D$16,"")</f>
        <v/>
      </c>
      <c r="H59" s="164"/>
      <c r="I59" s="164"/>
      <c r="J59" s="106" t="e">
        <f>IF('Order Form'!$G85="Yes","Yes",IF('Order Form'!#REF!="Yes","Yes",IF('Order Form'!$H85="Yes","Yes","")))</f>
        <v>#REF!</v>
      </c>
      <c r="K59" s="106" t="str">
        <f ca="1">IF(NOT(ISNA(INDIRECT("'LIST DATA'!$A$"&amp;MATCH('Order Form'!$C85,SchoolList,0)+1))),UPPER(INDIRECT("'LIST DATA'!$A$"&amp;MATCH('Order Form'!$C85,SchoolList,0)+1)),"")</f>
        <v/>
      </c>
      <c r="L59" s="106" t="str">
        <f>IF(NOT(ISBLANK('Order Form'!$C85)),'Order Form'!$C85,"")</f>
        <v/>
      </c>
      <c r="M59" s="106" t="str">
        <f>IF(NOT(ISBLANK('Order Form'!$E85)),'Order Form'!$E85,"")</f>
        <v/>
      </c>
      <c r="N59" s="106" t="e">
        <f>IF('Order Form'!$G85="Yes","CST",IF('Order Form'!#REF!="Yes","CBC",IF('Order Form'!$H85="Yes","PVW",IF(NOT(ISBLANK('Order Form'!$F85)),UPPER('Order Form'!$F85),""))))</f>
        <v>#REF!</v>
      </c>
      <c r="O59" s="106" t="e">
        <f>IF(UPPER($J59)="YES",'Order Form'!F85,"")</f>
        <v>#REF!</v>
      </c>
      <c r="P59" s="106" t="str">
        <f>IF(NOT(ISBLANK('Order Form'!$D85)),PROPER('Order Form'!$D85),"")</f>
        <v/>
      </c>
      <c r="Q59" s="106"/>
      <c r="R59" s="163"/>
      <c r="S59" s="106" t="str">
        <f>IF(NOT(ISBLANK('Order Form'!$I85)),'Order Form'!$I85,"")</f>
        <v/>
      </c>
      <c r="T59" s="106" t="str">
        <f>IF(NOT(ISBLANK('Order Form'!$M85)),'Order Form'!$M85,"")</f>
        <v/>
      </c>
      <c r="U59" s="106" t="str">
        <f>IF(NOT(ISBLANK('Order Form'!$N85)),'Order Form'!$N85,"")</f>
        <v/>
      </c>
      <c r="V59" s="106" t="str">
        <f>IF(NOT(ISBLANK('Order Form'!$O85)),'Order Form'!$O85,"")</f>
        <v/>
      </c>
      <c r="W59" s="106" t="str">
        <f>IF(NOT(ISBLANK('Order Form'!$P85)),'Order Form'!$P85,"")</f>
        <v/>
      </c>
      <c r="X59" s="106" t="str">
        <f>IF(NOT(ISBLANK('Order Form'!$Q85)),'Order Form'!$Q85,"")</f>
        <v/>
      </c>
      <c r="Y59" s="106" t="str">
        <f>IF(NOT(ISBLANK('Order Form'!$R85)),'Order Form'!$R85,"")</f>
        <v/>
      </c>
      <c r="Z59" s="106" t="str">
        <f>IF(NOT(ISBLANK('Order Form'!$S85)),'Order Form'!$S85,"")</f>
        <v/>
      </c>
      <c r="AA59" s="106">
        <f t="shared" si="0"/>
        <v>0</v>
      </c>
      <c r="AB59" s="166" t="str">
        <f>IF(NOT(ISBLANK('Order Form'!$J85)),'Order Form'!$J85,"")</f>
        <v/>
      </c>
      <c r="AC59" s="167">
        <v>0</v>
      </c>
      <c r="AD59" s="168" t="str">
        <f t="shared" si="1"/>
        <v/>
      </c>
      <c r="AE59" s="166" t="e">
        <f>IF(NOT(ISBLANK('Order Form'!#REF!)),'Order Form'!#REF!,"")</f>
        <v>#REF!</v>
      </c>
      <c r="AF59" s="166" t="e">
        <f>IF(NOT(ISBLANK('Order Form'!#REF!)),'Order Form'!#REF!,"")</f>
        <v>#REF!</v>
      </c>
      <c r="AG59" s="166" t="e">
        <f>IF(NOT(ISBLANK('Order Form'!#REF!)),'Order Form'!#REF!,"")</f>
        <v>#REF!</v>
      </c>
    </row>
    <row r="60" spans="1:33" ht="12.75" customHeight="1" x14ac:dyDescent="0.3">
      <c r="A60" s="106" t="str">
        <f>IF(NOT(ISBLANK('Order Form'!$F$4)),PROPER('Order Form'!$F$4),IF(NOT(ISBLANK('Order Form'!$F$5)),PROPER('Order Form'!$F$5),""))</f>
        <v/>
      </c>
      <c r="B60" s="106" t="str">
        <f>IF(NOT(ISBLANK('Order Form'!$F$6)),'Order Form'!$F$6,"")</f>
        <v/>
      </c>
      <c r="C60" s="162">
        <f>'Order Form'!$J$17</f>
        <v>0</v>
      </c>
      <c r="D60" s="162" t="str">
        <f>IF(NOT(ISBLANK('Order Form'!$F$10)),'Order Form'!$F$10,"")</f>
        <v/>
      </c>
      <c r="E60" s="162" t="str">
        <f>IF(NOT(ISBLANK('Order Form'!$F$12)),'Order Form'!$F$12,"")</f>
        <v/>
      </c>
      <c r="F60" s="163"/>
      <c r="G60" s="163" t="str">
        <f>IF(NOT(ISBLANK('Order Form'!$D$16)),'Order Form'!$D$16,"")</f>
        <v/>
      </c>
      <c r="H60" s="164"/>
      <c r="I60" s="164"/>
      <c r="J60" s="106" t="e">
        <f>IF('Order Form'!$G86="Yes","Yes",IF('Order Form'!#REF!="Yes","Yes",IF('Order Form'!$H86="Yes","Yes","")))</f>
        <v>#REF!</v>
      </c>
      <c r="K60" s="106" t="str">
        <f ca="1">IF(NOT(ISNA(INDIRECT("'LIST DATA'!$A$"&amp;MATCH('Order Form'!$C86,SchoolList,0)+1))),UPPER(INDIRECT("'LIST DATA'!$A$"&amp;MATCH('Order Form'!$C86,SchoolList,0)+1)),"")</f>
        <v/>
      </c>
      <c r="L60" s="106" t="str">
        <f>IF(NOT(ISBLANK('Order Form'!$C86)),'Order Form'!$C86,"")</f>
        <v/>
      </c>
      <c r="M60" s="106" t="str">
        <f>IF(NOT(ISBLANK('Order Form'!$E86)),'Order Form'!$E86,"")</f>
        <v/>
      </c>
      <c r="N60" s="106" t="e">
        <f>IF('Order Form'!$G86="Yes","CST",IF('Order Form'!#REF!="Yes","CBC",IF('Order Form'!$H86="Yes","PVW",IF(NOT(ISBLANK('Order Form'!$F86)),UPPER('Order Form'!$F86),""))))</f>
        <v>#REF!</v>
      </c>
      <c r="O60" s="106" t="e">
        <f>IF(UPPER($J60)="YES",'Order Form'!F86,"")</f>
        <v>#REF!</v>
      </c>
      <c r="P60" s="106" t="str">
        <f>IF(NOT(ISBLANK('Order Form'!$D86)),PROPER('Order Form'!$D86),"")</f>
        <v/>
      </c>
      <c r="Q60" s="106"/>
      <c r="R60" s="163"/>
      <c r="S60" s="106" t="str">
        <f>IF(NOT(ISBLANK('Order Form'!$I86)),'Order Form'!$I86,"")</f>
        <v/>
      </c>
      <c r="T60" s="106" t="str">
        <f>IF(NOT(ISBLANK('Order Form'!$M86)),'Order Form'!$M86,"")</f>
        <v/>
      </c>
      <c r="U60" s="106" t="str">
        <f>IF(NOT(ISBLANK('Order Form'!$N86)),'Order Form'!$N86,"")</f>
        <v/>
      </c>
      <c r="V60" s="106" t="str">
        <f>IF(NOT(ISBLANK('Order Form'!$O86)),'Order Form'!$O86,"")</f>
        <v/>
      </c>
      <c r="W60" s="106" t="str">
        <f>IF(NOT(ISBLANK('Order Form'!$P86)),'Order Form'!$P86,"")</f>
        <v/>
      </c>
      <c r="X60" s="106" t="str">
        <f>IF(NOT(ISBLANK('Order Form'!$Q86)),'Order Form'!$Q86,"")</f>
        <v/>
      </c>
      <c r="Y60" s="106" t="str">
        <f>IF(NOT(ISBLANK('Order Form'!$R86)),'Order Form'!$R86,"")</f>
        <v/>
      </c>
      <c r="Z60" s="106" t="str">
        <f>IF(NOT(ISBLANK('Order Form'!$S86)),'Order Form'!$S86,"")</f>
        <v/>
      </c>
      <c r="AA60" s="106">
        <f t="shared" si="0"/>
        <v>0</v>
      </c>
      <c r="AB60" s="166" t="str">
        <f>IF(NOT(ISBLANK('Order Form'!$J86)),'Order Form'!$J86,"")</f>
        <v/>
      </c>
      <c r="AC60" s="167">
        <v>0</v>
      </c>
      <c r="AD60" s="168" t="str">
        <f t="shared" si="1"/>
        <v/>
      </c>
      <c r="AE60" s="166" t="e">
        <f>IF(NOT(ISBLANK('Order Form'!#REF!)),'Order Form'!#REF!,"")</f>
        <v>#REF!</v>
      </c>
      <c r="AF60" s="166" t="e">
        <f>IF(NOT(ISBLANK('Order Form'!#REF!)),'Order Form'!#REF!,"")</f>
        <v>#REF!</v>
      </c>
      <c r="AG60" s="166" t="e">
        <f>IF(NOT(ISBLANK('Order Form'!#REF!)),'Order Form'!#REF!,"")</f>
        <v>#REF!</v>
      </c>
    </row>
    <row r="61" spans="1:33" ht="12.75" customHeight="1" x14ac:dyDescent="0.3">
      <c r="A61" s="106" t="str">
        <f>IF(NOT(ISBLANK('Order Form'!$F$4)),PROPER('Order Form'!$F$4),IF(NOT(ISBLANK('Order Form'!$F$5)),PROPER('Order Form'!$F$5),""))</f>
        <v/>
      </c>
      <c r="B61" s="106" t="str">
        <f>IF(NOT(ISBLANK('Order Form'!$F$6)),'Order Form'!$F$6,"")</f>
        <v/>
      </c>
      <c r="C61" s="162">
        <f>'Order Form'!$J$17</f>
        <v>0</v>
      </c>
      <c r="D61" s="162" t="str">
        <f>IF(NOT(ISBLANK('Order Form'!$F$10)),'Order Form'!$F$10,"")</f>
        <v/>
      </c>
      <c r="E61" s="162" t="str">
        <f>IF(NOT(ISBLANK('Order Form'!$F$12)),'Order Form'!$F$12,"")</f>
        <v/>
      </c>
      <c r="F61" s="163"/>
      <c r="G61" s="163" t="str">
        <f>IF(NOT(ISBLANK('Order Form'!$D$16)),'Order Form'!$D$16,"")</f>
        <v/>
      </c>
      <c r="H61" s="164"/>
      <c r="I61" s="164"/>
      <c r="J61" s="106" t="e">
        <f>IF('Order Form'!$G87="Yes","Yes",IF('Order Form'!#REF!="Yes","Yes",IF('Order Form'!$H87="Yes","Yes","")))</f>
        <v>#REF!</v>
      </c>
      <c r="K61" s="106" t="str">
        <f ca="1">IF(NOT(ISNA(INDIRECT("'LIST DATA'!$A$"&amp;MATCH('Order Form'!$C87,SchoolList,0)+1))),UPPER(INDIRECT("'LIST DATA'!$A$"&amp;MATCH('Order Form'!$C87,SchoolList,0)+1)),"")</f>
        <v/>
      </c>
      <c r="L61" s="106" t="str">
        <f>IF(NOT(ISBLANK('Order Form'!$C87)),'Order Form'!$C87,"")</f>
        <v/>
      </c>
      <c r="M61" s="106" t="str">
        <f>IF(NOT(ISBLANK('Order Form'!$E87)),'Order Form'!$E87,"")</f>
        <v/>
      </c>
      <c r="N61" s="106" t="e">
        <f>IF('Order Form'!$G87="Yes","CST",IF('Order Form'!#REF!="Yes","CBC",IF('Order Form'!$H87="Yes","PVW",IF(NOT(ISBLANK('Order Form'!$F87)),UPPER('Order Form'!$F87),""))))</f>
        <v>#REF!</v>
      </c>
      <c r="O61" s="106" t="e">
        <f>IF(UPPER($J61)="YES",'Order Form'!F87,"")</f>
        <v>#REF!</v>
      </c>
      <c r="P61" s="106" t="str">
        <f>IF(NOT(ISBLANK('Order Form'!$D87)),PROPER('Order Form'!$D87),"")</f>
        <v/>
      </c>
      <c r="Q61" s="106"/>
      <c r="R61" s="163"/>
      <c r="S61" s="106" t="str">
        <f>IF(NOT(ISBLANK('Order Form'!$I87)),'Order Form'!$I87,"")</f>
        <v/>
      </c>
      <c r="T61" s="106" t="str">
        <f>IF(NOT(ISBLANK('Order Form'!$M87)),'Order Form'!$M87,"")</f>
        <v/>
      </c>
      <c r="U61" s="106" t="str">
        <f>IF(NOT(ISBLANK('Order Form'!$N87)),'Order Form'!$N87,"")</f>
        <v/>
      </c>
      <c r="V61" s="106" t="str">
        <f>IF(NOT(ISBLANK('Order Form'!$O87)),'Order Form'!$O87,"")</f>
        <v/>
      </c>
      <c r="W61" s="106" t="str">
        <f>IF(NOT(ISBLANK('Order Form'!$P87)),'Order Form'!$P87,"")</f>
        <v/>
      </c>
      <c r="X61" s="106" t="str">
        <f>IF(NOT(ISBLANK('Order Form'!$Q87)),'Order Form'!$Q87,"")</f>
        <v/>
      </c>
      <c r="Y61" s="106" t="str">
        <f>IF(NOT(ISBLANK('Order Form'!$R87)),'Order Form'!$R87,"")</f>
        <v/>
      </c>
      <c r="Z61" s="106" t="str">
        <f>IF(NOT(ISBLANK('Order Form'!$S87)),'Order Form'!$S87,"")</f>
        <v/>
      </c>
      <c r="AA61" s="106">
        <f t="shared" si="0"/>
        <v>0</v>
      </c>
      <c r="AB61" s="166" t="str">
        <f>IF(NOT(ISBLANK('Order Form'!$J87)),'Order Form'!$J87,"")</f>
        <v/>
      </c>
      <c r="AC61" s="167">
        <v>0</v>
      </c>
      <c r="AD61" s="168" t="str">
        <f t="shared" si="1"/>
        <v/>
      </c>
      <c r="AE61" s="166" t="e">
        <f>IF(NOT(ISBLANK('Order Form'!#REF!)),'Order Form'!#REF!,"")</f>
        <v>#REF!</v>
      </c>
      <c r="AF61" s="166" t="e">
        <f>IF(NOT(ISBLANK('Order Form'!#REF!)),'Order Form'!#REF!,"")</f>
        <v>#REF!</v>
      </c>
      <c r="AG61" s="166" t="e">
        <f>IF(NOT(ISBLANK('Order Form'!#REF!)),'Order Form'!#REF!,"")</f>
        <v>#REF!</v>
      </c>
    </row>
    <row r="62" spans="1:33" ht="12.75" customHeight="1" x14ac:dyDescent="0.3">
      <c r="A62" s="106" t="str">
        <f>IF(NOT(ISBLANK('Order Form'!$F$4)),PROPER('Order Form'!$F$4),IF(NOT(ISBLANK('Order Form'!$F$5)),PROPER('Order Form'!$F$5),""))</f>
        <v/>
      </c>
      <c r="B62" s="106" t="str">
        <f>IF(NOT(ISBLANK('Order Form'!$F$6)),'Order Form'!$F$6,"")</f>
        <v/>
      </c>
      <c r="C62" s="162">
        <f>'Order Form'!$J$17</f>
        <v>0</v>
      </c>
      <c r="D62" s="162" t="str">
        <f>IF(NOT(ISBLANK('Order Form'!$F$10)),'Order Form'!$F$10,"")</f>
        <v/>
      </c>
      <c r="E62" s="162" t="str">
        <f>IF(NOT(ISBLANK('Order Form'!$F$12)),'Order Form'!$F$12,"")</f>
        <v/>
      </c>
      <c r="F62" s="163"/>
      <c r="G62" s="163" t="str">
        <f>IF(NOT(ISBLANK('Order Form'!$D$16)),'Order Form'!$D$16,"")</f>
        <v/>
      </c>
      <c r="H62" s="164"/>
      <c r="I62" s="164"/>
      <c r="J62" s="106" t="e">
        <f>IF('Order Form'!$G88="Yes","Yes",IF('Order Form'!#REF!="Yes","Yes",IF('Order Form'!$H88="Yes","Yes","")))</f>
        <v>#REF!</v>
      </c>
      <c r="K62" s="106" t="str">
        <f ca="1">IF(NOT(ISNA(INDIRECT("'LIST DATA'!$A$"&amp;MATCH('Order Form'!$C88,SchoolList,0)+1))),UPPER(INDIRECT("'LIST DATA'!$A$"&amp;MATCH('Order Form'!$C88,SchoolList,0)+1)),"")</f>
        <v/>
      </c>
      <c r="L62" s="106" t="str">
        <f>IF(NOT(ISBLANK('Order Form'!$C88)),'Order Form'!$C88,"")</f>
        <v/>
      </c>
      <c r="M62" s="106" t="str">
        <f>IF(NOT(ISBLANK('Order Form'!$E88)),'Order Form'!$E88,"")</f>
        <v/>
      </c>
      <c r="N62" s="106" t="e">
        <f>IF('Order Form'!$G88="Yes","CST",IF('Order Form'!#REF!="Yes","CBC",IF('Order Form'!$H88="Yes","PVW",IF(NOT(ISBLANK('Order Form'!$F88)),UPPER('Order Form'!$F88),""))))</f>
        <v>#REF!</v>
      </c>
      <c r="O62" s="106" t="e">
        <f>IF(UPPER($J62)="YES",'Order Form'!F88,"")</f>
        <v>#REF!</v>
      </c>
      <c r="P62" s="106" t="str">
        <f>IF(NOT(ISBLANK('Order Form'!$D88)),PROPER('Order Form'!$D88),"")</f>
        <v/>
      </c>
      <c r="Q62" s="106"/>
      <c r="R62" s="163"/>
      <c r="S62" s="106" t="str">
        <f>IF(NOT(ISBLANK('Order Form'!$I88)),'Order Form'!$I88,"")</f>
        <v/>
      </c>
      <c r="T62" s="106" t="str">
        <f>IF(NOT(ISBLANK('Order Form'!$M88)),'Order Form'!$M88,"")</f>
        <v/>
      </c>
      <c r="U62" s="106" t="str">
        <f>IF(NOT(ISBLANK('Order Form'!$N88)),'Order Form'!$N88,"")</f>
        <v/>
      </c>
      <c r="V62" s="106" t="str">
        <f>IF(NOT(ISBLANK('Order Form'!$O88)),'Order Form'!$O88,"")</f>
        <v/>
      </c>
      <c r="W62" s="106" t="str">
        <f>IF(NOT(ISBLANK('Order Form'!$P88)),'Order Form'!$P88,"")</f>
        <v/>
      </c>
      <c r="X62" s="106" t="str">
        <f>IF(NOT(ISBLANK('Order Form'!$Q88)),'Order Form'!$Q88,"")</f>
        <v/>
      </c>
      <c r="Y62" s="106" t="str">
        <f>IF(NOT(ISBLANK('Order Form'!$R88)),'Order Form'!$R88,"")</f>
        <v/>
      </c>
      <c r="Z62" s="106" t="str">
        <f>IF(NOT(ISBLANK('Order Form'!$S88)),'Order Form'!$S88,"")</f>
        <v/>
      </c>
      <c r="AA62" s="106">
        <f t="shared" si="0"/>
        <v>0</v>
      </c>
      <c r="AB62" s="166" t="str">
        <f>IF(NOT(ISBLANK('Order Form'!$J88)),'Order Form'!$J88,"")</f>
        <v/>
      </c>
      <c r="AC62" s="167">
        <v>0</v>
      </c>
      <c r="AD62" s="168" t="str">
        <f t="shared" si="1"/>
        <v/>
      </c>
      <c r="AE62" s="166" t="e">
        <f>IF(NOT(ISBLANK('Order Form'!#REF!)),'Order Form'!#REF!,"")</f>
        <v>#REF!</v>
      </c>
      <c r="AF62" s="166" t="e">
        <f>IF(NOT(ISBLANK('Order Form'!#REF!)),'Order Form'!#REF!,"")</f>
        <v>#REF!</v>
      </c>
      <c r="AG62" s="166" t="e">
        <f>IF(NOT(ISBLANK('Order Form'!#REF!)),'Order Form'!#REF!,"")</f>
        <v>#REF!</v>
      </c>
    </row>
    <row r="63" spans="1:33" ht="12.75" customHeight="1" x14ac:dyDescent="0.3">
      <c r="A63" s="106" t="str">
        <f>IF(NOT(ISBLANK('Order Form'!$F$4)),PROPER('Order Form'!$F$4),IF(NOT(ISBLANK('Order Form'!$F$5)),PROPER('Order Form'!$F$5),""))</f>
        <v/>
      </c>
      <c r="B63" s="106" t="str">
        <f>IF(NOT(ISBLANK('Order Form'!$F$6)),'Order Form'!$F$6,"")</f>
        <v/>
      </c>
      <c r="C63" s="162">
        <f>'Order Form'!$J$17</f>
        <v>0</v>
      </c>
      <c r="D63" s="162" t="str">
        <f>IF(NOT(ISBLANK('Order Form'!$F$10)),'Order Form'!$F$10,"")</f>
        <v/>
      </c>
      <c r="E63" s="162" t="str">
        <f>IF(NOT(ISBLANK('Order Form'!$F$12)),'Order Form'!$F$12,"")</f>
        <v/>
      </c>
      <c r="F63" s="163"/>
      <c r="G63" s="163" t="str">
        <f>IF(NOT(ISBLANK('Order Form'!$D$16)),'Order Form'!$D$16,"")</f>
        <v/>
      </c>
      <c r="H63" s="164"/>
      <c r="I63" s="164"/>
      <c r="J63" s="106" t="e">
        <f>IF('Order Form'!$G89="Yes","Yes",IF('Order Form'!#REF!="Yes","Yes",IF('Order Form'!$H89="Yes","Yes","")))</f>
        <v>#REF!</v>
      </c>
      <c r="K63" s="106" t="str">
        <f ca="1">IF(NOT(ISNA(INDIRECT("'LIST DATA'!$A$"&amp;MATCH('Order Form'!$C89,SchoolList,0)+1))),UPPER(INDIRECT("'LIST DATA'!$A$"&amp;MATCH('Order Form'!$C89,SchoolList,0)+1)),"")</f>
        <v/>
      </c>
      <c r="L63" s="106" t="str">
        <f>IF(NOT(ISBLANK('Order Form'!$C89)),'Order Form'!$C89,"")</f>
        <v/>
      </c>
      <c r="M63" s="106" t="str">
        <f>IF(NOT(ISBLANK('Order Form'!$E89)),'Order Form'!$E89,"")</f>
        <v/>
      </c>
      <c r="N63" s="106" t="e">
        <f>IF('Order Form'!$G89="Yes","CST",IF('Order Form'!#REF!="Yes","CBC",IF('Order Form'!$H89="Yes","PVW",IF(NOT(ISBLANK('Order Form'!$F89)),UPPER('Order Form'!$F89),""))))</f>
        <v>#REF!</v>
      </c>
      <c r="O63" s="106" t="e">
        <f>IF(UPPER($J63)="YES",'Order Form'!F89,"")</f>
        <v>#REF!</v>
      </c>
      <c r="P63" s="106" t="str">
        <f>IF(NOT(ISBLANK('Order Form'!$D89)),PROPER('Order Form'!$D89),"")</f>
        <v/>
      </c>
      <c r="Q63" s="106"/>
      <c r="R63" s="163"/>
      <c r="S63" s="106" t="str">
        <f>IF(NOT(ISBLANK('Order Form'!$I89)),'Order Form'!$I89,"")</f>
        <v/>
      </c>
      <c r="T63" s="106" t="str">
        <f>IF(NOT(ISBLANK('Order Form'!$M89)),'Order Form'!$M89,"")</f>
        <v/>
      </c>
      <c r="U63" s="106" t="str">
        <f>IF(NOT(ISBLANK('Order Form'!$N89)),'Order Form'!$N89,"")</f>
        <v/>
      </c>
      <c r="V63" s="106" t="str">
        <f>IF(NOT(ISBLANK('Order Form'!$O89)),'Order Form'!$O89,"")</f>
        <v/>
      </c>
      <c r="W63" s="106" t="str">
        <f>IF(NOT(ISBLANK('Order Form'!$P89)),'Order Form'!$P89,"")</f>
        <v/>
      </c>
      <c r="X63" s="106" t="str">
        <f>IF(NOT(ISBLANK('Order Form'!$Q89)),'Order Form'!$Q89,"")</f>
        <v/>
      </c>
      <c r="Y63" s="106" t="str">
        <f>IF(NOT(ISBLANK('Order Form'!$R89)),'Order Form'!$R89,"")</f>
        <v/>
      </c>
      <c r="Z63" s="106" t="str">
        <f>IF(NOT(ISBLANK('Order Form'!$S89)),'Order Form'!$S89,"")</f>
        <v/>
      </c>
      <c r="AA63" s="106">
        <f t="shared" si="0"/>
        <v>0</v>
      </c>
      <c r="AB63" s="166" t="str">
        <f>IF(NOT(ISBLANK('Order Form'!$J89)),'Order Form'!$J89,"")</f>
        <v/>
      </c>
      <c r="AC63" s="167">
        <v>0</v>
      </c>
      <c r="AD63" s="168" t="str">
        <f t="shared" si="1"/>
        <v/>
      </c>
      <c r="AE63" s="166" t="e">
        <f>IF(NOT(ISBLANK('Order Form'!#REF!)),'Order Form'!#REF!,"")</f>
        <v>#REF!</v>
      </c>
      <c r="AF63" s="166" t="e">
        <f>IF(NOT(ISBLANK('Order Form'!#REF!)),'Order Form'!#REF!,"")</f>
        <v>#REF!</v>
      </c>
      <c r="AG63" s="166" t="e">
        <f>IF(NOT(ISBLANK('Order Form'!#REF!)),'Order Form'!#REF!,"")</f>
        <v>#REF!</v>
      </c>
    </row>
    <row r="64" spans="1:33" ht="12.75" customHeight="1" x14ac:dyDescent="0.3">
      <c r="A64" s="106" t="str">
        <f>IF(NOT(ISBLANK('Order Form'!$F$4)),PROPER('Order Form'!$F$4),IF(NOT(ISBLANK('Order Form'!$F$5)),PROPER('Order Form'!$F$5),""))</f>
        <v/>
      </c>
      <c r="B64" s="106" t="str">
        <f>IF(NOT(ISBLANK('Order Form'!$F$6)),'Order Form'!$F$6,"")</f>
        <v/>
      </c>
      <c r="C64" s="162">
        <f>'Order Form'!$J$17</f>
        <v>0</v>
      </c>
      <c r="D64" s="162" t="str">
        <f>IF(NOT(ISBLANK('Order Form'!$F$10)),'Order Form'!$F$10,"")</f>
        <v/>
      </c>
      <c r="E64" s="162" t="str">
        <f>IF(NOT(ISBLANK('Order Form'!$F$12)),'Order Form'!$F$12,"")</f>
        <v/>
      </c>
      <c r="F64" s="163"/>
      <c r="G64" s="163" t="str">
        <f>IF(NOT(ISBLANK('Order Form'!$D$16)),'Order Form'!$D$16,"")</f>
        <v/>
      </c>
      <c r="H64" s="164"/>
      <c r="I64" s="164"/>
      <c r="J64" s="106" t="e">
        <f>IF('Order Form'!$G90="Yes","Yes",IF('Order Form'!#REF!="Yes","Yes",IF('Order Form'!$H90="Yes","Yes","")))</f>
        <v>#REF!</v>
      </c>
      <c r="K64" s="106" t="str">
        <f ca="1">IF(NOT(ISNA(INDIRECT("'LIST DATA'!$A$"&amp;MATCH('Order Form'!$C90,SchoolList,0)+1))),UPPER(INDIRECT("'LIST DATA'!$A$"&amp;MATCH('Order Form'!$C90,SchoolList,0)+1)),"")</f>
        <v/>
      </c>
      <c r="L64" s="106" t="str">
        <f>IF(NOT(ISBLANK('Order Form'!$C90)),'Order Form'!$C90,"")</f>
        <v/>
      </c>
      <c r="M64" s="106" t="str">
        <f>IF(NOT(ISBLANK('Order Form'!$E90)),'Order Form'!$E90,"")</f>
        <v/>
      </c>
      <c r="N64" s="106" t="e">
        <f>IF('Order Form'!$G90="Yes","CST",IF('Order Form'!#REF!="Yes","CBC",IF('Order Form'!$H90="Yes","PVW",IF(NOT(ISBLANK('Order Form'!$F90)),UPPER('Order Form'!$F90),""))))</f>
        <v>#REF!</v>
      </c>
      <c r="O64" s="106" t="e">
        <f>IF(UPPER($J64)="YES",'Order Form'!F90,"")</f>
        <v>#REF!</v>
      </c>
      <c r="P64" s="106" t="str">
        <f>IF(NOT(ISBLANK('Order Form'!$D90)),PROPER('Order Form'!$D90),"")</f>
        <v/>
      </c>
      <c r="Q64" s="106"/>
      <c r="R64" s="163"/>
      <c r="S64" s="106" t="str">
        <f>IF(NOT(ISBLANK('Order Form'!$I90)),'Order Form'!$I90,"")</f>
        <v/>
      </c>
      <c r="T64" s="106" t="str">
        <f>IF(NOT(ISBLANK('Order Form'!$M90)),'Order Form'!$M90,"")</f>
        <v/>
      </c>
      <c r="U64" s="106" t="str">
        <f>IF(NOT(ISBLANK('Order Form'!$N90)),'Order Form'!$N90,"")</f>
        <v/>
      </c>
      <c r="V64" s="106" t="str">
        <f>IF(NOT(ISBLANK('Order Form'!$O90)),'Order Form'!$O90,"")</f>
        <v/>
      </c>
      <c r="W64" s="106" t="str">
        <f>IF(NOT(ISBLANK('Order Form'!$P90)),'Order Form'!$P90,"")</f>
        <v/>
      </c>
      <c r="X64" s="106" t="str">
        <f>IF(NOT(ISBLANK('Order Form'!$Q90)),'Order Form'!$Q90,"")</f>
        <v/>
      </c>
      <c r="Y64" s="106" t="str">
        <f>IF(NOT(ISBLANK('Order Form'!$R90)),'Order Form'!$R90,"")</f>
        <v/>
      </c>
      <c r="Z64" s="106" t="str">
        <f>IF(NOT(ISBLANK('Order Form'!$S90)),'Order Form'!$S90,"")</f>
        <v/>
      </c>
      <c r="AA64" s="106">
        <f t="shared" si="0"/>
        <v>0</v>
      </c>
      <c r="AB64" s="166" t="str">
        <f>IF(NOT(ISBLANK('Order Form'!$J90)),'Order Form'!$J90,"")</f>
        <v/>
      </c>
      <c r="AC64" s="167">
        <v>0</v>
      </c>
      <c r="AD64" s="168" t="str">
        <f t="shared" si="1"/>
        <v/>
      </c>
      <c r="AE64" s="166" t="e">
        <f>IF(NOT(ISBLANK('Order Form'!#REF!)),'Order Form'!#REF!,"")</f>
        <v>#REF!</v>
      </c>
      <c r="AF64" s="166" t="e">
        <f>IF(NOT(ISBLANK('Order Form'!#REF!)),'Order Form'!#REF!,"")</f>
        <v>#REF!</v>
      </c>
      <c r="AG64" s="166" t="e">
        <f>IF(NOT(ISBLANK('Order Form'!#REF!)),'Order Form'!#REF!,"")</f>
        <v>#REF!</v>
      </c>
    </row>
    <row r="65" spans="1:33" ht="12.75" customHeight="1" x14ac:dyDescent="0.3">
      <c r="A65" s="106" t="str">
        <f>IF(NOT(ISBLANK('Order Form'!$F$4)),PROPER('Order Form'!$F$4),IF(NOT(ISBLANK('Order Form'!$F$5)),PROPER('Order Form'!$F$5),""))</f>
        <v/>
      </c>
      <c r="B65" s="106" t="str">
        <f>IF(NOT(ISBLANK('Order Form'!$F$6)),'Order Form'!$F$6,"")</f>
        <v/>
      </c>
      <c r="C65" s="162">
        <f>'Order Form'!$J$17</f>
        <v>0</v>
      </c>
      <c r="D65" s="162" t="str">
        <f>IF(NOT(ISBLANK('Order Form'!$F$10)),'Order Form'!$F$10,"")</f>
        <v/>
      </c>
      <c r="E65" s="162" t="str">
        <f>IF(NOT(ISBLANK('Order Form'!$F$12)),'Order Form'!$F$12,"")</f>
        <v/>
      </c>
      <c r="F65" s="163"/>
      <c r="G65" s="163" t="str">
        <f>IF(NOT(ISBLANK('Order Form'!$D$16)),'Order Form'!$D$16,"")</f>
        <v/>
      </c>
      <c r="H65" s="164"/>
      <c r="I65" s="164"/>
      <c r="J65" s="106" t="e">
        <f>IF('Order Form'!$G91="Yes","Yes",IF('Order Form'!#REF!="Yes","Yes",IF('Order Form'!$H91="Yes","Yes","")))</f>
        <v>#REF!</v>
      </c>
      <c r="K65" s="106" t="str">
        <f ca="1">IF(NOT(ISNA(INDIRECT("'LIST DATA'!$A$"&amp;MATCH('Order Form'!$C91,SchoolList,0)+1))),UPPER(INDIRECT("'LIST DATA'!$A$"&amp;MATCH('Order Form'!$C91,SchoolList,0)+1)),"")</f>
        <v/>
      </c>
      <c r="L65" s="106" t="str">
        <f>IF(NOT(ISBLANK('Order Form'!$C91)),'Order Form'!$C91,"")</f>
        <v/>
      </c>
      <c r="M65" s="106" t="str">
        <f>IF(NOT(ISBLANK('Order Form'!$E91)),'Order Form'!$E91,"")</f>
        <v/>
      </c>
      <c r="N65" s="106" t="e">
        <f>IF('Order Form'!$G91="Yes","CST",IF('Order Form'!#REF!="Yes","CBC",IF('Order Form'!$H91="Yes","PVW",IF(NOT(ISBLANK('Order Form'!$F91)),UPPER('Order Form'!$F91),""))))</f>
        <v>#REF!</v>
      </c>
      <c r="O65" s="106" t="e">
        <f>IF(UPPER($J65)="YES",'Order Form'!F91,"")</f>
        <v>#REF!</v>
      </c>
      <c r="P65" s="106" t="str">
        <f>IF(NOT(ISBLANK('Order Form'!$D91)),PROPER('Order Form'!$D91),"")</f>
        <v/>
      </c>
      <c r="Q65" s="106"/>
      <c r="R65" s="163"/>
      <c r="S65" s="106" t="str">
        <f>IF(NOT(ISBLANK('Order Form'!$I91)),'Order Form'!$I91,"")</f>
        <v/>
      </c>
      <c r="T65" s="106" t="str">
        <f>IF(NOT(ISBLANK('Order Form'!$M91)),'Order Form'!$M91,"")</f>
        <v/>
      </c>
      <c r="U65" s="106" t="str">
        <f>IF(NOT(ISBLANK('Order Form'!$N91)),'Order Form'!$N91,"")</f>
        <v/>
      </c>
      <c r="V65" s="106" t="str">
        <f>IF(NOT(ISBLANK('Order Form'!$O91)),'Order Form'!$O91,"")</f>
        <v/>
      </c>
      <c r="W65" s="106" t="str">
        <f>IF(NOT(ISBLANK('Order Form'!$P91)),'Order Form'!$P91,"")</f>
        <v/>
      </c>
      <c r="X65" s="106" t="str">
        <f>IF(NOT(ISBLANK('Order Form'!$Q91)),'Order Form'!$Q91,"")</f>
        <v/>
      </c>
      <c r="Y65" s="106" t="str">
        <f>IF(NOT(ISBLANK('Order Form'!$R91)),'Order Form'!$R91,"")</f>
        <v/>
      </c>
      <c r="Z65" s="106" t="str">
        <f>IF(NOT(ISBLANK('Order Form'!$S91)),'Order Form'!$S91,"")</f>
        <v/>
      </c>
      <c r="AA65" s="106">
        <f t="shared" si="0"/>
        <v>0</v>
      </c>
      <c r="AB65" s="166" t="str">
        <f>IF(NOT(ISBLANK('Order Form'!$J91)),'Order Form'!$J91,"")</f>
        <v/>
      </c>
      <c r="AC65" s="167">
        <v>0</v>
      </c>
      <c r="AD65" s="168" t="str">
        <f t="shared" si="1"/>
        <v/>
      </c>
      <c r="AE65" s="166" t="e">
        <f>IF(NOT(ISBLANK('Order Form'!#REF!)),'Order Form'!#REF!,"")</f>
        <v>#REF!</v>
      </c>
      <c r="AF65" s="166" t="e">
        <f>IF(NOT(ISBLANK('Order Form'!#REF!)),'Order Form'!#REF!,"")</f>
        <v>#REF!</v>
      </c>
      <c r="AG65" s="166" t="e">
        <f>IF(NOT(ISBLANK('Order Form'!#REF!)),'Order Form'!#REF!,"")</f>
        <v>#REF!</v>
      </c>
    </row>
    <row r="66" spans="1:33" ht="12.75" customHeight="1" x14ac:dyDescent="0.3">
      <c r="A66" s="106" t="str">
        <f>IF(NOT(ISBLANK('Order Form'!$F$4)),PROPER('Order Form'!$F$4),IF(NOT(ISBLANK('Order Form'!$F$5)),PROPER('Order Form'!$F$5),""))</f>
        <v/>
      </c>
      <c r="B66" s="106" t="str">
        <f>IF(NOT(ISBLANK('Order Form'!$F$6)),'Order Form'!$F$6,"")</f>
        <v/>
      </c>
      <c r="C66" s="162">
        <f>'Order Form'!$J$17</f>
        <v>0</v>
      </c>
      <c r="D66" s="162" t="str">
        <f>IF(NOT(ISBLANK('Order Form'!$F$10)),'Order Form'!$F$10,"")</f>
        <v/>
      </c>
      <c r="E66" s="162" t="str">
        <f>IF(NOT(ISBLANK('Order Form'!$F$12)),'Order Form'!$F$12,"")</f>
        <v/>
      </c>
      <c r="F66" s="163"/>
      <c r="G66" s="163" t="str">
        <f>IF(NOT(ISBLANK('Order Form'!$D$16)),'Order Form'!$D$16,"")</f>
        <v/>
      </c>
      <c r="H66" s="164"/>
      <c r="I66" s="164"/>
      <c r="J66" s="106" t="e">
        <f>IF('Order Form'!$G92="Yes","Yes",IF('Order Form'!#REF!="Yes","Yes",IF('Order Form'!$H92="Yes","Yes","")))</f>
        <v>#REF!</v>
      </c>
      <c r="K66" s="106" t="str">
        <f ca="1">IF(NOT(ISNA(INDIRECT("'LIST DATA'!$A$"&amp;MATCH('Order Form'!$C92,SchoolList,0)+1))),UPPER(INDIRECT("'LIST DATA'!$A$"&amp;MATCH('Order Form'!$C92,SchoolList,0)+1)),"")</f>
        <v/>
      </c>
      <c r="L66" s="106" t="str">
        <f>IF(NOT(ISBLANK('Order Form'!$C92)),'Order Form'!$C92,"")</f>
        <v/>
      </c>
      <c r="M66" s="106" t="str">
        <f>IF(NOT(ISBLANK('Order Form'!$E92)),'Order Form'!$E92,"")</f>
        <v/>
      </c>
      <c r="N66" s="106" t="e">
        <f>IF('Order Form'!$G92="Yes","CST",IF('Order Form'!#REF!="Yes","CBC",IF('Order Form'!$H92="Yes","PVW",IF(NOT(ISBLANK('Order Form'!$F92)),UPPER('Order Form'!$F92),""))))</f>
        <v>#REF!</v>
      </c>
      <c r="O66" s="106" t="e">
        <f>IF(UPPER($J66)="YES",'Order Form'!F92,"")</f>
        <v>#REF!</v>
      </c>
      <c r="P66" s="106" t="str">
        <f>IF(NOT(ISBLANK('Order Form'!$D92)),PROPER('Order Form'!$D92),"")</f>
        <v/>
      </c>
      <c r="Q66" s="106"/>
      <c r="R66" s="163"/>
      <c r="S66" s="106" t="str">
        <f>IF(NOT(ISBLANK('Order Form'!$I92)),'Order Form'!$I92,"")</f>
        <v/>
      </c>
      <c r="T66" s="106" t="str">
        <f>IF(NOT(ISBLANK('Order Form'!$M92)),'Order Form'!$M92,"")</f>
        <v/>
      </c>
      <c r="U66" s="106" t="str">
        <f>IF(NOT(ISBLANK('Order Form'!$N92)),'Order Form'!$N92,"")</f>
        <v/>
      </c>
      <c r="V66" s="106" t="str">
        <f>IF(NOT(ISBLANK('Order Form'!$O92)),'Order Form'!$O92,"")</f>
        <v/>
      </c>
      <c r="W66" s="106" t="str">
        <f>IF(NOT(ISBLANK('Order Form'!$P92)),'Order Form'!$P92,"")</f>
        <v/>
      </c>
      <c r="X66" s="106" t="str">
        <f>IF(NOT(ISBLANK('Order Form'!$Q92)),'Order Form'!$Q92,"")</f>
        <v/>
      </c>
      <c r="Y66" s="106" t="str">
        <f>IF(NOT(ISBLANK('Order Form'!$R92)),'Order Form'!$R92,"")</f>
        <v/>
      </c>
      <c r="Z66" s="106" t="str">
        <f>IF(NOT(ISBLANK('Order Form'!$S92)),'Order Form'!$S92,"")</f>
        <v/>
      </c>
      <c r="AA66" s="106">
        <f t="shared" si="0"/>
        <v>0</v>
      </c>
      <c r="AB66" s="166" t="str">
        <f>IF(NOT(ISBLANK('Order Form'!$J92)),'Order Form'!$J92,"")</f>
        <v/>
      </c>
      <c r="AC66" s="167">
        <v>0</v>
      </c>
      <c r="AD66" s="168" t="str">
        <f t="shared" si="1"/>
        <v/>
      </c>
      <c r="AE66" s="166" t="e">
        <f>IF(NOT(ISBLANK('Order Form'!#REF!)),'Order Form'!#REF!,"")</f>
        <v>#REF!</v>
      </c>
      <c r="AF66" s="166" t="e">
        <f>IF(NOT(ISBLANK('Order Form'!#REF!)),'Order Form'!#REF!,"")</f>
        <v>#REF!</v>
      </c>
      <c r="AG66" s="166" t="e">
        <f>IF(NOT(ISBLANK('Order Form'!#REF!)),'Order Form'!#REF!,"")</f>
        <v>#REF!</v>
      </c>
    </row>
    <row r="67" spans="1:33" ht="12.75" customHeight="1" x14ac:dyDescent="0.3">
      <c r="A67" s="106" t="str">
        <f>IF(NOT(ISBLANK('Order Form'!$F$4)),PROPER('Order Form'!$F$4),IF(NOT(ISBLANK('Order Form'!$F$5)),PROPER('Order Form'!$F$5),""))</f>
        <v/>
      </c>
      <c r="B67" s="106" t="str">
        <f>IF(NOT(ISBLANK('Order Form'!$F$6)),'Order Form'!$F$6,"")</f>
        <v/>
      </c>
      <c r="C67" s="162">
        <f>'Order Form'!$J$17</f>
        <v>0</v>
      </c>
      <c r="D67" s="162" t="str">
        <f>IF(NOT(ISBLANK('Order Form'!$F$10)),'Order Form'!$F$10,"")</f>
        <v/>
      </c>
      <c r="E67" s="162" t="str">
        <f>IF(NOT(ISBLANK('Order Form'!$F$12)),'Order Form'!$F$12,"")</f>
        <v/>
      </c>
      <c r="F67" s="163"/>
      <c r="G67" s="163" t="str">
        <f>IF(NOT(ISBLANK('Order Form'!$D$16)),'Order Form'!$D$16,"")</f>
        <v/>
      </c>
      <c r="H67" s="164"/>
      <c r="I67" s="164"/>
      <c r="J67" s="106" t="e">
        <f>IF('Order Form'!$G93="Yes","Yes",IF('Order Form'!#REF!="Yes","Yes",IF('Order Form'!$H93="Yes","Yes","")))</f>
        <v>#REF!</v>
      </c>
      <c r="K67" s="106" t="str">
        <f ca="1">IF(NOT(ISNA(INDIRECT("'LIST DATA'!$A$"&amp;MATCH('Order Form'!$C93,SchoolList,0)+1))),UPPER(INDIRECT("'LIST DATA'!$A$"&amp;MATCH('Order Form'!$C93,SchoolList,0)+1)),"")</f>
        <v/>
      </c>
      <c r="L67" s="106" t="str">
        <f>IF(NOT(ISBLANK('Order Form'!$C93)),'Order Form'!$C93,"")</f>
        <v/>
      </c>
      <c r="M67" s="106" t="str">
        <f>IF(NOT(ISBLANK('Order Form'!$E93)),'Order Form'!$E93,"")</f>
        <v/>
      </c>
      <c r="N67" s="106" t="e">
        <f>IF('Order Form'!$G93="Yes","CST",IF('Order Form'!#REF!="Yes","CBC",IF('Order Form'!$H93="Yes","PVW",IF(NOT(ISBLANK('Order Form'!$F93)),UPPER('Order Form'!$F93),""))))</f>
        <v>#REF!</v>
      </c>
      <c r="O67" s="106" t="e">
        <f>IF(UPPER($J67)="YES",'Order Form'!F93,"")</f>
        <v>#REF!</v>
      </c>
      <c r="P67" s="106" t="str">
        <f>IF(NOT(ISBLANK('Order Form'!$D93)),PROPER('Order Form'!$D93),"")</f>
        <v/>
      </c>
      <c r="Q67" s="106"/>
      <c r="R67" s="163"/>
      <c r="S67" s="106" t="str">
        <f>IF(NOT(ISBLANK('Order Form'!$I93)),'Order Form'!$I93,"")</f>
        <v/>
      </c>
      <c r="T67" s="106" t="str">
        <f>IF(NOT(ISBLANK('Order Form'!$M93)),'Order Form'!$M93,"")</f>
        <v/>
      </c>
      <c r="U67" s="106" t="str">
        <f>IF(NOT(ISBLANK('Order Form'!$N93)),'Order Form'!$N93,"")</f>
        <v/>
      </c>
      <c r="V67" s="106" t="str">
        <f>IF(NOT(ISBLANK('Order Form'!$O93)),'Order Form'!$O93,"")</f>
        <v/>
      </c>
      <c r="W67" s="106" t="str">
        <f>IF(NOT(ISBLANK('Order Form'!$P93)),'Order Form'!$P93,"")</f>
        <v/>
      </c>
      <c r="X67" s="106" t="str">
        <f>IF(NOT(ISBLANK('Order Form'!$Q93)),'Order Form'!$Q93,"")</f>
        <v/>
      </c>
      <c r="Y67" s="106" t="str">
        <f>IF(NOT(ISBLANK('Order Form'!$R93)),'Order Form'!$R93,"")</f>
        <v/>
      </c>
      <c r="Z67" s="106" t="str">
        <f>IF(NOT(ISBLANK('Order Form'!$S93)),'Order Form'!$S93,"")</f>
        <v/>
      </c>
      <c r="AA67" s="106">
        <f t="shared" si="0"/>
        <v>0</v>
      </c>
      <c r="AB67" s="166" t="str">
        <f>IF(NOT(ISBLANK('Order Form'!$J93)),'Order Form'!$J93,"")</f>
        <v/>
      </c>
      <c r="AC67" s="167">
        <v>0</v>
      </c>
      <c r="AD67" s="168" t="str">
        <f t="shared" si="1"/>
        <v/>
      </c>
      <c r="AE67" s="166" t="e">
        <f>IF(NOT(ISBLANK('Order Form'!#REF!)),'Order Form'!#REF!,"")</f>
        <v>#REF!</v>
      </c>
      <c r="AF67" s="166" t="e">
        <f>IF(NOT(ISBLANK('Order Form'!#REF!)),'Order Form'!#REF!,"")</f>
        <v>#REF!</v>
      </c>
      <c r="AG67" s="166" t="e">
        <f>IF(NOT(ISBLANK('Order Form'!#REF!)),'Order Form'!#REF!,"")</f>
        <v>#REF!</v>
      </c>
    </row>
    <row r="68" spans="1:33" ht="12.75" customHeight="1" x14ac:dyDescent="0.3">
      <c r="A68" s="106" t="str">
        <f>IF(NOT(ISBLANK('Order Form'!$F$4)),PROPER('Order Form'!$F$4),IF(NOT(ISBLANK('Order Form'!$F$5)),PROPER('Order Form'!$F$5),""))</f>
        <v/>
      </c>
      <c r="B68" s="106" t="str">
        <f>IF(NOT(ISBLANK('Order Form'!$F$6)),'Order Form'!$F$6,"")</f>
        <v/>
      </c>
      <c r="C68" s="162">
        <f>'Order Form'!$J$17</f>
        <v>0</v>
      </c>
      <c r="D68" s="162" t="str">
        <f>IF(NOT(ISBLANK('Order Form'!$F$10)),'Order Form'!$F$10,"")</f>
        <v/>
      </c>
      <c r="E68" s="162" t="str">
        <f>IF(NOT(ISBLANK('Order Form'!$F$12)),'Order Form'!$F$12,"")</f>
        <v/>
      </c>
      <c r="F68" s="163"/>
      <c r="G68" s="163" t="str">
        <f>IF(NOT(ISBLANK('Order Form'!$D$16)),'Order Form'!$D$16,"")</f>
        <v/>
      </c>
      <c r="H68" s="164"/>
      <c r="I68" s="164"/>
      <c r="J68" s="106" t="e">
        <f>IF('Order Form'!$G94="Yes","Yes",IF('Order Form'!#REF!="Yes","Yes",IF('Order Form'!$H94="Yes","Yes","")))</f>
        <v>#REF!</v>
      </c>
      <c r="K68" s="106" t="str">
        <f ca="1">IF(NOT(ISNA(INDIRECT("'LIST DATA'!$A$"&amp;MATCH('Order Form'!$C94,SchoolList,0)+1))),UPPER(INDIRECT("'LIST DATA'!$A$"&amp;MATCH('Order Form'!$C94,SchoolList,0)+1)),"")</f>
        <v/>
      </c>
      <c r="L68" s="106" t="str">
        <f>IF(NOT(ISBLANK('Order Form'!$C94)),'Order Form'!$C94,"")</f>
        <v/>
      </c>
      <c r="M68" s="106" t="str">
        <f>IF(NOT(ISBLANK('Order Form'!$E94)),'Order Form'!$E94,"")</f>
        <v/>
      </c>
      <c r="N68" s="106" t="e">
        <f>IF('Order Form'!$G94="Yes","CST",IF('Order Form'!#REF!="Yes","CBC",IF('Order Form'!$H94="Yes","PVW",IF(NOT(ISBLANK('Order Form'!$F94)),UPPER('Order Form'!$F94),""))))</f>
        <v>#REF!</v>
      </c>
      <c r="O68" s="106" t="e">
        <f>IF(UPPER($J68)="YES",'Order Form'!F94,"")</f>
        <v>#REF!</v>
      </c>
      <c r="P68" s="106" t="str">
        <f>IF(NOT(ISBLANK('Order Form'!$D94)),PROPER('Order Form'!$D94),"")</f>
        <v/>
      </c>
      <c r="Q68" s="106"/>
      <c r="R68" s="163"/>
      <c r="S68" s="106" t="str">
        <f>IF(NOT(ISBLANK('Order Form'!$I94)),'Order Form'!$I94,"")</f>
        <v/>
      </c>
      <c r="T68" s="106" t="str">
        <f>IF(NOT(ISBLANK('Order Form'!$M94)),'Order Form'!$M94,"")</f>
        <v/>
      </c>
      <c r="U68" s="106" t="str">
        <f>IF(NOT(ISBLANK('Order Form'!$N94)),'Order Form'!$N94,"")</f>
        <v/>
      </c>
      <c r="V68" s="106" t="str">
        <f>IF(NOT(ISBLANK('Order Form'!$O94)),'Order Form'!$O94,"")</f>
        <v/>
      </c>
      <c r="W68" s="106" t="str">
        <f>IF(NOT(ISBLANK('Order Form'!$P94)),'Order Form'!$P94,"")</f>
        <v/>
      </c>
      <c r="X68" s="106" t="str">
        <f>IF(NOT(ISBLANK('Order Form'!$Q94)),'Order Form'!$Q94,"")</f>
        <v/>
      </c>
      <c r="Y68" s="106" t="str">
        <f>IF(NOT(ISBLANK('Order Form'!$R94)),'Order Form'!$R94,"")</f>
        <v/>
      </c>
      <c r="Z68" s="106" t="str">
        <f>IF(NOT(ISBLANK('Order Form'!$S94)),'Order Form'!$S94,"")</f>
        <v/>
      </c>
      <c r="AA68" s="106">
        <f t="shared" si="0"/>
        <v>0</v>
      </c>
      <c r="AB68" s="166" t="str">
        <f>IF(NOT(ISBLANK('Order Form'!$J94)),'Order Form'!$J94,"")</f>
        <v/>
      </c>
      <c r="AC68" s="167">
        <v>0</v>
      </c>
      <c r="AD68" s="168" t="str">
        <f t="shared" si="1"/>
        <v/>
      </c>
      <c r="AE68" s="166" t="e">
        <f>IF(NOT(ISBLANK('Order Form'!#REF!)),'Order Form'!#REF!,"")</f>
        <v>#REF!</v>
      </c>
      <c r="AF68" s="166" t="e">
        <f>IF(NOT(ISBLANK('Order Form'!#REF!)),'Order Form'!#REF!,"")</f>
        <v>#REF!</v>
      </c>
      <c r="AG68" s="166" t="e">
        <f>IF(NOT(ISBLANK('Order Form'!#REF!)),'Order Form'!#REF!,"")</f>
        <v>#REF!</v>
      </c>
    </row>
    <row r="69" spans="1:33" ht="12.75" customHeight="1" x14ac:dyDescent="0.3">
      <c r="A69" s="106" t="str">
        <f>IF(NOT(ISBLANK('Order Form'!$F$4)),PROPER('Order Form'!$F$4),IF(NOT(ISBLANK('Order Form'!$F$5)),PROPER('Order Form'!$F$5),""))</f>
        <v/>
      </c>
      <c r="B69" s="106" t="str">
        <f>IF(NOT(ISBLANK('Order Form'!$F$6)),'Order Form'!$F$6,"")</f>
        <v/>
      </c>
      <c r="C69" s="162">
        <f>'Order Form'!$J$17</f>
        <v>0</v>
      </c>
      <c r="D69" s="162" t="str">
        <f>IF(NOT(ISBLANK('Order Form'!$F$10)),'Order Form'!$F$10,"")</f>
        <v/>
      </c>
      <c r="E69" s="162" t="str">
        <f>IF(NOT(ISBLANK('Order Form'!$F$12)),'Order Form'!$F$12,"")</f>
        <v/>
      </c>
      <c r="F69" s="163"/>
      <c r="G69" s="163" t="str">
        <f>IF(NOT(ISBLANK('Order Form'!$D$16)),'Order Form'!$D$16,"")</f>
        <v/>
      </c>
      <c r="H69" s="164"/>
      <c r="I69" s="164"/>
      <c r="J69" s="106" t="e">
        <f>IF('Order Form'!$G95="Yes","Yes",IF('Order Form'!#REF!="Yes","Yes",IF('Order Form'!$H95="Yes","Yes","")))</f>
        <v>#REF!</v>
      </c>
      <c r="K69" s="106" t="str">
        <f ca="1">IF(NOT(ISNA(INDIRECT("'LIST DATA'!$A$"&amp;MATCH('Order Form'!$C95,SchoolList,0)+1))),UPPER(INDIRECT("'LIST DATA'!$A$"&amp;MATCH('Order Form'!$C95,SchoolList,0)+1)),"")</f>
        <v/>
      </c>
      <c r="L69" s="106" t="str">
        <f>IF(NOT(ISBLANK('Order Form'!$C95)),'Order Form'!$C95,"")</f>
        <v/>
      </c>
      <c r="M69" s="106" t="str">
        <f>IF(NOT(ISBLANK('Order Form'!$E95)),'Order Form'!$E95,"")</f>
        <v/>
      </c>
      <c r="N69" s="106" t="e">
        <f>IF('Order Form'!$G95="Yes","CST",IF('Order Form'!#REF!="Yes","CBC",IF('Order Form'!$H95="Yes","PVW",IF(NOT(ISBLANK('Order Form'!$F95)),UPPER('Order Form'!$F95),""))))</f>
        <v>#REF!</v>
      </c>
      <c r="O69" s="106" t="e">
        <f>IF(UPPER($J69)="YES",'Order Form'!F95,"")</f>
        <v>#REF!</v>
      </c>
      <c r="P69" s="106" t="str">
        <f>IF(NOT(ISBLANK('Order Form'!$D95)),PROPER('Order Form'!$D95),"")</f>
        <v/>
      </c>
      <c r="Q69" s="106"/>
      <c r="R69" s="163"/>
      <c r="S69" s="106" t="str">
        <f>IF(NOT(ISBLANK('Order Form'!$I95)),'Order Form'!$I95,"")</f>
        <v/>
      </c>
      <c r="T69" s="106" t="str">
        <f>IF(NOT(ISBLANK('Order Form'!$M95)),'Order Form'!$M95,"")</f>
        <v/>
      </c>
      <c r="U69" s="106" t="str">
        <f>IF(NOT(ISBLANK('Order Form'!$N95)),'Order Form'!$N95,"")</f>
        <v/>
      </c>
      <c r="V69" s="106" t="str">
        <f>IF(NOT(ISBLANK('Order Form'!$O95)),'Order Form'!$O95,"")</f>
        <v/>
      </c>
      <c r="W69" s="106" t="str">
        <f>IF(NOT(ISBLANK('Order Form'!$P95)),'Order Form'!$P95,"")</f>
        <v/>
      </c>
      <c r="X69" s="106" t="str">
        <f>IF(NOT(ISBLANK('Order Form'!$Q95)),'Order Form'!$Q95,"")</f>
        <v/>
      </c>
      <c r="Y69" s="106" t="str">
        <f>IF(NOT(ISBLANK('Order Form'!$R95)),'Order Form'!$R95,"")</f>
        <v/>
      </c>
      <c r="Z69" s="106" t="str">
        <f>IF(NOT(ISBLANK('Order Form'!$S95)),'Order Form'!$S95,"")</f>
        <v/>
      </c>
      <c r="AA69" s="106">
        <f t="shared" si="0"/>
        <v>0</v>
      </c>
      <c r="AB69" s="166" t="str">
        <f>IF(NOT(ISBLANK('Order Form'!$J95)),'Order Form'!$J95,"")</f>
        <v/>
      </c>
      <c r="AC69" s="167">
        <v>0</v>
      </c>
      <c r="AD69" s="168" t="str">
        <f t="shared" si="1"/>
        <v/>
      </c>
      <c r="AE69" s="166" t="e">
        <f>IF(NOT(ISBLANK('Order Form'!#REF!)),'Order Form'!#REF!,"")</f>
        <v>#REF!</v>
      </c>
      <c r="AF69" s="166" t="e">
        <f>IF(NOT(ISBLANK('Order Form'!#REF!)),'Order Form'!#REF!,"")</f>
        <v>#REF!</v>
      </c>
      <c r="AG69" s="166" t="e">
        <f>IF(NOT(ISBLANK('Order Form'!#REF!)),'Order Form'!#REF!,"")</f>
        <v>#REF!</v>
      </c>
    </row>
    <row r="70" spans="1:33" ht="12.75" customHeight="1" x14ac:dyDescent="0.3">
      <c r="A70" s="106" t="str">
        <f>IF(NOT(ISBLANK('Order Form'!$F$4)),PROPER('Order Form'!$F$4),IF(NOT(ISBLANK('Order Form'!$F$5)),PROPER('Order Form'!$F$5),""))</f>
        <v/>
      </c>
      <c r="B70" s="106" t="str">
        <f>IF(NOT(ISBLANK('Order Form'!$F$6)),'Order Form'!$F$6,"")</f>
        <v/>
      </c>
      <c r="C70" s="162">
        <f>'Order Form'!$J$17</f>
        <v>0</v>
      </c>
      <c r="D70" s="162" t="str">
        <f>IF(NOT(ISBLANK('Order Form'!$F$10)),'Order Form'!$F$10,"")</f>
        <v/>
      </c>
      <c r="E70" s="162" t="str">
        <f>IF(NOT(ISBLANK('Order Form'!$F$12)),'Order Form'!$F$12,"")</f>
        <v/>
      </c>
      <c r="F70" s="163"/>
      <c r="G70" s="163" t="str">
        <f>IF(NOT(ISBLANK('Order Form'!$D$16)),'Order Form'!$D$16,"")</f>
        <v/>
      </c>
      <c r="H70" s="164"/>
      <c r="I70" s="164"/>
      <c r="J70" s="106" t="e">
        <f>IF('Order Form'!$G96="Yes","Yes",IF('Order Form'!#REF!="Yes","Yes",IF('Order Form'!$H96="Yes","Yes","")))</f>
        <v>#REF!</v>
      </c>
      <c r="K70" s="106" t="str">
        <f ca="1">IF(NOT(ISNA(INDIRECT("'LIST DATA'!$A$"&amp;MATCH('Order Form'!$C96,SchoolList,0)+1))),UPPER(INDIRECT("'LIST DATA'!$A$"&amp;MATCH('Order Form'!$C96,SchoolList,0)+1)),"")</f>
        <v/>
      </c>
      <c r="L70" s="106" t="str">
        <f>IF(NOT(ISBLANK('Order Form'!$C96)),'Order Form'!$C96,"")</f>
        <v/>
      </c>
      <c r="M70" s="106" t="str">
        <f>IF(NOT(ISBLANK('Order Form'!$E96)),'Order Form'!$E96,"")</f>
        <v/>
      </c>
      <c r="N70" s="106" t="e">
        <f>IF('Order Form'!$G96="Yes","CST",IF('Order Form'!#REF!="Yes","CBC",IF('Order Form'!$H96="Yes","PVW",IF(NOT(ISBLANK('Order Form'!$F96)),UPPER('Order Form'!$F96),""))))</f>
        <v>#REF!</v>
      </c>
      <c r="O70" s="106" t="e">
        <f>IF(UPPER($J70)="YES",'Order Form'!F96,"")</f>
        <v>#REF!</v>
      </c>
      <c r="P70" s="106" t="str">
        <f>IF(NOT(ISBLANK('Order Form'!$D96)),PROPER('Order Form'!$D96),"")</f>
        <v/>
      </c>
      <c r="Q70" s="106"/>
      <c r="R70" s="163"/>
      <c r="S70" s="106" t="str">
        <f>IF(NOT(ISBLANK('Order Form'!$I96)),'Order Form'!$I96,"")</f>
        <v/>
      </c>
      <c r="T70" s="106" t="str">
        <f>IF(NOT(ISBLANK('Order Form'!$M96)),'Order Form'!$M96,"")</f>
        <v/>
      </c>
      <c r="U70" s="106" t="str">
        <f>IF(NOT(ISBLANK('Order Form'!$N96)),'Order Form'!$N96,"")</f>
        <v/>
      </c>
      <c r="V70" s="106" t="str">
        <f>IF(NOT(ISBLANK('Order Form'!$O96)),'Order Form'!$O96,"")</f>
        <v/>
      </c>
      <c r="W70" s="106" t="str">
        <f>IF(NOT(ISBLANK('Order Form'!$P96)),'Order Form'!$P96,"")</f>
        <v/>
      </c>
      <c r="X70" s="106" t="str">
        <f>IF(NOT(ISBLANK('Order Form'!$Q96)),'Order Form'!$Q96,"")</f>
        <v/>
      </c>
      <c r="Y70" s="106" t="str">
        <f>IF(NOT(ISBLANK('Order Form'!$R96)),'Order Form'!$R96,"")</f>
        <v/>
      </c>
      <c r="Z70" s="106" t="str">
        <f>IF(NOT(ISBLANK('Order Form'!$S96)),'Order Form'!$S96,"")</f>
        <v/>
      </c>
      <c r="AA70" s="106">
        <f t="shared" si="0"/>
        <v>0</v>
      </c>
      <c r="AB70" s="166" t="str">
        <f>IF(NOT(ISBLANK('Order Form'!$J96)),'Order Form'!$J96,"")</f>
        <v/>
      </c>
      <c r="AC70" s="167">
        <v>0</v>
      </c>
      <c r="AD70" s="168" t="str">
        <f t="shared" si="1"/>
        <v/>
      </c>
      <c r="AE70" s="166" t="e">
        <f>IF(NOT(ISBLANK('Order Form'!#REF!)),'Order Form'!#REF!,"")</f>
        <v>#REF!</v>
      </c>
      <c r="AF70" s="166" t="e">
        <f>IF(NOT(ISBLANK('Order Form'!#REF!)),'Order Form'!#REF!,"")</f>
        <v>#REF!</v>
      </c>
      <c r="AG70" s="166" t="e">
        <f>IF(NOT(ISBLANK('Order Form'!#REF!)),'Order Form'!#REF!,"")</f>
        <v>#REF!</v>
      </c>
    </row>
    <row r="71" spans="1:33" ht="12.75" customHeight="1" x14ac:dyDescent="0.3">
      <c r="A71" s="106" t="str">
        <f>IF(NOT(ISBLANK('Order Form'!$F$4)),PROPER('Order Form'!$F$4),IF(NOT(ISBLANK('Order Form'!$F$5)),PROPER('Order Form'!$F$5),""))</f>
        <v/>
      </c>
      <c r="B71" s="106" t="str">
        <f>IF(NOT(ISBLANK('Order Form'!$F$6)),'Order Form'!$F$6,"")</f>
        <v/>
      </c>
      <c r="C71" s="162">
        <f>'Order Form'!$J$17</f>
        <v>0</v>
      </c>
      <c r="D71" s="162" t="str">
        <f>IF(NOT(ISBLANK('Order Form'!$F$10)),'Order Form'!$F$10,"")</f>
        <v/>
      </c>
      <c r="E71" s="162" t="str">
        <f>IF(NOT(ISBLANK('Order Form'!$F$12)),'Order Form'!$F$12,"")</f>
        <v/>
      </c>
      <c r="F71" s="163"/>
      <c r="G71" s="163" t="str">
        <f>IF(NOT(ISBLANK('Order Form'!$D$16)),'Order Form'!$D$16,"")</f>
        <v/>
      </c>
      <c r="H71" s="164"/>
      <c r="I71" s="164"/>
      <c r="J71" s="106" t="e">
        <f>IF('Order Form'!$G97="Yes","Yes",IF('Order Form'!#REF!="Yes","Yes",IF('Order Form'!$H97="Yes","Yes","")))</f>
        <v>#REF!</v>
      </c>
      <c r="K71" s="106" t="str">
        <f ca="1">IF(NOT(ISNA(INDIRECT("'LIST DATA'!$A$"&amp;MATCH('Order Form'!$C97,SchoolList,0)+1))),UPPER(INDIRECT("'LIST DATA'!$A$"&amp;MATCH('Order Form'!$C97,SchoolList,0)+1)),"")</f>
        <v/>
      </c>
      <c r="L71" s="106" t="str">
        <f>IF(NOT(ISBLANK('Order Form'!$C97)),'Order Form'!$C97,"")</f>
        <v/>
      </c>
      <c r="M71" s="106" t="str">
        <f>IF(NOT(ISBLANK('Order Form'!$E97)),'Order Form'!$E97,"")</f>
        <v/>
      </c>
      <c r="N71" s="106" t="e">
        <f>IF('Order Form'!$G97="Yes","CST",IF('Order Form'!#REF!="Yes","CBC",IF('Order Form'!$H97="Yes","PVW",IF(NOT(ISBLANK('Order Form'!$F97)),UPPER('Order Form'!$F97),""))))</f>
        <v>#REF!</v>
      </c>
      <c r="O71" s="106" t="e">
        <f>IF(UPPER($J71)="YES",'Order Form'!F97,"")</f>
        <v>#REF!</v>
      </c>
      <c r="P71" s="106" t="str">
        <f>IF(NOT(ISBLANK('Order Form'!$D97)),PROPER('Order Form'!$D97),"")</f>
        <v/>
      </c>
      <c r="Q71" s="106"/>
      <c r="R71" s="163"/>
      <c r="S71" s="106" t="str">
        <f>IF(NOT(ISBLANK('Order Form'!$I97)),'Order Form'!$I97,"")</f>
        <v/>
      </c>
      <c r="T71" s="106" t="str">
        <f>IF(NOT(ISBLANK('Order Form'!$M97)),'Order Form'!$M97,"")</f>
        <v/>
      </c>
      <c r="U71" s="106" t="str">
        <f>IF(NOT(ISBLANK('Order Form'!$N97)),'Order Form'!$N97,"")</f>
        <v/>
      </c>
      <c r="V71" s="106" t="str">
        <f>IF(NOT(ISBLANK('Order Form'!$O97)),'Order Form'!$O97,"")</f>
        <v/>
      </c>
      <c r="W71" s="106" t="str">
        <f>IF(NOT(ISBLANK('Order Form'!$P97)),'Order Form'!$P97,"")</f>
        <v/>
      </c>
      <c r="X71" s="106" t="str">
        <f>IF(NOT(ISBLANK('Order Form'!$Q97)),'Order Form'!$Q97,"")</f>
        <v/>
      </c>
      <c r="Y71" s="106" t="str">
        <f>IF(NOT(ISBLANK('Order Form'!$R97)),'Order Form'!$R97,"")</f>
        <v/>
      </c>
      <c r="Z71" s="106" t="str">
        <f>IF(NOT(ISBLANK('Order Form'!$S97)),'Order Form'!$S97,"")</f>
        <v/>
      </c>
      <c r="AA71" s="106">
        <f t="shared" si="0"/>
        <v>0</v>
      </c>
      <c r="AB71" s="166" t="str">
        <f>IF(NOT(ISBLANK('Order Form'!$J97)),'Order Form'!$J97,"")</f>
        <v/>
      </c>
      <c r="AC71" s="167">
        <v>0</v>
      </c>
      <c r="AD71" s="168" t="str">
        <f t="shared" si="1"/>
        <v/>
      </c>
      <c r="AE71" s="166" t="e">
        <f>IF(NOT(ISBLANK('Order Form'!#REF!)),'Order Form'!#REF!,"")</f>
        <v>#REF!</v>
      </c>
      <c r="AF71" s="166" t="e">
        <f>IF(NOT(ISBLANK('Order Form'!#REF!)),'Order Form'!#REF!,"")</f>
        <v>#REF!</v>
      </c>
      <c r="AG71" s="166" t="e">
        <f>IF(NOT(ISBLANK('Order Form'!#REF!)),'Order Form'!#REF!,"")</f>
        <v>#REF!</v>
      </c>
    </row>
    <row r="72" spans="1:33" ht="12.75" customHeight="1" x14ac:dyDescent="0.3">
      <c r="A72" s="106" t="str">
        <f>IF(NOT(ISBLANK('Order Form'!$F$4)),PROPER('Order Form'!$F$4),IF(NOT(ISBLANK('Order Form'!$F$5)),PROPER('Order Form'!$F$5),""))</f>
        <v/>
      </c>
      <c r="B72" s="106" t="str">
        <f>IF(NOT(ISBLANK('Order Form'!$F$6)),'Order Form'!$F$6,"")</f>
        <v/>
      </c>
      <c r="C72" s="162">
        <f>'Order Form'!$J$17</f>
        <v>0</v>
      </c>
      <c r="D72" s="162" t="str">
        <f>IF(NOT(ISBLANK('Order Form'!$F$10)),'Order Form'!$F$10,"")</f>
        <v/>
      </c>
      <c r="E72" s="162" t="str">
        <f>IF(NOT(ISBLANK('Order Form'!$F$12)),'Order Form'!$F$12,"")</f>
        <v/>
      </c>
      <c r="F72" s="163"/>
      <c r="G72" s="163" t="str">
        <f>IF(NOT(ISBLANK('Order Form'!$D$16)),'Order Form'!$D$16,"")</f>
        <v/>
      </c>
      <c r="H72" s="164"/>
      <c r="I72" s="164"/>
      <c r="J72" s="106" t="e">
        <f>IF('Order Form'!$G98="Yes","Yes",IF('Order Form'!#REF!="Yes","Yes",IF('Order Form'!$H98="Yes","Yes","")))</f>
        <v>#REF!</v>
      </c>
      <c r="K72" s="106" t="str">
        <f ca="1">IF(NOT(ISNA(INDIRECT("'LIST DATA'!$A$"&amp;MATCH('Order Form'!$C98,SchoolList,0)+1))),UPPER(INDIRECT("'LIST DATA'!$A$"&amp;MATCH('Order Form'!$C98,SchoolList,0)+1)),"")</f>
        <v/>
      </c>
      <c r="L72" s="106" t="str">
        <f>IF(NOT(ISBLANK('Order Form'!$C98)),'Order Form'!$C98,"")</f>
        <v/>
      </c>
      <c r="M72" s="106" t="str">
        <f>IF(NOT(ISBLANK('Order Form'!$E98)),'Order Form'!$E98,"")</f>
        <v/>
      </c>
      <c r="N72" s="106" t="e">
        <f>IF('Order Form'!$G98="Yes","CST",IF('Order Form'!#REF!="Yes","CBC",IF('Order Form'!$H98="Yes","PVW",IF(NOT(ISBLANK('Order Form'!$F98)),UPPER('Order Form'!$F98),""))))</f>
        <v>#REF!</v>
      </c>
      <c r="O72" s="106" t="e">
        <f>IF(UPPER($J72)="YES",'Order Form'!F98,"")</f>
        <v>#REF!</v>
      </c>
      <c r="P72" s="106" t="str">
        <f>IF(NOT(ISBLANK('Order Form'!$D98)),PROPER('Order Form'!$D98),"")</f>
        <v/>
      </c>
      <c r="Q72" s="106"/>
      <c r="R72" s="163"/>
      <c r="S72" s="106" t="str">
        <f>IF(NOT(ISBLANK('Order Form'!$I98)),'Order Form'!$I98,"")</f>
        <v/>
      </c>
      <c r="T72" s="106" t="str">
        <f>IF(NOT(ISBLANK('Order Form'!$M98)),'Order Form'!$M98,"")</f>
        <v/>
      </c>
      <c r="U72" s="106" t="str">
        <f>IF(NOT(ISBLANK('Order Form'!$N98)),'Order Form'!$N98,"")</f>
        <v/>
      </c>
      <c r="V72" s="106" t="str">
        <f>IF(NOT(ISBLANK('Order Form'!$O98)),'Order Form'!$O98,"")</f>
        <v/>
      </c>
      <c r="W72" s="106" t="str">
        <f>IF(NOT(ISBLANK('Order Form'!$P98)),'Order Form'!$P98,"")</f>
        <v/>
      </c>
      <c r="X72" s="106" t="str">
        <f>IF(NOT(ISBLANK('Order Form'!$Q98)),'Order Form'!$Q98,"")</f>
        <v/>
      </c>
      <c r="Y72" s="106" t="str">
        <f>IF(NOT(ISBLANK('Order Form'!$R98)),'Order Form'!$R98,"")</f>
        <v/>
      </c>
      <c r="Z72" s="106" t="str">
        <f>IF(NOT(ISBLANK('Order Form'!$S98)),'Order Form'!$S98,"")</f>
        <v/>
      </c>
      <c r="AA72" s="106">
        <f t="shared" si="0"/>
        <v>0</v>
      </c>
      <c r="AB72" s="166" t="str">
        <f>IF(NOT(ISBLANK('Order Form'!$J98)),'Order Form'!$J98,"")</f>
        <v/>
      </c>
      <c r="AC72" s="167">
        <v>0</v>
      </c>
      <c r="AD72" s="168" t="str">
        <f t="shared" si="1"/>
        <v/>
      </c>
      <c r="AE72" s="166" t="e">
        <f>IF(NOT(ISBLANK('Order Form'!#REF!)),'Order Form'!#REF!,"")</f>
        <v>#REF!</v>
      </c>
      <c r="AF72" s="166" t="e">
        <f>IF(NOT(ISBLANK('Order Form'!#REF!)),'Order Form'!#REF!,"")</f>
        <v>#REF!</v>
      </c>
      <c r="AG72" s="166" t="e">
        <f>IF(NOT(ISBLANK('Order Form'!#REF!)),'Order Form'!#REF!,"")</f>
        <v>#REF!</v>
      </c>
    </row>
    <row r="73" spans="1:33" ht="12.75" customHeight="1" x14ac:dyDescent="0.3">
      <c r="A73" s="106" t="str">
        <f>IF(NOT(ISBLANK('Order Form'!$F$4)),PROPER('Order Form'!$F$4),IF(NOT(ISBLANK('Order Form'!$F$5)),PROPER('Order Form'!$F$5),""))</f>
        <v/>
      </c>
      <c r="B73" s="106" t="str">
        <f>IF(NOT(ISBLANK('Order Form'!$F$6)),'Order Form'!$F$6,"")</f>
        <v/>
      </c>
      <c r="C73" s="162">
        <f>'Order Form'!$J$17</f>
        <v>0</v>
      </c>
      <c r="D73" s="162" t="str">
        <f>IF(NOT(ISBLANK('Order Form'!$F$10)),'Order Form'!$F$10,"")</f>
        <v/>
      </c>
      <c r="E73" s="162" t="str">
        <f>IF(NOT(ISBLANK('Order Form'!$F$12)),'Order Form'!$F$12,"")</f>
        <v/>
      </c>
      <c r="F73" s="163"/>
      <c r="G73" s="163" t="str">
        <f>IF(NOT(ISBLANK('Order Form'!$D$16)),'Order Form'!$D$16,"")</f>
        <v/>
      </c>
      <c r="H73" s="164"/>
      <c r="I73" s="164"/>
      <c r="J73" s="106" t="e">
        <f>IF('Order Form'!$G99="Yes","Yes",IF('Order Form'!#REF!="Yes","Yes",IF('Order Form'!$H99="Yes","Yes","")))</f>
        <v>#REF!</v>
      </c>
      <c r="K73" s="106" t="str">
        <f ca="1">IF(NOT(ISNA(INDIRECT("'LIST DATA'!$A$"&amp;MATCH('Order Form'!$C99,SchoolList,0)+1))),UPPER(INDIRECT("'LIST DATA'!$A$"&amp;MATCH('Order Form'!$C99,SchoolList,0)+1)),"")</f>
        <v/>
      </c>
      <c r="L73" s="106" t="str">
        <f>IF(NOT(ISBLANK('Order Form'!$C99)),'Order Form'!$C99,"")</f>
        <v/>
      </c>
      <c r="M73" s="106" t="str">
        <f>IF(NOT(ISBLANK('Order Form'!$E99)),'Order Form'!$E99,"")</f>
        <v/>
      </c>
      <c r="N73" s="106" t="e">
        <f>IF('Order Form'!$G99="Yes","CST",IF('Order Form'!#REF!="Yes","CBC",IF('Order Form'!$H99="Yes","PVW",IF(NOT(ISBLANK('Order Form'!$F99)),UPPER('Order Form'!$F99),""))))</f>
        <v>#REF!</v>
      </c>
      <c r="O73" s="106" t="e">
        <f>IF(UPPER($J73)="YES",'Order Form'!F99,"")</f>
        <v>#REF!</v>
      </c>
      <c r="P73" s="106" t="str">
        <f>IF(NOT(ISBLANK('Order Form'!$D99)),PROPER('Order Form'!$D99),"")</f>
        <v/>
      </c>
      <c r="Q73" s="106"/>
      <c r="R73" s="163"/>
      <c r="S73" s="106" t="str">
        <f>IF(NOT(ISBLANK('Order Form'!$I99)),'Order Form'!$I99,"")</f>
        <v/>
      </c>
      <c r="T73" s="106" t="str">
        <f>IF(NOT(ISBLANK('Order Form'!$M99)),'Order Form'!$M99,"")</f>
        <v/>
      </c>
      <c r="U73" s="106" t="str">
        <f>IF(NOT(ISBLANK('Order Form'!$N99)),'Order Form'!$N99,"")</f>
        <v/>
      </c>
      <c r="V73" s="106" t="str">
        <f>IF(NOT(ISBLANK('Order Form'!$O99)),'Order Form'!$O99,"")</f>
        <v/>
      </c>
      <c r="W73" s="106" t="str">
        <f>IF(NOT(ISBLANK('Order Form'!$P99)),'Order Form'!$P99,"")</f>
        <v/>
      </c>
      <c r="X73" s="106" t="str">
        <f>IF(NOT(ISBLANK('Order Form'!$Q99)),'Order Form'!$Q99,"")</f>
        <v/>
      </c>
      <c r="Y73" s="106" t="str">
        <f>IF(NOT(ISBLANK('Order Form'!$R99)),'Order Form'!$R99,"")</f>
        <v/>
      </c>
      <c r="Z73" s="106" t="str">
        <f>IF(NOT(ISBLANK('Order Form'!$S99)),'Order Form'!$S99,"")</f>
        <v/>
      </c>
      <c r="AA73" s="106">
        <f t="shared" si="0"/>
        <v>0</v>
      </c>
      <c r="AB73" s="166" t="str">
        <f>IF(NOT(ISBLANK('Order Form'!$J99)),'Order Form'!$J99,"")</f>
        <v/>
      </c>
      <c r="AC73" s="167">
        <v>0</v>
      </c>
      <c r="AD73" s="168" t="str">
        <f t="shared" si="1"/>
        <v/>
      </c>
      <c r="AE73" s="166" t="e">
        <f>IF(NOT(ISBLANK('Order Form'!#REF!)),'Order Form'!#REF!,"")</f>
        <v>#REF!</v>
      </c>
      <c r="AF73" s="166" t="e">
        <f>IF(NOT(ISBLANK('Order Form'!#REF!)),'Order Form'!#REF!,"")</f>
        <v>#REF!</v>
      </c>
      <c r="AG73" s="166" t="e">
        <f>IF(NOT(ISBLANK('Order Form'!#REF!)),'Order Form'!#REF!,"")</f>
        <v>#REF!</v>
      </c>
    </row>
    <row r="74" spans="1:33" ht="12.75" customHeight="1" x14ac:dyDescent="0.3">
      <c r="A74" s="106" t="str">
        <f>IF(NOT(ISBLANK('Order Form'!$F$4)),PROPER('Order Form'!$F$4),IF(NOT(ISBLANK('Order Form'!$F$5)),PROPER('Order Form'!$F$5),""))</f>
        <v/>
      </c>
      <c r="B74" s="106" t="str">
        <f>IF(NOT(ISBLANK('Order Form'!$F$6)),'Order Form'!$F$6,"")</f>
        <v/>
      </c>
      <c r="C74" s="162">
        <f>'Order Form'!$J$17</f>
        <v>0</v>
      </c>
      <c r="D74" s="162" t="str">
        <f>IF(NOT(ISBLANK('Order Form'!$F$10)),'Order Form'!$F$10,"")</f>
        <v/>
      </c>
      <c r="E74" s="162" t="str">
        <f>IF(NOT(ISBLANK('Order Form'!$F$12)),'Order Form'!$F$12,"")</f>
        <v/>
      </c>
      <c r="F74" s="163"/>
      <c r="G74" s="163" t="str">
        <f>IF(NOT(ISBLANK('Order Form'!$D$16)),'Order Form'!$D$16,"")</f>
        <v/>
      </c>
      <c r="H74" s="164"/>
      <c r="I74" s="164"/>
      <c r="J74" s="106" t="e">
        <f>IF('Order Form'!$G100="Yes","Yes",IF('Order Form'!#REF!="Yes","Yes",IF('Order Form'!$H100="Yes","Yes","")))</f>
        <v>#REF!</v>
      </c>
      <c r="K74" s="106" t="str">
        <f ca="1">IF(NOT(ISNA(INDIRECT("'LIST DATA'!$A$"&amp;MATCH('Order Form'!$C100,SchoolList,0)+1))),UPPER(INDIRECT("'LIST DATA'!$A$"&amp;MATCH('Order Form'!$C100,SchoolList,0)+1)),"")</f>
        <v/>
      </c>
      <c r="L74" s="106" t="str">
        <f>IF(NOT(ISBLANK('Order Form'!$C100)),'Order Form'!$C100,"")</f>
        <v/>
      </c>
      <c r="M74" s="106" t="str">
        <f>IF(NOT(ISBLANK('Order Form'!$E100)),'Order Form'!$E100,"")</f>
        <v/>
      </c>
      <c r="N74" s="106" t="e">
        <f>IF('Order Form'!$G100="Yes","CST",IF('Order Form'!#REF!="Yes","CBC",IF('Order Form'!$H100="Yes","PVW",IF(NOT(ISBLANK('Order Form'!$F100)),UPPER('Order Form'!$F100),""))))</f>
        <v>#REF!</v>
      </c>
      <c r="O74" s="106" t="e">
        <f>IF(UPPER($J74)="YES",'Order Form'!F100,"")</f>
        <v>#REF!</v>
      </c>
      <c r="P74" s="106" t="str">
        <f>IF(NOT(ISBLANK('Order Form'!$D100)),PROPER('Order Form'!$D100),"")</f>
        <v/>
      </c>
      <c r="Q74" s="106"/>
      <c r="R74" s="163"/>
      <c r="S74" s="106" t="str">
        <f>IF(NOT(ISBLANK('Order Form'!$I100)),'Order Form'!$I100,"")</f>
        <v/>
      </c>
      <c r="T74" s="106" t="str">
        <f>IF(NOT(ISBLANK('Order Form'!$M100)),'Order Form'!$M100,"")</f>
        <v/>
      </c>
      <c r="U74" s="106" t="str">
        <f>IF(NOT(ISBLANK('Order Form'!$N100)),'Order Form'!$N100,"")</f>
        <v/>
      </c>
      <c r="V74" s="106" t="str">
        <f>IF(NOT(ISBLANK('Order Form'!$O100)),'Order Form'!$O100,"")</f>
        <v/>
      </c>
      <c r="W74" s="106" t="str">
        <f>IF(NOT(ISBLANK('Order Form'!$P100)),'Order Form'!$P100,"")</f>
        <v/>
      </c>
      <c r="X74" s="106" t="str">
        <f>IF(NOT(ISBLANK('Order Form'!$Q100)),'Order Form'!$Q100,"")</f>
        <v/>
      </c>
      <c r="Y74" s="106" t="str">
        <f>IF(NOT(ISBLANK('Order Form'!$R100)),'Order Form'!$R100,"")</f>
        <v/>
      </c>
      <c r="Z74" s="106" t="str">
        <f>IF(NOT(ISBLANK('Order Form'!$S100)),'Order Form'!$S100,"")</f>
        <v/>
      </c>
      <c r="AA74" s="106">
        <f t="shared" si="0"/>
        <v>0</v>
      </c>
      <c r="AB74" s="166" t="str">
        <f>IF(NOT(ISBLANK('Order Form'!$J100)),'Order Form'!$J100,"")</f>
        <v/>
      </c>
      <c r="AC74" s="167">
        <v>0</v>
      </c>
      <c r="AD74" s="168" t="str">
        <f t="shared" si="1"/>
        <v/>
      </c>
      <c r="AE74" s="166" t="e">
        <f>IF(NOT(ISBLANK('Order Form'!#REF!)),'Order Form'!#REF!,"")</f>
        <v>#REF!</v>
      </c>
      <c r="AF74" s="166" t="e">
        <f>IF(NOT(ISBLANK('Order Form'!#REF!)),'Order Form'!#REF!,"")</f>
        <v>#REF!</v>
      </c>
      <c r="AG74" s="166" t="e">
        <f>IF(NOT(ISBLANK('Order Form'!#REF!)),'Order Form'!#REF!,"")</f>
        <v>#REF!</v>
      </c>
    </row>
    <row r="75" spans="1:33" ht="12.75" customHeight="1" x14ac:dyDescent="0.3">
      <c r="A75" s="106" t="str">
        <f>IF(NOT(ISBLANK('Order Form'!$F$4)),PROPER('Order Form'!$F$4),IF(NOT(ISBLANK('Order Form'!$F$5)),PROPER('Order Form'!$F$5),""))</f>
        <v/>
      </c>
      <c r="B75" s="106" t="str">
        <f>IF(NOT(ISBLANK('Order Form'!$F$6)),'Order Form'!$F$6,"")</f>
        <v/>
      </c>
      <c r="C75" s="162">
        <f>'Order Form'!$J$17</f>
        <v>0</v>
      </c>
      <c r="D75" s="162" t="str">
        <f>IF(NOT(ISBLANK('Order Form'!$F$10)),'Order Form'!$F$10,"")</f>
        <v/>
      </c>
      <c r="E75" s="162" t="str">
        <f>IF(NOT(ISBLANK('Order Form'!$F$12)),'Order Form'!$F$12,"")</f>
        <v/>
      </c>
      <c r="F75" s="163"/>
      <c r="G75" s="163" t="str">
        <f>IF(NOT(ISBLANK('Order Form'!$D$16)),'Order Form'!$D$16,"")</f>
        <v/>
      </c>
      <c r="H75" s="164"/>
      <c r="I75" s="164"/>
      <c r="J75" s="106" t="e">
        <f>IF('Order Form'!$G101="Yes","Yes",IF('Order Form'!#REF!="Yes","Yes",IF('Order Form'!$H101="Yes","Yes","")))</f>
        <v>#REF!</v>
      </c>
      <c r="K75" s="106" t="str">
        <f ca="1">IF(NOT(ISNA(INDIRECT("'LIST DATA'!$A$"&amp;MATCH('Order Form'!$C101,SchoolList,0)+1))),UPPER(INDIRECT("'LIST DATA'!$A$"&amp;MATCH('Order Form'!$C101,SchoolList,0)+1)),"")</f>
        <v/>
      </c>
      <c r="L75" s="106" t="str">
        <f>IF(NOT(ISBLANK('Order Form'!$C101)),'Order Form'!$C101,"")</f>
        <v/>
      </c>
      <c r="M75" s="106" t="str">
        <f>IF(NOT(ISBLANK('Order Form'!$E101)),'Order Form'!$E101,"")</f>
        <v/>
      </c>
      <c r="N75" s="106" t="e">
        <f>IF('Order Form'!$G101="Yes","CST",IF('Order Form'!#REF!="Yes","CBC",IF('Order Form'!$H101="Yes","PVW",IF(NOT(ISBLANK('Order Form'!$F101)),UPPER('Order Form'!$F101),""))))</f>
        <v>#REF!</v>
      </c>
      <c r="O75" s="106" t="e">
        <f>IF(UPPER($J75)="YES",'Order Form'!F101,"")</f>
        <v>#REF!</v>
      </c>
      <c r="P75" s="106" t="str">
        <f>IF(NOT(ISBLANK('Order Form'!$D101)),PROPER('Order Form'!$D101),"")</f>
        <v/>
      </c>
      <c r="Q75" s="106"/>
      <c r="R75" s="163"/>
      <c r="S75" s="106" t="str">
        <f>IF(NOT(ISBLANK('Order Form'!$I101)),'Order Form'!$I101,"")</f>
        <v/>
      </c>
      <c r="T75" s="106" t="str">
        <f>IF(NOT(ISBLANK('Order Form'!$M101)),'Order Form'!$M101,"")</f>
        <v/>
      </c>
      <c r="U75" s="106" t="str">
        <f>IF(NOT(ISBLANK('Order Form'!$N101)),'Order Form'!$N101,"")</f>
        <v/>
      </c>
      <c r="V75" s="106" t="str">
        <f>IF(NOT(ISBLANK('Order Form'!$O101)),'Order Form'!$O101,"")</f>
        <v/>
      </c>
      <c r="W75" s="106" t="str">
        <f>IF(NOT(ISBLANK('Order Form'!$P101)),'Order Form'!$P101,"")</f>
        <v/>
      </c>
      <c r="X75" s="106" t="str">
        <f>IF(NOT(ISBLANK('Order Form'!$Q101)),'Order Form'!$Q101,"")</f>
        <v/>
      </c>
      <c r="Y75" s="106" t="str">
        <f>IF(NOT(ISBLANK('Order Form'!$R101)),'Order Form'!$R101,"")</f>
        <v/>
      </c>
      <c r="Z75" s="106" t="str">
        <f>IF(NOT(ISBLANK('Order Form'!$S101)),'Order Form'!$S101,"")</f>
        <v/>
      </c>
      <c r="AA75" s="106">
        <f t="shared" si="0"/>
        <v>0</v>
      </c>
      <c r="AB75" s="166" t="str">
        <f>IF(NOT(ISBLANK('Order Form'!$J101)),'Order Form'!$J101,"")</f>
        <v/>
      </c>
      <c r="AC75" s="167">
        <v>0</v>
      </c>
      <c r="AD75" s="168" t="str">
        <f t="shared" si="1"/>
        <v/>
      </c>
      <c r="AE75" s="166" t="e">
        <f>IF(NOT(ISBLANK('Order Form'!#REF!)),'Order Form'!#REF!,"")</f>
        <v>#REF!</v>
      </c>
      <c r="AF75" s="166" t="e">
        <f>IF(NOT(ISBLANK('Order Form'!#REF!)),'Order Form'!#REF!,"")</f>
        <v>#REF!</v>
      </c>
      <c r="AG75" s="166" t="e">
        <f>IF(NOT(ISBLANK('Order Form'!#REF!)),'Order Form'!#REF!,"")</f>
        <v>#REF!</v>
      </c>
    </row>
    <row r="76" spans="1:33" ht="12.75" customHeight="1" x14ac:dyDescent="0.3">
      <c r="A76" s="106" t="str">
        <f>IF(NOT(ISBLANK('Order Form'!$F$4)),PROPER('Order Form'!$F$4),IF(NOT(ISBLANK('Order Form'!$F$5)),PROPER('Order Form'!$F$5),""))</f>
        <v/>
      </c>
      <c r="B76" s="106" t="str">
        <f>IF(NOT(ISBLANK('Order Form'!$F$6)),'Order Form'!$F$6,"")</f>
        <v/>
      </c>
      <c r="C76" s="162">
        <f>'Order Form'!$J$17</f>
        <v>0</v>
      </c>
      <c r="D76" s="162" t="str">
        <f>IF(NOT(ISBLANK('Order Form'!$F$10)),'Order Form'!$F$10,"")</f>
        <v/>
      </c>
      <c r="E76" s="162" t="str">
        <f>IF(NOT(ISBLANK('Order Form'!$F$12)),'Order Form'!$F$12,"")</f>
        <v/>
      </c>
      <c r="F76" s="163"/>
      <c r="G76" s="163" t="str">
        <f>IF(NOT(ISBLANK('Order Form'!$D$16)),'Order Form'!$D$16,"")</f>
        <v/>
      </c>
      <c r="H76" s="164"/>
      <c r="I76" s="164"/>
      <c r="J76" s="106" t="e">
        <f>IF('Order Form'!$G102="Yes","Yes",IF('Order Form'!#REF!="Yes","Yes",IF('Order Form'!$H102="Yes","Yes","")))</f>
        <v>#REF!</v>
      </c>
      <c r="K76" s="106" t="str">
        <f ca="1">IF(NOT(ISNA(INDIRECT("'LIST DATA'!$A$"&amp;MATCH('Order Form'!$C102,SchoolList,0)+1))),UPPER(INDIRECT("'LIST DATA'!$A$"&amp;MATCH('Order Form'!$C102,SchoolList,0)+1)),"")</f>
        <v/>
      </c>
      <c r="L76" s="106" t="str">
        <f>IF(NOT(ISBLANK('Order Form'!$C102)),'Order Form'!$C102,"")</f>
        <v/>
      </c>
      <c r="M76" s="106" t="str">
        <f>IF(NOT(ISBLANK('Order Form'!$E102)),'Order Form'!$E102,"")</f>
        <v/>
      </c>
      <c r="N76" s="106" t="e">
        <f>IF('Order Form'!$G102="Yes","CST",IF('Order Form'!#REF!="Yes","CBC",IF('Order Form'!$H102="Yes","PVW",IF(NOT(ISBLANK('Order Form'!$F102)),UPPER('Order Form'!$F102),""))))</f>
        <v>#REF!</v>
      </c>
      <c r="O76" s="106" t="e">
        <f>IF(UPPER($J76)="YES",'Order Form'!F102,"")</f>
        <v>#REF!</v>
      </c>
      <c r="P76" s="106" t="str">
        <f>IF(NOT(ISBLANK('Order Form'!$D102)),PROPER('Order Form'!$D102),"")</f>
        <v/>
      </c>
      <c r="Q76" s="106"/>
      <c r="R76" s="163"/>
      <c r="S76" s="106" t="str">
        <f>IF(NOT(ISBLANK('Order Form'!$I102)),'Order Form'!$I102,"")</f>
        <v/>
      </c>
      <c r="T76" s="106" t="str">
        <f>IF(NOT(ISBLANK('Order Form'!$M102)),'Order Form'!$M102,"")</f>
        <v/>
      </c>
      <c r="U76" s="106" t="str">
        <f>IF(NOT(ISBLANK('Order Form'!$N102)),'Order Form'!$N102,"")</f>
        <v/>
      </c>
      <c r="V76" s="106" t="str">
        <f>IF(NOT(ISBLANK('Order Form'!$O102)),'Order Form'!$O102,"")</f>
        <v/>
      </c>
      <c r="W76" s="106" t="str">
        <f>IF(NOT(ISBLANK('Order Form'!$P102)),'Order Form'!$P102,"")</f>
        <v/>
      </c>
      <c r="X76" s="106" t="str">
        <f>IF(NOT(ISBLANK('Order Form'!$Q102)),'Order Form'!$Q102,"")</f>
        <v/>
      </c>
      <c r="Y76" s="106" t="str">
        <f>IF(NOT(ISBLANK('Order Form'!$R102)),'Order Form'!$R102,"")</f>
        <v/>
      </c>
      <c r="Z76" s="106" t="str">
        <f>IF(NOT(ISBLANK('Order Form'!$S102)),'Order Form'!$S102,"")</f>
        <v/>
      </c>
      <c r="AA76" s="106">
        <f t="shared" si="0"/>
        <v>0</v>
      </c>
      <c r="AB76" s="166" t="str">
        <f>IF(NOT(ISBLANK('Order Form'!$J102)),'Order Form'!$J102,"")</f>
        <v/>
      </c>
      <c r="AC76" s="167">
        <v>0</v>
      </c>
      <c r="AD76" s="168" t="str">
        <f t="shared" si="1"/>
        <v/>
      </c>
      <c r="AE76" s="166" t="e">
        <f>IF(NOT(ISBLANK('Order Form'!#REF!)),'Order Form'!#REF!,"")</f>
        <v>#REF!</v>
      </c>
      <c r="AF76" s="166" t="e">
        <f>IF(NOT(ISBLANK('Order Form'!#REF!)),'Order Form'!#REF!,"")</f>
        <v>#REF!</v>
      </c>
      <c r="AG76" s="166" t="e">
        <f>IF(NOT(ISBLANK('Order Form'!#REF!)),'Order Form'!#REF!,"")</f>
        <v>#REF!</v>
      </c>
    </row>
    <row r="77" spans="1:33" ht="12.75" customHeight="1" x14ac:dyDescent="0.3">
      <c r="A77" s="106" t="str">
        <f>IF(NOT(ISBLANK('Order Form'!$F$4)),PROPER('Order Form'!$F$4),IF(NOT(ISBLANK('Order Form'!$F$5)),PROPER('Order Form'!$F$5),""))</f>
        <v/>
      </c>
      <c r="B77" s="106" t="str">
        <f>IF(NOT(ISBLANK('Order Form'!$F$6)),'Order Form'!$F$6,"")</f>
        <v/>
      </c>
      <c r="C77" s="162">
        <f>'Order Form'!$J$17</f>
        <v>0</v>
      </c>
      <c r="D77" s="162" t="str">
        <f>IF(NOT(ISBLANK('Order Form'!$F$10)),'Order Form'!$F$10,"")</f>
        <v/>
      </c>
      <c r="E77" s="162" t="str">
        <f>IF(NOT(ISBLANK('Order Form'!$F$12)),'Order Form'!$F$12,"")</f>
        <v/>
      </c>
      <c r="F77" s="163"/>
      <c r="G77" s="163" t="str">
        <f>IF(NOT(ISBLANK('Order Form'!$D$16)),'Order Form'!$D$16,"")</f>
        <v/>
      </c>
      <c r="H77" s="164"/>
      <c r="I77" s="164"/>
      <c r="J77" s="106" t="e">
        <f>IF('Order Form'!$G103="Yes","Yes",IF('Order Form'!#REF!="Yes","Yes",IF('Order Form'!$H103="Yes","Yes","")))</f>
        <v>#REF!</v>
      </c>
      <c r="K77" s="106" t="str">
        <f ca="1">IF(NOT(ISNA(INDIRECT("'LIST DATA'!$A$"&amp;MATCH('Order Form'!$C103,SchoolList,0)+1))),UPPER(INDIRECT("'LIST DATA'!$A$"&amp;MATCH('Order Form'!$C103,SchoolList,0)+1)),"")</f>
        <v/>
      </c>
      <c r="L77" s="106" t="str">
        <f>IF(NOT(ISBLANK('Order Form'!$C103)),'Order Form'!$C103,"")</f>
        <v/>
      </c>
      <c r="M77" s="106" t="str">
        <f>IF(NOT(ISBLANK('Order Form'!$E103)),'Order Form'!$E103,"")</f>
        <v/>
      </c>
      <c r="N77" s="106" t="e">
        <f>IF('Order Form'!$G103="Yes","CST",IF('Order Form'!#REF!="Yes","CBC",IF('Order Form'!$H103="Yes","PVW",IF(NOT(ISBLANK('Order Form'!$F103)),UPPER('Order Form'!$F103),""))))</f>
        <v>#REF!</v>
      </c>
      <c r="O77" s="106" t="e">
        <f>IF(UPPER($J77)="YES",'Order Form'!F103,"")</f>
        <v>#REF!</v>
      </c>
      <c r="P77" s="106" t="str">
        <f>IF(NOT(ISBLANK('Order Form'!$D103)),PROPER('Order Form'!$D103),"")</f>
        <v/>
      </c>
      <c r="Q77" s="106"/>
      <c r="R77" s="163"/>
      <c r="S77" s="106" t="str">
        <f>IF(NOT(ISBLANK('Order Form'!$I103)),'Order Form'!$I103,"")</f>
        <v/>
      </c>
      <c r="T77" s="106" t="str">
        <f>IF(NOT(ISBLANK('Order Form'!$M103)),'Order Form'!$M103,"")</f>
        <v/>
      </c>
      <c r="U77" s="106" t="str">
        <f>IF(NOT(ISBLANK('Order Form'!$N103)),'Order Form'!$N103,"")</f>
        <v/>
      </c>
      <c r="V77" s="106" t="str">
        <f>IF(NOT(ISBLANK('Order Form'!$O103)),'Order Form'!$O103,"")</f>
        <v/>
      </c>
      <c r="W77" s="106" t="str">
        <f>IF(NOT(ISBLANK('Order Form'!$P103)),'Order Form'!$P103,"")</f>
        <v/>
      </c>
      <c r="X77" s="106" t="str">
        <f>IF(NOT(ISBLANK('Order Form'!$Q103)),'Order Form'!$Q103,"")</f>
        <v/>
      </c>
      <c r="Y77" s="106" t="str">
        <f>IF(NOT(ISBLANK('Order Form'!$R103)),'Order Form'!$R103,"")</f>
        <v/>
      </c>
      <c r="Z77" s="106" t="str">
        <f>IF(NOT(ISBLANK('Order Form'!$S103)),'Order Form'!$S103,"")</f>
        <v/>
      </c>
      <c r="AA77" s="106">
        <f t="shared" si="0"/>
        <v>0</v>
      </c>
      <c r="AB77" s="166" t="str">
        <f>IF(NOT(ISBLANK('Order Form'!$J103)),'Order Form'!$J103,"")</f>
        <v/>
      </c>
      <c r="AC77" s="167">
        <v>0</v>
      </c>
      <c r="AD77" s="168" t="str">
        <f t="shared" si="1"/>
        <v/>
      </c>
      <c r="AE77" s="166" t="e">
        <f>IF(NOT(ISBLANK('Order Form'!#REF!)),'Order Form'!#REF!,"")</f>
        <v>#REF!</v>
      </c>
      <c r="AF77" s="166" t="e">
        <f>IF(NOT(ISBLANK('Order Form'!#REF!)),'Order Form'!#REF!,"")</f>
        <v>#REF!</v>
      </c>
      <c r="AG77" s="166" t="e">
        <f>IF(NOT(ISBLANK('Order Form'!#REF!)),'Order Form'!#REF!,"")</f>
        <v>#REF!</v>
      </c>
    </row>
    <row r="78" spans="1:33" ht="12.75" customHeight="1" x14ac:dyDescent="0.3">
      <c r="A78" s="106" t="str">
        <f>IF(NOT(ISBLANK('Order Form'!$F$4)),PROPER('Order Form'!$F$4),IF(NOT(ISBLANK('Order Form'!$F$5)),PROPER('Order Form'!$F$5),""))</f>
        <v/>
      </c>
      <c r="B78" s="106" t="str">
        <f>IF(NOT(ISBLANK('Order Form'!$F$6)),'Order Form'!$F$6,"")</f>
        <v/>
      </c>
      <c r="C78" s="162">
        <f>'Order Form'!$J$17</f>
        <v>0</v>
      </c>
      <c r="D78" s="162" t="str">
        <f>IF(NOT(ISBLANK('Order Form'!$F$10)),'Order Form'!$F$10,"")</f>
        <v/>
      </c>
      <c r="E78" s="162" t="str">
        <f>IF(NOT(ISBLANK('Order Form'!$F$12)),'Order Form'!$F$12,"")</f>
        <v/>
      </c>
      <c r="F78" s="163"/>
      <c r="G78" s="163" t="str">
        <f>IF(NOT(ISBLANK('Order Form'!$D$16)),'Order Form'!$D$16,"")</f>
        <v/>
      </c>
      <c r="H78" s="164"/>
      <c r="I78" s="164"/>
      <c r="J78" s="106" t="e">
        <f>IF('Order Form'!$G104="Yes","Yes",IF('Order Form'!#REF!="Yes","Yes",IF('Order Form'!$H104="Yes","Yes","")))</f>
        <v>#REF!</v>
      </c>
      <c r="K78" s="106" t="str">
        <f ca="1">IF(NOT(ISNA(INDIRECT("'LIST DATA'!$A$"&amp;MATCH('Order Form'!$C104,SchoolList,0)+1))),UPPER(INDIRECT("'LIST DATA'!$A$"&amp;MATCH('Order Form'!$C104,SchoolList,0)+1)),"")</f>
        <v/>
      </c>
      <c r="L78" s="106" t="str">
        <f>IF(NOT(ISBLANK('Order Form'!$C104)),'Order Form'!$C104,"")</f>
        <v/>
      </c>
      <c r="M78" s="106" t="str">
        <f>IF(NOT(ISBLANK('Order Form'!$E104)),'Order Form'!$E104,"")</f>
        <v/>
      </c>
      <c r="N78" s="106" t="e">
        <f>IF('Order Form'!$G104="Yes","CST",IF('Order Form'!#REF!="Yes","CBC",IF('Order Form'!$H104="Yes","PVW",IF(NOT(ISBLANK('Order Form'!$F104)),UPPER('Order Form'!$F104),""))))</f>
        <v>#REF!</v>
      </c>
      <c r="O78" s="106" t="e">
        <f>IF(UPPER($J78)="YES",'Order Form'!F104,"")</f>
        <v>#REF!</v>
      </c>
      <c r="P78" s="106" t="str">
        <f>IF(NOT(ISBLANK('Order Form'!$D104)),PROPER('Order Form'!$D104),"")</f>
        <v/>
      </c>
      <c r="Q78" s="106"/>
      <c r="R78" s="163"/>
      <c r="S78" s="106" t="str">
        <f>IF(NOT(ISBLANK('Order Form'!$I104)),'Order Form'!$I104,"")</f>
        <v/>
      </c>
      <c r="T78" s="106" t="str">
        <f>IF(NOT(ISBLANK('Order Form'!$M104)),'Order Form'!$M104,"")</f>
        <v/>
      </c>
      <c r="U78" s="106" t="str">
        <f>IF(NOT(ISBLANK('Order Form'!$N104)),'Order Form'!$N104,"")</f>
        <v/>
      </c>
      <c r="V78" s="106" t="str">
        <f>IF(NOT(ISBLANK('Order Form'!$O104)),'Order Form'!$O104,"")</f>
        <v/>
      </c>
      <c r="W78" s="106" t="str">
        <f>IF(NOT(ISBLANK('Order Form'!$P104)),'Order Form'!$P104,"")</f>
        <v/>
      </c>
      <c r="X78" s="106" t="str">
        <f>IF(NOT(ISBLANK('Order Form'!$Q104)),'Order Form'!$Q104,"")</f>
        <v/>
      </c>
      <c r="Y78" s="106" t="str">
        <f>IF(NOT(ISBLANK('Order Form'!$R104)),'Order Form'!$R104,"")</f>
        <v/>
      </c>
      <c r="Z78" s="106" t="str">
        <f>IF(NOT(ISBLANK('Order Form'!$S104)),'Order Form'!$S104,"")</f>
        <v/>
      </c>
      <c r="AA78" s="106">
        <f t="shared" si="0"/>
        <v>0</v>
      </c>
      <c r="AB78" s="166" t="str">
        <f>IF(NOT(ISBLANK('Order Form'!$J104)),'Order Form'!$J104,"")</f>
        <v/>
      </c>
      <c r="AC78" s="167">
        <v>0</v>
      </c>
      <c r="AD78" s="168" t="str">
        <f t="shared" si="1"/>
        <v/>
      </c>
      <c r="AE78" s="166" t="e">
        <f>IF(NOT(ISBLANK('Order Form'!#REF!)),'Order Form'!#REF!,"")</f>
        <v>#REF!</v>
      </c>
      <c r="AF78" s="166" t="e">
        <f>IF(NOT(ISBLANK('Order Form'!#REF!)),'Order Form'!#REF!,"")</f>
        <v>#REF!</v>
      </c>
      <c r="AG78" s="166" t="e">
        <f>IF(NOT(ISBLANK('Order Form'!#REF!)),'Order Form'!#REF!,"")</f>
        <v>#REF!</v>
      </c>
    </row>
    <row r="79" spans="1:33" ht="12.75" customHeight="1" x14ac:dyDescent="0.3">
      <c r="A79" s="106" t="str">
        <f>IF(NOT(ISBLANK('Order Form'!$F$4)),PROPER('Order Form'!$F$4),IF(NOT(ISBLANK('Order Form'!$F$5)),PROPER('Order Form'!$F$5),""))</f>
        <v/>
      </c>
      <c r="B79" s="106" t="str">
        <f>IF(NOT(ISBLANK('Order Form'!$F$6)),'Order Form'!$F$6,"")</f>
        <v/>
      </c>
      <c r="C79" s="162">
        <f>'Order Form'!$J$17</f>
        <v>0</v>
      </c>
      <c r="D79" s="162" t="str">
        <f>IF(NOT(ISBLANK('Order Form'!$F$10)),'Order Form'!$F$10,"")</f>
        <v/>
      </c>
      <c r="E79" s="162" t="str">
        <f>IF(NOT(ISBLANK('Order Form'!$F$12)),'Order Form'!$F$12,"")</f>
        <v/>
      </c>
      <c r="F79" s="163"/>
      <c r="G79" s="163" t="str">
        <f>IF(NOT(ISBLANK('Order Form'!$D$16)),'Order Form'!$D$16,"")</f>
        <v/>
      </c>
      <c r="H79" s="164"/>
      <c r="I79" s="164"/>
      <c r="J79" s="106" t="e">
        <f>IF('Order Form'!$G105="Yes","Yes",IF('Order Form'!#REF!="Yes","Yes",IF('Order Form'!$H105="Yes","Yes","")))</f>
        <v>#REF!</v>
      </c>
      <c r="K79" s="106" t="str">
        <f ca="1">IF(NOT(ISNA(INDIRECT("'LIST DATA'!$A$"&amp;MATCH('Order Form'!$C105,SchoolList,0)+1))),UPPER(INDIRECT("'LIST DATA'!$A$"&amp;MATCH('Order Form'!$C105,SchoolList,0)+1)),"")</f>
        <v/>
      </c>
      <c r="L79" s="106" t="str">
        <f>IF(NOT(ISBLANK('Order Form'!$C105)),'Order Form'!$C105,"")</f>
        <v/>
      </c>
      <c r="M79" s="106" t="str">
        <f>IF(NOT(ISBLANK('Order Form'!$E105)),'Order Form'!$E105,"")</f>
        <v/>
      </c>
      <c r="N79" s="106" t="e">
        <f>IF('Order Form'!$G105="Yes","CST",IF('Order Form'!#REF!="Yes","CBC",IF('Order Form'!$H105="Yes","PVW",IF(NOT(ISBLANK('Order Form'!$F105)),UPPER('Order Form'!$F105),""))))</f>
        <v>#REF!</v>
      </c>
      <c r="O79" s="106" t="e">
        <f>IF(UPPER($J79)="YES",'Order Form'!F105,"")</f>
        <v>#REF!</v>
      </c>
      <c r="P79" s="106" t="str">
        <f>IF(NOT(ISBLANK('Order Form'!$D105)),PROPER('Order Form'!$D105),"")</f>
        <v/>
      </c>
      <c r="Q79" s="106"/>
      <c r="R79" s="163"/>
      <c r="S79" s="106" t="str">
        <f>IF(NOT(ISBLANK('Order Form'!$I105)),'Order Form'!$I105,"")</f>
        <v/>
      </c>
      <c r="T79" s="106" t="str">
        <f>IF(NOT(ISBLANK('Order Form'!$M105)),'Order Form'!$M105,"")</f>
        <v/>
      </c>
      <c r="U79" s="106" t="str">
        <f>IF(NOT(ISBLANK('Order Form'!$N105)),'Order Form'!$N105,"")</f>
        <v/>
      </c>
      <c r="V79" s="106" t="str">
        <f>IF(NOT(ISBLANK('Order Form'!$O105)),'Order Form'!$O105,"")</f>
        <v/>
      </c>
      <c r="W79" s="106" t="str">
        <f>IF(NOT(ISBLANK('Order Form'!$P105)),'Order Form'!$P105,"")</f>
        <v/>
      </c>
      <c r="X79" s="106" t="str">
        <f>IF(NOT(ISBLANK('Order Form'!$Q105)),'Order Form'!$Q105,"")</f>
        <v/>
      </c>
      <c r="Y79" s="106" t="str">
        <f>IF(NOT(ISBLANK('Order Form'!$R105)),'Order Form'!$R105,"")</f>
        <v/>
      </c>
      <c r="Z79" s="106" t="str">
        <f>IF(NOT(ISBLANK('Order Form'!$S105)),'Order Form'!$S105,"")</f>
        <v/>
      </c>
      <c r="AA79" s="106">
        <f t="shared" si="0"/>
        <v>0</v>
      </c>
      <c r="AB79" s="166" t="str">
        <f>IF(NOT(ISBLANK('Order Form'!$J105)),'Order Form'!$J105,"")</f>
        <v/>
      </c>
      <c r="AC79" s="167">
        <v>0</v>
      </c>
      <c r="AD79" s="168" t="str">
        <f t="shared" si="1"/>
        <v/>
      </c>
      <c r="AE79" s="166" t="e">
        <f>IF(NOT(ISBLANK('Order Form'!#REF!)),'Order Form'!#REF!,"")</f>
        <v>#REF!</v>
      </c>
      <c r="AF79" s="166" t="e">
        <f>IF(NOT(ISBLANK('Order Form'!#REF!)),'Order Form'!#REF!,"")</f>
        <v>#REF!</v>
      </c>
      <c r="AG79" s="166" t="e">
        <f>IF(NOT(ISBLANK('Order Form'!#REF!)),'Order Form'!#REF!,"")</f>
        <v>#REF!</v>
      </c>
    </row>
    <row r="80" spans="1:33" ht="12.75" customHeight="1" x14ac:dyDescent="0.3">
      <c r="A80" s="106" t="str">
        <f>IF(NOT(ISBLANK('Order Form'!$F$4)),PROPER('Order Form'!$F$4),IF(NOT(ISBLANK('Order Form'!$F$5)),PROPER('Order Form'!$F$5),""))</f>
        <v/>
      </c>
      <c r="B80" s="106" t="str">
        <f>IF(NOT(ISBLANK('Order Form'!$F$6)),'Order Form'!$F$6,"")</f>
        <v/>
      </c>
      <c r="C80" s="162">
        <f>'Order Form'!$J$17</f>
        <v>0</v>
      </c>
      <c r="D80" s="162" t="str">
        <f>IF(NOT(ISBLANK('Order Form'!$F$10)),'Order Form'!$F$10,"")</f>
        <v/>
      </c>
      <c r="E80" s="162" t="str">
        <f>IF(NOT(ISBLANK('Order Form'!$F$12)),'Order Form'!$F$12,"")</f>
        <v/>
      </c>
      <c r="F80" s="163"/>
      <c r="G80" s="163" t="str">
        <f>IF(NOT(ISBLANK('Order Form'!$D$16)),'Order Form'!$D$16,"")</f>
        <v/>
      </c>
      <c r="H80" s="164"/>
      <c r="I80" s="164"/>
      <c r="J80" s="106" t="e">
        <f>IF('Order Form'!$G106="Yes","Yes",IF('Order Form'!#REF!="Yes","Yes",IF('Order Form'!$H106="Yes","Yes","")))</f>
        <v>#REF!</v>
      </c>
      <c r="K80" s="106" t="str">
        <f ca="1">IF(NOT(ISNA(INDIRECT("'LIST DATA'!$A$"&amp;MATCH('Order Form'!$C106,SchoolList,0)+1))),UPPER(INDIRECT("'LIST DATA'!$A$"&amp;MATCH('Order Form'!$C106,SchoolList,0)+1)),"")</f>
        <v/>
      </c>
      <c r="L80" s="106" t="str">
        <f>IF(NOT(ISBLANK('Order Form'!$C106)),'Order Form'!$C106,"")</f>
        <v/>
      </c>
      <c r="M80" s="106" t="str">
        <f>IF(NOT(ISBLANK('Order Form'!$E106)),'Order Form'!$E106,"")</f>
        <v/>
      </c>
      <c r="N80" s="106" t="e">
        <f>IF('Order Form'!$G106="Yes","CST",IF('Order Form'!#REF!="Yes","CBC",IF('Order Form'!$H106="Yes","PVW",IF(NOT(ISBLANK('Order Form'!$F106)),UPPER('Order Form'!$F106),""))))</f>
        <v>#REF!</v>
      </c>
      <c r="O80" s="106" t="e">
        <f>IF(UPPER($J80)="YES",'Order Form'!F106,"")</f>
        <v>#REF!</v>
      </c>
      <c r="P80" s="106" t="str">
        <f>IF(NOT(ISBLANK('Order Form'!$D106)),PROPER('Order Form'!$D106),"")</f>
        <v/>
      </c>
      <c r="Q80" s="106"/>
      <c r="R80" s="163"/>
      <c r="S80" s="106" t="str">
        <f>IF(NOT(ISBLANK('Order Form'!$I106)),'Order Form'!$I106,"")</f>
        <v/>
      </c>
      <c r="T80" s="106" t="str">
        <f>IF(NOT(ISBLANK('Order Form'!$M106)),'Order Form'!$M106,"")</f>
        <v/>
      </c>
      <c r="U80" s="106" t="str">
        <f>IF(NOT(ISBLANK('Order Form'!$N106)),'Order Form'!$N106,"")</f>
        <v/>
      </c>
      <c r="V80" s="106" t="str">
        <f>IF(NOT(ISBLANK('Order Form'!$O106)),'Order Form'!$O106,"")</f>
        <v/>
      </c>
      <c r="W80" s="106" t="str">
        <f>IF(NOT(ISBLANK('Order Form'!$P106)),'Order Form'!$P106,"")</f>
        <v/>
      </c>
      <c r="X80" s="106" t="str">
        <f>IF(NOT(ISBLANK('Order Form'!$Q106)),'Order Form'!$Q106,"")</f>
        <v/>
      </c>
      <c r="Y80" s="106" t="str">
        <f>IF(NOT(ISBLANK('Order Form'!$R106)),'Order Form'!$R106,"")</f>
        <v/>
      </c>
      <c r="Z80" s="106" t="str">
        <f>IF(NOT(ISBLANK('Order Form'!$S106)),'Order Form'!$S106,"")</f>
        <v/>
      </c>
      <c r="AA80" s="106">
        <f t="shared" si="0"/>
        <v>0</v>
      </c>
      <c r="AB80" s="166" t="str">
        <f>IF(NOT(ISBLANK('Order Form'!$J106)),'Order Form'!$J106,"")</f>
        <v/>
      </c>
      <c r="AC80" s="167">
        <v>0</v>
      </c>
      <c r="AD80" s="168" t="str">
        <f t="shared" si="1"/>
        <v/>
      </c>
      <c r="AE80" s="166" t="e">
        <f>IF(NOT(ISBLANK('Order Form'!#REF!)),'Order Form'!#REF!,"")</f>
        <v>#REF!</v>
      </c>
      <c r="AF80" s="166" t="e">
        <f>IF(NOT(ISBLANK('Order Form'!#REF!)),'Order Form'!#REF!,"")</f>
        <v>#REF!</v>
      </c>
      <c r="AG80" s="166" t="e">
        <f>IF(NOT(ISBLANK('Order Form'!#REF!)),'Order Form'!#REF!,"")</f>
        <v>#REF!</v>
      </c>
    </row>
    <row r="81" spans="1:33" ht="12.75" customHeight="1" x14ac:dyDescent="0.3">
      <c r="A81" s="106" t="str">
        <f>IF(NOT(ISBLANK('Order Form'!$F$4)),PROPER('Order Form'!$F$4),IF(NOT(ISBLANK('Order Form'!$F$5)),PROPER('Order Form'!$F$5),""))</f>
        <v/>
      </c>
      <c r="B81" s="106" t="str">
        <f>IF(NOT(ISBLANK('Order Form'!$F$6)),'Order Form'!$F$6,"")</f>
        <v/>
      </c>
      <c r="C81" s="162">
        <f>'Order Form'!$J$17</f>
        <v>0</v>
      </c>
      <c r="D81" s="162" t="str">
        <f>IF(NOT(ISBLANK('Order Form'!$F$10)),'Order Form'!$F$10,"")</f>
        <v/>
      </c>
      <c r="E81" s="162" t="str">
        <f>IF(NOT(ISBLANK('Order Form'!$F$12)),'Order Form'!$F$12,"")</f>
        <v/>
      </c>
      <c r="F81" s="163"/>
      <c r="G81" s="163" t="str">
        <f>IF(NOT(ISBLANK('Order Form'!$D$16)),'Order Form'!$D$16,"")</f>
        <v/>
      </c>
      <c r="H81" s="164"/>
      <c r="I81" s="164"/>
      <c r="J81" s="106" t="e">
        <f>IF('Order Form'!$G107="Yes","Yes",IF('Order Form'!#REF!="Yes","Yes",IF('Order Form'!$H107="Yes","Yes","")))</f>
        <v>#REF!</v>
      </c>
      <c r="K81" s="106" t="str">
        <f ca="1">IF(NOT(ISNA(INDIRECT("'LIST DATA'!$A$"&amp;MATCH('Order Form'!$C107,SchoolList,0)+1))),UPPER(INDIRECT("'LIST DATA'!$A$"&amp;MATCH('Order Form'!$C107,SchoolList,0)+1)),"")</f>
        <v/>
      </c>
      <c r="L81" s="106" t="str">
        <f>IF(NOT(ISBLANK('Order Form'!$C107)),'Order Form'!$C107,"")</f>
        <v/>
      </c>
      <c r="M81" s="106" t="str">
        <f>IF(NOT(ISBLANK('Order Form'!$E107)),'Order Form'!$E107,"")</f>
        <v/>
      </c>
      <c r="N81" s="106" t="e">
        <f>IF('Order Form'!$G107="Yes","CST",IF('Order Form'!#REF!="Yes","CBC",IF('Order Form'!$H107="Yes","PVW",IF(NOT(ISBLANK('Order Form'!$F107)),UPPER('Order Form'!$F107),""))))</f>
        <v>#REF!</v>
      </c>
      <c r="O81" s="106" t="e">
        <f>IF(UPPER($J81)="YES",'Order Form'!F107,"")</f>
        <v>#REF!</v>
      </c>
      <c r="P81" s="106" t="str">
        <f>IF(NOT(ISBLANK('Order Form'!$D107)),PROPER('Order Form'!$D107),"")</f>
        <v/>
      </c>
      <c r="Q81" s="106"/>
      <c r="R81" s="163"/>
      <c r="S81" s="106" t="str">
        <f>IF(NOT(ISBLANK('Order Form'!$I107)),'Order Form'!$I107,"")</f>
        <v/>
      </c>
      <c r="T81" s="106" t="str">
        <f>IF(NOT(ISBLANK('Order Form'!$M107)),'Order Form'!$M107,"")</f>
        <v/>
      </c>
      <c r="U81" s="106" t="str">
        <f>IF(NOT(ISBLANK('Order Form'!$N107)),'Order Form'!$N107,"")</f>
        <v/>
      </c>
      <c r="V81" s="106" t="str">
        <f>IF(NOT(ISBLANK('Order Form'!$O107)),'Order Form'!$O107,"")</f>
        <v/>
      </c>
      <c r="W81" s="106" t="str">
        <f>IF(NOT(ISBLANK('Order Form'!$P107)),'Order Form'!$P107,"")</f>
        <v/>
      </c>
      <c r="X81" s="106" t="str">
        <f>IF(NOT(ISBLANK('Order Form'!$Q107)),'Order Form'!$Q107,"")</f>
        <v/>
      </c>
      <c r="Y81" s="106" t="str">
        <f>IF(NOT(ISBLANK('Order Form'!$R107)),'Order Form'!$R107,"")</f>
        <v/>
      </c>
      <c r="Z81" s="106" t="str">
        <f>IF(NOT(ISBLANK('Order Form'!$S107)),'Order Form'!$S107,"")</f>
        <v/>
      </c>
      <c r="AA81" s="106">
        <f t="shared" si="0"/>
        <v>0</v>
      </c>
      <c r="AB81" s="166" t="str">
        <f>IF(NOT(ISBLANK('Order Form'!$J107)),'Order Form'!$J107,"")</f>
        <v/>
      </c>
      <c r="AC81" s="167">
        <v>0</v>
      </c>
      <c r="AD81" s="168" t="str">
        <f t="shared" si="1"/>
        <v/>
      </c>
      <c r="AE81" s="166" t="e">
        <f>IF(NOT(ISBLANK('Order Form'!#REF!)),'Order Form'!#REF!,"")</f>
        <v>#REF!</v>
      </c>
      <c r="AF81" s="166" t="e">
        <f>IF(NOT(ISBLANK('Order Form'!#REF!)),'Order Form'!#REF!,"")</f>
        <v>#REF!</v>
      </c>
      <c r="AG81" s="166" t="e">
        <f>IF(NOT(ISBLANK('Order Form'!#REF!)),'Order Form'!#REF!,"")</f>
        <v>#REF!</v>
      </c>
    </row>
    <row r="82" spans="1:33" ht="12.75" customHeight="1" x14ac:dyDescent="0.3">
      <c r="A82" s="106" t="str">
        <f>IF(NOT(ISBLANK('Order Form'!$F$4)),PROPER('Order Form'!$F$4),IF(NOT(ISBLANK('Order Form'!$F$5)),PROPER('Order Form'!$F$5),""))</f>
        <v/>
      </c>
      <c r="B82" s="106" t="str">
        <f>IF(NOT(ISBLANK('Order Form'!$F$6)),'Order Form'!$F$6,"")</f>
        <v/>
      </c>
      <c r="C82" s="162">
        <f>'Order Form'!$J$17</f>
        <v>0</v>
      </c>
      <c r="D82" s="162" t="str">
        <f>IF(NOT(ISBLANK('Order Form'!$F$10)),'Order Form'!$F$10,"")</f>
        <v/>
      </c>
      <c r="E82" s="162" t="str">
        <f>IF(NOT(ISBLANK('Order Form'!$F$12)),'Order Form'!$F$12,"")</f>
        <v/>
      </c>
      <c r="F82" s="163"/>
      <c r="G82" s="163" t="str">
        <f>IF(NOT(ISBLANK('Order Form'!$D$16)),'Order Form'!$D$16,"")</f>
        <v/>
      </c>
      <c r="H82" s="164"/>
      <c r="I82" s="164"/>
      <c r="J82" s="106" t="e">
        <f>IF('Order Form'!$G108="Yes","Yes",IF('Order Form'!#REF!="Yes","Yes",IF('Order Form'!$H108="Yes","Yes","")))</f>
        <v>#REF!</v>
      </c>
      <c r="K82" s="106" t="str">
        <f ca="1">IF(NOT(ISNA(INDIRECT("'LIST DATA'!$A$"&amp;MATCH('Order Form'!$C108,SchoolList,0)+1))),UPPER(INDIRECT("'LIST DATA'!$A$"&amp;MATCH('Order Form'!$C108,SchoolList,0)+1)),"")</f>
        <v/>
      </c>
      <c r="L82" s="106" t="str">
        <f>IF(NOT(ISBLANK('Order Form'!$C108)),'Order Form'!$C108,"")</f>
        <v/>
      </c>
      <c r="M82" s="106" t="str">
        <f>IF(NOT(ISBLANK('Order Form'!$E108)),'Order Form'!$E108,"")</f>
        <v/>
      </c>
      <c r="N82" s="106" t="e">
        <f>IF('Order Form'!$G108="Yes","CST",IF('Order Form'!#REF!="Yes","CBC",IF('Order Form'!$H108="Yes","PVW",IF(NOT(ISBLANK('Order Form'!$F108)),UPPER('Order Form'!$F108),""))))</f>
        <v>#REF!</v>
      </c>
      <c r="O82" s="106" t="e">
        <f>IF(UPPER($J82)="YES",'Order Form'!F108,"")</f>
        <v>#REF!</v>
      </c>
      <c r="P82" s="106" t="str">
        <f>IF(NOT(ISBLANK('Order Form'!$D108)),PROPER('Order Form'!$D108),"")</f>
        <v/>
      </c>
      <c r="Q82" s="106"/>
      <c r="R82" s="163"/>
      <c r="S82" s="106" t="str">
        <f>IF(NOT(ISBLANK('Order Form'!$I108)),'Order Form'!$I108,"")</f>
        <v/>
      </c>
      <c r="T82" s="106" t="str">
        <f>IF(NOT(ISBLANK('Order Form'!$M108)),'Order Form'!$M108,"")</f>
        <v/>
      </c>
      <c r="U82" s="106" t="str">
        <f>IF(NOT(ISBLANK('Order Form'!$N108)),'Order Form'!$N108,"")</f>
        <v/>
      </c>
      <c r="V82" s="106" t="str">
        <f>IF(NOT(ISBLANK('Order Form'!$O108)),'Order Form'!$O108,"")</f>
        <v/>
      </c>
      <c r="W82" s="106" t="str">
        <f>IF(NOT(ISBLANK('Order Form'!$P108)),'Order Form'!$P108,"")</f>
        <v/>
      </c>
      <c r="X82" s="106" t="str">
        <f>IF(NOT(ISBLANK('Order Form'!$Q108)),'Order Form'!$Q108,"")</f>
        <v/>
      </c>
      <c r="Y82" s="106" t="str">
        <f>IF(NOT(ISBLANK('Order Form'!$R108)),'Order Form'!$R108,"")</f>
        <v/>
      </c>
      <c r="Z82" s="106" t="str">
        <f>IF(NOT(ISBLANK('Order Form'!$S108)),'Order Form'!$S108,"")</f>
        <v/>
      </c>
      <c r="AA82" s="106">
        <f t="shared" si="0"/>
        <v>0</v>
      </c>
      <c r="AB82" s="166" t="str">
        <f>IF(NOT(ISBLANK('Order Form'!$J108)),'Order Form'!$J108,"")</f>
        <v/>
      </c>
      <c r="AC82" s="167">
        <v>0</v>
      </c>
      <c r="AD82" s="168" t="str">
        <f t="shared" si="1"/>
        <v/>
      </c>
      <c r="AE82" s="166" t="e">
        <f>IF(NOT(ISBLANK('Order Form'!#REF!)),'Order Form'!#REF!,"")</f>
        <v>#REF!</v>
      </c>
      <c r="AF82" s="166" t="e">
        <f>IF(NOT(ISBLANK('Order Form'!#REF!)),'Order Form'!#REF!,"")</f>
        <v>#REF!</v>
      </c>
      <c r="AG82" s="166" t="e">
        <f>IF(NOT(ISBLANK('Order Form'!#REF!)),'Order Form'!#REF!,"")</f>
        <v>#REF!</v>
      </c>
    </row>
    <row r="83" spans="1:33" ht="12.75" customHeight="1" x14ac:dyDescent="0.3">
      <c r="A83" s="106" t="str">
        <f>IF(NOT(ISBLANK('Order Form'!$F$4)),PROPER('Order Form'!$F$4),IF(NOT(ISBLANK('Order Form'!$F$5)),PROPER('Order Form'!$F$5),""))</f>
        <v/>
      </c>
      <c r="B83" s="106" t="str">
        <f>IF(NOT(ISBLANK('Order Form'!$F$6)),'Order Form'!$F$6,"")</f>
        <v/>
      </c>
      <c r="C83" s="162">
        <f>'Order Form'!$J$17</f>
        <v>0</v>
      </c>
      <c r="D83" s="162" t="str">
        <f>IF(NOT(ISBLANK('Order Form'!$F$10)),'Order Form'!$F$10,"")</f>
        <v/>
      </c>
      <c r="E83" s="162" t="str">
        <f>IF(NOT(ISBLANK('Order Form'!$F$12)),'Order Form'!$F$12,"")</f>
        <v/>
      </c>
      <c r="F83" s="163"/>
      <c r="G83" s="163" t="str">
        <f>IF(NOT(ISBLANK('Order Form'!$D$16)),'Order Form'!$D$16,"")</f>
        <v/>
      </c>
      <c r="H83" s="164"/>
      <c r="I83" s="164"/>
      <c r="J83" s="106" t="e">
        <f>IF('Order Form'!$G109="Yes","Yes",IF('Order Form'!#REF!="Yes","Yes",IF('Order Form'!$H109="Yes","Yes","")))</f>
        <v>#REF!</v>
      </c>
      <c r="K83" s="106" t="str">
        <f ca="1">IF(NOT(ISNA(INDIRECT("'LIST DATA'!$A$"&amp;MATCH('Order Form'!$C109,SchoolList,0)+1))),UPPER(INDIRECT("'LIST DATA'!$A$"&amp;MATCH('Order Form'!$C109,SchoolList,0)+1)),"")</f>
        <v/>
      </c>
      <c r="L83" s="106" t="str">
        <f>IF(NOT(ISBLANK('Order Form'!$C109)),'Order Form'!$C109,"")</f>
        <v/>
      </c>
      <c r="M83" s="106" t="str">
        <f>IF(NOT(ISBLANK('Order Form'!$E109)),'Order Form'!$E109,"")</f>
        <v/>
      </c>
      <c r="N83" s="106" t="e">
        <f>IF('Order Form'!$G109="Yes","CST",IF('Order Form'!#REF!="Yes","CBC",IF('Order Form'!$H109="Yes","PVW",IF(NOT(ISBLANK('Order Form'!$F109)),UPPER('Order Form'!$F109),""))))</f>
        <v>#REF!</v>
      </c>
      <c r="O83" s="106" t="e">
        <f>IF(UPPER($J83)="YES",'Order Form'!F109,"")</f>
        <v>#REF!</v>
      </c>
      <c r="P83" s="106" t="str">
        <f>IF(NOT(ISBLANK('Order Form'!$D109)),PROPER('Order Form'!$D109),"")</f>
        <v/>
      </c>
      <c r="Q83" s="106"/>
      <c r="R83" s="163"/>
      <c r="S83" s="106" t="str">
        <f>IF(NOT(ISBLANK('Order Form'!$I109)),'Order Form'!$I109,"")</f>
        <v/>
      </c>
      <c r="T83" s="106" t="str">
        <f>IF(NOT(ISBLANK('Order Form'!$M109)),'Order Form'!$M109,"")</f>
        <v/>
      </c>
      <c r="U83" s="106" t="str">
        <f>IF(NOT(ISBLANK('Order Form'!$N109)),'Order Form'!$N109,"")</f>
        <v/>
      </c>
      <c r="V83" s="106" t="str">
        <f>IF(NOT(ISBLANK('Order Form'!$O109)),'Order Form'!$O109,"")</f>
        <v/>
      </c>
      <c r="W83" s="106" t="str">
        <f>IF(NOT(ISBLANK('Order Form'!$P109)),'Order Form'!$P109,"")</f>
        <v/>
      </c>
      <c r="X83" s="106" t="str">
        <f>IF(NOT(ISBLANK('Order Form'!$Q109)),'Order Form'!$Q109,"")</f>
        <v/>
      </c>
      <c r="Y83" s="106" t="str">
        <f>IF(NOT(ISBLANK('Order Form'!$R109)),'Order Form'!$R109,"")</f>
        <v/>
      </c>
      <c r="Z83" s="106" t="str">
        <f>IF(NOT(ISBLANK('Order Form'!$S109)),'Order Form'!$S109,"")</f>
        <v/>
      </c>
      <c r="AA83" s="106">
        <f t="shared" si="0"/>
        <v>0</v>
      </c>
      <c r="AB83" s="166" t="str">
        <f>IF(NOT(ISBLANK('Order Form'!$J109)),'Order Form'!$J109,"")</f>
        <v/>
      </c>
      <c r="AC83" s="167">
        <v>0</v>
      </c>
      <c r="AD83" s="168" t="str">
        <f t="shared" si="1"/>
        <v/>
      </c>
      <c r="AE83" s="166" t="e">
        <f>IF(NOT(ISBLANK('Order Form'!#REF!)),'Order Form'!#REF!,"")</f>
        <v>#REF!</v>
      </c>
      <c r="AF83" s="166" t="e">
        <f>IF(NOT(ISBLANK('Order Form'!#REF!)),'Order Form'!#REF!,"")</f>
        <v>#REF!</v>
      </c>
      <c r="AG83" s="166" t="e">
        <f>IF(NOT(ISBLANK('Order Form'!#REF!)),'Order Form'!#REF!,"")</f>
        <v>#REF!</v>
      </c>
    </row>
    <row r="84" spans="1:33" ht="12.75" customHeight="1" x14ac:dyDescent="0.3">
      <c r="A84" s="106" t="str">
        <f>IF(NOT(ISBLANK('Order Form'!$F$4)),PROPER('Order Form'!$F$4),IF(NOT(ISBLANK('Order Form'!$F$5)),PROPER('Order Form'!$F$5),""))</f>
        <v/>
      </c>
      <c r="B84" s="106" t="str">
        <f>IF(NOT(ISBLANK('Order Form'!$F$6)),'Order Form'!$F$6,"")</f>
        <v/>
      </c>
      <c r="C84" s="162">
        <f>'Order Form'!$J$17</f>
        <v>0</v>
      </c>
      <c r="D84" s="162" t="str">
        <f>IF(NOT(ISBLANK('Order Form'!$F$10)),'Order Form'!$F$10,"")</f>
        <v/>
      </c>
      <c r="E84" s="162" t="str">
        <f>IF(NOT(ISBLANK('Order Form'!$F$12)),'Order Form'!$F$12,"")</f>
        <v/>
      </c>
      <c r="F84" s="163"/>
      <c r="G84" s="163" t="str">
        <f>IF(NOT(ISBLANK('Order Form'!$D$16)),'Order Form'!$D$16,"")</f>
        <v/>
      </c>
      <c r="H84" s="164"/>
      <c r="I84" s="164"/>
      <c r="J84" s="106" t="e">
        <f>IF('Order Form'!$G110="Yes","Yes",IF('Order Form'!#REF!="Yes","Yes",IF('Order Form'!$H110="Yes","Yes","")))</f>
        <v>#REF!</v>
      </c>
      <c r="K84" s="106" t="str">
        <f ca="1">IF(NOT(ISNA(INDIRECT("'LIST DATA'!$A$"&amp;MATCH('Order Form'!$C110,SchoolList,0)+1))),UPPER(INDIRECT("'LIST DATA'!$A$"&amp;MATCH('Order Form'!$C110,SchoolList,0)+1)),"")</f>
        <v/>
      </c>
      <c r="L84" s="106" t="str">
        <f>IF(NOT(ISBLANK('Order Form'!$C110)),'Order Form'!$C110,"")</f>
        <v/>
      </c>
      <c r="M84" s="106" t="str">
        <f>IF(NOT(ISBLANK('Order Form'!$E110)),'Order Form'!$E110,"")</f>
        <v/>
      </c>
      <c r="N84" s="106" t="e">
        <f>IF('Order Form'!$G110="Yes","CST",IF('Order Form'!#REF!="Yes","CBC",IF('Order Form'!$H110="Yes","PVW",IF(NOT(ISBLANK('Order Form'!$F110)),UPPER('Order Form'!$F110),""))))</f>
        <v>#REF!</v>
      </c>
      <c r="O84" s="106" t="e">
        <f>IF(UPPER($J84)="YES",'Order Form'!F110,"")</f>
        <v>#REF!</v>
      </c>
      <c r="P84" s="106" t="str">
        <f>IF(NOT(ISBLANK('Order Form'!$D110)),PROPER('Order Form'!$D110),"")</f>
        <v/>
      </c>
      <c r="Q84" s="106"/>
      <c r="R84" s="163"/>
      <c r="S84" s="106" t="str">
        <f>IF(NOT(ISBLANK('Order Form'!$I110)),'Order Form'!$I110,"")</f>
        <v/>
      </c>
      <c r="T84" s="106" t="str">
        <f>IF(NOT(ISBLANK('Order Form'!$M110)),'Order Form'!$M110,"")</f>
        <v/>
      </c>
      <c r="U84" s="106" t="str">
        <f>IF(NOT(ISBLANK('Order Form'!$N110)),'Order Form'!$N110,"")</f>
        <v/>
      </c>
      <c r="V84" s="106" t="str">
        <f>IF(NOT(ISBLANK('Order Form'!$O110)),'Order Form'!$O110,"")</f>
        <v/>
      </c>
      <c r="W84" s="106" t="str">
        <f>IF(NOT(ISBLANK('Order Form'!$P110)),'Order Form'!$P110,"")</f>
        <v/>
      </c>
      <c r="X84" s="106" t="str">
        <f>IF(NOT(ISBLANK('Order Form'!$Q110)),'Order Form'!$Q110,"")</f>
        <v/>
      </c>
      <c r="Y84" s="106" t="str">
        <f>IF(NOT(ISBLANK('Order Form'!$R110)),'Order Form'!$R110,"")</f>
        <v/>
      </c>
      <c r="Z84" s="106" t="str">
        <f>IF(NOT(ISBLANK('Order Form'!$S110)),'Order Form'!$S110,"")</f>
        <v/>
      </c>
      <c r="AA84" s="106">
        <f t="shared" si="0"/>
        <v>0</v>
      </c>
      <c r="AB84" s="166" t="str">
        <f>IF(NOT(ISBLANK('Order Form'!$J110)),'Order Form'!$J110,"")</f>
        <v/>
      </c>
      <c r="AC84" s="167">
        <v>0</v>
      </c>
      <c r="AD84" s="168" t="str">
        <f t="shared" si="1"/>
        <v/>
      </c>
      <c r="AE84" s="166" t="e">
        <f>IF(NOT(ISBLANK('Order Form'!#REF!)),'Order Form'!#REF!,"")</f>
        <v>#REF!</v>
      </c>
      <c r="AF84" s="166" t="e">
        <f>IF(NOT(ISBLANK('Order Form'!#REF!)),'Order Form'!#REF!,"")</f>
        <v>#REF!</v>
      </c>
      <c r="AG84" s="166" t="e">
        <f>IF(NOT(ISBLANK('Order Form'!#REF!)),'Order Form'!#REF!,"")</f>
        <v>#REF!</v>
      </c>
    </row>
    <row r="85" spans="1:33" ht="12.75" customHeight="1" x14ac:dyDescent="0.3">
      <c r="A85" s="106" t="str">
        <f>IF(NOT(ISBLANK('Order Form'!$F$4)),PROPER('Order Form'!$F$4),IF(NOT(ISBLANK('Order Form'!$F$5)),PROPER('Order Form'!$F$5),""))</f>
        <v/>
      </c>
      <c r="B85" s="106" t="str">
        <f>IF(NOT(ISBLANK('Order Form'!$F$6)),'Order Form'!$F$6,"")</f>
        <v/>
      </c>
      <c r="C85" s="162">
        <f>'Order Form'!$J$17</f>
        <v>0</v>
      </c>
      <c r="D85" s="162" t="str">
        <f>IF(NOT(ISBLANK('Order Form'!$F$10)),'Order Form'!$F$10,"")</f>
        <v/>
      </c>
      <c r="E85" s="162" t="str">
        <f>IF(NOT(ISBLANK('Order Form'!$F$12)),'Order Form'!$F$12,"")</f>
        <v/>
      </c>
      <c r="F85" s="163"/>
      <c r="G85" s="163" t="str">
        <f>IF(NOT(ISBLANK('Order Form'!$D$16)),'Order Form'!$D$16,"")</f>
        <v/>
      </c>
      <c r="H85" s="164"/>
      <c r="I85" s="164"/>
      <c r="J85" s="106" t="e">
        <f>IF('Order Form'!$G111="Yes","Yes",IF('Order Form'!#REF!="Yes","Yes",IF('Order Form'!$H111="Yes","Yes","")))</f>
        <v>#REF!</v>
      </c>
      <c r="K85" s="106" t="str">
        <f ca="1">IF(NOT(ISNA(INDIRECT("'LIST DATA'!$A$"&amp;MATCH('Order Form'!$C111,SchoolList,0)+1))),UPPER(INDIRECT("'LIST DATA'!$A$"&amp;MATCH('Order Form'!$C111,SchoolList,0)+1)),"")</f>
        <v/>
      </c>
      <c r="L85" s="106" t="str">
        <f>IF(NOT(ISBLANK('Order Form'!$C111)),'Order Form'!$C111,"")</f>
        <v/>
      </c>
      <c r="M85" s="106" t="str">
        <f>IF(NOT(ISBLANK('Order Form'!$E111)),'Order Form'!$E111,"")</f>
        <v/>
      </c>
      <c r="N85" s="106" t="e">
        <f>IF('Order Form'!$G111="Yes","CST",IF('Order Form'!#REF!="Yes","CBC",IF('Order Form'!$H111="Yes","PVW",IF(NOT(ISBLANK('Order Form'!$F111)),UPPER('Order Form'!$F111),""))))</f>
        <v>#REF!</v>
      </c>
      <c r="O85" s="106" t="e">
        <f>IF(UPPER($J85)="YES",'Order Form'!F111,"")</f>
        <v>#REF!</v>
      </c>
      <c r="P85" s="106" t="str">
        <f>IF(NOT(ISBLANK('Order Form'!$D111)),PROPER('Order Form'!$D111),"")</f>
        <v/>
      </c>
      <c r="Q85" s="106"/>
      <c r="R85" s="163"/>
      <c r="S85" s="106" t="str">
        <f>IF(NOT(ISBLANK('Order Form'!$I111)),'Order Form'!$I111,"")</f>
        <v/>
      </c>
      <c r="T85" s="106" t="str">
        <f>IF(NOT(ISBLANK('Order Form'!$M111)),'Order Form'!$M111,"")</f>
        <v/>
      </c>
      <c r="U85" s="106" t="str">
        <f>IF(NOT(ISBLANK('Order Form'!$N111)),'Order Form'!$N111,"")</f>
        <v/>
      </c>
      <c r="V85" s="106" t="str">
        <f>IF(NOT(ISBLANK('Order Form'!$O111)),'Order Form'!$O111,"")</f>
        <v/>
      </c>
      <c r="W85" s="106" t="str">
        <f>IF(NOT(ISBLANK('Order Form'!$P111)),'Order Form'!$P111,"")</f>
        <v/>
      </c>
      <c r="X85" s="106" t="str">
        <f>IF(NOT(ISBLANK('Order Form'!$Q111)),'Order Form'!$Q111,"")</f>
        <v/>
      </c>
      <c r="Y85" s="106" t="str">
        <f>IF(NOT(ISBLANK('Order Form'!$R111)),'Order Form'!$R111,"")</f>
        <v/>
      </c>
      <c r="Z85" s="106" t="str">
        <f>IF(NOT(ISBLANK('Order Form'!$S111)),'Order Form'!$S111,"")</f>
        <v/>
      </c>
      <c r="AA85" s="106">
        <f t="shared" si="0"/>
        <v>0</v>
      </c>
      <c r="AB85" s="166" t="str">
        <f>IF(NOT(ISBLANK('Order Form'!$J111)),'Order Form'!$J111,"")</f>
        <v/>
      </c>
      <c r="AC85" s="167">
        <v>0</v>
      </c>
      <c r="AD85" s="168" t="str">
        <f t="shared" si="1"/>
        <v/>
      </c>
      <c r="AE85" s="166" t="e">
        <f>IF(NOT(ISBLANK('Order Form'!#REF!)),'Order Form'!#REF!,"")</f>
        <v>#REF!</v>
      </c>
      <c r="AF85" s="166" t="e">
        <f>IF(NOT(ISBLANK('Order Form'!#REF!)),'Order Form'!#REF!,"")</f>
        <v>#REF!</v>
      </c>
      <c r="AG85" s="166" t="e">
        <f>IF(NOT(ISBLANK('Order Form'!#REF!)),'Order Form'!#REF!,"")</f>
        <v>#REF!</v>
      </c>
    </row>
    <row r="86" spans="1:33" ht="12.75" customHeight="1" x14ac:dyDescent="0.3">
      <c r="A86" s="106" t="str">
        <f>IF(NOT(ISBLANK('Order Form'!$F$4)),PROPER('Order Form'!$F$4),IF(NOT(ISBLANK('Order Form'!$F$5)),PROPER('Order Form'!$F$5),""))</f>
        <v/>
      </c>
      <c r="B86" s="106" t="str">
        <f>IF(NOT(ISBLANK('Order Form'!$F$6)),'Order Form'!$F$6,"")</f>
        <v/>
      </c>
      <c r="C86" s="162">
        <f>'Order Form'!$J$17</f>
        <v>0</v>
      </c>
      <c r="D86" s="162" t="str">
        <f>IF(NOT(ISBLANK('Order Form'!$F$10)),'Order Form'!$F$10,"")</f>
        <v/>
      </c>
      <c r="E86" s="162" t="str">
        <f>IF(NOT(ISBLANK('Order Form'!$F$12)),'Order Form'!$F$12,"")</f>
        <v/>
      </c>
      <c r="F86" s="163"/>
      <c r="G86" s="163" t="str">
        <f>IF(NOT(ISBLANK('Order Form'!$D$16)),'Order Form'!$D$16,"")</f>
        <v/>
      </c>
      <c r="H86" s="164"/>
      <c r="I86" s="164"/>
      <c r="J86" s="106" t="e">
        <f>IF('Order Form'!$G112="Yes","Yes",IF('Order Form'!#REF!="Yes","Yes",IF('Order Form'!$H112="Yes","Yes","")))</f>
        <v>#REF!</v>
      </c>
      <c r="K86" s="106" t="str">
        <f ca="1">IF(NOT(ISNA(INDIRECT("'LIST DATA'!$A$"&amp;MATCH('Order Form'!$C112,SchoolList,0)+1))),UPPER(INDIRECT("'LIST DATA'!$A$"&amp;MATCH('Order Form'!$C112,SchoolList,0)+1)),"")</f>
        <v/>
      </c>
      <c r="L86" s="106" t="str">
        <f>IF(NOT(ISBLANK('Order Form'!$C112)),'Order Form'!$C112,"")</f>
        <v/>
      </c>
      <c r="M86" s="106" t="str">
        <f>IF(NOT(ISBLANK('Order Form'!$E112)),'Order Form'!$E112,"")</f>
        <v/>
      </c>
      <c r="N86" s="106" t="e">
        <f>IF('Order Form'!$G112="Yes","CST",IF('Order Form'!#REF!="Yes","CBC",IF('Order Form'!$H112="Yes","PVW",IF(NOT(ISBLANK('Order Form'!$F112)),UPPER('Order Form'!$F112),""))))</f>
        <v>#REF!</v>
      </c>
      <c r="O86" s="106" t="e">
        <f>IF(UPPER($J86)="YES",'Order Form'!F112,"")</f>
        <v>#REF!</v>
      </c>
      <c r="P86" s="106" t="str">
        <f>IF(NOT(ISBLANK('Order Form'!$D112)),PROPER('Order Form'!$D112),"")</f>
        <v/>
      </c>
      <c r="Q86" s="106"/>
      <c r="R86" s="163"/>
      <c r="S86" s="106" t="str">
        <f>IF(NOT(ISBLANK('Order Form'!$I112)),'Order Form'!$I112,"")</f>
        <v/>
      </c>
      <c r="T86" s="106" t="str">
        <f>IF(NOT(ISBLANK('Order Form'!$M112)),'Order Form'!$M112,"")</f>
        <v/>
      </c>
      <c r="U86" s="106" t="str">
        <f>IF(NOT(ISBLANK('Order Form'!$N112)),'Order Form'!$N112,"")</f>
        <v/>
      </c>
      <c r="V86" s="106" t="str">
        <f>IF(NOT(ISBLANK('Order Form'!$O112)),'Order Form'!$O112,"")</f>
        <v/>
      </c>
      <c r="W86" s="106" t="str">
        <f>IF(NOT(ISBLANK('Order Form'!$P112)),'Order Form'!$P112,"")</f>
        <v/>
      </c>
      <c r="X86" s="106" t="str">
        <f>IF(NOT(ISBLANK('Order Form'!$Q112)),'Order Form'!$Q112,"")</f>
        <v/>
      </c>
      <c r="Y86" s="106" t="str">
        <f>IF(NOT(ISBLANK('Order Form'!$R112)),'Order Form'!$R112,"")</f>
        <v/>
      </c>
      <c r="Z86" s="106" t="str">
        <f>IF(NOT(ISBLANK('Order Form'!$S112)),'Order Form'!$S112,"")</f>
        <v/>
      </c>
      <c r="AA86" s="106">
        <f t="shared" si="0"/>
        <v>0</v>
      </c>
      <c r="AB86" s="166" t="str">
        <f>IF(NOT(ISBLANK('Order Form'!$J112)),'Order Form'!$J112,"")</f>
        <v/>
      </c>
      <c r="AC86" s="167">
        <v>0</v>
      </c>
      <c r="AD86" s="168" t="str">
        <f t="shared" si="1"/>
        <v/>
      </c>
      <c r="AE86" s="166" t="e">
        <f>IF(NOT(ISBLANK('Order Form'!#REF!)),'Order Form'!#REF!,"")</f>
        <v>#REF!</v>
      </c>
      <c r="AF86" s="166" t="e">
        <f>IF(NOT(ISBLANK('Order Form'!#REF!)),'Order Form'!#REF!,"")</f>
        <v>#REF!</v>
      </c>
      <c r="AG86" s="166" t="e">
        <f>IF(NOT(ISBLANK('Order Form'!#REF!)),'Order Form'!#REF!,"")</f>
        <v>#REF!</v>
      </c>
    </row>
    <row r="87" spans="1:33" ht="12.75" customHeight="1" x14ac:dyDescent="0.3">
      <c r="A87" s="106" t="str">
        <f>IF(NOT(ISBLANK('Order Form'!$F$4)),PROPER('Order Form'!$F$4),IF(NOT(ISBLANK('Order Form'!$F$5)),PROPER('Order Form'!$F$5),""))</f>
        <v/>
      </c>
      <c r="B87" s="106" t="str">
        <f>IF(NOT(ISBLANK('Order Form'!$F$6)),'Order Form'!$F$6,"")</f>
        <v/>
      </c>
      <c r="C87" s="162">
        <f>'Order Form'!$J$17</f>
        <v>0</v>
      </c>
      <c r="D87" s="162" t="str">
        <f>IF(NOT(ISBLANK('Order Form'!$F$10)),'Order Form'!$F$10,"")</f>
        <v/>
      </c>
      <c r="E87" s="162" t="str">
        <f>IF(NOT(ISBLANK('Order Form'!$F$12)),'Order Form'!$F$12,"")</f>
        <v/>
      </c>
      <c r="F87" s="163"/>
      <c r="G87" s="163" t="str">
        <f>IF(NOT(ISBLANK('Order Form'!$D$16)),'Order Form'!$D$16,"")</f>
        <v/>
      </c>
      <c r="H87" s="164"/>
      <c r="I87" s="164"/>
      <c r="J87" s="106" t="e">
        <f>IF('Order Form'!$G113="Yes","Yes",IF('Order Form'!#REF!="Yes","Yes",IF('Order Form'!$H113="Yes","Yes","")))</f>
        <v>#REF!</v>
      </c>
      <c r="K87" s="106" t="str">
        <f ca="1">IF(NOT(ISNA(INDIRECT("'LIST DATA'!$A$"&amp;MATCH('Order Form'!$C113,SchoolList,0)+1))),UPPER(INDIRECT("'LIST DATA'!$A$"&amp;MATCH('Order Form'!$C113,SchoolList,0)+1)),"")</f>
        <v/>
      </c>
      <c r="L87" s="106" t="str">
        <f>IF(NOT(ISBLANK('Order Form'!$C113)),'Order Form'!$C113,"")</f>
        <v/>
      </c>
      <c r="M87" s="106" t="str">
        <f>IF(NOT(ISBLANK('Order Form'!$E113)),'Order Form'!$E113,"")</f>
        <v/>
      </c>
      <c r="N87" s="106" t="e">
        <f>IF('Order Form'!$G113="Yes","CST",IF('Order Form'!#REF!="Yes","CBC",IF('Order Form'!$H113="Yes","PVW",IF(NOT(ISBLANK('Order Form'!$F113)),UPPER('Order Form'!$F113),""))))</f>
        <v>#REF!</v>
      </c>
      <c r="O87" s="106" t="e">
        <f>IF(UPPER($J87)="YES",'Order Form'!F113,"")</f>
        <v>#REF!</v>
      </c>
      <c r="P87" s="106" t="str">
        <f>IF(NOT(ISBLANK('Order Form'!$D113)),PROPER('Order Form'!$D113),"")</f>
        <v/>
      </c>
      <c r="Q87" s="106"/>
      <c r="R87" s="163"/>
      <c r="S87" s="106" t="str">
        <f>IF(NOT(ISBLANK('Order Form'!$I113)),'Order Form'!$I113,"")</f>
        <v/>
      </c>
      <c r="T87" s="106" t="str">
        <f>IF(NOT(ISBLANK('Order Form'!$M113)),'Order Form'!$M113,"")</f>
        <v/>
      </c>
      <c r="U87" s="106" t="str">
        <f>IF(NOT(ISBLANK('Order Form'!$N113)),'Order Form'!$N113,"")</f>
        <v/>
      </c>
      <c r="V87" s="106" t="str">
        <f>IF(NOT(ISBLANK('Order Form'!$O113)),'Order Form'!$O113,"")</f>
        <v/>
      </c>
      <c r="W87" s="106" t="str">
        <f>IF(NOT(ISBLANK('Order Form'!$P113)),'Order Form'!$P113,"")</f>
        <v/>
      </c>
      <c r="X87" s="106" t="str">
        <f>IF(NOT(ISBLANK('Order Form'!$Q113)),'Order Form'!$Q113,"")</f>
        <v/>
      </c>
      <c r="Y87" s="106" t="str">
        <f>IF(NOT(ISBLANK('Order Form'!$R113)),'Order Form'!$R113,"")</f>
        <v/>
      </c>
      <c r="Z87" s="106" t="str">
        <f>IF(NOT(ISBLANK('Order Form'!$S113)),'Order Form'!$S113,"")</f>
        <v/>
      </c>
      <c r="AA87" s="106">
        <f t="shared" si="0"/>
        <v>0</v>
      </c>
      <c r="AB87" s="166" t="str">
        <f>IF(NOT(ISBLANK('Order Form'!$J113)),'Order Form'!$J113,"")</f>
        <v/>
      </c>
      <c r="AC87" s="167">
        <v>0</v>
      </c>
      <c r="AD87" s="168" t="str">
        <f t="shared" si="1"/>
        <v/>
      </c>
      <c r="AE87" s="166" t="e">
        <f>IF(NOT(ISBLANK('Order Form'!#REF!)),'Order Form'!#REF!,"")</f>
        <v>#REF!</v>
      </c>
      <c r="AF87" s="166" t="e">
        <f>IF(NOT(ISBLANK('Order Form'!#REF!)),'Order Form'!#REF!,"")</f>
        <v>#REF!</v>
      </c>
      <c r="AG87" s="166" t="e">
        <f>IF(NOT(ISBLANK('Order Form'!#REF!)),'Order Form'!#REF!,"")</f>
        <v>#REF!</v>
      </c>
    </row>
    <row r="88" spans="1:33" ht="12.75" customHeight="1" x14ac:dyDescent="0.3">
      <c r="A88" s="106" t="str">
        <f>IF(NOT(ISBLANK('Order Form'!$F$4)),PROPER('Order Form'!$F$4),IF(NOT(ISBLANK('Order Form'!$F$5)),PROPER('Order Form'!$F$5),""))</f>
        <v/>
      </c>
      <c r="B88" s="106" t="str">
        <f>IF(NOT(ISBLANK('Order Form'!$F$6)),'Order Form'!$F$6,"")</f>
        <v/>
      </c>
      <c r="C88" s="162">
        <f>'Order Form'!$J$17</f>
        <v>0</v>
      </c>
      <c r="D88" s="162" t="str">
        <f>IF(NOT(ISBLANK('Order Form'!$F$10)),'Order Form'!$F$10,"")</f>
        <v/>
      </c>
      <c r="E88" s="162" t="str">
        <f>IF(NOT(ISBLANK('Order Form'!$F$12)),'Order Form'!$F$12,"")</f>
        <v/>
      </c>
      <c r="F88" s="163"/>
      <c r="G88" s="163" t="str">
        <f>IF(NOT(ISBLANK('Order Form'!$D$16)),'Order Form'!$D$16,"")</f>
        <v/>
      </c>
      <c r="H88" s="164"/>
      <c r="I88" s="164"/>
      <c r="J88" s="106" t="e">
        <f>IF('Order Form'!$G114="Yes","Yes",IF('Order Form'!#REF!="Yes","Yes",IF('Order Form'!$H114="Yes","Yes","")))</f>
        <v>#REF!</v>
      </c>
      <c r="K88" s="106" t="str">
        <f ca="1">IF(NOT(ISNA(INDIRECT("'LIST DATA'!$A$"&amp;MATCH('Order Form'!$C114,SchoolList,0)+1))),UPPER(INDIRECT("'LIST DATA'!$A$"&amp;MATCH('Order Form'!$C114,SchoolList,0)+1)),"")</f>
        <v/>
      </c>
      <c r="L88" s="106" t="str">
        <f>IF(NOT(ISBLANK('Order Form'!$C114)),'Order Form'!$C114,"")</f>
        <v/>
      </c>
      <c r="M88" s="106" t="str">
        <f>IF(NOT(ISBLANK('Order Form'!$E114)),'Order Form'!$E114,"")</f>
        <v/>
      </c>
      <c r="N88" s="106" t="e">
        <f>IF('Order Form'!$G114="Yes","CST",IF('Order Form'!#REF!="Yes","CBC",IF('Order Form'!$H114="Yes","PVW",IF(NOT(ISBLANK('Order Form'!$F114)),UPPER('Order Form'!$F114),""))))</f>
        <v>#REF!</v>
      </c>
      <c r="O88" s="106" t="e">
        <f>IF(UPPER($J88)="YES",'Order Form'!F114,"")</f>
        <v>#REF!</v>
      </c>
      <c r="P88" s="106" t="str">
        <f>IF(NOT(ISBLANK('Order Form'!$D114)),PROPER('Order Form'!$D114),"")</f>
        <v/>
      </c>
      <c r="Q88" s="106"/>
      <c r="R88" s="163"/>
      <c r="S88" s="106" t="str">
        <f>IF(NOT(ISBLANK('Order Form'!$I114)),'Order Form'!$I114,"")</f>
        <v/>
      </c>
      <c r="T88" s="106" t="str">
        <f>IF(NOT(ISBLANK('Order Form'!$M114)),'Order Form'!$M114,"")</f>
        <v/>
      </c>
      <c r="U88" s="106" t="str">
        <f>IF(NOT(ISBLANK('Order Form'!$N114)),'Order Form'!$N114,"")</f>
        <v/>
      </c>
      <c r="V88" s="106" t="str">
        <f>IF(NOT(ISBLANK('Order Form'!$O114)),'Order Form'!$O114,"")</f>
        <v/>
      </c>
      <c r="W88" s="106" t="str">
        <f>IF(NOT(ISBLANK('Order Form'!$P114)),'Order Form'!$P114,"")</f>
        <v/>
      </c>
      <c r="X88" s="106" t="str">
        <f>IF(NOT(ISBLANK('Order Form'!$Q114)),'Order Form'!$Q114,"")</f>
        <v/>
      </c>
      <c r="Y88" s="106" t="str">
        <f>IF(NOT(ISBLANK('Order Form'!$R114)),'Order Form'!$R114,"")</f>
        <v/>
      </c>
      <c r="Z88" s="106" t="str">
        <f>IF(NOT(ISBLANK('Order Form'!$S114)),'Order Form'!$S114,"")</f>
        <v/>
      </c>
      <c r="AA88" s="106">
        <f t="shared" si="0"/>
        <v>0</v>
      </c>
      <c r="AB88" s="166" t="str">
        <f>IF(NOT(ISBLANK('Order Form'!$J114)),'Order Form'!$J114,"")</f>
        <v/>
      </c>
      <c r="AC88" s="167">
        <v>0</v>
      </c>
      <c r="AD88" s="168" t="str">
        <f t="shared" si="1"/>
        <v/>
      </c>
      <c r="AE88" s="166" t="e">
        <f>IF(NOT(ISBLANK('Order Form'!#REF!)),'Order Form'!#REF!,"")</f>
        <v>#REF!</v>
      </c>
      <c r="AF88" s="166" t="e">
        <f>IF(NOT(ISBLANK('Order Form'!#REF!)),'Order Form'!#REF!,"")</f>
        <v>#REF!</v>
      </c>
      <c r="AG88" s="166" t="e">
        <f>IF(NOT(ISBLANK('Order Form'!#REF!)),'Order Form'!#REF!,"")</f>
        <v>#REF!</v>
      </c>
    </row>
    <row r="89" spans="1:33" ht="12.75" customHeight="1" x14ac:dyDescent="0.3">
      <c r="A89" s="106" t="str">
        <f>IF(NOT(ISBLANK('Order Form'!$F$4)),PROPER('Order Form'!$F$4),IF(NOT(ISBLANK('Order Form'!$F$5)),PROPER('Order Form'!$F$5),""))</f>
        <v/>
      </c>
      <c r="B89" s="106" t="str">
        <f>IF(NOT(ISBLANK('Order Form'!$F$6)),'Order Form'!$F$6,"")</f>
        <v/>
      </c>
      <c r="C89" s="162">
        <f>'Order Form'!$J$17</f>
        <v>0</v>
      </c>
      <c r="D89" s="162" t="str">
        <f>IF(NOT(ISBLANK('Order Form'!$F$10)),'Order Form'!$F$10,"")</f>
        <v/>
      </c>
      <c r="E89" s="162" t="str">
        <f>IF(NOT(ISBLANK('Order Form'!$F$12)),'Order Form'!$F$12,"")</f>
        <v/>
      </c>
      <c r="F89" s="163"/>
      <c r="G89" s="163" t="str">
        <f>IF(NOT(ISBLANK('Order Form'!$D$16)),'Order Form'!$D$16,"")</f>
        <v/>
      </c>
      <c r="H89" s="164"/>
      <c r="I89" s="164"/>
      <c r="J89" s="106" t="e">
        <f>IF('Order Form'!$G115="Yes","Yes",IF('Order Form'!#REF!="Yes","Yes",IF('Order Form'!$H115="Yes","Yes","")))</f>
        <v>#REF!</v>
      </c>
      <c r="K89" s="106" t="str">
        <f ca="1">IF(NOT(ISNA(INDIRECT("'LIST DATA'!$A$"&amp;MATCH('Order Form'!$C115,SchoolList,0)+1))),UPPER(INDIRECT("'LIST DATA'!$A$"&amp;MATCH('Order Form'!$C115,SchoolList,0)+1)),"")</f>
        <v/>
      </c>
      <c r="L89" s="106" t="str">
        <f>IF(NOT(ISBLANK('Order Form'!$C115)),'Order Form'!$C115,"")</f>
        <v/>
      </c>
      <c r="M89" s="106" t="str">
        <f>IF(NOT(ISBLANK('Order Form'!$E115)),'Order Form'!$E115,"")</f>
        <v/>
      </c>
      <c r="N89" s="106" t="e">
        <f>IF('Order Form'!$G115="Yes","CST",IF('Order Form'!#REF!="Yes","CBC",IF('Order Form'!$H115="Yes","PVW",IF(NOT(ISBLANK('Order Form'!$F115)),UPPER('Order Form'!$F115),""))))</f>
        <v>#REF!</v>
      </c>
      <c r="O89" s="106" t="e">
        <f>IF(UPPER($J89)="YES",'Order Form'!F115,"")</f>
        <v>#REF!</v>
      </c>
      <c r="P89" s="106" t="str">
        <f>IF(NOT(ISBLANK('Order Form'!$D115)),PROPER('Order Form'!$D115),"")</f>
        <v/>
      </c>
      <c r="Q89" s="106"/>
      <c r="R89" s="163"/>
      <c r="S89" s="106" t="str">
        <f>IF(NOT(ISBLANK('Order Form'!$I115)),'Order Form'!$I115,"")</f>
        <v/>
      </c>
      <c r="T89" s="106" t="str">
        <f>IF(NOT(ISBLANK('Order Form'!$M115)),'Order Form'!$M115,"")</f>
        <v/>
      </c>
      <c r="U89" s="106" t="str">
        <f>IF(NOT(ISBLANK('Order Form'!$N115)),'Order Form'!$N115,"")</f>
        <v/>
      </c>
      <c r="V89" s="106" t="str">
        <f>IF(NOT(ISBLANK('Order Form'!$O115)),'Order Form'!$O115,"")</f>
        <v/>
      </c>
      <c r="W89" s="106" t="str">
        <f>IF(NOT(ISBLANK('Order Form'!$P115)),'Order Form'!$P115,"")</f>
        <v/>
      </c>
      <c r="X89" s="106" t="str">
        <f>IF(NOT(ISBLANK('Order Form'!$Q115)),'Order Form'!$Q115,"")</f>
        <v/>
      </c>
      <c r="Y89" s="106" t="str">
        <f>IF(NOT(ISBLANK('Order Form'!$R115)),'Order Form'!$R115,"")</f>
        <v/>
      </c>
      <c r="Z89" s="106" t="str">
        <f>IF(NOT(ISBLANK('Order Form'!$S115)),'Order Form'!$S115,"")</f>
        <v/>
      </c>
      <c r="AA89" s="106">
        <f t="shared" si="0"/>
        <v>0</v>
      </c>
      <c r="AB89" s="166" t="str">
        <f>IF(NOT(ISBLANK('Order Form'!$J115)),'Order Form'!$J115,"")</f>
        <v/>
      </c>
      <c r="AC89" s="167">
        <v>0</v>
      </c>
      <c r="AD89" s="168" t="str">
        <f t="shared" si="1"/>
        <v/>
      </c>
      <c r="AE89" s="166" t="e">
        <f>IF(NOT(ISBLANK('Order Form'!#REF!)),'Order Form'!#REF!,"")</f>
        <v>#REF!</v>
      </c>
      <c r="AF89" s="166" t="e">
        <f>IF(NOT(ISBLANK('Order Form'!#REF!)),'Order Form'!#REF!,"")</f>
        <v>#REF!</v>
      </c>
      <c r="AG89" s="166" t="e">
        <f>IF(NOT(ISBLANK('Order Form'!#REF!)),'Order Form'!#REF!,"")</f>
        <v>#REF!</v>
      </c>
    </row>
    <row r="90" spans="1:33" ht="12.75" customHeight="1" x14ac:dyDescent="0.3">
      <c r="A90" s="106" t="str">
        <f>IF(NOT(ISBLANK('Order Form'!$F$4)),PROPER('Order Form'!$F$4),IF(NOT(ISBLANK('Order Form'!$F$5)),PROPER('Order Form'!$F$5),""))</f>
        <v/>
      </c>
      <c r="B90" s="106" t="str">
        <f>IF(NOT(ISBLANK('Order Form'!$F$6)),'Order Form'!$F$6,"")</f>
        <v/>
      </c>
      <c r="C90" s="162">
        <f>'Order Form'!$J$17</f>
        <v>0</v>
      </c>
      <c r="D90" s="162" t="str">
        <f>IF(NOT(ISBLANK('Order Form'!$F$10)),'Order Form'!$F$10,"")</f>
        <v/>
      </c>
      <c r="E90" s="162" t="str">
        <f>IF(NOT(ISBLANK('Order Form'!$F$12)),'Order Form'!$F$12,"")</f>
        <v/>
      </c>
      <c r="F90" s="163"/>
      <c r="G90" s="163" t="str">
        <f>IF(NOT(ISBLANK('Order Form'!$D$16)),'Order Form'!$D$16,"")</f>
        <v/>
      </c>
      <c r="H90" s="164"/>
      <c r="I90" s="164"/>
      <c r="J90" s="106" t="e">
        <f>IF('Order Form'!$G116="Yes","Yes",IF('Order Form'!#REF!="Yes","Yes",IF('Order Form'!$H116="Yes","Yes","")))</f>
        <v>#REF!</v>
      </c>
      <c r="K90" s="106" t="str">
        <f ca="1">IF(NOT(ISNA(INDIRECT("'LIST DATA'!$A$"&amp;MATCH('Order Form'!$C116,SchoolList,0)+1))),UPPER(INDIRECT("'LIST DATA'!$A$"&amp;MATCH('Order Form'!$C116,SchoolList,0)+1)),"")</f>
        <v/>
      </c>
      <c r="L90" s="106" t="str">
        <f>IF(NOT(ISBLANK('Order Form'!$C116)),'Order Form'!$C116,"")</f>
        <v/>
      </c>
      <c r="M90" s="106" t="str">
        <f>IF(NOT(ISBLANK('Order Form'!$E116)),'Order Form'!$E116,"")</f>
        <v/>
      </c>
      <c r="N90" s="106" t="e">
        <f>IF('Order Form'!$G116="Yes","CST",IF('Order Form'!#REF!="Yes","CBC",IF('Order Form'!$H116="Yes","PVW",IF(NOT(ISBLANK('Order Form'!$F116)),UPPER('Order Form'!$F116),""))))</f>
        <v>#REF!</v>
      </c>
      <c r="O90" s="106" t="e">
        <f>IF(UPPER($J90)="YES",'Order Form'!F116,"")</f>
        <v>#REF!</v>
      </c>
      <c r="P90" s="106" t="str">
        <f>IF(NOT(ISBLANK('Order Form'!$D116)),PROPER('Order Form'!$D116),"")</f>
        <v/>
      </c>
      <c r="Q90" s="106"/>
      <c r="R90" s="163"/>
      <c r="S90" s="106" t="str">
        <f>IF(NOT(ISBLANK('Order Form'!$I116)),'Order Form'!$I116,"")</f>
        <v/>
      </c>
      <c r="T90" s="106" t="str">
        <f>IF(NOT(ISBLANK('Order Form'!$M116)),'Order Form'!$M116,"")</f>
        <v/>
      </c>
      <c r="U90" s="106" t="str">
        <f>IF(NOT(ISBLANK('Order Form'!$N116)),'Order Form'!$N116,"")</f>
        <v/>
      </c>
      <c r="V90" s="106" t="str">
        <f>IF(NOT(ISBLANK('Order Form'!$O116)),'Order Form'!$O116,"")</f>
        <v/>
      </c>
      <c r="W90" s="106" t="str">
        <f>IF(NOT(ISBLANK('Order Form'!$P116)),'Order Form'!$P116,"")</f>
        <v/>
      </c>
      <c r="X90" s="106" t="str">
        <f>IF(NOT(ISBLANK('Order Form'!$Q116)),'Order Form'!$Q116,"")</f>
        <v/>
      </c>
      <c r="Y90" s="106" t="str">
        <f>IF(NOT(ISBLANK('Order Form'!$R116)),'Order Form'!$R116,"")</f>
        <v/>
      </c>
      <c r="Z90" s="106" t="str">
        <f>IF(NOT(ISBLANK('Order Form'!$S116)),'Order Form'!$S116,"")</f>
        <v/>
      </c>
      <c r="AA90" s="106">
        <f t="shared" si="0"/>
        <v>0</v>
      </c>
      <c r="AB90" s="166" t="str">
        <f>IF(NOT(ISBLANK('Order Form'!$J116)),'Order Form'!$J116,"")</f>
        <v/>
      </c>
      <c r="AC90" s="167">
        <v>0</v>
      </c>
      <c r="AD90" s="168" t="str">
        <f t="shared" si="1"/>
        <v/>
      </c>
      <c r="AE90" s="166" t="e">
        <f>IF(NOT(ISBLANK('Order Form'!#REF!)),'Order Form'!#REF!,"")</f>
        <v>#REF!</v>
      </c>
      <c r="AF90" s="166" t="e">
        <f>IF(NOT(ISBLANK('Order Form'!#REF!)),'Order Form'!#REF!,"")</f>
        <v>#REF!</v>
      </c>
      <c r="AG90" s="166" t="e">
        <f>IF(NOT(ISBLANK('Order Form'!#REF!)),'Order Form'!#REF!,"")</f>
        <v>#REF!</v>
      </c>
    </row>
    <row r="91" spans="1:33" ht="12.75" customHeight="1" x14ac:dyDescent="0.3">
      <c r="A91" s="106" t="str">
        <f>IF(NOT(ISBLANK('Order Form'!$F$4)),PROPER('Order Form'!$F$4),IF(NOT(ISBLANK('Order Form'!$F$5)),PROPER('Order Form'!$F$5),""))</f>
        <v/>
      </c>
      <c r="B91" s="106" t="str">
        <f>IF(NOT(ISBLANK('Order Form'!$F$6)),'Order Form'!$F$6,"")</f>
        <v/>
      </c>
      <c r="C91" s="162">
        <f>'Order Form'!$J$17</f>
        <v>0</v>
      </c>
      <c r="D91" s="162" t="str">
        <f>IF(NOT(ISBLANK('Order Form'!$F$10)),'Order Form'!$F$10,"")</f>
        <v/>
      </c>
      <c r="E91" s="162" t="str">
        <f>IF(NOT(ISBLANK('Order Form'!$F$12)),'Order Form'!$F$12,"")</f>
        <v/>
      </c>
      <c r="F91" s="163"/>
      <c r="G91" s="163" t="str">
        <f>IF(NOT(ISBLANK('Order Form'!$D$16)),'Order Form'!$D$16,"")</f>
        <v/>
      </c>
      <c r="H91" s="164"/>
      <c r="I91" s="164"/>
      <c r="J91" s="106" t="e">
        <f>IF('Order Form'!$G117="Yes","Yes",IF('Order Form'!#REF!="Yes","Yes",IF('Order Form'!$H117="Yes","Yes","")))</f>
        <v>#REF!</v>
      </c>
      <c r="K91" s="106" t="str">
        <f ca="1">IF(NOT(ISNA(INDIRECT("'LIST DATA'!$A$"&amp;MATCH('Order Form'!$C117,SchoolList,0)+1))),UPPER(INDIRECT("'LIST DATA'!$A$"&amp;MATCH('Order Form'!$C117,SchoolList,0)+1)),"")</f>
        <v/>
      </c>
      <c r="L91" s="106" t="str">
        <f>IF(NOT(ISBLANK('Order Form'!$C117)),'Order Form'!$C117,"")</f>
        <v/>
      </c>
      <c r="M91" s="106" t="str">
        <f>IF(NOT(ISBLANK('Order Form'!$E117)),'Order Form'!$E117,"")</f>
        <v/>
      </c>
      <c r="N91" s="106" t="e">
        <f>IF('Order Form'!$G117="Yes","CST",IF('Order Form'!#REF!="Yes","CBC",IF('Order Form'!$H117="Yes","PVW",IF(NOT(ISBLANK('Order Form'!$F117)),UPPER('Order Form'!$F117),""))))</f>
        <v>#REF!</v>
      </c>
      <c r="O91" s="106" t="e">
        <f>IF(UPPER($J91)="YES",'Order Form'!F117,"")</f>
        <v>#REF!</v>
      </c>
      <c r="P91" s="106" t="str">
        <f>IF(NOT(ISBLANK('Order Form'!$D117)),PROPER('Order Form'!$D117),"")</f>
        <v/>
      </c>
      <c r="Q91" s="106"/>
      <c r="R91" s="163"/>
      <c r="S91" s="106" t="str">
        <f>IF(NOT(ISBLANK('Order Form'!$I117)),'Order Form'!$I117,"")</f>
        <v/>
      </c>
      <c r="T91" s="106" t="str">
        <f>IF(NOT(ISBLANK('Order Form'!$M117)),'Order Form'!$M117,"")</f>
        <v/>
      </c>
      <c r="U91" s="106" t="str">
        <f>IF(NOT(ISBLANK('Order Form'!$N117)),'Order Form'!$N117,"")</f>
        <v/>
      </c>
      <c r="V91" s="106" t="str">
        <f>IF(NOT(ISBLANK('Order Form'!$O117)),'Order Form'!$O117,"")</f>
        <v/>
      </c>
      <c r="W91" s="106" t="str">
        <f>IF(NOT(ISBLANK('Order Form'!$P117)),'Order Form'!$P117,"")</f>
        <v/>
      </c>
      <c r="X91" s="106" t="str">
        <f>IF(NOT(ISBLANK('Order Form'!$Q117)),'Order Form'!$Q117,"")</f>
        <v/>
      </c>
      <c r="Y91" s="106" t="str">
        <f>IF(NOT(ISBLANK('Order Form'!$R117)),'Order Form'!$R117,"")</f>
        <v/>
      </c>
      <c r="Z91" s="106" t="str">
        <f>IF(NOT(ISBLANK('Order Form'!$S117)),'Order Form'!$S117,"")</f>
        <v/>
      </c>
      <c r="AA91" s="106">
        <f t="shared" si="0"/>
        <v>0</v>
      </c>
      <c r="AB91" s="166" t="str">
        <f>IF(NOT(ISBLANK('Order Form'!$J117)),'Order Form'!$J117,"")</f>
        <v/>
      </c>
      <c r="AC91" s="167">
        <v>0</v>
      </c>
      <c r="AD91" s="168" t="str">
        <f t="shared" si="1"/>
        <v/>
      </c>
      <c r="AE91" s="166" t="e">
        <f>IF(NOT(ISBLANK('Order Form'!#REF!)),'Order Form'!#REF!,"")</f>
        <v>#REF!</v>
      </c>
      <c r="AF91" s="166" t="e">
        <f>IF(NOT(ISBLANK('Order Form'!#REF!)),'Order Form'!#REF!,"")</f>
        <v>#REF!</v>
      </c>
      <c r="AG91" s="166" t="e">
        <f>IF(NOT(ISBLANK('Order Form'!#REF!)),'Order Form'!#REF!,"")</f>
        <v>#REF!</v>
      </c>
    </row>
    <row r="92" spans="1:33" ht="12.75" customHeight="1" x14ac:dyDescent="0.3">
      <c r="A92" s="106" t="str">
        <f>IF(NOT(ISBLANK('Order Form'!$F$4)),PROPER('Order Form'!$F$4),IF(NOT(ISBLANK('Order Form'!$F$5)),PROPER('Order Form'!$F$5),""))</f>
        <v/>
      </c>
      <c r="B92" s="106" t="str">
        <f>IF(NOT(ISBLANK('Order Form'!$F$6)),'Order Form'!$F$6,"")</f>
        <v/>
      </c>
      <c r="C92" s="162">
        <f>'Order Form'!$J$17</f>
        <v>0</v>
      </c>
      <c r="D92" s="162" t="str">
        <f>IF(NOT(ISBLANK('Order Form'!$F$10)),'Order Form'!$F$10,"")</f>
        <v/>
      </c>
      <c r="E92" s="162" t="str">
        <f>IF(NOT(ISBLANK('Order Form'!$F$12)),'Order Form'!$F$12,"")</f>
        <v/>
      </c>
      <c r="F92" s="163"/>
      <c r="G92" s="163" t="str">
        <f>IF(NOT(ISBLANK('Order Form'!$D$16)),'Order Form'!$D$16,"")</f>
        <v/>
      </c>
      <c r="H92" s="164"/>
      <c r="I92" s="164"/>
      <c r="J92" s="106" t="e">
        <f>IF('Order Form'!$G118="Yes","Yes",IF('Order Form'!#REF!="Yes","Yes",IF('Order Form'!$H118="Yes","Yes","")))</f>
        <v>#REF!</v>
      </c>
      <c r="K92" s="106" t="str">
        <f ca="1">IF(NOT(ISNA(INDIRECT("'LIST DATA'!$A$"&amp;MATCH('Order Form'!$C118,SchoolList,0)+1))),UPPER(INDIRECT("'LIST DATA'!$A$"&amp;MATCH('Order Form'!$C118,SchoolList,0)+1)),"")</f>
        <v/>
      </c>
      <c r="L92" s="106" t="str">
        <f>IF(NOT(ISBLANK('Order Form'!$C118)),'Order Form'!$C118,"")</f>
        <v/>
      </c>
      <c r="M92" s="106" t="str">
        <f>IF(NOT(ISBLANK('Order Form'!$E118)),'Order Form'!$E118,"")</f>
        <v/>
      </c>
      <c r="N92" s="106" t="e">
        <f>IF('Order Form'!$G118="Yes","CST",IF('Order Form'!#REF!="Yes","CBC",IF('Order Form'!$H118="Yes","PVW",IF(NOT(ISBLANK('Order Form'!$F118)),UPPER('Order Form'!$F118),""))))</f>
        <v>#REF!</v>
      </c>
      <c r="O92" s="106" t="e">
        <f>IF(UPPER($J92)="YES",'Order Form'!F118,"")</f>
        <v>#REF!</v>
      </c>
      <c r="P92" s="106" t="str">
        <f>IF(NOT(ISBLANK('Order Form'!$D118)),PROPER('Order Form'!$D118),"")</f>
        <v/>
      </c>
      <c r="Q92" s="106"/>
      <c r="R92" s="163"/>
      <c r="S92" s="106" t="str">
        <f>IF(NOT(ISBLANK('Order Form'!$I118)),'Order Form'!$I118,"")</f>
        <v/>
      </c>
      <c r="T92" s="106" t="str">
        <f>IF(NOT(ISBLANK('Order Form'!$M118)),'Order Form'!$M118,"")</f>
        <v/>
      </c>
      <c r="U92" s="106" t="str">
        <f>IF(NOT(ISBLANK('Order Form'!$N118)),'Order Form'!$N118,"")</f>
        <v/>
      </c>
      <c r="V92" s="106" t="str">
        <f>IF(NOT(ISBLANK('Order Form'!$O118)),'Order Form'!$O118,"")</f>
        <v/>
      </c>
      <c r="W92" s="106" t="str">
        <f>IF(NOT(ISBLANK('Order Form'!$P118)),'Order Form'!$P118,"")</f>
        <v/>
      </c>
      <c r="X92" s="106" t="str">
        <f>IF(NOT(ISBLANK('Order Form'!$Q118)),'Order Form'!$Q118,"")</f>
        <v/>
      </c>
      <c r="Y92" s="106" t="str">
        <f>IF(NOT(ISBLANK('Order Form'!$R118)),'Order Form'!$R118,"")</f>
        <v/>
      </c>
      <c r="Z92" s="106" t="str">
        <f>IF(NOT(ISBLANK('Order Form'!$S118)),'Order Form'!$S118,"")</f>
        <v/>
      </c>
      <c r="AA92" s="106">
        <f t="shared" si="0"/>
        <v>0</v>
      </c>
      <c r="AB92" s="166" t="str">
        <f>IF(NOT(ISBLANK('Order Form'!$J118)),'Order Form'!$J118,"")</f>
        <v/>
      </c>
      <c r="AC92" s="167">
        <v>0</v>
      </c>
      <c r="AD92" s="168" t="str">
        <f t="shared" si="1"/>
        <v/>
      </c>
      <c r="AE92" s="166" t="e">
        <f>IF(NOT(ISBLANK('Order Form'!#REF!)),'Order Form'!#REF!,"")</f>
        <v>#REF!</v>
      </c>
      <c r="AF92" s="166" t="e">
        <f>IF(NOT(ISBLANK('Order Form'!#REF!)),'Order Form'!#REF!,"")</f>
        <v>#REF!</v>
      </c>
      <c r="AG92" s="166" t="e">
        <f>IF(NOT(ISBLANK('Order Form'!#REF!)),'Order Form'!#REF!,"")</f>
        <v>#REF!</v>
      </c>
    </row>
    <row r="93" spans="1:33" ht="12.75" customHeight="1" x14ac:dyDescent="0.3">
      <c r="A93" s="106" t="str">
        <f>IF(NOT(ISBLANK('Order Form'!$F$4)),PROPER('Order Form'!$F$4),IF(NOT(ISBLANK('Order Form'!$F$5)),PROPER('Order Form'!$F$5),""))</f>
        <v/>
      </c>
      <c r="B93" s="106" t="str">
        <f>IF(NOT(ISBLANK('Order Form'!$F$6)),'Order Form'!$F$6,"")</f>
        <v/>
      </c>
      <c r="C93" s="162">
        <f>'Order Form'!$J$17</f>
        <v>0</v>
      </c>
      <c r="D93" s="162" t="str">
        <f>IF(NOT(ISBLANK('Order Form'!$F$10)),'Order Form'!$F$10,"")</f>
        <v/>
      </c>
      <c r="E93" s="162" t="str">
        <f>IF(NOT(ISBLANK('Order Form'!$F$12)),'Order Form'!$F$12,"")</f>
        <v/>
      </c>
      <c r="F93" s="163"/>
      <c r="G93" s="163" t="str">
        <f>IF(NOT(ISBLANK('Order Form'!$D$16)),'Order Form'!$D$16,"")</f>
        <v/>
      </c>
      <c r="H93" s="164"/>
      <c r="I93" s="164"/>
      <c r="J93" s="106" t="e">
        <f>IF('Order Form'!$G119="Yes","Yes",IF('Order Form'!#REF!="Yes","Yes",IF('Order Form'!$H119="Yes","Yes","")))</f>
        <v>#REF!</v>
      </c>
      <c r="K93" s="106" t="str">
        <f ca="1">IF(NOT(ISNA(INDIRECT("'LIST DATA'!$A$"&amp;MATCH('Order Form'!$C119,SchoolList,0)+1))),UPPER(INDIRECT("'LIST DATA'!$A$"&amp;MATCH('Order Form'!$C119,SchoolList,0)+1)),"")</f>
        <v/>
      </c>
      <c r="L93" s="106" t="str">
        <f>IF(NOT(ISBLANK('Order Form'!$C119)),'Order Form'!$C119,"")</f>
        <v/>
      </c>
      <c r="M93" s="106" t="str">
        <f>IF(NOT(ISBLANK('Order Form'!$E119)),'Order Form'!$E119,"")</f>
        <v/>
      </c>
      <c r="N93" s="106" t="e">
        <f>IF('Order Form'!$G119="Yes","CST",IF('Order Form'!#REF!="Yes","CBC",IF('Order Form'!$H119="Yes","PVW",IF(NOT(ISBLANK('Order Form'!$F119)),UPPER('Order Form'!$F119),""))))</f>
        <v>#REF!</v>
      </c>
      <c r="O93" s="106" t="e">
        <f>IF(UPPER($J93)="YES",'Order Form'!F119,"")</f>
        <v>#REF!</v>
      </c>
      <c r="P93" s="106" t="str">
        <f>IF(NOT(ISBLANK('Order Form'!$D119)),PROPER('Order Form'!$D119),"")</f>
        <v/>
      </c>
      <c r="Q93" s="106"/>
      <c r="R93" s="163"/>
      <c r="S93" s="106" t="str">
        <f>IF(NOT(ISBLANK('Order Form'!$I119)),'Order Form'!$I119,"")</f>
        <v/>
      </c>
      <c r="T93" s="106" t="str">
        <f>IF(NOT(ISBLANK('Order Form'!$M119)),'Order Form'!$M119,"")</f>
        <v/>
      </c>
      <c r="U93" s="106" t="str">
        <f>IF(NOT(ISBLANK('Order Form'!$N119)),'Order Form'!$N119,"")</f>
        <v/>
      </c>
      <c r="V93" s="106" t="str">
        <f>IF(NOT(ISBLANK('Order Form'!$O119)),'Order Form'!$O119,"")</f>
        <v/>
      </c>
      <c r="W93" s="106" t="str">
        <f>IF(NOT(ISBLANK('Order Form'!$P119)),'Order Form'!$P119,"")</f>
        <v/>
      </c>
      <c r="X93" s="106" t="str">
        <f>IF(NOT(ISBLANK('Order Form'!$Q119)),'Order Form'!$Q119,"")</f>
        <v/>
      </c>
      <c r="Y93" s="106" t="str">
        <f>IF(NOT(ISBLANK('Order Form'!$R119)),'Order Form'!$R119,"")</f>
        <v/>
      </c>
      <c r="Z93" s="106" t="str">
        <f>IF(NOT(ISBLANK('Order Form'!$S119)),'Order Form'!$S119,"")</f>
        <v/>
      </c>
      <c r="AA93" s="106">
        <f t="shared" si="0"/>
        <v>0</v>
      </c>
      <c r="AB93" s="166" t="str">
        <f>IF(NOT(ISBLANK('Order Form'!$J119)),'Order Form'!$J119,"")</f>
        <v/>
      </c>
      <c r="AC93" s="167">
        <v>0</v>
      </c>
      <c r="AD93" s="168" t="str">
        <f t="shared" si="1"/>
        <v/>
      </c>
      <c r="AE93" s="166" t="e">
        <f>IF(NOT(ISBLANK('Order Form'!#REF!)),'Order Form'!#REF!,"")</f>
        <v>#REF!</v>
      </c>
      <c r="AF93" s="166" t="e">
        <f>IF(NOT(ISBLANK('Order Form'!#REF!)),'Order Form'!#REF!,"")</f>
        <v>#REF!</v>
      </c>
      <c r="AG93" s="166" t="e">
        <f>IF(NOT(ISBLANK('Order Form'!#REF!)),'Order Form'!#REF!,"")</f>
        <v>#REF!</v>
      </c>
    </row>
    <row r="94" spans="1:33" ht="12.75" customHeight="1" x14ac:dyDescent="0.3">
      <c r="A94" s="106" t="str">
        <f>IF(NOT(ISBLANK('Order Form'!$F$4)),PROPER('Order Form'!$F$4),IF(NOT(ISBLANK('Order Form'!$F$5)),PROPER('Order Form'!$F$5),""))</f>
        <v/>
      </c>
      <c r="B94" s="106" t="str">
        <f>IF(NOT(ISBLANK('Order Form'!$F$6)),'Order Form'!$F$6,"")</f>
        <v/>
      </c>
      <c r="C94" s="162">
        <f>'Order Form'!$J$17</f>
        <v>0</v>
      </c>
      <c r="D94" s="162" t="str">
        <f>IF(NOT(ISBLANK('Order Form'!$F$10)),'Order Form'!$F$10,"")</f>
        <v/>
      </c>
      <c r="E94" s="162" t="str">
        <f>IF(NOT(ISBLANK('Order Form'!$F$12)),'Order Form'!$F$12,"")</f>
        <v/>
      </c>
      <c r="F94" s="163"/>
      <c r="G94" s="163" t="str">
        <f>IF(NOT(ISBLANK('Order Form'!$D$16)),'Order Form'!$D$16,"")</f>
        <v/>
      </c>
      <c r="H94" s="164"/>
      <c r="I94" s="164"/>
      <c r="J94" s="106" t="e">
        <f>IF('Order Form'!$G120="Yes","Yes",IF('Order Form'!#REF!="Yes","Yes",IF('Order Form'!$H120="Yes","Yes","")))</f>
        <v>#REF!</v>
      </c>
      <c r="K94" s="106" t="str">
        <f ca="1">IF(NOT(ISNA(INDIRECT("'LIST DATA'!$A$"&amp;MATCH('Order Form'!$C120,SchoolList,0)+1))),UPPER(INDIRECT("'LIST DATA'!$A$"&amp;MATCH('Order Form'!$C120,SchoolList,0)+1)),"")</f>
        <v/>
      </c>
      <c r="L94" s="106" t="str">
        <f>IF(NOT(ISBLANK('Order Form'!$C120)),'Order Form'!$C120,"")</f>
        <v/>
      </c>
      <c r="M94" s="106" t="str">
        <f>IF(NOT(ISBLANK('Order Form'!$E120)),'Order Form'!$E120,"")</f>
        <v/>
      </c>
      <c r="N94" s="106" t="e">
        <f>IF('Order Form'!$G120="Yes","CST",IF('Order Form'!#REF!="Yes","CBC",IF('Order Form'!$H120="Yes","PVW",IF(NOT(ISBLANK('Order Form'!$F120)),UPPER('Order Form'!$F120),""))))</f>
        <v>#REF!</v>
      </c>
      <c r="O94" s="106" t="e">
        <f>IF(UPPER($J94)="YES",'Order Form'!F120,"")</f>
        <v>#REF!</v>
      </c>
      <c r="P94" s="106" t="str">
        <f>IF(NOT(ISBLANK('Order Form'!$D120)),PROPER('Order Form'!$D120),"")</f>
        <v/>
      </c>
      <c r="Q94" s="106"/>
      <c r="R94" s="163"/>
      <c r="S94" s="106" t="str">
        <f>IF(NOT(ISBLANK('Order Form'!$I120)),'Order Form'!$I120,"")</f>
        <v/>
      </c>
      <c r="T94" s="106" t="str">
        <f>IF(NOT(ISBLANK('Order Form'!$M120)),'Order Form'!$M120,"")</f>
        <v/>
      </c>
      <c r="U94" s="106" t="str">
        <f>IF(NOT(ISBLANK('Order Form'!$N120)),'Order Form'!$N120,"")</f>
        <v/>
      </c>
      <c r="V94" s="106" t="str">
        <f>IF(NOT(ISBLANK('Order Form'!$O120)),'Order Form'!$O120,"")</f>
        <v/>
      </c>
      <c r="W94" s="106" t="str">
        <f>IF(NOT(ISBLANK('Order Form'!$P120)),'Order Form'!$P120,"")</f>
        <v/>
      </c>
      <c r="X94" s="106" t="str">
        <f>IF(NOT(ISBLANK('Order Form'!$Q120)),'Order Form'!$Q120,"")</f>
        <v/>
      </c>
      <c r="Y94" s="106" t="str">
        <f>IF(NOT(ISBLANK('Order Form'!$R120)),'Order Form'!$R120,"")</f>
        <v/>
      </c>
      <c r="Z94" s="106" t="str">
        <f>IF(NOT(ISBLANK('Order Form'!$S120)),'Order Form'!$S120,"")</f>
        <v/>
      </c>
      <c r="AA94" s="106">
        <f t="shared" si="0"/>
        <v>0</v>
      </c>
      <c r="AB94" s="166" t="str">
        <f>IF(NOT(ISBLANK('Order Form'!$J120)),'Order Form'!$J120,"")</f>
        <v/>
      </c>
      <c r="AC94" s="167">
        <v>0</v>
      </c>
      <c r="AD94" s="168" t="str">
        <f t="shared" si="1"/>
        <v/>
      </c>
      <c r="AE94" s="166" t="e">
        <f>IF(NOT(ISBLANK('Order Form'!#REF!)),'Order Form'!#REF!,"")</f>
        <v>#REF!</v>
      </c>
      <c r="AF94" s="166" t="e">
        <f>IF(NOT(ISBLANK('Order Form'!#REF!)),'Order Form'!#REF!,"")</f>
        <v>#REF!</v>
      </c>
      <c r="AG94" s="166" t="e">
        <f>IF(NOT(ISBLANK('Order Form'!#REF!)),'Order Form'!#REF!,"")</f>
        <v>#REF!</v>
      </c>
    </row>
    <row r="95" spans="1:33" ht="12.75" customHeight="1" x14ac:dyDescent="0.3">
      <c r="A95" s="106" t="str">
        <f>IF(NOT(ISBLANK('Order Form'!$F$4)),PROPER('Order Form'!$F$4),IF(NOT(ISBLANK('Order Form'!$F$5)),PROPER('Order Form'!$F$5),""))</f>
        <v/>
      </c>
      <c r="B95" s="106" t="str">
        <f>IF(NOT(ISBLANK('Order Form'!$F$6)),'Order Form'!$F$6,"")</f>
        <v/>
      </c>
      <c r="C95" s="162">
        <f>'Order Form'!$J$17</f>
        <v>0</v>
      </c>
      <c r="D95" s="162" t="str">
        <f>IF(NOT(ISBLANK('Order Form'!$F$10)),'Order Form'!$F$10,"")</f>
        <v/>
      </c>
      <c r="E95" s="162" t="str">
        <f>IF(NOT(ISBLANK('Order Form'!$F$12)),'Order Form'!$F$12,"")</f>
        <v/>
      </c>
      <c r="F95" s="163"/>
      <c r="G95" s="163" t="str">
        <f>IF(NOT(ISBLANK('Order Form'!$D$16)),'Order Form'!$D$16,"")</f>
        <v/>
      </c>
      <c r="H95" s="164"/>
      <c r="I95" s="164"/>
      <c r="J95" s="106" t="e">
        <f>IF('Order Form'!$G121="Yes","Yes",IF('Order Form'!#REF!="Yes","Yes",IF('Order Form'!$H121="Yes","Yes","")))</f>
        <v>#REF!</v>
      </c>
      <c r="K95" s="106" t="str">
        <f ca="1">IF(NOT(ISNA(INDIRECT("'LIST DATA'!$A$"&amp;MATCH('Order Form'!$C121,SchoolList,0)+1))),UPPER(INDIRECT("'LIST DATA'!$A$"&amp;MATCH('Order Form'!$C121,SchoolList,0)+1)),"")</f>
        <v/>
      </c>
      <c r="L95" s="106" t="str">
        <f>IF(NOT(ISBLANK('Order Form'!$C121)),'Order Form'!$C121,"")</f>
        <v/>
      </c>
      <c r="M95" s="106" t="str">
        <f>IF(NOT(ISBLANK('Order Form'!$E121)),'Order Form'!$E121,"")</f>
        <v/>
      </c>
      <c r="N95" s="106" t="e">
        <f>IF('Order Form'!$G121="Yes","CST",IF('Order Form'!#REF!="Yes","CBC",IF('Order Form'!$H121="Yes","PVW",IF(NOT(ISBLANK('Order Form'!$F121)),UPPER('Order Form'!$F121),""))))</f>
        <v>#REF!</v>
      </c>
      <c r="O95" s="106" t="e">
        <f>IF(UPPER($J95)="YES",'Order Form'!F121,"")</f>
        <v>#REF!</v>
      </c>
      <c r="P95" s="106" t="str">
        <f>IF(NOT(ISBLANK('Order Form'!$D121)),PROPER('Order Form'!$D121),"")</f>
        <v/>
      </c>
      <c r="Q95" s="106"/>
      <c r="R95" s="163"/>
      <c r="S95" s="106" t="str">
        <f>IF(NOT(ISBLANK('Order Form'!$I121)),'Order Form'!$I121,"")</f>
        <v/>
      </c>
      <c r="T95" s="106" t="str">
        <f>IF(NOT(ISBLANK('Order Form'!$M121)),'Order Form'!$M121,"")</f>
        <v/>
      </c>
      <c r="U95" s="106" t="str">
        <f>IF(NOT(ISBLANK('Order Form'!$N121)),'Order Form'!$N121,"")</f>
        <v/>
      </c>
      <c r="V95" s="106" t="str">
        <f>IF(NOT(ISBLANK('Order Form'!$O121)),'Order Form'!$O121,"")</f>
        <v/>
      </c>
      <c r="W95" s="106" t="str">
        <f>IF(NOT(ISBLANK('Order Form'!$P121)),'Order Form'!$P121,"")</f>
        <v/>
      </c>
      <c r="X95" s="106" t="str">
        <f>IF(NOT(ISBLANK('Order Form'!$Q121)),'Order Form'!$Q121,"")</f>
        <v/>
      </c>
      <c r="Y95" s="106" t="str">
        <f>IF(NOT(ISBLANK('Order Form'!$R121)),'Order Form'!$R121,"")</f>
        <v/>
      </c>
      <c r="Z95" s="106" t="str">
        <f>IF(NOT(ISBLANK('Order Form'!$S121)),'Order Form'!$S121,"")</f>
        <v/>
      </c>
      <c r="AA95" s="106">
        <f t="shared" si="0"/>
        <v>0</v>
      </c>
      <c r="AB95" s="166" t="str">
        <f>IF(NOT(ISBLANK('Order Form'!$J121)),'Order Form'!$J121,"")</f>
        <v/>
      </c>
      <c r="AC95" s="167">
        <v>0</v>
      </c>
      <c r="AD95" s="168" t="str">
        <f t="shared" si="1"/>
        <v/>
      </c>
      <c r="AE95" s="166" t="e">
        <f>IF(NOT(ISBLANK('Order Form'!#REF!)),'Order Form'!#REF!,"")</f>
        <v>#REF!</v>
      </c>
      <c r="AF95" s="166" t="e">
        <f>IF(NOT(ISBLANK('Order Form'!#REF!)),'Order Form'!#REF!,"")</f>
        <v>#REF!</v>
      </c>
      <c r="AG95" s="166" t="e">
        <f>IF(NOT(ISBLANK('Order Form'!#REF!)),'Order Form'!#REF!,"")</f>
        <v>#REF!</v>
      </c>
    </row>
    <row r="96" spans="1:33" ht="12.75" customHeight="1" x14ac:dyDescent="0.3">
      <c r="A96" s="106" t="str">
        <f>IF(NOT(ISBLANK('Order Form'!$F$4)),PROPER('Order Form'!$F$4),IF(NOT(ISBLANK('Order Form'!$F$5)),PROPER('Order Form'!$F$5),""))</f>
        <v/>
      </c>
      <c r="B96" s="106" t="str">
        <f>IF(NOT(ISBLANK('Order Form'!$F$6)),'Order Form'!$F$6,"")</f>
        <v/>
      </c>
      <c r="C96" s="162">
        <f>'Order Form'!$J$17</f>
        <v>0</v>
      </c>
      <c r="D96" s="162" t="str">
        <f>IF(NOT(ISBLANK('Order Form'!$F$10)),'Order Form'!$F$10,"")</f>
        <v/>
      </c>
      <c r="E96" s="162" t="str">
        <f>IF(NOT(ISBLANK('Order Form'!$F$12)),'Order Form'!$F$12,"")</f>
        <v/>
      </c>
      <c r="F96" s="163"/>
      <c r="G96" s="163" t="str">
        <f>IF(NOT(ISBLANK('Order Form'!$D$16)),'Order Form'!$D$16,"")</f>
        <v/>
      </c>
      <c r="H96" s="164"/>
      <c r="I96" s="164"/>
      <c r="J96" s="106" t="e">
        <f>IF('Order Form'!$G122="Yes","Yes",IF('Order Form'!#REF!="Yes","Yes",IF('Order Form'!$H122="Yes","Yes","")))</f>
        <v>#REF!</v>
      </c>
      <c r="K96" s="106" t="str">
        <f ca="1">IF(NOT(ISNA(INDIRECT("'LIST DATA'!$A$"&amp;MATCH('Order Form'!$C122,SchoolList,0)+1))),UPPER(INDIRECT("'LIST DATA'!$A$"&amp;MATCH('Order Form'!$C122,SchoolList,0)+1)),"")</f>
        <v/>
      </c>
      <c r="L96" s="106" t="str">
        <f>IF(NOT(ISBLANK('Order Form'!$C122)),'Order Form'!$C122,"")</f>
        <v/>
      </c>
      <c r="M96" s="106" t="str">
        <f>IF(NOT(ISBLANK('Order Form'!$E122)),'Order Form'!$E122,"")</f>
        <v/>
      </c>
      <c r="N96" s="106" t="e">
        <f>IF('Order Form'!$G122="Yes","CST",IF('Order Form'!#REF!="Yes","CBC",IF('Order Form'!$H122="Yes","PVW",IF(NOT(ISBLANK('Order Form'!$F122)),UPPER('Order Form'!$F122),""))))</f>
        <v>#REF!</v>
      </c>
      <c r="O96" s="106" t="e">
        <f>IF(UPPER($J96)="YES",'Order Form'!F122,"")</f>
        <v>#REF!</v>
      </c>
      <c r="P96" s="106" t="str">
        <f>IF(NOT(ISBLANK('Order Form'!$D122)),PROPER('Order Form'!$D122),"")</f>
        <v/>
      </c>
      <c r="Q96" s="106"/>
      <c r="R96" s="163"/>
      <c r="S96" s="106" t="str">
        <f>IF(NOT(ISBLANK('Order Form'!$I122)),'Order Form'!$I122,"")</f>
        <v/>
      </c>
      <c r="T96" s="106" t="str">
        <f>IF(NOT(ISBLANK('Order Form'!$M122)),'Order Form'!$M122,"")</f>
        <v/>
      </c>
      <c r="U96" s="106" t="str">
        <f>IF(NOT(ISBLANK('Order Form'!$N122)),'Order Form'!$N122,"")</f>
        <v/>
      </c>
      <c r="V96" s="106" t="str">
        <f>IF(NOT(ISBLANK('Order Form'!$O122)),'Order Form'!$O122,"")</f>
        <v/>
      </c>
      <c r="W96" s="106" t="str">
        <f>IF(NOT(ISBLANK('Order Form'!$P122)),'Order Form'!$P122,"")</f>
        <v/>
      </c>
      <c r="X96" s="106" t="str">
        <f>IF(NOT(ISBLANK('Order Form'!$Q122)),'Order Form'!$Q122,"")</f>
        <v/>
      </c>
      <c r="Y96" s="106" t="str">
        <f>IF(NOT(ISBLANK('Order Form'!$R122)),'Order Form'!$R122,"")</f>
        <v/>
      </c>
      <c r="Z96" s="106" t="str">
        <f>IF(NOT(ISBLANK('Order Form'!$S122)),'Order Form'!$S122,"")</f>
        <v/>
      </c>
      <c r="AA96" s="106">
        <f t="shared" si="0"/>
        <v>0</v>
      </c>
      <c r="AB96" s="166" t="str">
        <f>IF(NOT(ISBLANK('Order Form'!$J122)),'Order Form'!$J122,"")</f>
        <v/>
      </c>
      <c r="AC96" s="167">
        <v>0</v>
      </c>
      <c r="AD96" s="168" t="str">
        <f t="shared" si="1"/>
        <v/>
      </c>
      <c r="AE96" s="166" t="e">
        <f>IF(NOT(ISBLANK('Order Form'!#REF!)),'Order Form'!#REF!,"")</f>
        <v>#REF!</v>
      </c>
      <c r="AF96" s="166" t="e">
        <f>IF(NOT(ISBLANK('Order Form'!#REF!)),'Order Form'!#REF!,"")</f>
        <v>#REF!</v>
      </c>
      <c r="AG96" s="166" t="e">
        <f>IF(NOT(ISBLANK('Order Form'!#REF!)),'Order Form'!#REF!,"")</f>
        <v>#REF!</v>
      </c>
    </row>
    <row r="97" spans="1:33" ht="12.75" customHeight="1" x14ac:dyDescent="0.3">
      <c r="A97" s="106" t="str">
        <f>IF(NOT(ISBLANK('Order Form'!$F$4)),PROPER('Order Form'!$F$4),IF(NOT(ISBLANK('Order Form'!$F$5)),PROPER('Order Form'!$F$5),""))</f>
        <v/>
      </c>
      <c r="B97" s="106" t="str">
        <f>IF(NOT(ISBLANK('Order Form'!$F$6)),'Order Form'!$F$6,"")</f>
        <v/>
      </c>
      <c r="C97" s="162">
        <f>'Order Form'!$J$17</f>
        <v>0</v>
      </c>
      <c r="D97" s="162" t="str">
        <f>IF(NOT(ISBLANK('Order Form'!$F$10)),'Order Form'!$F$10,"")</f>
        <v/>
      </c>
      <c r="E97" s="162" t="str">
        <f>IF(NOT(ISBLANK('Order Form'!$F$12)),'Order Form'!$F$12,"")</f>
        <v/>
      </c>
      <c r="F97" s="163"/>
      <c r="G97" s="163" t="str">
        <f>IF(NOT(ISBLANK('Order Form'!$D$16)),'Order Form'!$D$16,"")</f>
        <v/>
      </c>
      <c r="H97" s="164"/>
      <c r="I97" s="164"/>
      <c r="J97" s="106" t="e">
        <f>IF('Order Form'!$G123="Yes","Yes",IF('Order Form'!#REF!="Yes","Yes",IF('Order Form'!$H123="Yes","Yes","")))</f>
        <v>#REF!</v>
      </c>
      <c r="K97" s="106" t="str">
        <f ca="1">IF(NOT(ISNA(INDIRECT("'LIST DATA'!$A$"&amp;MATCH('Order Form'!$C123,SchoolList,0)+1))),UPPER(INDIRECT("'LIST DATA'!$A$"&amp;MATCH('Order Form'!$C123,SchoolList,0)+1)),"")</f>
        <v/>
      </c>
      <c r="L97" s="106" t="str">
        <f>IF(NOT(ISBLANK('Order Form'!$C123)),'Order Form'!$C123,"")</f>
        <v/>
      </c>
      <c r="M97" s="106" t="str">
        <f>IF(NOT(ISBLANK('Order Form'!$E123)),'Order Form'!$E123,"")</f>
        <v/>
      </c>
      <c r="N97" s="106" t="e">
        <f>IF('Order Form'!$G123="Yes","CST",IF('Order Form'!#REF!="Yes","CBC",IF('Order Form'!$H123="Yes","PVW",IF(NOT(ISBLANK('Order Form'!$F123)),UPPER('Order Form'!$F123),""))))</f>
        <v>#REF!</v>
      </c>
      <c r="O97" s="106" t="e">
        <f>IF(UPPER($J97)="YES",'Order Form'!F123,"")</f>
        <v>#REF!</v>
      </c>
      <c r="P97" s="106" t="str">
        <f>IF(NOT(ISBLANK('Order Form'!$D123)),PROPER('Order Form'!$D123),"")</f>
        <v/>
      </c>
      <c r="Q97" s="106"/>
      <c r="R97" s="163"/>
      <c r="S97" s="106" t="str">
        <f>IF(NOT(ISBLANK('Order Form'!$I123)),'Order Form'!$I123,"")</f>
        <v/>
      </c>
      <c r="T97" s="106" t="str">
        <f>IF(NOT(ISBLANK('Order Form'!$M123)),'Order Form'!$M123,"")</f>
        <v/>
      </c>
      <c r="U97" s="106" t="str">
        <f>IF(NOT(ISBLANK('Order Form'!$N123)),'Order Form'!$N123,"")</f>
        <v/>
      </c>
      <c r="V97" s="106" t="str">
        <f>IF(NOT(ISBLANK('Order Form'!$O123)),'Order Form'!$O123,"")</f>
        <v/>
      </c>
      <c r="W97" s="106" t="str">
        <f>IF(NOT(ISBLANK('Order Form'!$P123)),'Order Form'!$P123,"")</f>
        <v/>
      </c>
      <c r="X97" s="106" t="str">
        <f>IF(NOT(ISBLANK('Order Form'!$Q123)),'Order Form'!$Q123,"")</f>
        <v/>
      </c>
      <c r="Y97" s="106" t="str">
        <f>IF(NOT(ISBLANK('Order Form'!$R123)),'Order Form'!$R123,"")</f>
        <v/>
      </c>
      <c r="Z97" s="106" t="str">
        <f>IF(NOT(ISBLANK('Order Form'!$S123)),'Order Form'!$S123,"")</f>
        <v/>
      </c>
      <c r="AA97" s="106">
        <f t="shared" si="0"/>
        <v>0</v>
      </c>
      <c r="AB97" s="166" t="str">
        <f>IF(NOT(ISBLANK('Order Form'!$J123)),'Order Form'!$J123,"")</f>
        <v/>
      </c>
      <c r="AC97" s="167">
        <v>0</v>
      </c>
      <c r="AD97" s="168" t="str">
        <f t="shared" si="1"/>
        <v/>
      </c>
      <c r="AE97" s="166" t="e">
        <f>IF(NOT(ISBLANK('Order Form'!#REF!)),'Order Form'!#REF!,"")</f>
        <v>#REF!</v>
      </c>
      <c r="AF97" s="166" t="e">
        <f>IF(NOT(ISBLANK('Order Form'!#REF!)),'Order Form'!#REF!,"")</f>
        <v>#REF!</v>
      </c>
      <c r="AG97" s="166" t="e">
        <f>IF(NOT(ISBLANK('Order Form'!#REF!)),'Order Form'!#REF!,"")</f>
        <v>#REF!</v>
      </c>
    </row>
    <row r="98" spans="1:33" ht="12.75" customHeight="1" x14ac:dyDescent="0.3">
      <c r="A98" s="106" t="str">
        <f>IF(NOT(ISBLANK('Order Form'!$F$4)),PROPER('Order Form'!$F$4),IF(NOT(ISBLANK('Order Form'!$F$5)),PROPER('Order Form'!$F$5),""))</f>
        <v/>
      </c>
      <c r="B98" s="106" t="str">
        <f>IF(NOT(ISBLANK('Order Form'!$F$6)),'Order Form'!$F$6,"")</f>
        <v/>
      </c>
      <c r="C98" s="162">
        <f>'Order Form'!$J$17</f>
        <v>0</v>
      </c>
      <c r="D98" s="162" t="str">
        <f>IF(NOT(ISBLANK('Order Form'!$F$10)),'Order Form'!$F$10,"")</f>
        <v/>
      </c>
      <c r="E98" s="162" t="str">
        <f>IF(NOT(ISBLANK('Order Form'!$F$12)),'Order Form'!$F$12,"")</f>
        <v/>
      </c>
      <c r="F98" s="163"/>
      <c r="G98" s="163" t="str">
        <f>IF(NOT(ISBLANK('Order Form'!$D$16)),'Order Form'!$D$16,"")</f>
        <v/>
      </c>
      <c r="H98" s="164"/>
      <c r="I98" s="164"/>
      <c r="J98" s="106" t="e">
        <f>IF('Order Form'!$G124="Yes","Yes",IF('Order Form'!#REF!="Yes","Yes",IF('Order Form'!$H124="Yes","Yes","")))</f>
        <v>#REF!</v>
      </c>
      <c r="K98" s="106" t="str">
        <f ca="1">IF(NOT(ISNA(INDIRECT("'LIST DATA'!$A$"&amp;MATCH('Order Form'!$C124,SchoolList,0)+1))),UPPER(INDIRECT("'LIST DATA'!$A$"&amp;MATCH('Order Form'!$C124,SchoolList,0)+1)),"")</f>
        <v/>
      </c>
      <c r="L98" s="106" t="str">
        <f>IF(NOT(ISBLANK('Order Form'!$C124)),'Order Form'!$C124,"")</f>
        <v/>
      </c>
      <c r="M98" s="106" t="str">
        <f>IF(NOT(ISBLANK('Order Form'!$E124)),'Order Form'!$E124,"")</f>
        <v/>
      </c>
      <c r="N98" s="106" t="e">
        <f>IF('Order Form'!$G124="Yes","CST",IF('Order Form'!#REF!="Yes","CBC",IF('Order Form'!$H124="Yes","PVW",IF(NOT(ISBLANK('Order Form'!$F124)),UPPER('Order Form'!$F124),""))))</f>
        <v>#REF!</v>
      </c>
      <c r="O98" s="106" t="e">
        <f>IF(UPPER($J98)="YES",'Order Form'!F124,"")</f>
        <v>#REF!</v>
      </c>
      <c r="P98" s="106" t="str">
        <f>IF(NOT(ISBLANK('Order Form'!$D124)),PROPER('Order Form'!$D124),"")</f>
        <v/>
      </c>
      <c r="Q98" s="106"/>
      <c r="R98" s="163"/>
      <c r="S98" s="106" t="str">
        <f>IF(NOT(ISBLANK('Order Form'!$I124)),'Order Form'!$I124,"")</f>
        <v/>
      </c>
      <c r="T98" s="106" t="str">
        <f>IF(NOT(ISBLANK('Order Form'!$M124)),'Order Form'!$M124,"")</f>
        <v/>
      </c>
      <c r="U98" s="106" t="str">
        <f>IF(NOT(ISBLANK('Order Form'!$N124)),'Order Form'!$N124,"")</f>
        <v/>
      </c>
      <c r="V98" s="106" t="str">
        <f>IF(NOT(ISBLANK('Order Form'!$O124)),'Order Form'!$O124,"")</f>
        <v/>
      </c>
      <c r="W98" s="106" t="str">
        <f>IF(NOT(ISBLANK('Order Form'!$P124)),'Order Form'!$P124,"")</f>
        <v/>
      </c>
      <c r="X98" s="106" t="str">
        <f>IF(NOT(ISBLANK('Order Form'!$Q124)),'Order Form'!$Q124,"")</f>
        <v/>
      </c>
      <c r="Y98" s="106" t="str">
        <f>IF(NOT(ISBLANK('Order Form'!$R124)),'Order Form'!$R124,"")</f>
        <v/>
      </c>
      <c r="Z98" s="106" t="str">
        <f>IF(NOT(ISBLANK('Order Form'!$S124)),'Order Form'!$S124,"")</f>
        <v/>
      </c>
      <c r="AA98" s="106">
        <f t="shared" si="0"/>
        <v>0</v>
      </c>
      <c r="AB98" s="166" t="str">
        <f>IF(NOT(ISBLANK('Order Form'!$J124)),'Order Form'!$J124,"")</f>
        <v/>
      </c>
      <c r="AC98" s="167">
        <v>0</v>
      </c>
      <c r="AD98" s="168" t="str">
        <f t="shared" si="1"/>
        <v/>
      </c>
      <c r="AE98" s="166" t="e">
        <f>IF(NOT(ISBLANK('Order Form'!#REF!)),'Order Form'!#REF!,"")</f>
        <v>#REF!</v>
      </c>
      <c r="AF98" s="166" t="e">
        <f>IF(NOT(ISBLANK('Order Form'!#REF!)),'Order Form'!#REF!,"")</f>
        <v>#REF!</v>
      </c>
      <c r="AG98" s="166" t="e">
        <f>IF(NOT(ISBLANK('Order Form'!#REF!)),'Order Form'!#REF!,"")</f>
        <v>#REF!</v>
      </c>
    </row>
    <row r="99" spans="1:33" ht="12.75" customHeight="1" x14ac:dyDescent="0.3">
      <c r="A99" s="106" t="str">
        <f>IF(NOT(ISBLANK('Order Form'!$F$4)),PROPER('Order Form'!$F$4),IF(NOT(ISBLANK('Order Form'!$F$5)),PROPER('Order Form'!$F$5),""))</f>
        <v/>
      </c>
      <c r="B99" s="106" t="str">
        <f>IF(NOT(ISBLANK('Order Form'!$F$6)),'Order Form'!$F$6,"")</f>
        <v/>
      </c>
      <c r="C99" s="162">
        <f>'Order Form'!$J$17</f>
        <v>0</v>
      </c>
      <c r="D99" s="162" t="str">
        <f>IF(NOT(ISBLANK('Order Form'!$F$10)),'Order Form'!$F$10,"")</f>
        <v/>
      </c>
      <c r="E99" s="162" t="str">
        <f>IF(NOT(ISBLANK('Order Form'!$F$12)),'Order Form'!$F$12,"")</f>
        <v/>
      </c>
      <c r="F99" s="163"/>
      <c r="G99" s="163" t="str">
        <f>IF(NOT(ISBLANK('Order Form'!$D$16)),'Order Form'!$D$16,"")</f>
        <v/>
      </c>
      <c r="H99" s="164"/>
      <c r="I99" s="164"/>
      <c r="J99" s="106" t="e">
        <f>IF('Order Form'!$G125="Yes","Yes",IF('Order Form'!#REF!="Yes","Yes",IF('Order Form'!$H125="Yes","Yes","")))</f>
        <v>#REF!</v>
      </c>
      <c r="K99" s="106" t="str">
        <f ca="1">IF(NOT(ISNA(INDIRECT("'LIST DATA'!$A$"&amp;MATCH('Order Form'!$C125,SchoolList,0)+1))),UPPER(INDIRECT("'LIST DATA'!$A$"&amp;MATCH('Order Form'!$C125,SchoolList,0)+1)),"")</f>
        <v/>
      </c>
      <c r="L99" s="106" t="str">
        <f>IF(NOT(ISBLANK('Order Form'!$C125)),'Order Form'!$C125,"")</f>
        <v/>
      </c>
      <c r="M99" s="106" t="str">
        <f>IF(NOT(ISBLANK('Order Form'!$E125)),'Order Form'!$E125,"")</f>
        <v/>
      </c>
      <c r="N99" s="106" t="e">
        <f>IF('Order Form'!$G125="Yes","CST",IF('Order Form'!#REF!="Yes","CBC",IF('Order Form'!$H125="Yes","PVW",IF(NOT(ISBLANK('Order Form'!$F125)),UPPER('Order Form'!$F125),""))))</f>
        <v>#REF!</v>
      </c>
      <c r="O99" s="106" t="e">
        <f>IF(UPPER($J99)="YES",'Order Form'!F125,"")</f>
        <v>#REF!</v>
      </c>
      <c r="P99" s="106" t="str">
        <f>IF(NOT(ISBLANK('Order Form'!$D125)),PROPER('Order Form'!$D125),"")</f>
        <v/>
      </c>
      <c r="Q99" s="106"/>
      <c r="R99" s="163"/>
      <c r="S99" s="106" t="str">
        <f>IF(NOT(ISBLANK('Order Form'!$I125)),'Order Form'!$I125,"")</f>
        <v/>
      </c>
      <c r="T99" s="106" t="str">
        <f>IF(NOT(ISBLANK('Order Form'!$M125)),'Order Form'!$M125,"")</f>
        <v/>
      </c>
      <c r="U99" s="106" t="str">
        <f>IF(NOT(ISBLANK('Order Form'!$N125)),'Order Form'!$N125,"")</f>
        <v/>
      </c>
      <c r="V99" s="106" t="str">
        <f>IF(NOT(ISBLANK('Order Form'!$O125)),'Order Form'!$O125,"")</f>
        <v/>
      </c>
      <c r="W99" s="106" t="str">
        <f>IF(NOT(ISBLANK('Order Form'!$P125)),'Order Form'!$P125,"")</f>
        <v/>
      </c>
      <c r="X99" s="106" t="str">
        <f>IF(NOT(ISBLANK('Order Form'!$Q125)),'Order Form'!$Q125,"")</f>
        <v/>
      </c>
      <c r="Y99" s="106" t="str">
        <f>IF(NOT(ISBLANK('Order Form'!$R125)),'Order Form'!$R125,"")</f>
        <v/>
      </c>
      <c r="Z99" s="106" t="str">
        <f>IF(NOT(ISBLANK('Order Form'!$S125)),'Order Form'!$S125,"")</f>
        <v/>
      </c>
      <c r="AA99" s="106">
        <f t="shared" si="0"/>
        <v>0</v>
      </c>
      <c r="AB99" s="166" t="str">
        <f>IF(NOT(ISBLANK('Order Form'!$J125)),'Order Form'!$J125,"")</f>
        <v/>
      </c>
      <c r="AC99" s="167">
        <v>0</v>
      </c>
      <c r="AD99" s="168" t="str">
        <f t="shared" si="1"/>
        <v/>
      </c>
      <c r="AE99" s="166" t="e">
        <f>IF(NOT(ISBLANK('Order Form'!#REF!)),'Order Form'!#REF!,"")</f>
        <v>#REF!</v>
      </c>
      <c r="AF99" s="166" t="e">
        <f>IF(NOT(ISBLANK('Order Form'!#REF!)),'Order Form'!#REF!,"")</f>
        <v>#REF!</v>
      </c>
      <c r="AG99" s="166" t="e">
        <f>IF(NOT(ISBLANK('Order Form'!#REF!)),'Order Form'!#REF!,"")</f>
        <v>#REF!</v>
      </c>
    </row>
    <row r="100" spans="1:33" ht="12.75" customHeight="1" x14ac:dyDescent="0.3">
      <c r="A100" s="106" t="str">
        <f>IF(NOT(ISBLANK('Order Form'!$F$4)),PROPER('Order Form'!$F$4),IF(NOT(ISBLANK('Order Form'!$F$5)),PROPER('Order Form'!$F$5),""))</f>
        <v/>
      </c>
      <c r="B100" s="106" t="str">
        <f>IF(NOT(ISBLANK('Order Form'!$F$6)),'Order Form'!$F$6,"")</f>
        <v/>
      </c>
      <c r="C100" s="162">
        <f>'Order Form'!$J$17</f>
        <v>0</v>
      </c>
      <c r="D100" s="162" t="str">
        <f>IF(NOT(ISBLANK('Order Form'!$F$10)),'Order Form'!$F$10,"")</f>
        <v/>
      </c>
      <c r="E100" s="162" t="str">
        <f>IF(NOT(ISBLANK('Order Form'!$F$12)),'Order Form'!$F$12,"")</f>
        <v/>
      </c>
      <c r="F100" s="163"/>
      <c r="G100" s="163" t="str">
        <f>IF(NOT(ISBLANK('Order Form'!$D$16)),'Order Form'!$D$16,"")</f>
        <v/>
      </c>
      <c r="H100" s="164"/>
      <c r="I100" s="164"/>
      <c r="J100" s="106" t="e">
        <f>IF('Order Form'!$G126="Yes","Yes",IF('Order Form'!#REF!="Yes","Yes",IF('Order Form'!$H126="Yes","Yes","")))</f>
        <v>#REF!</v>
      </c>
      <c r="K100" s="106" t="str">
        <f ca="1">IF(NOT(ISNA(INDIRECT("'LIST DATA'!$A$"&amp;MATCH('Order Form'!$C126,SchoolList,0)+1))),UPPER(INDIRECT("'LIST DATA'!$A$"&amp;MATCH('Order Form'!$C126,SchoolList,0)+1)),"")</f>
        <v/>
      </c>
      <c r="L100" s="106" t="str">
        <f>IF(NOT(ISBLANK('Order Form'!$C126)),'Order Form'!$C126,"")</f>
        <v/>
      </c>
      <c r="M100" s="106" t="str">
        <f>IF(NOT(ISBLANK('Order Form'!$E126)),'Order Form'!$E126,"")</f>
        <v/>
      </c>
      <c r="N100" s="106" t="e">
        <f>IF('Order Form'!$G126="Yes","CST",IF('Order Form'!#REF!="Yes","CBC",IF('Order Form'!$H126="Yes","PVW",IF(NOT(ISBLANK('Order Form'!$F126)),UPPER('Order Form'!$F126),""))))</f>
        <v>#REF!</v>
      </c>
      <c r="O100" s="106" t="e">
        <f>IF(UPPER($J100)="YES",'Order Form'!F126,"")</f>
        <v>#REF!</v>
      </c>
      <c r="P100" s="106" t="str">
        <f>IF(NOT(ISBLANK('Order Form'!$D126)),PROPER('Order Form'!$D126),"")</f>
        <v/>
      </c>
      <c r="Q100" s="106"/>
      <c r="R100" s="163"/>
      <c r="S100" s="106" t="str">
        <f>IF(NOT(ISBLANK('Order Form'!$I126)),'Order Form'!$I126,"")</f>
        <v/>
      </c>
      <c r="T100" s="106" t="str">
        <f>IF(NOT(ISBLANK('Order Form'!$M126)),'Order Form'!$M126,"")</f>
        <v/>
      </c>
      <c r="U100" s="106" t="str">
        <f>IF(NOT(ISBLANK('Order Form'!$N126)),'Order Form'!$N126,"")</f>
        <v/>
      </c>
      <c r="V100" s="106" t="str">
        <f>IF(NOT(ISBLANK('Order Form'!$O126)),'Order Form'!$O126,"")</f>
        <v/>
      </c>
      <c r="W100" s="106" t="str">
        <f>IF(NOT(ISBLANK('Order Form'!$P126)),'Order Form'!$P126,"")</f>
        <v/>
      </c>
      <c r="X100" s="106" t="str">
        <f>IF(NOT(ISBLANK('Order Form'!$Q126)),'Order Form'!$Q126,"")</f>
        <v/>
      </c>
      <c r="Y100" s="106" t="str">
        <f>IF(NOT(ISBLANK('Order Form'!$R126)),'Order Form'!$R126,"")</f>
        <v/>
      </c>
      <c r="Z100" s="106" t="str">
        <f>IF(NOT(ISBLANK('Order Form'!$S126)),'Order Form'!$S126,"")</f>
        <v/>
      </c>
      <c r="AA100" s="106">
        <f t="shared" si="0"/>
        <v>0</v>
      </c>
      <c r="AB100" s="166" t="str">
        <f>IF(NOT(ISBLANK('Order Form'!$J126)),'Order Form'!$J126,"")</f>
        <v/>
      </c>
      <c r="AC100" s="167">
        <v>0</v>
      </c>
      <c r="AD100" s="168" t="str">
        <f t="shared" si="1"/>
        <v/>
      </c>
      <c r="AE100" s="166" t="e">
        <f>IF(NOT(ISBLANK('Order Form'!#REF!)),'Order Form'!#REF!,"")</f>
        <v>#REF!</v>
      </c>
      <c r="AF100" s="166" t="e">
        <f>IF(NOT(ISBLANK('Order Form'!#REF!)),'Order Form'!#REF!,"")</f>
        <v>#REF!</v>
      </c>
      <c r="AG100" s="166" t="e">
        <f>IF(NOT(ISBLANK('Order Form'!#REF!)),'Order Form'!#REF!,"")</f>
        <v>#REF!</v>
      </c>
    </row>
    <row r="101" spans="1:33" ht="12.75" customHeight="1" x14ac:dyDescent="0.3">
      <c r="A101" s="106" t="str">
        <f>IF(NOT(ISBLANK('Order Form'!$F$4)),PROPER('Order Form'!$F$4),IF(NOT(ISBLANK('Order Form'!$F$5)),PROPER('Order Form'!$F$5),""))</f>
        <v/>
      </c>
      <c r="B101" s="106" t="str">
        <f>IF(NOT(ISBLANK('Order Form'!$F$6)),'Order Form'!$F$6,"")</f>
        <v/>
      </c>
      <c r="C101" s="162">
        <f>'Order Form'!$J$17</f>
        <v>0</v>
      </c>
      <c r="D101" s="162" t="str">
        <f>IF(NOT(ISBLANK('Order Form'!$F$10)),'Order Form'!$F$10,"")</f>
        <v/>
      </c>
      <c r="E101" s="162" t="str">
        <f>IF(NOT(ISBLANK('Order Form'!$F$12)),'Order Form'!$F$12,"")</f>
        <v/>
      </c>
      <c r="F101" s="163"/>
      <c r="G101" s="163" t="str">
        <f>IF(NOT(ISBLANK('Order Form'!$D$16)),'Order Form'!$D$16,"")</f>
        <v/>
      </c>
      <c r="H101" s="164"/>
      <c r="I101" s="164"/>
      <c r="J101" s="106" t="e">
        <f>IF('Order Form'!$G127="Yes","Yes",IF('Order Form'!#REF!="Yes","Yes",IF('Order Form'!$H127="Yes","Yes","")))</f>
        <v>#REF!</v>
      </c>
      <c r="K101" s="106" t="str">
        <f ca="1">IF(NOT(ISNA(INDIRECT("'LIST DATA'!$A$"&amp;MATCH('Order Form'!$C127,SchoolList,0)+1))),UPPER(INDIRECT("'LIST DATA'!$A$"&amp;MATCH('Order Form'!$C127,SchoolList,0)+1)),"")</f>
        <v/>
      </c>
      <c r="L101" s="106" t="str">
        <f>IF(NOT(ISBLANK('Order Form'!$C127)),'Order Form'!$C127,"")</f>
        <v/>
      </c>
      <c r="M101" s="106" t="str">
        <f>IF(NOT(ISBLANK('Order Form'!$E127)),'Order Form'!$E127,"")</f>
        <v/>
      </c>
      <c r="N101" s="106" t="e">
        <f>IF('Order Form'!$G127="Yes","CST",IF('Order Form'!#REF!="Yes","CBC",IF('Order Form'!$H127="Yes","PVW",IF(NOT(ISBLANK('Order Form'!$F127)),UPPER('Order Form'!$F127),""))))</f>
        <v>#REF!</v>
      </c>
      <c r="O101" s="106" t="e">
        <f>IF(UPPER($J101)="YES",'Order Form'!F127,"")</f>
        <v>#REF!</v>
      </c>
      <c r="P101" s="106" t="str">
        <f>IF(NOT(ISBLANK('Order Form'!$D127)),PROPER('Order Form'!$D127),"")</f>
        <v/>
      </c>
      <c r="Q101" s="106"/>
      <c r="R101" s="163"/>
      <c r="S101" s="106" t="str">
        <f>IF(NOT(ISBLANK('Order Form'!$I127)),'Order Form'!$I127,"")</f>
        <v/>
      </c>
      <c r="T101" s="106" t="str">
        <f>IF(NOT(ISBLANK('Order Form'!$M127)),'Order Form'!$M127,"")</f>
        <v/>
      </c>
      <c r="U101" s="106" t="str">
        <f>IF(NOT(ISBLANK('Order Form'!$N127)),'Order Form'!$N127,"")</f>
        <v/>
      </c>
      <c r="V101" s="106" t="str">
        <f>IF(NOT(ISBLANK('Order Form'!$O127)),'Order Form'!$O127,"")</f>
        <v/>
      </c>
      <c r="W101" s="106" t="str">
        <f>IF(NOT(ISBLANK('Order Form'!$P127)),'Order Form'!$P127,"")</f>
        <v/>
      </c>
      <c r="X101" s="106" t="str">
        <f>IF(NOT(ISBLANK('Order Form'!$Q127)),'Order Form'!$Q127,"")</f>
        <v/>
      </c>
      <c r="Y101" s="106" t="str">
        <f>IF(NOT(ISBLANK('Order Form'!$R127)),'Order Form'!$R127,"")</f>
        <v/>
      </c>
      <c r="Z101" s="106" t="str">
        <f>IF(NOT(ISBLANK('Order Form'!$S127)),'Order Form'!$S127,"")</f>
        <v/>
      </c>
      <c r="AA101" s="106">
        <f t="shared" si="0"/>
        <v>0</v>
      </c>
      <c r="AB101" s="166" t="str">
        <f>IF(NOT(ISBLANK('Order Form'!$J127)),'Order Form'!$J127,"")</f>
        <v/>
      </c>
      <c r="AC101" s="167">
        <v>0</v>
      </c>
      <c r="AD101" s="168" t="str">
        <f t="shared" si="1"/>
        <v/>
      </c>
      <c r="AE101" s="166" t="e">
        <f>IF(NOT(ISBLANK('Order Form'!#REF!)),'Order Form'!#REF!,"")</f>
        <v>#REF!</v>
      </c>
      <c r="AF101" s="166" t="e">
        <f>IF(NOT(ISBLANK('Order Form'!#REF!)),'Order Form'!#REF!,"")</f>
        <v>#REF!</v>
      </c>
      <c r="AG101" s="166" t="e">
        <f>IF(NOT(ISBLANK('Order Form'!#REF!)),'Order Form'!#REF!,"")</f>
        <v>#REF!</v>
      </c>
    </row>
    <row r="102" spans="1:33" ht="12.75" customHeight="1" x14ac:dyDescent="0.3">
      <c r="A102" s="106" t="str">
        <f>IF(NOT(ISBLANK('Order Form'!$F$4)),PROPER('Order Form'!$F$4),IF(NOT(ISBLANK('Order Form'!$F$5)),PROPER('Order Form'!$F$5),""))</f>
        <v/>
      </c>
      <c r="B102" s="106" t="str">
        <f>IF(NOT(ISBLANK('Order Form'!$F$6)),'Order Form'!$F$6,"")</f>
        <v/>
      </c>
      <c r="C102" s="162">
        <f>'Order Form'!$J$17</f>
        <v>0</v>
      </c>
      <c r="D102" s="162" t="str">
        <f>IF(NOT(ISBLANK('Order Form'!$F$10)),'Order Form'!$F$10,"")</f>
        <v/>
      </c>
      <c r="E102" s="162" t="str">
        <f>IF(NOT(ISBLANK('Order Form'!$F$12)),'Order Form'!$F$12,"")</f>
        <v/>
      </c>
      <c r="F102" s="163"/>
      <c r="G102" s="163" t="str">
        <f>IF(NOT(ISBLANK('Order Form'!$D$16)),'Order Form'!$D$16,"")</f>
        <v/>
      </c>
      <c r="H102" s="164"/>
      <c r="I102" s="164"/>
      <c r="J102" s="106" t="e">
        <f>IF('Order Form'!$G128="Yes","Yes",IF('Order Form'!#REF!="Yes","Yes",IF('Order Form'!$H128="Yes","Yes","")))</f>
        <v>#REF!</v>
      </c>
      <c r="K102" s="106" t="str">
        <f ca="1">IF(NOT(ISNA(INDIRECT("'LIST DATA'!$A$"&amp;MATCH('Order Form'!$C128,SchoolList,0)+1))),UPPER(INDIRECT("'LIST DATA'!$A$"&amp;MATCH('Order Form'!$C128,SchoolList,0)+1)),"")</f>
        <v/>
      </c>
      <c r="L102" s="106" t="str">
        <f>IF(NOT(ISBLANK('Order Form'!$C128)),'Order Form'!$C128,"")</f>
        <v/>
      </c>
      <c r="M102" s="106" t="str">
        <f>IF(NOT(ISBLANK('Order Form'!$E128)),'Order Form'!$E128,"")</f>
        <v/>
      </c>
      <c r="N102" s="106" t="e">
        <f>IF('Order Form'!$G128="Yes","CST",IF('Order Form'!#REF!="Yes","CBC",IF('Order Form'!$H128="Yes","PVW",IF(NOT(ISBLANK('Order Form'!$F128)),UPPER('Order Form'!$F128),""))))</f>
        <v>#REF!</v>
      </c>
      <c r="O102" s="106" t="e">
        <f>IF(UPPER($J102)="YES",'Order Form'!F128,"")</f>
        <v>#REF!</v>
      </c>
      <c r="P102" s="106" t="str">
        <f>IF(NOT(ISBLANK('Order Form'!$D128)),PROPER('Order Form'!$D128),"")</f>
        <v/>
      </c>
      <c r="Q102" s="106"/>
      <c r="R102" s="163"/>
      <c r="S102" s="106" t="str">
        <f>IF(NOT(ISBLANK('Order Form'!$I128)),'Order Form'!$I128,"")</f>
        <v/>
      </c>
      <c r="T102" s="106" t="str">
        <f>IF(NOT(ISBLANK('Order Form'!$M128)),'Order Form'!$M128,"")</f>
        <v/>
      </c>
      <c r="U102" s="106" t="str">
        <f>IF(NOT(ISBLANK('Order Form'!$N128)),'Order Form'!$N128,"")</f>
        <v/>
      </c>
      <c r="V102" s="106" t="str">
        <f>IF(NOT(ISBLANK('Order Form'!$O128)),'Order Form'!$O128,"")</f>
        <v/>
      </c>
      <c r="W102" s="106" t="str">
        <f>IF(NOT(ISBLANK('Order Form'!$P128)),'Order Form'!$P128,"")</f>
        <v/>
      </c>
      <c r="X102" s="106" t="str">
        <f>IF(NOT(ISBLANK('Order Form'!$Q128)),'Order Form'!$Q128,"")</f>
        <v/>
      </c>
      <c r="Y102" s="106" t="str">
        <f>IF(NOT(ISBLANK('Order Form'!$R128)),'Order Form'!$R128,"")</f>
        <v/>
      </c>
      <c r="Z102" s="106" t="str">
        <f>IF(NOT(ISBLANK('Order Form'!$S128)),'Order Form'!$S128,"")</f>
        <v/>
      </c>
      <c r="AA102" s="106">
        <f t="shared" si="0"/>
        <v>0</v>
      </c>
      <c r="AB102" s="166" t="str">
        <f>IF(NOT(ISBLANK('Order Form'!$J128)),'Order Form'!$J128,"")</f>
        <v/>
      </c>
      <c r="AC102" s="167">
        <v>0</v>
      </c>
      <c r="AD102" s="168" t="str">
        <f t="shared" si="1"/>
        <v/>
      </c>
      <c r="AE102" s="166" t="e">
        <f>IF(NOT(ISBLANK('Order Form'!#REF!)),'Order Form'!#REF!,"")</f>
        <v>#REF!</v>
      </c>
      <c r="AF102" s="166" t="e">
        <f>IF(NOT(ISBLANK('Order Form'!#REF!)),'Order Form'!#REF!,"")</f>
        <v>#REF!</v>
      </c>
      <c r="AG102" s="166" t="e">
        <f>IF(NOT(ISBLANK('Order Form'!#REF!)),'Order Form'!#REF!,"")</f>
        <v>#REF!</v>
      </c>
    </row>
    <row r="103" spans="1:33" ht="12.75" customHeight="1" x14ac:dyDescent="0.3">
      <c r="A103" s="106" t="str">
        <f>IF(NOT(ISBLANK('Order Form'!$F$4)),PROPER('Order Form'!$F$4),IF(NOT(ISBLANK('Order Form'!$F$5)),PROPER('Order Form'!$F$5),""))</f>
        <v/>
      </c>
      <c r="B103" s="106" t="str">
        <f>IF(NOT(ISBLANK('Order Form'!$F$6)),'Order Form'!$F$6,"")</f>
        <v/>
      </c>
      <c r="C103" s="162">
        <f>'Order Form'!$J$17</f>
        <v>0</v>
      </c>
      <c r="D103" s="162" t="str">
        <f>IF(NOT(ISBLANK('Order Form'!$F$10)),'Order Form'!$F$10,"")</f>
        <v/>
      </c>
      <c r="E103" s="162" t="str">
        <f>IF(NOT(ISBLANK('Order Form'!$F$12)),'Order Form'!$F$12,"")</f>
        <v/>
      </c>
      <c r="F103" s="163"/>
      <c r="G103" s="163" t="str">
        <f>IF(NOT(ISBLANK('Order Form'!$D$16)),'Order Form'!$D$16,"")</f>
        <v/>
      </c>
      <c r="H103" s="164"/>
      <c r="I103" s="164"/>
      <c r="J103" s="106" t="e">
        <f>IF('Order Form'!$G129="Yes","Yes",IF('Order Form'!#REF!="Yes","Yes",IF('Order Form'!$H129="Yes","Yes","")))</f>
        <v>#REF!</v>
      </c>
      <c r="K103" s="106" t="str">
        <f ca="1">IF(NOT(ISNA(INDIRECT("'LIST DATA'!$A$"&amp;MATCH('Order Form'!$C129,SchoolList,0)+1))),UPPER(INDIRECT("'LIST DATA'!$A$"&amp;MATCH('Order Form'!$C129,SchoolList,0)+1)),"")</f>
        <v/>
      </c>
      <c r="L103" s="106" t="str">
        <f>IF(NOT(ISBLANK('Order Form'!$C129)),'Order Form'!$C129,"")</f>
        <v/>
      </c>
      <c r="M103" s="106" t="str">
        <f>IF(NOT(ISBLANK('Order Form'!$E129)),'Order Form'!$E129,"")</f>
        <v/>
      </c>
      <c r="N103" s="106" t="e">
        <f>IF('Order Form'!$G129="Yes","CST",IF('Order Form'!#REF!="Yes","CBC",IF('Order Form'!$H129="Yes","PVW",IF(NOT(ISBLANK('Order Form'!$F129)),UPPER('Order Form'!$F129),""))))</f>
        <v>#REF!</v>
      </c>
      <c r="O103" s="106" t="e">
        <f>IF(UPPER($J103)="YES",'Order Form'!F129,"")</f>
        <v>#REF!</v>
      </c>
      <c r="P103" s="106" t="str">
        <f>IF(NOT(ISBLANK('Order Form'!$D129)),PROPER('Order Form'!$D129),"")</f>
        <v/>
      </c>
      <c r="Q103" s="106"/>
      <c r="R103" s="163"/>
      <c r="S103" s="106" t="str">
        <f>IF(NOT(ISBLANK('Order Form'!$I129)),'Order Form'!$I129,"")</f>
        <v/>
      </c>
      <c r="T103" s="106" t="str">
        <f>IF(NOT(ISBLANK('Order Form'!$M129)),'Order Form'!$M129,"")</f>
        <v/>
      </c>
      <c r="U103" s="106" t="str">
        <f>IF(NOT(ISBLANK('Order Form'!$N129)),'Order Form'!$N129,"")</f>
        <v/>
      </c>
      <c r="V103" s="106" t="str">
        <f>IF(NOT(ISBLANK('Order Form'!$O129)),'Order Form'!$O129,"")</f>
        <v/>
      </c>
      <c r="W103" s="106" t="str">
        <f>IF(NOT(ISBLANK('Order Form'!$P129)),'Order Form'!$P129,"")</f>
        <v/>
      </c>
      <c r="X103" s="106" t="str">
        <f>IF(NOT(ISBLANK('Order Form'!$Q129)),'Order Form'!$Q129,"")</f>
        <v/>
      </c>
      <c r="Y103" s="106" t="str">
        <f>IF(NOT(ISBLANK('Order Form'!$R129)),'Order Form'!$R129,"")</f>
        <v/>
      </c>
      <c r="Z103" s="106" t="str">
        <f>IF(NOT(ISBLANK('Order Form'!$S129)),'Order Form'!$S129,"")</f>
        <v/>
      </c>
      <c r="AA103" s="106">
        <f t="shared" si="0"/>
        <v>0</v>
      </c>
      <c r="AB103" s="166" t="str">
        <f>IF(NOT(ISBLANK('Order Form'!$J129)),'Order Form'!$J129,"")</f>
        <v/>
      </c>
      <c r="AC103" s="167">
        <v>0</v>
      </c>
      <c r="AD103" s="168" t="str">
        <f t="shared" si="1"/>
        <v/>
      </c>
      <c r="AE103" s="166" t="e">
        <f>IF(NOT(ISBLANK('Order Form'!#REF!)),'Order Form'!#REF!,"")</f>
        <v>#REF!</v>
      </c>
      <c r="AF103" s="166" t="e">
        <f>IF(NOT(ISBLANK('Order Form'!#REF!)),'Order Form'!#REF!,"")</f>
        <v>#REF!</v>
      </c>
      <c r="AG103" s="166" t="e">
        <f>IF(NOT(ISBLANK('Order Form'!#REF!)),'Order Form'!#REF!,"")</f>
        <v>#REF!</v>
      </c>
    </row>
    <row r="104" spans="1:33" ht="12.75" customHeight="1" x14ac:dyDescent="0.3">
      <c r="A104" s="106" t="str">
        <f>IF(NOT(ISBLANK('Order Form'!$F$4)),PROPER('Order Form'!$F$4),IF(NOT(ISBLANK('Order Form'!$F$5)),PROPER('Order Form'!$F$5),""))</f>
        <v/>
      </c>
      <c r="B104" s="106" t="str">
        <f>IF(NOT(ISBLANK('Order Form'!$F$6)),'Order Form'!$F$6,"")</f>
        <v/>
      </c>
      <c r="C104" s="162">
        <f>'Order Form'!$J$17</f>
        <v>0</v>
      </c>
      <c r="D104" s="162" t="str">
        <f>IF(NOT(ISBLANK('Order Form'!$F$10)),'Order Form'!$F$10,"")</f>
        <v/>
      </c>
      <c r="E104" s="162" t="str">
        <f>IF(NOT(ISBLANK('Order Form'!$F$12)),'Order Form'!$F$12,"")</f>
        <v/>
      </c>
      <c r="F104" s="163"/>
      <c r="G104" s="163" t="str">
        <f>IF(NOT(ISBLANK('Order Form'!$D$16)),'Order Form'!$D$16,"")</f>
        <v/>
      </c>
      <c r="H104" s="164"/>
      <c r="I104" s="164"/>
      <c r="J104" s="106" t="e">
        <f>IF('Order Form'!$G130="Yes","Yes",IF('Order Form'!#REF!="Yes","Yes",IF('Order Form'!$H130="Yes","Yes","")))</f>
        <v>#REF!</v>
      </c>
      <c r="K104" s="106" t="str">
        <f ca="1">IF(NOT(ISNA(INDIRECT("'LIST DATA'!$A$"&amp;MATCH('Order Form'!$C130,SchoolList,0)+1))),UPPER(INDIRECT("'LIST DATA'!$A$"&amp;MATCH('Order Form'!$C130,SchoolList,0)+1)),"")</f>
        <v/>
      </c>
      <c r="L104" s="106" t="str">
        <f>IF(NOT(ISBLANK('Order Form'!$C130)),'Order Form'!$C130,"")</f>
        <v/>
      </c>
      <c r="M104" s="106" t="str">
        <f>IF(NOT(ISBLANK('Order Form'!$E130)),'Order Form'!$E130,"")</f>
        <v/>
      </c>
      <c r="N104" s="106" t="e">
        <f>IF('Order Form'!$G130="Yes","CST",IF('Order Form'!#REF!="Yes","CBC",IF('Order Form'!$H130="Yes","PVW",IF(NOT(ISBLANK('Order Form'!$F130)),UPPER('Order Form'!$F130),""))))</f>
        <v>#REF!</v>
      </c>
      <c r="O104" s="106" t="e">
        <f>IF(UPPER($J104)="YES",'Order Form'!F130,"")</f>
        <v>#REF!</v>
      </c>
      <c r="P104" s="106" t="str">
        <f>IF(NOT(ISBLANK('Order Form'!$D130)),PROPER('Order Form'!$D130),"")</f>
        <v/>
      </c>
      <c r="Q104" s="106"/>
      <c r="R104" s="163"/>
      <c r="S104" s="106" t="str">
        <f>IF(NOT(ISBLANK('Order Form'!$I130)),'Order Form'!$I130,"")</f>
        <v/>
      </c>
      <c r="T104" s="106" t="str">
        <f>IF(NOT(ISBLANK('Order Form'!$M130)),'Order Form'!$M130,"")</f>
        <v/>
      </c>
      <c r="U104" s="106" t="str">
        <f>IF(NOT(ISBLANK('Order Form'!$N130)),'Order Form'!$N130,"")</f>
        <v/>
      </c>
      <c r="V104" s="106" t="str">
        <f>IF(NOT(ISBLANK('Order Form'!$O130)),'Order Form'!$O130,"")</f>
        <v/>
      </c>
      <c r="W104" s="106" t="str">
        <f>IF(NOT(ISBLANK('Order Form'!$P130)),'Order Form'!$P130,"")</f>
        <v/>
      </c>
      <c r="X104" s="106" t="str">
        <f>IF(NOT(ISBLANK('Order Form'!$Q130)),'Order Form'!$Q130,"")</f>
        <v/>
      </c>
      <c r="Y104" s="106" t="str">
        <f>IF(NOT(ISBLANK('Order Form'!$R130)),'Order Form'!$R130,"")</f>
        <v/>
      </c>
      <c r="Z104" s="106" t="str">
        <f>IF(NOT(ISBLANK('Order Form'!$S130)),'Order Form'!$S130,"")</f>
        <v/>
      </c>
      <c r="AA104" s="106">
        <f t="shared" si="0"/>
        <v>0</v>
      </c>
      <c r="AB104" s="166" t="str">
        <f>IF(NOT(ISBLANK('Order Form'!$J130)),'Order Form'!$J130,"")</f>
        <v/>
      </c>
      <c r="AC104" s="167">
        <v>0</v>
      </c>
      <c r="AD104" s="168" t="str">
        <f t="shared" si="1"/>
        <v/>
      </c>
      <c r="AE104" s="166" t="e">
        <f>IF(NOT(ISBLANK('Order Form'!#REF!)),'Order Form'!#REF!,"")</f>
        <v>#REF!</v>
      </c>
      <c r="AF104" s="166" t="e">
        <f>IF(NOT(ISBLANK('Order Form'!#REF!)),'Order Form'!#REF!,"")</f>
        <v>#REF!</v>
      </c>
      <c r="AG104" s="166" t="e">
        <f>IF(NOT(ISBLANK('Order Form'!#REF!)),'Order Form'!#REF!,"")</f>
        <v>#REF!</v>
      </c>
    </row>
    <row r="105" spans="1:33" ht="12.75" customHeight="1" x14ac:dyDescent="0.3">
      <c r="A105" s="106" t="str">
        <f>IF(NOT(ISBLANK('Order Form'!$F$4)),PROPER('Order Form'!$F$4),IF(NOT(ISBLANK('Order Form'!$F$5)),PROPER('Order Form'!$F$5),""))</f>
        <v/>
      </c>
      <c r="B105" s="106" t="str">
        <f>IF(NOT(ISBLANK('Order Form'!$F$6)),'Order Form'!$F$6,"")</f>
        <v/>
      </c>
      <c r="C105" s="162">
        <f>'Order Form'!$J$17</f>
        <v>0</v>
      </c>
      <c r="D105" s="162" t="str">
        <f>IF(NOT(ISBLANK('Order Form'!$F$10)),'Order Form'!$F$10,"")</f>
        <v/>
      </c>
      <c r="E105" s="162" t="str">
        <f>IF(NOT(ISBLANK('Order Form'!$F$12)),'Order Form'!$F$12,"")</f>
        <v/>
      </c>
      <c r="F105" s="163"/>
      <c r="G105" s="163" t="str">
        <f>IF(NOT(ISBLANK('Order Form'!$D$16)),'Order Form'!$D$16,"")</f>
        <v/>
      </c>
      <c r="H105" s="164"/>
      <c r="I105" s="164"/>
      <c r="J105" s="106" t="e">
        <f>IF('Order Form'!$G131="Yes","Yes",IF('Order Form'!#REF!="Yes","Yes",IF('Order Form'!$H131="Yes","Yes","")))</f>
        <v>#REF!</v>
      </c>
      <c r="K105" s="106" t="str">
        <f ca="1">IF(NOT(ISNA(INDIRECT("'LIST DATA'!$A$"&amp;MATCH('Order Form'!$C131,SchoolList,0)+1))),UPPER(INDIRECT("'LIST DATA'!$A$"&amp;MATCH('Order Form'!$C131,SchoolList,0)+1)),"")</f>
        <v/>
      </c>
      <c r="L105" s="106" t="str">
        <f>IF(NOT(ISBLANK('Order Form'!$C131)),'Order Form'!$C131,"")</f>
        <v/>
      </c>
      <c r="M105" s="106" t="str">
        <f>IF(NOT(ISBLANK('Order Form'!$E131)),'Order Form'!$E131,"")</f>
        <v/>
      </c>
      <c r="N105" s="106" t="e">
        <f>IF('Order Form'!$G131="Yes","CST",IF('Order Form'!#REF!="Yes","CBC",IF('Order Form'!$H131="Yes","PVW",IF(NOT(ISBLANK('Order Form'!$F131)),UPPER('Order Form'!$F131),""))))</f>
        <v>#REF!</v>
      </c>
      <c r="O105" s="106" t="e">
        <f>IF(UPPER($J105)="YES",'Order Form'!F131,"")</f>
        <v>#REF!</v>
      </c>
      <c r="P105" s="106" t="str">
        <f>IF(NOT(ISBLANK('Order Form'!$D131)),PROPER('Order Form'!$D131),"")</f>
        <v/>
      </c>
      <c r="Q105" s="106"/>
      <c r="R105" s="163"/>
      <c r="S105" s="106" t="str">
        <f>IF(NOT(ISBLANK('Order Form'!$I131)),'Order Form'!$I131,"")</f>
        <v/>
      </c>
      <c r="T105" s="106" t="str">
        <f>IF(NOT(ISBLANK('Order Form'!$M131)),'Order Form'!$M131,"")</f>
        <v/>
      </c>
      <c r="U105" s="106" t="str">
        <f>IF(NOT(ISBLANK('Order Form'!$N131)),'Order Form'!$N131,"")</f>
        <v/>
      </c>
      <c r="V105" s="106" t="str">
        <f>IF(NOT(ISBLANK('Order Form'!$O131)),'Order Form'!$O131,"")</f>
        <v/>
      </c>
      <c r="W105" s="106" t="str">
        <f>IF(NOT(ISBLANK('Order Form'!$P131)),'Order Form'!$P131,"")</f>
        <v/>
      </c>
      <c r="X105" s="106" t="str">
        <f>IF(NOT(ISBLANK('Order Form'!$Q131)),'Order Form'!$Q131,"")</f>
        <v/>
      </c>
      <c r="Y105" s="106" t="str">
        <f>IF(NOT(ISBLANK('Order Form'!$R131)),'Order Form'!$R131,"")</f>
        <v/>
      </c>
      <c r="Z105" s="106" t="str">
        <f>IF(NOT(ISBLANK('Order Form'!$S131)),'Order Form'!$S131,"")</f>
        <v/>
      </c>
      <c r="AA105" s="106">
        <f t="shared" si="0"/>
        <v>0</v>
      </c>
      <c r="AB105" s="166" t="str">
        <f>IF(NOT(ISBLANK('Order Form'!$J131)),'Order Form'!$J131,"")</f>
        <v/>
      </c>
      <c r="AC105" s="167">
        <v>0</v>
      </c>
      <c r="AD105" s="168" t="str">
        <f t="shared" si="1"/>
        <v/>
      </c>
      <c r="AE105" s="166" t="e">
        <f>IF(NOT(ISBLANK('Order Form'!#REF!)),'Order Form'!#REF!,"")</f>
        <v>#REF!</v>
      </c>
      <c r="AF105" s="166" t="e">
        <f>IF(NOT(ISBLANK('Order Form'!#REF!)),'Order Form'!#REF!,"")</f>
        <v>#REF!</v>
      </c>
      <c r="AG105" s="166" t="e">
        <f>IF(NOT(ISBLANK('Order Form'!#REF!)),'Order Form'!#REF!,"")</f>
        <v>#REF!</v>
      </c>
    </row>
    <row r="106" spans="1:33" ht="12.75" customHeight="1" x14ac:dyDescent="0.3">
      <c r="A106" s="106" t="str">
        <f>IF(NOT(ISBLANK('Order Form'!$F$4)),PROPER('Order Form'!$F$4),IF(NOT(ISBLANK('Order Form'!$F$5)),PROPER('Order Form'!$F$5),""))</f>
        <v/>
      </c>
      <c r="B106" s="106" t="str">
        <f>IF(NOT(ISBLANK('Order Form'!$F$6)),'Order Form'!$F$6,"")</f>
        <v/>
      </c>
      <c r="C106" s="162">
        <f>'Order Form'!$J$17</f>
        <v>0</v>
      </c>
      <c r="D106" s="162" t="str">
        <f>IF(NOT(ISBLANK('Order Form'!$F$10)),'Order Form'!$F$10,"")</f>
        <v/>
      </c>
      <c r="E106" s="162" t="str">
        <f>IF(NOT(ISBLANK('Order Form'!$F$12)),'Order Form'!$F$12,"")</f>
        <v/>
      </c>
      <c r="F106" s="163"/>
      <c r="G106" s="163" t="str">
        <f>IF(NOT(ISBLANK('Order Form'!$D$16)),'Order Form'!$D$16,"")</f>
        <v/>
      </c>
      <c r="H106" s="164"/>
      <c r="I106" s="164"/>
      <c r="J106" s="106" t="e">
        <f>IF('Order Form'!$G132="Yes","Yes",IF('Order Form'!#REF!="Yes","Yes",IF('Order Form'!$H132="Yes","Yes","")))</f>
        <v>#REF!</v>
      </c>
      <c r="K106" s="106" t="str">
        <f ca="1">IF(NOT(ISNA(INDIRECT("'LIST DATA'!$A$"&amp;MATCH('Order Form'!$C132,SchoolList,0)+1))),UPPER(INDIRECT("'LIST DATA'!$A$"&amp;MATCH('Order Form'!$C132,SchoolList,0)+1)),"")</f>
        <v/>
      </c>
      <c r="L106" s="106" t="str">
        <f>IF(NOT(ISBLANK('Order Form'!$C132)),'Order Form'!$C132,"")</f>
        <v/>
      </c>
      <c r="M106" s="106" t="str">
        <f>IF(NOT(ISBLANK('Order Form'!$E132)),'Order Form'!$E132,"")</f>
        <v/>
      </c>
      <c r="N106" s="106" t="e">
        <f>IF('Order Form'!$G132="Yes","CST",IF('Order Form'!#REF!="Yes","CBC",IF('Order Form'!$H132="Yes","PVW",IF(NOT(ISBLANK('Order Form'!$F132)),UPPER('Order Form'!$F132),""))))</f>
        <v>#REF!</v>
      </c>
      <c r="O106" s="106" t="e">
        <f>IF(UPPER($J106)="YES",'Order Form'!F132,"")</f>
        <v>#REF!</v>
      </c>
      <c r="P106" s="106" t="str">
        <f>IF(NOT(ISBLANK('Order Form'!$D132)),PROPER('Order Form'!$D132),"")</f>
        <v/>
      </c>
      <c r="Q106" s="106"/>
      <c r="R106" s="163"/>
      <c r="S106" s="106" t="str">
        <f>IF(NOT(ISBLANK('Order Form'!$I132)),'Order Form'!$I132,"")</f>
        <v/>
      </c>
      <c r="T106" s="106" t="str">
        <f>IF(NOT(ISBLANK('Order Form'!$M132)),'Order Form'!$M132,"")</f>
        <v/>
      </c>
      <c r="U106" s="106" t="str">
        <f>IF(NOT(ISBLANK('Order Form'!$N132)),'Order Form'!$N132,"")</f>
        <v/>
      </c>
      <c r="V106" s="106" t="str">
        <f>IF(NOT(ISBLANK('Order Form'!$O132)),'Order Form'!$O132,"")</f>
        <v/>
      </c>
      <c r="W106" s="106" t="str">
        <f>IF(NOT(ISBLANK('Order Form'!$P132)),'Order Form'!$P132,"")</f>
        <v/>
      </c>
      <c r="X106" s="106" t="str">
        <f>IF(NOT(ISBLANK('Order Form'!$Q132)),'Order Form'!$Q132,"")</f>
        <v/>
      </c>
      <c r="Y106" s="106" t="str">
        <f>IF(NOT(ISBLANK('Order Form'!$R132)),'Order Form'!$R132,"")</f>
        <v/>
      </c>
      <c r="Z106" s="106" t="str">
        <f>IF(NOT(ISBLANK('Order Form'!$S132)),'Order Form'!$S132,"")</f>
        <v/>
      </c>
      <c r="AA106" s="106">
        <f t="shared" si="0"/>
        <v>0</v>
      </c>
      <c r="AB106" s="166" t="str">
        <f>IF(NOT(ISBLANK('Order Form'!$J132)),'Order Form'!$J132,"")</f>
        <v/>
      </c>
      <c r="AC106" s="167">
        <v>0</v>
      </c>
      <c r="AD106" s="168" t="str">
        <f t="shared" si="1"/>
        <v/>
      </c>
      <c r="AE106" s="166" t="e">
        <f>IF(NOT(ISBLANK('Order Form'!#REF!)),'Order Form'!#REF!,"")</f>
        <v>#REF!</v>
      </c>
      <c r="AF106" s="166" t="e">
        <f>IF(NOT(ISBLANK('Order Form'!#REF!)),'Order Form'!#REF!,"")</f>
        <v>#REF!</v>
      </c>
      <c r="AG106" s="166" t="e">
        <f>IF(NOT(ISBLANK('Order Form'!#REF!)),'Order Form'!#REF!,"")</f>
        <v>#REF!</v>
      </c>
    </row>
    <row r="107" spans="1:33" ht="12.75" customHeight="1" x14ac:dyDescent="0.3">
      <c r="A107" s="106" t="str">
        <f>IF(NOT(ISBLANK('Order Form'!$F$4)),PROPER('Order Form'!$F$4),IF(NOT(ISBLANK('Order Form'!$F$5)),PROPER('Order Form'!$F$5),""))</f>
        <v/>
      </c>
      <c r="B107" s="106" t="str">
        <f>IF(NOT(ISBLANK('Order Form'!$F$6)),'Order Form'!$F$6,"")</f>
        <v/>
      </c>
      <c r="C107" s="162">
        <f>'Order Form'!$J$17</f>
        <v>0</v>
      </c>
      <c r="D107" s="162" t="str">
        <f>IF(NOT(ISBLANK('Order Form'!$F$10)),'Order Form'!$F$10,"")</f>
        <v/>
      </c>
      <c r="E107" s="162" t="str">
        <f>IF(NOT(ISBLANK('Order Form'!$F$12)),'Order Form'!$F$12,"")</f>
        <v/>
      </c>
      <c r="F107" s="163"/>
      <c r="G107" s="163" t="str">
        <f>IF(NOT(ISBLANK('Order Form'!$D$16)),'Order Form'!$D$16,"")</f>
        <v/>
      </c>
      <c r="H107" s="164"/>
      <c r="I107" s="164"/>
      <c r="J107" s="106" t="e">
        <f>IF('Order Form'!$G133="Yes","Yes",IF('Order Form'!#REF!="Yes","Yes",IF('Order Form'!$H133="Yes","Yes","")))</f>
        <v>#REF!</v>
      </c>
      <c r="K107" s="106" t="str">
        <f ca="1">IF(NOT(ISNA(INDIRECT("'LIST DATA'!$A$"&amp;MATCH('Order Form'!$C133,SchoolList,0)+1))),UPPER(INDIRECT("'LIST DATA'!$A$"&amp;MATCH('Order Form'!$C133,SchoolList,0)+1)),"")</f>
        <v/>
      </c>
      <c r="L107" s="106" t="str">
        <f>IF(NOT(ISBLANK('Order Form'!$C133)),'Order Form'!$C133,"")</f>
        <v/>
      </c>
      <c r="M107" s="106" t="str">
        <f>IF(NOT(ISBLANK('Order Form'!$E133)),'Order Form'!$E133,"")</f>
        <v/>
      </c>
      <c r="N107" s="106" t="e">
        <f>IF('Order Form'!$G133="Yes","CST",IF('Order Form'!#REF!="Yes","CBC",IF('Order Form'!$H133="Yes","PVW",IF(NOT(ISBLANK('Order Form'!$F133)),UPPER('Order Form'!$F133),""))))</f>
        <v>#REF!</v>
      </c>
      <c r="O107" s="106" t="e">
        <f>IF(UPPER($J107)="YES",'Order Form'!F133,"")</f>
        <v>#REF!</v>
      </c>
      <c r="P107" s="106" t="str">
        <f>IF(NOT(ISBLANK('Order Form'!$D133)),PROPER('Order Form'!$D133),"")</f>
        <v/>
      </c>
      <c r="Q107" s="106"/>
      <c r="R107" s="163"/>
      <c r="S107" s="106" t="str">
        <f>IF(NOT(ISBLANK('Order Form'!$I133)),'Order Form'!$I133,"")</f>
        <v/>
      </c>
      <c r="T107" s="106" t="str">
        <f>IF(NOT(ISBLANK('Order Form'!$M133)),'Order Form'!$M133,"")</f>
        <v/>
      </c>
      <c r="U107" s="106" t="str">
        <f>IF(NOT(ISBLANK('Order Form'!$N133)),'Order Form'!$N133,"")</f>
        <v/>
      </c>
      <c r="V107" s="106" t="str">
        <f>IF(NOT(ISBLANK('Order Form'!$O133)),'Order Form'!$O133,"")</f>
        <v/>
      </c>
      <c r="W107" s="106" t="str">
        <f>IF(NOT(ISBLANK('Order Form'!$P133)),'Order Form'!$P133,"")</f>
        <v/>
      </c>
      <c r="X107" s="106" t="str">
        <f>IF(NOT(ISBLANK('Order Form'!$Q133)),'Order Form'!$Q133,"")</f>
        <v/>
      </c>
      <c r="Y107" s="106" t="str">
        <f>IF(NOT(ISBLANK('Order Form'!$R133)),'Order Form'!$R133,"")</f>
        <v/>
      </c>
      <c r="Z107" s="106" t="str">
        <f>IF(NOT(ISBLANK('Order Form'!$S133)),'Order Form'!$S133,"")</f>
        <v/>
      </c>
      <c r="AA107" s="106">
        <f t="shared" si="0"/>
        <v>0</v>
      </c>
      <c r="AB107" s="166" t="str">
        <f>IF(NOT(ISBLANK('Order Form'!$J133)),'Order Form'!$J133,"")</f>
        <v/>
      </c>
      <c r="AC107" s="167">
        <v>0</v>
      </c>
      <c r="AD107" s="168" t="str">
        <f t="shared" si="1"/>
        <v/>
      </c>
      <c r="AE107" s="166" t="e">
        <f>IF(NOT(ISBLANK('Order Form'!#REF!)),'Order Form'!#REF!,"")</f>
        <v>#REF!</v>
      </c>
      <c r="AF107" s="166" t="e">
        <f>IF(NOT(ISBLANK('Order Form'!#REF!)),'Order Form'!#REF!,"")</f>
        <v>#REF!</v>
      </c>
      <c r="AG107" s="166" t="e">
        <f>IF(NOT(ISBLANK('Order Form'!#REF!)),'Order Form'!#REF!,"")</f>
        <v>#REF!</v>
      </c>
    </row>
    <row r="108" spans="1:33" ht="12.75" customHeight="1" x14ac:dyDescent="0.3">
      <c r="A108" s="106" t="str">
        <f>IF(NOT(ISBLANK('Order Form'!$F$4)),PROPER('Order Form'!$F$4),IF(NOT(ISBLANK('Order Form'!$F$5)),PROPER('Order Form'!$F$5),""))</f>
        <v/>
      </c>
      <c r="B108" s="106" t="str">
        <f>IF(NOT(ISBLANK('Order Form'!$F$6)),'Order Form'!$F$6,"")</f>
        <v/>
      </c>
      <c r="C108" s="162">
        <f>'Order Form'!$J$17</f>
        <v>0</v>
      </c>
      <c r="D108" s="162" t="str">
        <f>IF(NOT(ISBLANK('Order Form'!$F$10)),'Order Form'!$F$10,"")</f>
        <v/>
      </c>
      <c r="E108" s="162" t="str">
        <f>IF(NOT(ISBLANK('Order Form'!$F$12)),'Order Form'!$F$12,"")</f>
        <v/>
      </c>
      <c r="F108" s="163"/>
      <c r="G108" s="163" t="str">
        <f>IF(NOT(ISBLANK('Order Form'!$D$16)),'Order Form'!$D$16,"")</f>
        <v/>
      </c>
      <c r="H108" s="164"/>
      <c r="I108" s="164"/>
      <c r="J108" s="106" t="e">
        <f>IF('Order Form'!$G134="Yes","Yes",IF('Order Form'!#REF!="Yes","Yes",IF('Order Form'!$H134="Yes","Yes","")))</f>
        <v>#REF!</v>
      </c>
      <c r="K108" s="106" t="str">
        <f ca="1">IF(NOT(ISNA(INDIRECT("'LIST DATA'!$A$"&amp;MATCH('Order Form'!$C134,SchoolList,0)+1))),UPPER(INDIRECT("'LIST DATA'!$A$"&amp;MATCH('Order Form'!$C134,SchoolList,0)+1)),"")</f>
        <v/>
      </c>
      <c r="L108" s="106" t="str">
        <f>IF(NOT(ISBLANK('Order Form'!$C134)),'Order Form'!$C134,"")</f>
        <v/>
      </c>
      <c r="M108" s="106" t="str">
        <f>IF(NOT(ISBLANK('Order Form'!$E134)),'Order Form'!$E134,"")</f>
        <v/>
      </c>
      <c r="N108" s="106" t="e">
        <f>IF('Order Form'!$G134="Yes","CST",IF('Order Form'!#REF!="Yes","CBC",IF('Order Form'!$H134="Yes","PVW",IF(NOT(ISBLANK('Order Form'!$F134)),UPPER('Order Form'!$F134),""))))</f>
        <v>#REF!</v>
      </c>
      <c r="O108" s="106" t="e">
        <f>IF(UPPER($J108)="YES",'Order Form'!F134,"")</f>
        <v>#REF!</v>
      </c>
      <c r="P108" s="106" t="str">
        <f>IF(NOT(ISBLANK('Order Form'!$D134)),PROPER('Order Form'!$D134),"")</f>
        <v/>
      </c>
      <c r="Q108" s="106"/>
      <c r="R108" s="163"/>
      <c r="S108" s="106" t="str">
        <f>IF(NOT(ISBLANK('Order Form'!$I134)),'Order Form'!$I134,"")</f>
        <v/>
      </c>
      <c r="T108" s="106" t="str">
        <f>IF(NOT(ISBLANK('Order Form'!$M134)),'Order Form'!$M134,"")</f>
        <v/>
      </c>
      <c r="U108" s="106" t="str">
        <f>IF(NOT(ISBLANK('Order Form'!$N134)),'Order Form'!$N134,"")</f>
        <v/>
      </c>
      <c r="V108" s="106" t="str">
        <f>IF(NOT(ISBLANK('Order Form'!$O134)),'Order Form'!$O134,"")</f>
        <v/>
      </c>
      <c r="W108" s="106" t="str">
        <f>IF(NOT(ISBLANK('Order Form'!$P134)),'Order Form'!$P134,"")</f>
        <v/>
      </c>
      <c r="X108" s="106" t="str">
        <f>IF(NOT(ISBLANK('Order Form'!$Q134)),'Order Form'!$Q134,"")</f>
        <v/>
      </c>
      <c r="Y108" s="106" t="str">
        <f>IF(NOT(ISBLANK('Order Form'!$R134)),'Order Form'!$R134,"")</f>
        <v/>
      </c>
      <c r="Z108" s="106" t="str">
        <f>IF(NOT(ISBLANK('Order Form'!$S134)),'Order Form'!$S134,"")</f>
        <v/>
      </c>
      <c r="AA108" s="106">
        <f t="shared" si="0"/>
        <v>0</v>
      </c>
      <c r="AB108" s="166" t="str">
        <f>IF(NOT(ISBLANK('Order Form'!$J134)),'Order Form'!$J134,"")</f>
        <v/>
      </c>
      <c r="AC108" s="167">
        <v>0</v>
      </c>
      <c r="AD108" s="168" t="str">
        <f t="shared" si="1"/>
        <v/>
      </c>
      <c r="AE108" s="166" t="e">
        <f>IF(NOT(ISBLANK('Order Form'!#REF!)),'Order Form'!#REF!,"")</f>
        <v>#REF!</v>
      </c>
      <c r="AF108" s="166" t="e">
        <f>IF(NOT(ISBLANK('Order Form'!#REF!)),'Order Form'!#REF!,"")</f>
        <v>#REF!</v>
      </c>
      <c r="AG108" s="166" t="e">
        <f>IF(NOT(ISBLANK('Order Form'!#REF!)),'Order Form'!#REF!,"")</f>
        <v>#REF!</v>
      </c>
    </row>
    <row r="109" spans="1:33" ht="12.75" customHeight="1" x14ac:dyDescent="0.3">
      <c r="A109" s="106" t="str">
        <f>IF(NOT(ISBLANK('Order Form'!$F$4)),PROPER('Order Form'!$F$4),IF(NOT(ISBLANK('Order Form'!$F$5)),PROPER('Order Form'!$F$5),""))</f>
        <v/>
      </c>
      <c r="B109" s="106" t="str">
        <f>IF(NOT(ISBLANK('Order Form'!$F$6)),'Order Form'!$F$6,"")</f>
        <v/>
      </c>
      <c r="C109" s="162">
        <f>'Order Form'!$J$17</f>
        <v>0</v>
      </c>
      <c r="D109" s="162" t="str">
        <f>IF(NOT(ISBLANK('Order Form'!$F$10)),'Order Form'!$F$10,"")</f>
        <v/>
      </c>
      <c r="E109" s="162" t="str">
        <f>IF(NOT(ISBLANK('Order Form'!$F$12)),'Order Form'!$F$12,"")</f>
        <v/>
      </c>
      <c r="F109" s="163"/>
      <c r="G109" s="163" t="str">
        <f>IF(NOT(ISBLANK('Order Form'!$D$16)),'Order Form'!$D$16,"")</f>
        <v/>
      </c>
      <c r="H109" s="164"/>
      <c r="I109" s="164"/>
      <c r="J109" s="106" t="e">
        <f>IF('Order Form'!$G135="Yes","Yes",IF('Order Form'!#REF!="Yes","Yes",IF('Order Form'!$H135="Yes","Yes","")))</f>
        <v>#REF!</v>
      </c>
      <c r="K109" s="106" t="str">
        <f ca="1">IF(NOT(ISNA(INDIRECT("'LIST DATA'!$A$"&amp;MATCH('Order Form'!$C135,SchoolList,0)+1))),UPPER(INDIRECT("'LIST DATA'!$A$"&amp;MATCH('Order Form'!$C135,SchoolList,0)+1)),"")</f>
        <v/>
      </c>
      <c r="L109" s="106" t="str">
        <f>IF(NOT(ISBLANK('Order Form'!$C135)),'Order Form'!$C135,"")</f>
        <v/>
      </c>
      <c r="M109" s="106" t="str">
        <f>IF(NOT(ISBLANK('Order Form'!$E135)),'Order Form'!$E135,"")</f>
        <v/>
      </c>
      <c r="N109" s="106" t="e">
        <f>IF('Order Form'!$G135="Yes","CST",IF('Order Form'!#REF!="Yes","CBC",IF('Order Form'!$H135="Yes","PVW",IF(NOT(ISBLANK('Order Form'!$F135)),UPPER('Order Form'!$F135),""))))</f>
        <v>#REF!</v>
      </c>
      <c r="O109" s="106" t="e">
        <f>IF(UPPER($J109)="YES",'Order Form'!F135,"")</f>
        <v>#REF!</v>
      </c>
      <c r="P109" s="106" t="str">
        <f>IF(NOT(ISBLANK('Order Form'!$D135)),PROPER('Order Form'!$D135),"")</f>
        <v/>
      </c>
      <c r="Q109" s="106"/>
      <c r="R109" s="163"/>
      <c r="S109" s="106" t="str">
        <f>IF(NOT(ISBLANK('Order Form'!$I135)),'Order Form'!$I135,"")</f>
        <v/>
      </c>
      <c r="T109" s="106" t="str">
        <f>IF(NOT(ISBLANK('Order Form'!$M135)),'Order Form'!$M135,"")</f>
        <v/>
      </c>
      <c r="U109" s="106" t="str">
        <f>IF(NOT(ISBLANK('Order Form'!$N135)),'Order Form'!$N135,"")</f>
        <v/>
      </c>
      <c r="V109" s="106" t="str">
        <f>IF(NOT(ISBLANK('Order Form'!$O135)),'Order Form'!$O135,"")</f>
        <v/>
      </c>
      <c r="W109" s="106" t="str">
        <f>IF(NOT(ISBLANK('Order Form'!$P135)),'Order Form'!$P135,"")</f>
        <v/>
      </c>
      <c r="X109" s="106" t="str">
        <f>IF(NOT(ISBLANK('Order Form'!$Q135)),'Order Form'!$Q135,"")</f>
        <v/>
      </c>
      <c r="Y109" s="106" t="str">
        <f>IF(NOT(ISBLANK('Order Form'!$R135)),'Order Form'!$R135,"")</f>
        <v/>
      </c>
      <c r="Z109" s="106" t="str">
        <f>IF(NOT(ISBLANK('Order Form'!$S135)),'Order Form'!$S135,"")</f>
        <v/>
      </c>
      <c r="AA109" s="106">
        <f t="shared" si="0"/>
        <v>0</v>
      </c>
      <c r="AB109" s="166" t="str">
        <f>IF(NOT(ISBLANK('Order Form'!$J135)),'Order Form'!$J135,"")</f>
        <v/>
      </c>
      <c r="AC109" s="167">
        <v>0</v>
      </c>
      <c r="AD109" s="168" t="str">
        <f t="shared" si="1"/>
        <v/>
      </c>
      <c r="AE109" s="166" t="e">
        <f>IF(NOT(ISBLANK('Order Form'!#REF!)),'Order Form'!#REF!,"")</f>
        <v>#REF!</v>
      </c>
      <c r="AF109" s="166" t="e">
        <f>IF(NOT(ISBLANK('Order Form'!#REF!)),'Order Form'!#REF!,"")</f>
        <v>#REF!</v>
      </c>
      <c r="AG109" s="166" t="e">
        <f>IF(NOT(ISBLANK('Order Form'!#REF!)),'Order Form'!#REF!,"")</f>
        <v>#REF!</v>
      </c>
    </row>
    <row r="110" spans="1:33" ht="12.75" customHeight="1" x14ac:dyDescent="0.3">
      <c r="A110" s="106" t="str">
        <f>IF(NOT(ISBLANK('Order Form'!$F$4)),PROPER('Order Form'!$F$4),IF(NOT(ISBLANK('Order Form'!$F$5)),PROPER('Order Form'!$F$5),""))</f>
        <v/>
      </c>
      <c r="B110" s="106" t="str">
        <f>IF(NOT(ISBLANK('Order Form'!$F$6)),'Order Form'!$F$6,"")</f>
        <v/>
      </c>
      <c r="C110" s="162">
        <f>'Order Form'!$J$17</f>
        <v>0</v>
      </c>
      <c r="D110" s="162" t="str">
        <f>IF(NOT(ISBLANK('Order Form'!$F$10)),'Order Form'!$F$10,"")</f>
        <v/>
      </c>
      <c r="E110" s="162" t="str">
        <f>IF(NOT(ISBLANK('Order Form'!$F$12)),'Order Form'!$F$12,"")</f>
        <v/>
      </c>
      <c r="F110" s="163"/>
      <c r="G110" s="163" t="str">
        <f>IF(NOT(ISBLANK('Order Form'!$D$16)),'Order Form'!$D$16,"")</f>
        <v/>
      </c>
      <c r="H110" s="164"/>
      <c r="I110" s="164"/>
      <c r="J110" s="106" t="e">
        <f>IF('Order Form'!$G136="Yes","Yes",IF('Order Form'!#REF!="Yes","Yes",IF('Order Form'!$H136="Yes","Yes","")))</f>
        <v>#REF!</v>
      </c>
      <c r="K110" s="106" t="str">
        <f ca="1">IF(NOT(ISNA(INDIRECT("'LIST DATA'!$A$"&amp;MATCH('Order Form'!$C136,SchoolList,0)+1))),UPPER(INDIRECT("'LIST DATA'!$A$"&amp;MATCH('Order Form'!$C136,SchoolList,0)+1)),"")</f>
        <v/>
      </c>
      <c r="L110" s="106" t="str">
        <f>IF(NOT(ISBLANK('Order Form'!$C136)),'Order Form'!$C136,"")</f>
        <v/>
      </c>
      <c r="M110" s="106" t="str">
        <f>IF(NOT(ISBLANK('Order Form'!$E136)),'Order Form'!$E136,"")</f>
        <v/>
      </c>
      <c r="N110" s="106" t="e">
        <f>IF('Order Form'!$G136="Yes","CST",IF('Order Form'!#REF!="Yes","CBC",IF('Order Form'!$H136="Yes","PVW",IF(NOT(ISBLANK('Order Form'!$F136)),UPPER('Order Form'!$F136),""))))</f>
        <v>#REF!</v>
      </c>
      <c r="O110" s="106" t="e">
        <f>IF(UPPER($J110)="YES",'Order Form'!F136,"")</f>
        <v>#REF!</v>
      </c>
      <c r="P110" s="106" t="str">
        <f>IF(NOT(ISBLANK('Order Form'!$D136)),PROPER('Order Form'!$D136),"")</f>
        <v/>
      </c>
      <c r="Q110" s="106"/>
      <c r="R110" s="163"/>
      <c r="S110" s="106" t="str">
        <f>IF(NOT(ISBLANK('Order Form'!$I136)),'Order Form'!$I136,"")</f>
        <v/>
      </c>
      <c r="T110" s="106" t="str">
        <f>IF(NOT(ISBLANK('Order Form'!$M136)),'Order Form'!$M136,"")</f>
        <v/>
      </c>
      <c r="U110" s="106" t="str">
        <f>IF(NOT(ISBLANK('Order Form'!$N136)),'Order Form'!$N136,"")</f>
        <v/>
      </c>
      <c r="V110" s="106" t="str">
        <f>IF(NOT(ISBLANK('Order Form'!$O136)),'Order Form'!$O136,"")</f>
        <v/>
      </c>
      <c r="W110" s="106" t="str">
        <f>IF(NOT(ISBLANK('Order Form'!$P136)),'Order Form'!$P136,"")</f>
        <v/>
      </c>
      <c r="X110" s="106" t="str">
        <f>IF(NOT(ISBLANK('Order Form'!$Q136)),'Order Form'!$Q136,"")</f>
        <v/>
      </c>
      <c r="Y110" s="106" t="str">
        <f>IF(NOT(ISBLANK('Order Form'!$R136)),'Order Form'!$R136,"")</f>
        <v/>
      </c>
      <c r="Z110" s="106" t="str">
        <f>IF(NOT(ISBLANK('Order Form'!$S136)),'Order Form'!$S136,"")</f>
        <v/>
      </c>
      <c r="AA110" s="106">
        <f t="shared" si="0"/>
        <v>0</v>
      </c>
      <c r="AB110" s="166" t="str">
        <f>IF(NOT(ISBLANK('Order Form'!$J136)),'Order Form'!$J136,"")</f>
        <v/>
      </c>
      <c r="AC110" s="167">
        <v>0</v>
      </c>
      <c r="AD110" s="168" t="str">
        <f t="shared" si="1"/>
        <v/>
      </c>
      <c r="AE110" s="166" t="e">
        <f>IF(NOT(ISBLANK('Order Form'!#REF!)),'Order Form'!#REF!,"")</f>
        <v>#REF!</v>
      </c>
      <c r="AF110" s="166" t="e">
        <f>IF(NOT(ISBLANK('Order Form'!#REF!)),'Order Form'!#REF!,"")</f>
        <v>#REF!</v>
      </c>
      <c r="AG110" s="166" t="e">
        <f>IF(NOT(ISBLANK('Order Form'!#REF!)),'Order Form'!#REF!,"")</f>
        <v>#REF!</v>
      </c>
    </row>
    <row r="111" spans="1:33" ht="12.75" customHeight="1" x14ac:dyDescent="0.3">
      <c r="A111" s="106" t="str">
        <f>IF(NOT(ISBLANK('Order Form'!$F$4)),PROPER('Order Form'!$F$4),IF(NOT(ISBLANK('Order Form'!$F$5)),PROPER('Order Form'!$F$5),""))</f>
        <v/>
      </c>
      <c r="B111" s="106" t="str">
        <f>IF(NOT(ISBLANK('Order Form'!$F$6)),'Order Form'!$F$6,"")</f>
        <v/>
      </c>
      <c r="C111" s="162">
        <f>'Order Form'!$J$17</f>
        <v>0</v>
      </c>
      <c r="D111" s="162" t="str">
        <f>IF(NOT(ISBLANK('Order Form'!$F$10)),'Order Form'!$F$10,"")</f>
        <v/>
      </c>
      <c r="E111" s="162" t="str">
        <f>IF(NOT(ISBLANK('Order Form'!$F$12)),'Order Form'!$F$12,"")</f>
        <v/>
      </c>
      <c r="F111" s="163"/>
      <c r="G111" s="163" t="str">
        <f>IF(NOT(ISBLANK('Order Form'!$D$16)),'Order Form'!$D$16,"")</f>
        <v/>
      </c>
      <c r="H111" s="164"/>
      <c r="I111" s="164"/>
      <c r="J111" s="106" t="e">
        <f>IF('Order Form'!$G137="Yes","Yes",IF('Order Form'!#REF!="Yes","Yes",IF('Order Form'!$H137="Yes","Yes","")))</f>
        <v>#REF!</v>
      </c>
      <c r="K111" s="106" t="str">
        <f ca="1">IF(NOT(ISNA(INDIRECT("'LIST DATA'!$A$"&amp;MATCH('Order Form'!$C137,SchoolList,0)+1))),UPPER(INDIRECT("'LIST DATA'!$A$"&amp;MATCH('Order Form'!$C137,SchoolList,0)+1)),"")</f>
        <v/>
      </c>
      <c r="L111" s="106" t="str">
        <f>IF(NOT(ISBLANK('Order Form'!$C137)),'Order Form'!$C137,"")</f>
        <v/>
      </c>
      <c r="M111" s="106" t="str">
        <f>IF(NOT(ISBLANK('Order Form'!$E137)),'Order Form'!$E137,"")</f>
        <v/>
      </c>
      <c r="N111" s="106" t="e">
        <f>IF('Order Form'!$G137="Yes","CST",IF('Order Form'!#REF!="Yes","CBC",IF('Order Form'!$H137="Yes","PVW",IF(NOT(ISBLANK('Order Form'!$F137)),UPPER('Order Form'!$F137),""))))</f>
        <v>#REF!</v>
      </c>
      <c r="O111" s="106" t="e">
        <f>IF(UPPER($J111)="YES",'Order Form'!F137,"")</f>
        <v>#REF!</v>
      </c>
      <c r="P111" s="106" t="str">
        <f>IF(NOT(ISBLANK('Order Form'!$D137)),PROPER('Order Form'!$D137),"")</f>
        <v/>
      </c>
      <c r="Q111" s="106"/>
      <c r="R111" s="163"/>
      <c r="S111" s="106" t="str">
        <f>IF(NOT(ISBLANK('Order Form'!$I137)),'Order Form'!$I137,"")</f>
        <v/>
      </c>
      <c r="T111" s="106" t="str">
        <f>IF(NOT(ISBLANK('Order Form'!$M137)),'Order Form'!$M137,"")</f>
        <v/>
      </c>
      <c r="U111" s="106" t="str">
        <f>IF(NOT(ISBLANK('Order Form'!$N137)),'Order Form'!$N137,"")</f>
        <v/>
      </c>
      <c r="V111" s="106" t="str">
        <f>IF(NOT(ISBLANK('Order Form'!$O137)),'Order Form'!$O137,"")</f>
        <v/>
      </c>
      <c r="W111" s="106" t="str">
        <f>IF(NOT(ISBLANK('Order Form'!$P137)),'Order Form'!$P137,"")</f>
        <v/>
      </c>
      <c r="X111" s="106" t="str">
        <f>IF(NOT(ISBLANK('Order Form'!$Q137)),'Order Form'!$Q137,"")</f>
        <v/>
      </c>
      <c r="Y111" s="106" t="str">
        <f>IF(NOT(ISBLANK('Order Form'!$R137)),'Order Form'!$R137,"")</f>
        <v/>
      </c>
      <c r="Z111" s="106" t="str">
        <f>IF(NOT(ISBLANK('Order Form'!$S137)),'Order Form'!$S137,"")</f>
        <v/>
      </c>
      <c r="AA111" s="106">
        <f t="shared" si="0"/>
        <v>0</v>
      </c>
      <c r="AB111" s="166" t="str">
        <f>IF(NOT(ISBLANK('Order Form'!$J137)),'Order Form'!$J137,"")</f>
        <v/>
      </c>
      <c r="AC111" s="167">
        <v>0</v>
      </c>
      <c r="AD111" s="168" t="str">
        <f t="shared" si="1"/>
        <v/>
      </c>
      <c r="AE111" s="166" t="e">
        <f>IF(NOT(ISBLANK('Order Form'!#REF!)),'Order Form'!#REF!,"")</f>
        <v>#REF!</v>
      </c>
      <c r="AF111" s="166" t="e">
        <f>IF(NOT(ISBLANK('Order Form'!#REF!)),'Order Form'!#REF!,"")</f>
        <v>#REF!</v>
      </c>
      <c r="AG111" s="166" t="e">
        <f>IF(NOT(ISBLANK('Order Form'!#REF!)),'Order Form'!#REF!,"")</f>
        <v>#REF!</v>
      </c>
    </row>
    <row r="112" spans="1:33" ht="12.75" customHeight="1" x14ac:dyDescent="0.3">
      <c r="A112" s="106" t="str">
        <f>IF(NOT(ISBLANK('Order Form'!$F$4)),PROPER('Order Form'!$F$4),IF(NOT(ISBLANK('Order Form'!$F$5)),PROPER('Order Form'!$F$5),""))</f>
        <v/>
      </c>
      <c r="B112" s="106" t="str">
        <f>IF(NOT(ISBLANK('Order Form'!$F$6)),'Order Form'!$F$6,"")</f>
        <v/>
      </c>
      <c r="C112" s="162">
        <f>'Order Form'!$J$17</f>
        <v>0</v>
      </c>
      <c r="D112" s="162" t="str">
        <f>IF(NOT(ISBLANK('Order Form'!$F$10)),'Order Form'!$F$10,"")</f>
        <v/>
      </c>
      <c r="E112" s="162" t="str">
        <f>IF(NOT(ISBLANK('Order Form'!$F$12)),'Order Form'!$F$12,"")</f>
        <v/>
      </c>
      <c r="F112" s="163"/>
      <c r="G112" s="163" t="str">
        <f>IF(NOT(ISBLANK('Order Form'!$D$16)),'Order Form'!$D$16,"")</f>
        <v/>
      </c>
      <c r="H112" s="164"/>
      <c r="I112" s="164"/>
      <c r="J112" s="106" t="e">
        <f>IF('Order Form'!$G138="Yes","Yes",IF('Order Form'!#REF!="Yes","Yes",IF('Order Form'!$H138="Yes","Yes","")))</f>
        <v>#REF!</v>
      </c>
      <c r="K112" s="106" t="str">
        <f ca="1">IF(NOT(ISNA(INDIRECT("'LIST DATA'!$A$"&amp;MATCH('Order Form'!$C138,SchoolList,0)+1))),UPPER(INDIRECT("'LIST DATA'!$A$"&amp;MATCH('Order Form'!$C138,SchoolList,0)+1)),"")</f>
        <v/>
      </c>
      <c r="L112" s="106" t="str">
        <f>IF(NOT(ISBLANK('Order Form'!$C138)),'Order Form'!$C138,"")</f>
        <v/>
      </c>
      <c r="M112" s="106" t="str">
        <f>IF(NOT(ISBLANK('Order Form'!$E138)),'Order Form'!$E138,"")</f>
        <v/>
      </c>
      <c r="N112" s="106" t="e">
        <f>IF('Order Form'!$G138="Yes","CST",IF('Order Form'!#REF!="Yes","CBC",IF('Order Form'!$H138="Yes","PVW",IF(NOT(ISBLANK('Order Form'!$F138)),UPPER('Order Form'!$F138),""))))</f>
        <v>#REF!</v>
      </c>
      <c r="O112" s="106" t="e">
        <f>IF(UPPER($J112)="YES",'Order Form'!F138,"")</f>
        <v>#REF!</v>
      </c>
      <c r="P112" s="106" t="str">
        <f>IF(NOT(ISBLANK('Order Form'!$D138)),PROPER('Order Form'!$D138),"")</f>
        <v/>
      </c>
      <c r="Q112" s="106"/>
      <c r="R112" s="163"/>
      <c r="S112" s="106" t="str">
        <f>IF(NOT(ISBLANK('Order Form'!$I138)),'Order Form'!$I138,"")</f>
        <v/>
      </c>
      <c r="T112" s="106" t="str">
        <f>IF(NOT(ISBLANK('Order Form'!$M138)),'Order Form'!$M138,"")</f>
        <v/>
      </c>
      <c r="U112" s="106" t="str">
        <f>IF(NOT(ISBLANK('Order Form'!$N138)),'Order Form'!$N138,"")</f>
        <v/>
      </c>
      <c r="V112" s="106" t="str">
        <f>IF(NOT(ISBLANK('Order Form'!$O138)),'Order Form'!$O138,"")</f>
        <v/>
      </c>
      <c r="W112" s="106" t="str">
        <f>IF(NOT(ISBLANK('Order Form'!$P138)),'Order Form'!$P138,"")</f>
        <v/>
      </c>
      <c r="X112" s="106" t="str">
        <f>IF(NOT(ISBLANK('Order Form'!$Q138)),'Order Form'!$Q138,"")</f>
        <v/>
      </c>
      <c r="Y112" s="106" t="str">
        <f>IF(NOT(ISBLANK('Order Form'!$R138)),'Order Form'!$R138,"")</f>
        <v/>
      </c>
      <c r="Z112" s="106" t="str">
        <f>IF(NOT(ISBLANK('Order Form'!$S138)),'Order Form'!$S138,"")</f>
        <v/>
      </c>
      <c r="AA112" s="106">
        <f t="shared" si="0"/>
        <v>0</v>
      </c>
      <c r="AB112" s="166" t="str">
        <f>IF(NOT(ISBLANK('Order Form'!$J138)),'Order Form'!$J138,"")</f>
        <v/>
      </c>
      <c r="AC112" s="167">
        <v>0</v>
      </c>
      <c r="AD112" s="168" t="str">
        <f t="shared" si="1"/>
        <v/>
      </c>
      <c r="AE112" s="166" t="e">
        <f>IF(NOT(ISBLANK('Order Form'!#REF!)),'Order Form'!#REF!,"")</f>
        <v>#REF!</v>
      </c>
      <c r="AF112" s="166" t="e">
        <f>IF(NOT(ISBLANK('Order Form'!#REF!)),'Order Form'!#REF!,"")</f>
        <v>#REF!</v>
      </c>
      <c r="AG112" s="166" t="e">
        <f>IF(NOT(ISBLANK('Order Form'!#REF!)),'Order Form'!#REF!,"")</f>
        <v>#REF!</v>
      </c>
    </row>
    <row r="113" spans="1:33" ht="12.75" customHeight="1" x14ac:dyDescent="0.3">
      <c r="A113" s="106" t="str">
        <f>IF(NOT(ISBLANK('Order Form'!$F$4)),PROPER('Order Form'!$F$4),IF(NOT(ISBLANK('Order Form'!$F$5)),PROPER('Order Form'!$F$5),""))</f>
        <v/>
      </c>
      <c r="B113" s="106" t="str">
        <f>IF(NOT(ISBLANK('Order Form'!$F$6)),'Order Form'!$F$6,"")</f>
        <v/>
      </c>
      <c r="C113" s="162">
        <f>'Order Form'!$J$17</f>
        <v>0</v>
      </c>
      <c r="D113" s="162" t="str">
        <f>IF(NOT(ISBLANK('Order Form'!$F$10)),'Order Form'!$F$10,"")</f>
        <v/>
      </c>
      <c r="E113" s="162" t="str">
        <f>IF(NOT(ISBLANK('Order Form'!$F$12)),'Order Form'!$F$12,"")</f>
        <v/>
      </c>
      <c r="F113" s="163"/>
      <c r="G113" s="163" t="str">
        <f>IF(NOT(ISBLANK('Order Form'!$D$16)),'Order Form'!$D$16,"")</f>
        <v/>
      </c>
      <c r="H113" s="164"/>
      <c r="I113" s="164"/>
      <c r="J113" s="106" t="e">
        <f>IF('Order Form'!$G139="Yes","Yes",IF('Order Form'!#REF!="Yes","Yes",IF('Order Form'!$H139="Yes","Yes","")))</f>
        <v>#REF!</v>
      </c>
      <c r="K113" s="106" t="str">
        <f ca="1">IF(NOT(ISNA(INDIRECT("'LIST DATA'!$A$"&amp;MATCH('Order Form'!$C139,SchoolList,0)+1))),UPPER(INDIRECT("'LIST DATA'!$A$"&amp;MATCH('Order Form'!$C139,SchoolList,0)+1)),"")</f>
        <v/>
      </c>
      <c r="L113" s="106" t="str">
        <f>IF(NOT(ISBLANK('Order Form'!$C139)),'Order Form'!$C139,"")</f>
        <v/>
      </c>
      <c r="M113" s="106" t="str">
        <f>IF(NOT(ISBLANK('Order Form'!$E139)),'Order Form'!$E139,"")</f>
        <v/>
      </c>
      <c r="N113" s="106" t="e">
        <f>IF('Order Form'!$G139="Yes","CST",IF('Order Form'!#REF!="Yes","CBC",IF('Order Form'!$H139="Yes","PVW",IF(NOT(ISBLANK('Order Form'!$F139)),UPPER('Order Form'!$F139),""))))</f>
        <v>#REF!</v>
      </c>
      <c r="O113" s="106" t="e">
        <f>IF(UPPER($J113)="YES",'Order Form'!F139,"")</f>
        <v>#REF!</v>
      </c>
      <c r="P113" s="106" t="str">
        <f>IF(NOT(ISBLANK('Order Form'!$D139)),PROPER('Order Form'!$D139),"")</f>
        <v/>
      </c>
      <c r="Q113" s="106"/>
      <c r="R113" s="163"/>
      <c r="S113" s="106" t="str">
        <f>IF(NOT(ISBLANK('Order Form'!$I139)),'Order Form'!$I139,"")</f>
        <v/>
      </c>
      <c r="T113" s="106" t="str">
        <f>IF(NOT(ISBLANK('Order Form'!$M139)),'Order Form'!$M139,"")</f>
        <v/>
      </c>
      <c r="U113" s="106" t="str">
        <f>IF(NOT(ISBLANK('Order Form'!$N139)),'Order Form'!$N139,"")</f>
        <v/>
      </c>
      <c r="V113" s="106" t="str">
        <f>IF(NOT(ISBLANK('Order Form'!$O139)),'Order Form'!$O139,"")</f>
        <v/>
      </c>
      <c r="W113" s="106" t="str">
        <f>IF(NOT(ISBLANK('Order Form'!$P139)),'Order Form'!$P139,"")</f>
        <v/>
      </c>
      <c r="X113" s="106" t="str">
        <f>IF(NOT(ISBLANK('Order Form'!$Q139)),'Order Form'!$Q139,"")</f>
        <v/>
      </c>
      <c r="Y113" s="106" t="str">
        <f>IF(NOT(ISBLANK('Order Form'!$R139)),'Order Form'!$R139,"")</f>
        <v/>
      </c>
      <c r="Z113" s="106" t="str">
        <f>IF(NOT(ISBLANK('Order Form'!$S139)),'Order Form'!$S139,"")</f>
        <v/>
      </c>
      <c r="AA113" s="106">
        <f t="shared" si="0"/>
        <v>0</v>
      </c>
      <c r="AB113" s="166" t="str">
        <f>IF(NOT(ISBLANK('Order Form'!$J139)),'Order Form'!$J139,"")</f>
        <v/>
      </c>
      <c r="AC113" s="167">
        <v>0</v>
      </c>
      <c r="AD113" s="168" t="str">
        <f t="shared" si="1"/>
        <v/>
      </c>
      <c r="AE113" s="166" t="e">
        <f>IF(NOT(ISBLANK('Order Form'!#REF!)),'Order Form'!#REF!,"")</f>
        <v>#REF!</v>
      </c>
      <c r="AF113" s="166" t="e">
        <f>IF(NOT(ISBLANK('Order Form'!#REF!)),'Order Form'!#REF!,"")</f>
        <v>#REF!</v>
      </c>
      <c r="AG113" s="166" t="e">
        <f>IF(NOT(ISBLANK('Order Form'!#REF!)),'Order Form'!#REF!,"")</f>
        <v>#REF!</v>
      </c>
    </row>
    <row r="114" spans="1:33" ht="12.75" customHeight="1" x14ac:dyDescent="0.3">
      <c r="A114" s="106" t="str">
        <f>IF(NOT(ISBLANK('Order Form'!$F$4)),PROPER('Order Form'!$F$4),IF(NOT(ISBLANK('Order Form'!$F$5)),PROPER('Order Form'!$F$5),""))</f>
        <v/>
      </c>
      <c r="B114" s="106" t="str">
        <f>IF(NOT(ISBLANK('Order Form'!$F$6)),'Order Form'!$F$6,"")</f>
        <v/>
      </c>
      <c r="C114" s="162">
        <f>'Order Form'!$J$17</f>
        <v>0</v>
      </c>
      <c r="D114" s="162" t="str">
        <f>IF(NOT(ISBLANK('Order Form'!$F$10)),'Order Form'!$F$10,"")</f>
        <v/>
      </c>
      <c r="E114" s="162" t="str">
        <f>IF(NOT(ISBLANK('Order Form'!$F$12)),'Order Form'!$F$12,"")</f>
        <v/>
      </c>
      <c r="F114" s="163"/>
      <c r="G114" s="163" t="str">
        <f>IF(NOT(ISBLANK('Order Form'!$D$16)),'Order Form'!$D$16,"")</f>
        <v/>
      </c>
      <c r="H114" s="164"/>
      <c r="I114" s="164"/>
      <c r="J114" s="106" t="e">
        <f>IF('Order Form'!$G140="Yes","Yes",IF('Order Form'!#REF!="Yes","Yes",IF('Order Form'!$H140="Yes","Yes","")))</f>
        <v>#REF!</v>
      </c>
      <c r="K114" s="106" t="str">
        <f ca="1">IF(NOT(ISNA(INDIRECT("'LIST DATA'!$A$"&amp;MATCH('Order Form'!$C140,SchoolList,0)+1))),UPPER(INDIRECT("'LIST DATA'!$A$"&amp;MATCH('Order Form'!$C140,SchoolList,0)+1)),"")</f>
        <v/>
      </c>
      <c r="L114" s="106" t="str">
        <f>IF(NOT(ISBLANK('Order Form'!$C140)),'Order Form'!$C140,"")</f>
        <v/>
      </c>
      <c r="M114" s="106" t="str">
        <f>IF(NOT(ISBLANK('Order Form'!$E140)),'Order Form'!$E140,"")</f>
        <v/>
      </c>
      <c r="N114" s="106" t="e">
        <f>IF('Order Form'!$G140="Yes","CST",IF('Order Form'!#REF!="Yes","CBC",IF('Order Form'!$H140="Yes","PVW",IF(NOT(ISBLANK('Order Form'!$F140)),UPPER('Order Form'!$F140),""))))</f>
        <v>#REF!</v>
      </c>
      <c r="O114" s="106" t="e">
        <f>IF(UPPER($J114)="YES",'Order Form'!F140,"")</f>
        <v>#REF!</v>
      </c>
      <c r="P114" s="106" t="str">
        <f>IF(NOT(ISBLANK('Order Form'!$D140)),PROPER('Order Form'!$D140),"")</f>
        <v/>
      </c>
      <c r="Q114" s="106"/>
      <c r="R114" s="163"/>
      <c r="S114" s="106" t="str">
        <f>IF(NOT(ISBLANK('Order Form'!$I140)),'Order Form'!$I140,"")</f>
        <v/>
      </c>
      <c r="T114" s="106" t="str">
        <f>IF(NOT(ISBLANK('Order Form'!$M140)),'Order Form'!$M140,"")</f>
        <v/>
      </c>
      <c r="U114" s="106" t="str">
        <f>IF(NOT(ISBLANK('Order Form'!$N140)),'Order Form'!$N140,"")</f>
        <v/>
      </c>
      <c r="V114" s="106" t="str">
        <f>IF(NOT(ISBLANK('Order Form'!$O140)),'Order Form'!$O140,"")</f>
        <v/>
      </c>
      <c r="W114" s="106" t="str">
        <f>IF(NOT(ISBLANK('Order Form'!$P140)),'Order Form'!$P140,"")</f>
        <v/>
      </c>
      <c r="X114" s="106" t="str">
        <f>IF(NOT(ISBLANK('Order Form'!$Q140)),'Order Form'!$Q140,"")</f>
        <v/>
      </c>
      <c r="Y114" s="106" t="str">
        <f>IF(NOT(ISBLANK('Order Form'!$R140)),'Order Form'!$R140,"")</f>
        <v/>
      </c>
      <c r="Z114" s="106" t="str">
        <f>IF(NOT(ISBLANK('Order Form'!$S140)),'Order Form'!$S140,"")</f>
        <v/>
      </c>
      <c r="AA114" s="106">
        <f t="shared" si="0"/>
        <v>0</v>
      </c>
      <c r="AB114" s="166" t="str">
        <f>IF(NOT(ISBLANK('Order Form'!$J140)),'Order Form'!$J140,"")</f>
        <v/>
      </c>
      <c r="AC114" s="167">
        <v>0</v>
      </c>
      <c r="AD114" s="168" t="str">
        <f t="shared" si="1"/>
        <v/>
      </c>
      <c r="AE114" s="166" t="e">
        <f>IF(NOT(ISBLANK('Order Form'!#REF!)),'Order Form'!#REF!,"")</f>
        <v>#REF!</v>
      </c>
      <c r="AF114" s="166" t="e">
        <f>IF(NOT(ISBLANK('Order Form'!#REF!)),'Order Form'!#REF!,"")</f>
        <v>#REF!</v>
      </c>
      <c r="AG114" s="166" t="e">
        <f>IF(NOT(ISBLANK('Order Form'!#REF!)),'Order Form'!#REF!,"")</f>
        <v>#REF!</v>
      </c>
    </row>
    <row r="115" spans="1:33" ht="12.75" customHeight="1" x14ac:dyDescent="0.3">
      <c r="A115" s="106" t="str">
        <f>IF(NOT(ISBLANK('Order Form'!$F$4)),PROPER('Order Form'!$F$4),IF(NOT(ISBLANK('Order Form'!$F$5)),PROPER('Order Form'!$F$5),""))</f>
        <v/>
      </c>
      <c r="B115" s="106" t="str">
        <f>IF(NOT(ISBLANK('Order Form'!$F$6)),'Order Form'!$F$6,"")</f>
        <v/>
      </c>
      <c r="C115" s="162">
        <f>'Order Form'!$J$17</f>
        <v>0</v>
      </c>
      <c r="D115" s="162" t="str">
        <f>IF(NOT(ISBLANK('Order Form'!$F$10)),'Order Form'!$F$10,"")</f>
        <v/>
      </c>
      <c r="E115" s="162" t="str">
        <f>IF(NOT(ISBLANK('Order Form'!$F$12)),'Order Form'!$F$12,"")</f>
        <v/>
      </c>
      <c r="F115" s="163"/>
      <c r="G115" s="163" t="str">
        <f>IF(NOT(ISBLANK('Order Form'!$D$16)),'Order Form'!$D$16,"")</f>
        <v/>
      </c>
      <c r="H115" s="164"/>
      <c r="I115" s="164"/>
      <c r="J115" s="106" t="e">
        <f>IF('Order Form'!$G141="Yes","Yes",IF('Order Form'!#REF!="Yes","Yes",IF('Order Form'!$H141="Yes","Yes","")))</f>
        <v>#REF!</v>
      </c>
      <c r="K115" s="106" t="str">
        <f ca="1">IF(NOT(ISNA(INDIRECT("'LIST DATA'!$A$"&amp;MATCH('Order Form'!$C141,SchoolList,0)+1))),UPPER(INDIRECT("'LIST DATA'!$A$"&amp;MATCH('Order Form'!$C141,SchoolList,0)+1)),"")</f>
        <v/>
      </c>
      <c r="L115" s="106" t="str">
        <f>IF(NOT(ISBLANK('Order Form'!$C141)),'Order Form'!$C141,"")</f>
        <v/>
      </c>
      <c r="M115" s="106" t="str">
        <f>IF(NOT(ISBLANK('Order Form'!$E141)),'Order Form'!$E141,"")</f>
        <v/>
      </c>
      <c r="N115" s="106" t="e">
        <f>IF('Order Form'!$G141="Yes","CST",IF('Order Form'!#REF!="Yes","CBC",IF('Order Form'!$H141="Yes","PVW",IF(NOT(ISBLANK('Order Form'!$F141)),UPPER('Order Form'!$F141),""))))</f>
        <v>#REF!</v>
      </c>
      <c r="O115" s="106" t="e">
        <f>IF(UPPER($J115)="YES",'Order Form'!F141,"")</f>
        <v>#REF!</v>
      </c>
      <c r="P115" s="106" t="str">
        <f>IF(NOT(ISBLANK('Order Form'!$D141)),PROPER('Order Form'!$D141),"")</f>
        <v/>
      </c>
      <c r="Q115" s="106"/>
      <c r="R115" s="163"/>
      <c r="S115" s="106" t="str">
        <f>IF(NOT(ISBLANK('Order Form'!$I141)),'Order Form'!$I141,"")</f>
        <v/>
      </c>
      <c r="T115" s="106" t="str">
        <f>IF(NOT(ISBLANK('Order Form'!$M141)),'Order Form'!$M141,"")</f>
        <v/>
      </c>
      <c r="U115" s="106" t="str">
        <f>IF(NOT(ISBLANK('Order Form'!$N141)),'Order Form'!$N141,"")</f>
        <v/>
      </c>
      <c r="V115" s="106" t="str">
        <f>IF(NOT(ISBLANK('Order Form'!$O141)),'Order Form'!$O141,"")</f>
        <v/>
      </c>
      <c r="W115" s="106" t="str">
        <f>IF(NOT(ISBLANK('Order Form'!$P141)),'Order Form'!$P141,"")</f>
        <v/>
      </c>
      <c r="X115" s="106" t="str">
        <f>IF(NOT(ISBLANK('Order Form'!$Q141)),'Order Form'!$Q141,"")</f>
        <v/>
      </c>
      <c r="Y115" s="106" t="str">
        <f>IF(NOT(ISBLANK('Order Form'!$R141)),'Order Form'!$R141,"")</f>
        <v/>
      </c>
      <c r="Z115" s="106" t="str">
        <f>IF(NOT(ISBLANK('Order Form'!$S141)),'Order Form'!$S141,"")</f>
        <v/>
      </c>
      <c r="AA115" s="106">
        <f t="shared" si="0"/>
        <v>0</v>
      </c>
      <c r="AB115" s="166" t="str">
        <f>IF(NOT(ISBLANK('Order Form'!$J141)),'Order Form'!$J141,"")</f>
        <v/>
      </c>
      <c r="AC115" s="167">
        <v>0</v>
      </c>
      <c r="AD115" s="168" t="str">
        <f t="shared" si="1"/>
        <v/>
      </c>
      <c r="AE115" s="166" t="e">
        <f>IF(NOT(ISBLANK('Order Form'!#REF!)),'Order Form'!#REF!,"")</f>
        <v>#REF!</v>
      </c>
      <c r="AF115" s="166" t="e">
        <f>IF(NOT(ISBLANK('Order Form'!#REF!)),'Order Form'!#REF!,"")</f>
        <v>#REF!</v>
      </c>
      <c r="AG115" s="166" t="e">
        <f>IF(NOT(ISBLANK('Order Form'!#REF!)),'Order Form'!#REF!,"")</f>
        <v>#REF!</v>
      </c>
    </row>
    <row r="116" spans="1:33" ht="12.75" customHeight="1" x14ac:dyDescent="0.3">
      <c r="A116" s="106" t="str">
        <f>IF(NOT(ISBLANK('Order Form'!$F$4)),PROPER('Order Form'!$F$4),IF(NOT(ISBLANK('Order Form'!$F$5)),PROPER('Order Form'!$F$5),""))</f>
        <v/>
      </c>
      <c r="B116" s="106" t="str">
        <f>IF(NOT(ISBLANK('Order Form'!$F$6)),'Order Form'!$F$6,"")</f>
        <v/>
      </c>
      <c r="C116" s="162">
        <f>'Order Form'!$J$17</f>
        <v>0</v>
      </c>
      <c r="D116" s="162" t="str">
        <f>IF(NOT(ISBLANK('Order Form'!$F$10)),'Order Form'!$F$10,"")</f>
        <v/>
      </c>
      <c r="E116" s="162" t="str">
        <f>IF(NOT(ISBLANK('Order Form'!$F$12)),'Order Form'!$F$12,"")</f>
        <v/>
      </c>
      <c r="F116" s="163"/>
      <c r="G116" s="163" t="str">
        <f>IF(NOT(ISBLANK('Order Form'!$D$16)),'Order Form'!$D$16,"")</f>
        <v/>
      </c>
      <c r="H116" s="164"/>
      <c r="I116" s="164"/>
      <c r="J116" s="106" t="e">
        <f>IF('Order Form'!$G142="Yes","Yes",IF('Order Form'!#REF!="Yes","Yes",IF('Order Form'!$H142="Yes","Yes","")))</f>
        <v>#REF!</v>
      </c>
      <c r="K116" s="106" t="str">
        <f ca="1">IF(NOT(ISNA(INDIRECT("'LIST DATA'!$A$"&amp;MATCH('Order Form'!$C142,SchoolList,0)+1))),UPPER(INDIRECT("'LIST DATA'!$A$"&amp;MATCH('Order Form'!$C142,SchoolList,0)+1)),"")</f>
        <v/>
      </c>
      <c r="L116" s="106" t="str">
        <f>IF(NOT(ISBLANK('Order Form'!$C142)),'Order Form'!$C142,"")</f>
        <v/>
      </c>
      <c r="M116" s="106" t="str">
        <f>IF(NOT(ISBLANK('Order Form'!$E142)),'Order Form'!$E142,"")</f>
        <v/>
      </c>
      <c r="N116" s="106" t="e">
        <f>IF('Order Form'!$G142="Yes","CST",IF('Order Form'!#REF!="Yes","CBC",IF('Order Form'!$H142="Yes","PVW",IF(NOT(ISBLANK('Order Form'!$F142)),UPPER('Order Form'!$F142),""))))</f>
        <v>#REF!</v>
      </c>
      <c r="O116" s="106" t="e">
        <f>IF(UPPER($J116)="YES",'Order Form'!F142,"")</f>
        <v>#REF!</v>
      </c>
      <c r="P116" s="106" t="str">
        <f>IF(NOT(ISBLANK('Order Form'!$D142)),PROPER('Order Form'!$D142),"")</f>
        <v/>
      </c>
      <c r="Q116" s="106"/>
      <c r="R116" s="163"/>
      <c r="S116" s="106" t="str">
        <f>IF(NOT(ISBLANK('Order Form'!$I142)),'Order Form'!$I142,"")</f>
        <v/>
      </c>
      <c r="T116" s="106" t="str">
        <f>IF(NOT(ISBLANK('Order Form'!$M142)),'Order Form'!$M142,"")</f>
        <v/>
      </c>
      <c r="U116" s="106" t="str">
        <f>IF(NOT(ISBLANK('Order Form'!$N142)),'Order Form'!$N142,"")</f>
        <v/>
      </c>
      <c r="V116" s="106" t="str">
        <f>IF(NOT(ISBLANK('Order Form'!$O142)),'Order Form'!$O142,"")</f>
        <v/>
      </c>
      <c r="W116" s="106" t="str">
        <f>IF(NOT(ISBLANK('Order Form'!$P142)),'Order Form'!$P142,"")</f>
        <v/>
      </c>
      <c r="X116" s="106" t="str">
        <f>IF(NOT(ISBLANK('Order Form'!$Q142)),'Order Form'!$Q142,"")</f>
        <v/>
      </c>
      <c r="Y116" s="106" t="str">
        <f>IF(NOT(ISBLANK('Order Form'!$R142)),'Order Form'!$R142,"")</f>
        <v/>
      </c>
      <c r="Z116" s="106" t="str">
        <f>IF(NOT(ISBLANK('Order Form'!$S142)),'Order Form'!$S142,"")</f>
        <v/>
      </c>
      <c r="AA116" s="106">
        <f t="shared" si="0"/>
        <v>0</v>
      </c>
      <c r="AB116" s="166" t="str">
        <f>IF(NOT(ISBLANK('Order Form'!$J142)),'Order Form'!$J142,"")</f>
        <v/>
      </c>
      <c r="AC116" s="167">
        <v>0</v>
      </c>
      <c r="AD116" s="168" t="str">
        <f t="shared" si="1"/>
        <v/>
      </c>
      <c r="AE116" s="166" t="e">
        <f>IF(NOT(ISBLANK('Order Form'!#REF!)),'Order Form'!#REF!,"")</f>
        <v>#REF!</v>
      </c>
      <c r="AF116" s="166" t="e">
        <f>IF(NOT(ISBLANK('Order Form'!#REF!)),'Order Form'!#REF!,"")</f>
        <v>#REF!</v>
      </c>
      <c r="AG116" s="166" t="e">
        <f>IF(NOT(ISBLANK('Order Form'!#REF!)),'Order Form'!#REF!,"")</f>
        <v>#REF!</v>
      </c>
    </row>
    <row r="117" spans="1:33" ht="12.75" customHeight="1" x14ac:dyDescent="0.3">
      <c r="A117" s="106" t="str">
        <f>IF(NOT(ISBLANK('Order Form'!$F$4)),PROPER('Order Form'!$F$4),IF(NOT(ISBLANK('Order Form'!$F$5)),PROPER('Order Form'!$F$5),""))</f>
        <v/>
      </c>
      <c r="B117" s="106" t="str">
        <f>IF(NOT(ISBLANK('Order Form'!$F$6)),'Order Form'!$F$6,"")</f>
        <v/>
      </c>
      <c r="C117" s="162">
        <f>'Order Form'!$J$17</f>
        <v>0</v>
      </c>
      <c r="D117" s="162" t="str">
        <f>IF(NOT(ISBLANK('Order Form'!$F$10)),'Order Form'!$F$10,"")</f>
        <v/>
      </c>
      <c r="E117" s="162" t="str">
        <f>IF(NOT(ISBLANK('Order Form'!$F$12)),'Order Form'!$F$12,"")</f>
        <v/>
      </c>
      <c r="F117" s="163"/>
      <c r="G117" s="163" t="str">
        <f>IF(NOT(ISBLANK('Order Form'!$D$16)),'Order Form'!$D$16,"")</f>
        <v/>
      </c>
      <c r="H117" s="164"/>
      <c r="I117" s="164"/>
      <c r="J117" s="106" t="e">
        <f>IF('Order Form'!$G143="Yes","Yes",IF('Order Form'!#REF!="Yes","Yes",IF('Order Form'!$H143="Yes","Yes","")))</f>
        <v>#REF!</v>
      </c>
      <c r="K117" s="106" t="str">
        <f ca="1">IF(NOT(ISNA(INDIRECT("'LIST DATA'!$A$"&amp;MATCH('Order Form'!$C143,SchoolList,0)+1))),UPPER(INDIRECT("'LIST DATA'!$A$"&amp;MATCH('Order Form'!$C143,SchoolList,0)+1)),"")</f>
        <v/>
      </c>
      <c r="L117" s="106" t="str">
        <f>IF(NOT(ISBLANK('Order Form'!$C143)),'Order Form'!$C143,"")</f>
        <v/>
      </c>
      <c r="M117" s="106" t="str">
        <f>IF(NOT(ISBLANK('Order Form'!$E143)),'Order Form'!$E143,"")</f>
        <v/>
      </c>
      <c r="N117" s="106" t="e">
        <f>IF('Order Form'!$G143="Yes","CST",IF('Order Form'!#REF!="Yes","CBC",IF('Order Form'!$H143="Yes","PVW",IF(NOT(ISBLANK('Order Form'!$F143)),UPPER('Order Form'!$F143),""))))</f>
        <v>#REF!</v>
      </c>
      <c r="O117" s="106" t="e">
        <f>IF(UPPER($J117)="YES",'Order Form'!F143,"")</f>
        <v>#REF!</v>
      </c>
      <c r="P117" s="106" t="str">
        <f>IF(NOT(ISBLANK('Order Form'!$D143)),PROPER('Order Form'!$D143),"")</f>
        <v/>
      </c>
      <c r="Q117" s="106"/>
      <c r="R117" s="163"/>
      <c r="S117" s="106" t="str">
        <f>IF(NOT(ISBLANK('Order Form'!$I143)),'Order Form'!$I143,"")</f>
        <v/>
      </c>
      <c r="T117" s="106" t="str">
        <f>IF(NOT(ISBLANK('Order Form'!$M143)),'Order Form'!$M143,"")</f>
        <v/>
      </c>
      <c r="U117" s="106" t="str">
        <f>IF(NOT(ISBLANK('Order Form'!$N143)),'Order Form'!$N143,"")</f>
        <v/>
      </c>
      <c r="V117" s="106" t="str">
        <f>IF(NOT(ISBLANK('Order Form'!$O143)),'Order Form'!$O143,"")</f>
        <v/>
      </c>
      <c r="W117" s="106" t="str">
        <f>IF(NOT(ISBLANK('Order Form'!$P143)),'Order Form'!$P143,"")</f>
        <v/>
      </c>
      <c r="X117" s="106" t="str">
        <f>IF(NOT(ISBLANK('Order Form'!$Q143)),'Order Form'!$Q143,"")</f>
        <v/>
      </c>
      <c r="Y117" s="106" t="str">
        <f>IF(NOT(ISBLANK('Order Form'!$R143)),'Order Form'!$R143,"")</f>
        <v/>
      </c>
      <c r="Z117" s="106" t="str">
        <f>IF(NOT(ISBLANK('Order Form'!$S143)),'Order Form'!$S143,"")</f>
        <v/>
      </c>
      <c r="AA117" s="106">
        <f t="shared" si="0"/>
        <v>0</v>
      </c>
      <c r="AB117" s="166" t="str">
        <f>IF(NOT(ISBLANK('Order Form'!$J143)),'Order Form'!$J143,"")</f>
        <v/>
      </c>
      <c r="AC117" s="167">
        <v>0</v>
      </c>
      <c r="AD117" s="168" t="str">
        <f t="shared" si="1"/>
        <v/>
      </c>
      <c r="AE117" s="166" t="e">
        <f>IF(NOT(ISBLANK('Order Form'!#REF!)),'Order Form'!#REF!,"")</f>
        <v>#REF!</v>
      </c>
      <c r="AF117" s="166" t="e">
        <f>IF(NOT(ISBLANK('Order Form'!#REF!)),'Order Form'!#REF!,"")</f>
        <v>#REF!</v>
      </c>
      <c r="AG117" s="166" t="e">
        <f>IF(NOT(ISBLANK('Order Form'!#REF!)),'Order Form'!#REF!,"")</f>
        <v>#REF!</v>
      </c>
    </row>
    <row r="118" spans="1:33" ht="12.75" customHeight="1" x14ac:dyDescent="0.3">
      <c r="A118" s="106" t="str">
        <f>IF(NOT(ISBLANK('Order Form'!$F$4)),PROPER('Order Form'!$F$4),IF(NOT(ISBLANK('Order Form'!$F$5)),PROPER('Order Form'!$F$5),""))</f>
        <v/>
      </c>
      <c r="B118" s="106" t="str">
        <f>IF(NOT(ISBLANK('Order Form'!$F$6)),'Order Form'!$F$6,"")</f>
        <v/>
      </c>
      <c r="C118" s="162">
        <f>'Order Form'!$J$17</f>
        <v>0</v>
      </c>
      <c r="D118" s="162" t="str">
        <f>IF(NOT(ISBLANK('Order Form'!$F$10)),'Order Form'!$F$10,"")</f>
        <v/>
      </c>
      <c r="E118" s="162" t="str">
        <f>IF(NOT(ISBLANK('Order Form'!$F$12)),'Order Form'!$F$12,"")</f>
        <v/>
      </c>
      <c r="F118" s="163"/>
      <c r="G118" s="163" t="str">
        <f>IF(NOT(ISBLANK('Order Form'!$D$16)),'Order Form'!$D$16,"")</f>
        <v/>
      </c>
      <c r="H118" s="164"/>
      <c r="I118" s="164"/>
      <c r="J118" s="106" t="e">
        <f>IF('Order Form'!$G144="Yes","Yes",IF('Order Form'!#REF!="Yes","Yes",IF('Order Form'!$H144="Yes","Yes","")))</f>
        <v>#REF!</v>
      </c>
      <c r="K118" s="106" t="str">
        <f ca="1">IF(NOT(ISNA(INDIRECT("'LIST DATA'!$A$"&amp;MATCH('Order Form'!$C144,SchoolList,0)+1))),UPPER(INDIRECT("'LIST DATA'!$A$"&amp;MATCH('Order Form'!$C144,SchoolList,0)+1)),"")</f>
        <v/>
      </c>
      <c r="L118" s="106" t="str">
        <f>IF(NOT(ISBLANK('Order Form'!$C144)),'Order Form'!$C144,"")</f>
        <v/>
      </c>
      <c r="M118" s="106" t="str">
        <f>IF(NOT(ISBLANK('Order Form'!$E144)),'Order Form'!$E144,"")</f>
        <v/>
      </c>
      <c r="N118" s="106" t="e">
        <f>IF('Order Form'!$G144="Yes","CST",IF('Order Form'!#REF!="Yes","CBC",IF('Order Form'!$H144="Yes","PVW",IF(NOT(ISBLANK('Order Form'!$F144)),UPPER('Order Form'!$F144),""))))</f>
        <v>#REF!</v>
      </c>
      <c r="O118" s="106" t="e">
        <f>IF(UPPER($J118)="YES",'Order Form'!F144,"")</f>
        <v>#REF!</v>
      </c>
      <c r="P118" s="106" t="str">
        <f>IF(NOT(ISBLANK('Order Form'!$D144)),PROPER('Order Form'!$D144),"")</f>
        <v/>
      </c>
      <c r="Q118" s="106"/>
      <c r="R118" s="163"/>
      <c r="S118" s="106" t="str">
        <f>IF(NOT(ISBLANK('Order Form'!$I144)),'Order Form'!$I144,"")</f>
        <v/>
      </c>
      <c r="T118" s="106" t="str">
        <f>IF(NOT(ISBLANK('Order Form'!$M144)),'Order Form'!$M144,"")</f>
        <v/>
      </c>
      <c r="U118" s="106" t="str">
        <f>IF(NOT(ISBLANK('Order Form'!$N144)),'Order Form'!$N144,"")</f>
        <v/>
      </c>
      <c r="V118" s="106" t="str">
        <f>IF(NOT(ISBLANK('Order Form'!$O144)),'Order Form'!$O144,"")</f>
        <v/>
      </c>
      <c r="W118" s="106" t="str">
        <f>IF(NOT(ISBLANK('Order Form'!$P144)),'Order Form'!$P144,"")</f>
        <v/>
      </c>
      <c r="X118" s="106" t="str">
        <f>IF(NOT(ISBLANK('Order Form'!$Q144)),'Order Form'!$Q144,"")</f>
        <v/>
      </c>
      <c r="Y118" s="106" t="str">
        <f>IF(NOT(ISBLANK('Order Form'!$R144)),'Order Form'!$R144,"")</f>
        <v/>
      </c>
      <c r="Z118" s="106" t="str">
        <f>IF(NOT(ISBLANK('Order Form'!$S144)),'Order Form'!$S144,"")</f>
        <v/>
      </c>
      <c r="AA118" s="106">
        <f t="shared" si="0"/>
        <v>0</v>
      </c>
      <c r="AB118" s="166" t="str">
        <f>IF(NOT(ISBLANK('Order Form'!$J144)),'Order Form'!$J144,"")</f>
        <v/>
      </c>
      <c r="AC118" s="167">
        <v>0</v>
      </c>
      <c r="AD118" s="168" t="str">
        <f t="shared" si="1"/>
        <v/>
      </c>
      <c r="AE118" s="166" t="e">
        <f>IF(NOT(ISBLANK('Order Form'!#REF!)),'Order Form'!#REF!,"")</f>
        <v>#REF!</v>
      </c>
      <c r="AF118" s="166" t="e">
        <f>IF(NOT(ISBLANK('Order Form'!#REF!)),'Order Form'!#REF!,"")</f>
        <v>#REF!</v>
      </c>
      <c r="AG118" s="166" t="e">
        <f>IF(NOT(ISBLANK('Order Form'!#REF!)),'Order Form'!#REF!,"")</f>
        <v>#REF!</v>
      </c>
    </row>
    <row r="119" spans="1:33" ht="12.75" customHeight="1" x14ac:dyDescent="0.3">
      <c r="A119" s="106" t="str">
        <f>IF(NOT(ISBLANK('Order Form'!$F$4)),PROPER('Order Form'!$F$4),IF(NOT(ISBLANK('Order Form'!$F$5)),PROPER('Order Form'!$F$5),""))</f>
        <v/>
      </c>
      <c r="B119" s="106" t="str">
        <f>IF(NOT(ISBLANK('Order Form'!$F$6)),'Order Form'!$F$6,"")</f>
        <v/>
      </c>
      <c r="C119" s="162">
        <f>'Order Form'!$J$17</f>
        <v>0</v>
      </c>
      <c r="D119" s="162" t="str">
        <f>IF(NOT(ISBLANK('Order Form'!$F$10)),'Order Form'!$F$10,"")</f>
        <v/>
      </c>
      <c r="E119" s="162" t="str">
        <f>IF(NOT(ISBLANK('Order Form'!$F$12)),'Order Form'!$F$12,"")</f>
        <v/>
      </c>
      <c r="F119" s="163"/>
      <c r="G119" s="163" t="str">
        <f>IF(NOT(ISBLANK('Order Form'!$D$16)),'Order Form'!$D$16,"")</f>
        <v/>
      </c>
      <c r="H119" s="164"/>
      <c r="I119" s="164"/>
      <c r="J119" s="106" t="e">
        <f>IF('Order Form'!$G145="Yes","Yes",IF('Order Form'!#REF!="Yes","Yes",IF('Order Form'!$H145="Yes","Yes","")))</f>
        <v>#REF!</v>
      </c>
      <c r="K119" s="106" t="str">
        <f ca="1">IF(NOT(ISNA(INDIRECT("'LIST DATA'!$A$"&amp;MATCH('Order Form'!$C145,SchoolList,0)+1))),UPPER(INDIRECT("'LIST DATA'!$A$"&amp;MATCH('Order Form'!$C145,SchoolList,0)+1)),"")</f>
        <v/>
      </c>
      <c r="L119" s="106" t="str">
        <f>IF(NOT(ISBLANK('Order Form'!$C145)),'Order Form'!$C145,"")</f>
        <v/>
      </c>
      <c r="M119" s="106" t="str">
        <f>IF(NOT(ISBLANK('Order Form'!$E145)),'Order Form'!$E145,"")</f>
        <v/>
      </c>
      <c r="N119" s="106" t="e">
        <f>IF('Order Form'!$G145="Yes","CST",IF('Order Form'!#REF!="Yes","CBC",IF('Order Form'!$H145="Yes","PVW",IF(NOT(ISBLANK('Order Form'!$F145)),UPPER('Order Form'!$F145),""))))</f>
        <v>#REF!</v>
      </c>
      <c r="O119" s="106" t="e">
        <f>IF(UPPER($J119)="YES",'Order Form'!F145,"")</f>
        <v>#REF!</v>
      </c>
      <c r="P119" s="106" t="str">
        <f>IF(NOT(ISBLANK('Order Form'!$D145)),PROPER('Order Form'!$D145),"")</f>
        <v/>
      </c>
      <c r="Q119" s="106"/>
      <c r="R119" s="163"/>
      <c r="S119" s="106" t="str">
        <f>IF(NOT(ISBLANK('Order Form'!$I145)),'Order Form'!$I145,"")</f>
        <v/>
      </c>
      <c r="T119" s="106" t="str">
        <f>IF(NOT(ISBLANK('Order Form'!$M145)),'Order Form'!$M145,"")</f>
        <v/>
      </c>
      <c r="U119" s="106" t="str">
        <f>IF(NOT(ISBLANK('Order Form'!$N145)),'Order Form'!$N145,"")</f>
        <v/>
      </c>
      <c r="V119" s="106" t="str">
        <f>IF(NOT(ISBLANK('Order Form'!$O145)),'Order Form'!$O145,"")</f>
        <v/>
      </c>
      <c r="W119" s="106" t="str">
        <f>IF(NOT(ISBLANK('Order Form'!$P145)),'Order Form'!$P145,"")</f>
        <v/>
      </c>
      <c r="X119" s="106" t="str">
        <f>IF(NOT(ISBLANK('Order Form'!$Q145)),'Order Form'!$Q145,"")</f>
        <v/>
      </c>
      <c r="Y119" s="106" t="str">
        <f>IF(NOT(ISBLANK('Order Form'!$R145)),'Order Form'!$R145,"")</f>
        <v/>
      </c>
      <c r="Z119" s="106" t="str">
        <f>IF(NOT(ISBLANK('Order Form'!$S145)),'Order Form'!$S145,"")</f>
        <v/>
      </c>
      <c r="AA119" s="106">
        <f t="shared" si="0"/>
        <v>0</v>
      </c>
      <c r="AB119" s="166" t="str">
        <f>IF(NOT(ISBLANK('Order Form'!$J145)),'Order Form'!$J145,"")</f>
        <v/>
      </c>
      <c r="AC119" s="167">
        <v>0</v>
      </c>
      <c r="AD119" s="168" t="str">
        <f t="shared" si="1"/>
        <v/>
      </c>
      <c r="AE119" s="166" t="e">
        <f>IF(NOT(ISBLANK('Order Form'!#REF!)),'Order Form'!#REF!,"")</f>
        <v>#REF!</v>
      </c>
      <c r="AF119" s="166" t="e">
        <f>IF(NOT(ISBLANK('Order Form'!#REF!)),'Order Form'!#REF!,"")</f>
        <v>#REF!</v>
      </c>
      <c r="AG119" s="166" t="e">
        <f>IF(NOT(ISBLANK('Order Form'!#REF!)),'Order Form'!#REF!,"")</f>
        <v>#REF!</v>
      </c>
    </row>
    <row r="120" spans="1:33" ht="12.75" customHeight="1" x14ac:dyDescent="0.3">
      <c r="A120" s="106" t="str">
        <f>IF(NOT(ISBLANK('Order Form'!$F$4)),PROPER('Order Form'!$F$4),IF(NOT(ISBLANK('Order Form'!$F$5)),PROPER('Order Form'!$F$5),""))</f>
        <v/>
      </c>
      <c r="B120" s="106" t="str">
        <f>IF(NOT(ISBLANK('Order Form'!$F$6)),'Order Form'!$F$6,"")</f>
        <v/>
      </c>
      <c r="C120" s="162">
        <f>'Order Form'!$J$17</f>
        <v>0</v>
      </c>
      <c r="D120" s="162" t="str">
        <f>IF(NOT(ISBLANK('Order Form'!$F$10)),'Order Form'!$F$10,"")</f>
        <v/>
      </c>
      <c r="E120" s="162" t="str">
        <f>IF(NOT(ISBLANK('Order Form'!$F$12)),'Order Form'!$F$12,"")</f>
        <v/>
      </c>
      <c r="F120" s="163"/>
      <c r="G120" s="163" t="str">
        <f>IF(NOT(ISBLANK('Order Form'!$D$16)),'Order Form'!$D$16,"")</f>
        <v/>
      </c>
      <c r="H120" s="164"/>
      <c r="I120" s="164"/>
      <c r="J120" s="106" t="e">
        <f>IF('Order Form'!$G146="Yes","Yes",IF('Order Form'!#REF!="Yes","Yes",IF('Order Form'!$H146="Yes","Yes","")))</f>
        <v>#REF!</v>
      </c>
      <c r="K120" s="106" t="str">
        <f ca="1">IF(NOT(ISNA(INDIRECT("'LIST DATA'!$A$"&amp;MATCH('Order Form'!$C146,SchoolList,0)+1))),UPPER(INDIRECT("'LIST DATA'!$A$"&amp;MATCH('Order Form'!$C146,SchoolList,0)+1)),"")</f>
        <v/>
      </c>
      <c r="L120" s="106" t="str">
        <f>IF(NOT(ISBLANK('Order Form'!$C146)),'Order Form'!$C146,"")</f>
        <v/>
      </c>
      <c r="M120" s="106" t="str">
        <f>IF(NOT(ISBLANK('Order Form'!$E146)),'Order Form'!$E146,"")</f>
        <v/>
      </c>
      <c r="N120" s="106" t="e">
        <f>IF('Order Form'!$G146="Yes","CST",IF('Order Form'!#REF!="Yes","CBC",IF('Order Form'!$H146="Yes","PVW",IF(NOT(ISBLANK('Order Form'!$F146)),UPPER('Order Form'!$F146),""))))</f>
        <v>#REF!</v>
      </c>
      <c r="O120" s="106" t="e">
        <f>IF(UPPER($J120)="YES",'Order Form'!F146,"")</f>
        <v>#REF!</v>
      </c>
      <c r="P120" s="106" t="str">
        <f>IF(NOT(ISBLANK('Order Form'!$D146)),PROPER('Order Form'!$D146),"")</f>
        <v/>
      </c>
      <c r="Q120" s="106"/>
      <c r="R120" s="163"/>
      <c r="S120" s="106" t="str">
        <f>IF(NOT(ISBLANK('Order Form'!$I146)),'Order Form'!$I146,"")</f>
        <v/>
      </c>
      <c r="T120" s="106" t="str">
        <f>IF(NOT(ISBLANK('Order Form'!$M146)),'Order Form'!$M146,"")</f>
        <v/>
      </c>
      <c r="U120" s="106" t="str">
        <f>IF(NOT(ISBLANK('Order Form'!$N146)),'Order Form'!$N146,"")</f>
        <v/>
      </c>
      <c r="V120" s="106" t="str">
        <f>IF(NOT(ISBLANK('Order Form'!$O146)),'Order Form'!$O146,"")</f>
        <v/>
      </c>
      <c r="W120" s="106" t="str">
        <f>IF(NOT(ISBLANK('Order Form'!$P146)),'Order Form'!$P146,"")</f>
        <v/>
      </c>
      <c r="X120" s="106" t="str">
        <f>IF(NOT(ISBLANK('Order Form'!$Q146)),'Order Form'!$Q146,"")</f>
        <v/>
      </c>
      <c r="Y120" s="106" t="str">
        <f>IF(NOT(ISBLANK('Order Form'!$R146)),'Order Form'!$R146,"")</f>
        <v/>
      </c>
      <c r="Z120" s="106" t="str">
        <f>IF(NOT(ISBLANK('Order Form'!$S146)),'Order Form'!$S146,"")</f>
        <v/>
      </c>
      <c r="AA120" s="106">
        <f t="shared" si="0"/>
        <v>0</v>
      </c>
      <c r="AB120" s="166" t="str">
        <f>IF(NOT(ISBLANK('Order Form'!$J146)),'Order Form'!$J146,"")</f>
        <v/>
      </c>
      <c r="AC120" s="167">
        <v>0</v>
      </c>
      <c r="AD120" s="168" t="str">
        <f t="shared" si="1"/>
        <v/>
      </c>
      <c r="AE120" s="166" t="e">
        <f>IF(NOT(ISBLANK('Order Form'!#REF!)),'Order Form'!#REF!,"")</f>
        <v>#REF!</v>
      </c>
      <c r="AF120" s="166" t="e">
        <f>IF(NOT(ISBLANK('Order Form'!#REF!)),'Order Form'!#REF!,"")</f>
        <v>#REF!</v>
      </c>
      <c r="AG120" s="166" t="e">
        <f>IF(NOT(ISBLANK('Order Form'!#REF!)),'Order Form'!#REF!,"")</f>
        <v>#REF!</v>
      </c>
    </row>
    <row r="121" spans="1:33" ht="12.75" customHeight="1" x14ac:dyDescent="0.3">
      <c r="A121" s="106" t="str">
        <f>IF(NOT(ISBLANK('Order Form'!$F$4)),PROPER('Order Form'!$F$4),IF(NOT(ISBLANK('Order Form'!$F$5)),PROPER('Order Form'!$F$5),""))</f>
        <v/>
      </c>
      <c r="B121" s="106" t="str">
        <f>IF(NOT(ISBLANK('Order Form'!$F$6)),'Order Form'!$F$6,"")</f>
        <v/>
      </c>
      <c r="C121" s="162">
        <f>'Order Form'!$J$17</f>
        <v>0</v>
      </c>
      <c r="D121" s="162" t="str">
        <f>IF(NOT(ISBLANK('Order Form'!$F$10)),'Order Form'!$F$10,"")</f>
        <v/>
      </c>
      <c r="E121" s="162" t="str">
        <f>IF(NOT(ISBLANK('Order Form'!$F$12)),'Order Form'!$F$12,"")</f>
        <v/>
      </c>
      <c r="F121" s="163"/>
      <c r="G121" s="163" t="str">
        <f>IF(NOT(ISBLANK('Order Form'!$D$16)),'Order Form'!$D$16,"")</f>
        <v/>
      </c>
      <c r="H121" s="164"/>
      <c r="I121" s="164"/>
      <c r="J121" s="106" t="e">
        <f>IF('Order Form'!$G147="Yes","Yes",IF('Order Form'!#REF!="Yes","Yes",IF('Order Form'!$H147="Yes","Yes","")))</f>
        <v>#REF!</v>
      </c>
      <c r="K121" s="106" t="str">
        <f ca="1">IF(NOT(ISNA(INDIRECT("'LIST DATA'!$A$"&amp;MATCH('Order Form'!$C147,SchoolList,0)+1))),UPPER(INDIRECT("'LIST DATA'!$A$"&amp;MATCH('Order Form'!$C147,SchoolList,0)+1)),"")</f>
        <v/>
      </c>
      <c r="L121" s="106" t="str">
        <f>IF(NOT(ISBLANK('Order Form'!$C147)),'Order Form'!$C147,"")</f>
        <v/>
      </c>
      <c r="M121" s="106" t="str">
        <f>IF(NOT(ISBLANK('Order Form'!$E147)),'Order Form'!$E147,"")</f>
        <v/>
      </c>
      <c r="N121" s="106" t="e">
        <f>IF('Order Form'!$G147="Yes","CST",IF('Order Form'!#REF!="Yes","CBC",IF('Order Form'!$H147="Yes","PVW",IF(NOT(ISBLANK('Order Form'!$F147)),UPPER('Order Form'!$F147),""))))</f>
        <v>#REF!</v>
      </c>
      <c r="O121" s="106" t="e">
        <f>IF(UPPER($J121)="YES",'Order Form'!F147,"")</f>
        <v>#REF!</v>
      </c>
      <c r="P121" s="106" t="str">
        <f>IF(NOT(ISBLANK('Order Form'!$D147)),PROPER('Order Form'!$D147),"")</f>
        <v/>
      </c>
      <c r="Q121" s="106"/>
      <c r="R121" s="163"/>
      <c r="S121" s="106" t="str">
        <f>IF(NOT(ISBLANK('Order Form'!$I147)),'Order Form'!$I147,"")</f>
        <v/>
      </c>
      <c r="T121" s="106" t="str">
        <f>IF(NOT(ISBLANK('Order Form'!$M147)),'Order Form'!$M147,"")</f>
        <v/>
      </c>
      <c r="U121" s="106" t="str">
        <f>IF(NOT(ISBLANK('Order Form'!$N147)),'Order Form'!$N147,"")</f>
        <v/>
      </c>
      <c r="V121" s="106" t="str">
        <f>IF(NOT(ISBLANK('Order Form'!$O147)),'Order Form'!$O147,"")</f>
        <v/>
      </c>
      <c r="W121" s="106" t="str">
        <f>IF(NOT(ISBLANK('Order Form'!$P147)),'Order Form'!$P147,"")</f>
        <v/>
      </c>
      <c r="X121" s="106" t="str">
        <f>IF(NOT(ISBLANK('Order Form'!$Q147)),'Order Form'!$Q147,"")</f>
        <v/>
      </c>
      <c r="Y121" s="106" t="str">
        <f>IF(NOT(ISBLANK('Order Form'!$R147)),'Order Form'!$R147,"")</f>
        <v/>
      </c>
      <c r="Z121" s="106" t="str">
        <f>IF(NOT(ISBLANK('Order Form'!$S147)),'Order Form'!$S147,"")</f>
        <v/>
      </c>
      <c r="AA121" s="106">
        <f t="shared" si="0"/>
        <v>0</v>
      </c>
      <c r="AB121" s="166" t="str">
        <f>IF(NOT(ISBLANK('Order Form'!$J147)),'Order Form'!$J147,"")</f>
        <v/>
      </c>
      <c r="AC121" s="167">
        <v>0</v>
      </c>
      <c r="AD121" s="168" t="str">
        <f t="shared" si="1"/>
        <v/>
      </c>
      <c r="AE121" s="166" t="e">
        <f>IF(NOT(ISBLANK('Order Form'!#REF!)),'Order Form'!#REF!,"")</f>
        <v>#REF!</v>
      </c>
      <c r="AF121" s="166" t="e">
        <f>IF(NOT(ISBLANK('Order Form'!#REF!)),'Order Form'!#REF!,"")</f>
        <v>#REF!</v>
      </c>
      <c r="AG121" s="166" t="e">
        <f>IF(NOT(ISBLANK('Order Form'!#REF!)),'Order Form'!#REF!,"")</f>
        <v>#REF!</v>
      </c>
    </row>
    <row r="122" spans="1:33" ht="12.75" customHeight="1" x14ac:dyDescent="0.3">
      <c r="A122" s="106" t="str">
        <f>IF(NOT(ISBLANK('Order Form'!$F$4)),PROPER('Order Form'!$F$4),IF(NOT(ISBLANK('Order Form'!$F$5)),PROPER('Order Form'!$F$5),""))</f>
        <v/>
      </c>
      <c r="B122" s="106" t="str">
        <f>IF(NOT(ISBLANK('Order Form'!$F$6)),'Order Form'!$F$6,"")</f>
        <v/>
      </c>
      <c r="C122" s="162">
        <f>'Order Form'!$J$17</f>
        <v>0</v>
      </c>
      <c r="D122" s="162" t="str">
        <f>IF(NOT(ISBLANK('Order Form'!$F$10)),'Order Form'!$F$10,"")</f>
        <v/>
      </c>
      <c r="E122" s="162" t="str">
        <f>IF(NOT(ISBLANK('Order Form'!$F$12)),'Order Form'!$F$12,"")</f>
        <v/>
      </c>
      <c r="F122" s="163"/>
      <c r="G122" s="163" t="str">
        <f>IF(NOT(ISBLANK('Order Form'!$D$16)),'Order Form'!$D$16,"")</f>
        <v/>
      </c>
      <c r="H122" s="164"/>
      <c r="I122" s="164"/>
      <c r="J122" s="106" t="e">
        <f>IF('Order Form'!$G148="Yes","Yes",IF('Order Form'!#REF!="Yes","Yes",IF('Order Form'!$H148="Yes","Yes","")))</f>
        <v>#REF!</v>
      </c>
      <c r="K122" s="106" t="str">
        <f ca="1">IF(NOT(ISNA(INDIRECT("'LIST DATA'!$A$"&amp;MATCH('Order Form'!$C148,SchoolList,0)+1))),UPPER(INDIRECT("'LIST DATA'!$A$"&amp;MATCH('Order Form'!$C148,SchoolList,0)+1)),"")</f>
        <v/>
      </c>
      <c r="L122" s="106" t="str">
        <f>IF(NOT(ISBLANK('Order Form'!$C148)),'Order Form'!$C148,"")</f>
        <v/>
      </c>
      <c r="M122" s="106" t="str">
        <f>IF(NOT(ISBLANK('Order Form'!$E148)),'Order Form'!$E148,"")</f>
        <v/>
      </c>
      <c r="N122" s="106" t="e">
        <f>IF('Order Form'!$G148="Yes","CST",IF('Order Form'!#REF!="Yes","CBC",IF('Order Form'!$H148="Yes","PVW",IF(NOT(ISBLANK('Order Form'!$F148)),UPPER('Order Form'!$F148),""))))</f>
        <v>#REF!</v>
      </c>
      <c r="O122" s="106" t="e">
        <f>IF(UPPER($J122)="YES",'Order Form'!F148,"")</f>
        <v>#REF!</v>
      </c>
      <c r="P122" s="106" t="str">
        <f>IF(NOT(ISBLANK('Order Form'!$D148)),PROPER('Order Form'!$D148),"")</f>
        <v/>
      </c>
      <c r="Q122" s="106"/>
      <c r="R122" s="163"/>
      <c r="S122" s="106" t="str">
        <f>IF(NOT(ISBLANK('Order Form'!$I148)),'Order Form'!$I148,"")</f>
        <v/>
      </c>
      <c r="T122" s="106" t="str">
        <f>IF(NOT(ISBLANK('Order Form'!$M148)),'Order Form'!$M148,"")</f>
        <v/>
      </c>
      <c r="U122" s="106" t="str">
        <f>IF(NOT(ISBLANK('Order Form'!$N148)),'Order Form'!$N148,"")</f>
        <v/>
      </c>
      <c r="V122" s="106" t="str">
        <f>IF(NOT(ISBLANK('Order Form'!$O148)),'Order Form'!$O148,"")</f>
        <v/>
      </c>
      <c r="W122" s="106" t="str">
        <f>IF(NOT(ISBLANK('Order Form'!$P148)),'Order Form'!$P148,"")</f>
        <v/>
      </c>
      <c r="X122" s="106" t="str">
        <f>IF(NOT(ISBLANK('Order Form'!$Q148)),'Order Form'!$Q148,"")</f>
        <v/>
      </c>
      <c r="Y122" s="106" t="str">
        <f>IF(NOT(ISBLANK('Order Form'!$R148)),'Order Form'!$R148,"")</f>
        <v/>
      </c>
      <c r="Z122" s="106" t="str">
        <f>IF(NOT(ISBLANK('Order Form'!$S148)),'Order Form'!$S148,"")</f>
        <v/>
      </c>
      <c r="AA122" s="106">
        <f t="shared" si="0"/>
        <v>0</v>
      </c>
      <c r="AB122" s="166" t="str">
        <f>IF(NOT(ISBLANK('Order Form'!$J148)),'Order Form'!$J148,"")</f>
        <v/>
      </c>
      <c r="AC122" s="167">
        <v>0</v>
      </c>
      <c r="AD122" s="168" t="str">
        <f t="shared" si="1"/>
        <v/>
      </c>
      <c r="AE122" s="166" t="e">
        <f>IF(NOT(ISBLANK('Order Form'!#REF!)),'Order Form'!#REF!,"")</f>
        <v>#REF!</v>
      </c>
      <c r="AF122" s="166" t="e">
        <f>IF(NOT(ISBLANK('Order Form'!#REF!)),'Order Form'!#REF!,"")</f>
        <v>#REF!</v>
      </c>
      <c r="AG122" s="166" t="e">
        <f>IF(NOT(ISBLANK('Order Form'!#REF!)),'Order Form'!#REF!,"")</f>
        <v>#REF!</v>
      </c>
    </row>
    <row r="123" spans="1:33" ht="12.75" customHeight="1" x14ac:dyDescent="0.3">
      <c r="A123" s="106" t="str">
        <f>IF(NOT(ISBLANK('Order Form'!$F$4)),PROPER('Order Form'!$F$4),IF(NOT(ISBLANK('Order Form'!$F$5)),PROPER('Order Form'!$F$5),""))</f>
        <v/>
      </c>
      <c r="B123" s="106" t="str">
        <f>IF(NOT(ISBLANK('Order Form'!$F$6)),'Order Form'!$F$6,"")</f>
        <v/>
      </c>
      <c r="C123" s="162">
        <f>'Order Form'!$J$17</f>
        <v>0</v>
      </c>
      <c r="D123" s="162" t="str">
        <f>IF(NOT(ISBLANK('Order Form'!$F$10)),'Order Form'!$F$10,"")</f>
        <v/>
      </c>
      <c r="E123" s="162" t="str">
        <f>IF(NOT(ISBLANK('Order Form'!$F$12)),'Order Form'!$F$12,"")</f>
        <v/>
      </c>
      <c r="F123" s="163"/>
      <c r="G123" s="163" t="str">
        <f>IF(NOT(ISBLANK('Order Form'!$D$16)),'Order Form'!$D$16,"")</f>
        <v/>
      </c>
      <c r="H123" s="164"/>
      <c r="I123" s="164"/>
      <c r="J123" s="106" t="e">
        <f>IF('Order Form'!$G149="Yes","Yes",IF('Order Form'!#REF!="Yes","Yes",IF('Order Form'!$H149="Yes","Yes","")))</f>
        <v>#REF!</v>
      </c>
      <c r="K123" s="106" t="str">
        <f ca="1">IF(NOT(ISNA(INDIRECT("'LIST DATA'!$A$"&amp;MATCH('Order Form'!$C149,SchoolList,0)+1))),UPPER(INDIRECT("'LIST DATA'!$A$"&amp;MATCH('Order Form'!$C149,SchoolList,0)+1)),"")</f>
        <v/>
      </c>
      <c r="L123" s="106" t="str">
        <f>IF(NOT(ISBLANK('Order Form'!$C149)),'Order Form'!$C149,"")</f>
        <v/>
      </c>
      <c r="M123" s="106" t="str">
        <f>IF(NOT(ISBLANK('Order Form'!$E149)),'Order Form'!$E149,"")</f>
        <v/>
      </c>
      <c r="N123" s="106" t="e">
        <f>IF('Order Form'!$G149="Yes","CST",IF('Order Form'!#REF!="Yes","CBC",IF('Order Form'!$H149="Yes","PVW",IF(NOT(ISBLANK('Order Form'!$F149)),UPPER('Order Form'!$F149),""))))</f>
        <v>#REF!</v>
      </c>
      <c r="O123" s="106" t="e">
        <f>IF(UPPER($J123)="YES",'Order Form'!F149,"")</f>
        <v>#REF!</v>
      </c>
      <c r="P123" s="106" t="str">
        <f>IF(NOT(ISBLANK('Order Form'!$D149)),PROPER('Order Form'!$D149),"")</f>
        <v/>
      </c>
      <c r="Q123" s="106"/>
      <c r="R123" s="163"/>
      <c r="S123" s="106" t="str">
        <f>IF(NOT(ISBLANK('Order Form'!$I149)),'Order Form'!$I149,"")</f>
        <v/>
      </c>
      <c r="T123" s="106" t="str">
        <f>IF(NOT(ISBLANK('Order Form'!$M149)),'Order Form'!$M149,"")</f>
        <v/>
      </c>
      <c r="U123" s="106" t="str">
        <f>IF(NOT(ISBLANK('Order Form'!$N149)),'Order Form'!$N149,"")</f>
        <v/>
      </c>
      <c r="V123" s="106" t="str">
        <f>IF(NOT(ISBLANK('Order Form'!$O149)),'Order Form'!$O149,"")</f>
        <v/>
      </c>
      <c r="W123" s="106" t="str">
        <f>IF(NOT(ISBLANK('Order Form'!$P149)),'Order Form'!$P149,"")</f>
        <v/>
      </c>
      <c r="X123" s="106" t="str">
        <f>IF(NOT(ISBLANK('Order Form'!$Q149)),'Order Form'!$Q149,"")</f>
        <v/>
      </c>
      <c r="Y123" s="106" t="str">
        <f>IF(NOT(ISBLANK('Order Form'!$R149)),'Order Form'!$R149,"")</f>
        <v/>
      </c>
      <c r="Z123" s="106" t="str">
        <f>IF(NOT(ISBLANK('Order Form'!$S149)),'Order Form'!$S149,"")</f>
        <v/>
      </c>
      <c r="AA123" s="106">
        <f t="shared" si="0"/>
        <v>0</v>
      </c>
      <c r="AB123" s="166" t="str">
        <f>IF(NOT(ISBLANK('Order Form'!$J149)),'Order Form'!$J149,"")</f>
        <v/>
      </c>
      <c r="AC123" s="167">
        <v>0</v>
      </c>
      <c r="AD123" s="168" t="str">
        <f t="shared" si="1"/>
        <v/>
      </c>
      <c r="AE123" s="166" t="e">
        <f>IF(NOT(ISBLANK('Order Form'!#REF!)),'Order Form'!#REF!,"")</f>
        <v>#REF!</v>
      </c>
      <c r="AF123" s="166" t="e">
        <f>IF(NOT(ISBLANK('Order Form'!#REF!)),'Order Form'!#REF!,"")</f>
        <v>#REF!</v>
      </c>
      <c r="AG123" s="166" t="e">
        <f>IF(NOT(ISBLANK('Order Form'!#REF!)),'Order Form'!#REF!,"")</f>
        <v>#REF!</v>
      </c>
    </row>
    <row r="124" spans="1:33" ht="12.75" customHeight="1" x14ac:dyDescent="0.3">
      <c r="A124" s="106" t="str">
        <f>IF(NOT(ISBLANK('Order Form'!$F$4)),PROPER('Order Form'!$F$4),IF(NOT(ISBLANK('Order Form'!$F$5)),PROPER('Order Form'!$F$5),""))</f>
        <v/>
      </c>
      <c r="B124" s="106" t="str">
        <f>IF(NOT(ISBLANK('Order Form'!$F$6)),'Order Form'!$F$6,"")</f>
        <v/>
      </c>
      <c r="C124" s="162">
        <f>'Order Form'!$J$17</f>
        <v>0</v>
      </c>
      <c r="D124" s="162" t="str">
        <f>IF(NOT(ISBLANK('Order Form'!$F$10)),'Order Form'!$F$10,"")</f>
        <v/>
      </c>
      <c r="E124" s="162" t="str">
        <f>IF(NOT(ISBLANK('Order Form'!$F$12)),'Order Form'!$F$12,"")</f>
        <v/>
      </c>
      <c r="F124" s="163"/>
      <c r="G124" s="163" t="str">
        <f>IF(NOT(ISBLANK('Order Form'!$D$16)),'Order Form'!$D$16,"")</f>
        <v/>
      </c>
      <c r="H124" s="164"/>
      <c r="I124" s="164"/>
      <c r="J124" s="106" t="e">
        <f>IF('Order Form'!$G150="Yes","Yes",IF('Order Form'!#REF!="Yes","Yes",IF('Order Form'!$H150="Yes","Yes","")))</f>
        <v>#REF!</v>
      </c>
      <c r="K124" s="106" t="str">
        <f ca="1">IF(NOT(ISNA(INDIRECT("'LIST DATA'!$A$"&amp;MATCH('Order Form'!$C150,SchoolList,0)+1))),UPPER(INDIRECT("'LIST DATA'!$A$"&amp;MATCH('Order Form'!$C150,SchoolList,0)+1)),"")</f>
        <v/>
      </c>
      <c r="L124" s="106" t="str">
        <f>IF(NOT(ISBLANK('Order Form'!$C150)),'Order Form'!$C150,"")</f>
        <v/>
      </c>
      <c r="M124" s="106" t="str">
        <f>IF(NOT(ISBLANK('Order Form'!$E150)),'Order Form'!$E150,"")</f>
        <v/>
      </c>
      <c r="N124" s="106" t="e">
        <f>IF('Order Form'!$G150="Yes","CST",IF('Order Form'!#REF!="Yes","CBC",IF('Order Form'!$H150="Yes","PVW",IF(NOT(ISBLANK('Order Form'!$F150)),UPPER('Order Form'!$F150),""))))</f>
        <v>#REF!</v>
      </c>
      <c r="O124" s="106" t="e">
        <f>IF(UPPER($J124)="YES",'Order Form'!F150,"")</f>
        <v>#REF!</v>
      </c>
      <c r="P124" s="106" t="str">
        <f>IF(NOT(ISBLANK('Order Form'!$D150)),PROPER('Order Form'!$D150),"")</f>
        <v/>
      </c>
      <c r="Q124" s="106"/>
      <c r="R124" s="163"/>
      <c r="S124" s="106" t="str">
        <f>IF(NOT(ISBLANK('Order Form'!$I150)),'Order Form'!$I150,"")</f>
        <v/>
      </c>
      <c r="T124" s="106" t="str">
        <f>IF(NOT(ISBLANK('Order Form'!$M150)),'Order Form'!$M150,"")</f>
        <v/>
      </c>
      <c r="U124" s="106" t="str">
        <f>IF(NOT(ISBLANK('Order Form'!$N150)),'Order Form'!$N150,"")</f>
        <v/>
      </c>
      <c r="V124" s="106" t="str">
        <f>IF(NOT(ISBLANK('Order Form'!$O150)),'Order Form'!$O150,"")</f>
        <v/>
      </c>
      <c r="W124" s="106" t="str">
        <f>IF(NOT(ISBLANK('Order Form'!$P150)),'Order Form'!$P150,"")</f>
        <v/>
      </c>
      <c r="X124" s="106" t="str">
        <f>IF(NOT(ISBLANK('Order Form'!$Q150)),'Order Form'!$Q150,"")</f>
        <v/>
      </c>
      <c r="Y124" s="106" t="str">
        <f>IF(NOT(ISBLANK('Order Form'!$R150)),'Order Form'!$R150,"")</f>
        <v/>
      </c>
      <c r="Z124" s="106" t="str">
        <f>IF(NOT(ISBLANK('Order Form'!$S150)),'Order Form'!$S150,"")</f>
        <v/>
      </c>
      <c r="AA124" s="106">
        <f t="shared" si="0"/>
        <v>0</v>
      </c>
      <c r="AB124" s="166" t="str">
        <f>IF(NOT(ISBLANK('Order Form'!$J150)),'Order Form'!$J150,"")</f>
        <v/>
      </c>
      <c r="AC124" s="167">
        <v>0</v>
      </c>
      <c r="AD124" s="168" t="str">
        <f t="shared" si="1"/>
        <v/>
      </c>
      <c r="AE124" s="166" t="e">
        <f>IF(NOT(ISBLANK('Order Form'!#REF!)),'Order Form'!#REF!,"")</f>
        <v>#REF!</v>
      </c>
      <c r="AF124" s="166" t="e">
        <f>IF(NOT(ISBLANK('Order Form'!#REF!)),'Order Form'!#REF!,"")</f>
        <v>#REF!</v>
      </c>
      <c r="AG124" s="166" t="e">
        <f>IF(NOT(ISBLANK('Order Form'!#REF!)),'Order Form'!#REF!,"")</f>
        <v>#REF!</v>
      </c>
    </row>
    <row r="125" spans="1:33" ht="12.75" customHeight="1" x14ac:dyDescent="0.3">
      <c r="A125" s="106" t="str">
        <f>IF(NOT(ISBLANK('Order Form'!$F$4)),PROPER('Order Form'!$F$4),IF(NOT(ISBLANK('Order Form'!$F$5)),PROPER('Order Form'!$F$5),""))</f>
        <v/>
      </c>
      <c r="B125" s="106" t="str">
        <f>IF(NOT(ISBLANK('Order Form'!$F$6)),'Order Form'!$F$6,"")</f>
        <v/>
      </c>
      <c r="C125" s="162">
        <f>'Order Form'!$J$17</f>
        <v>0</v>
      </c>
      <c r="D125" s="162" t="str">
        <f>IF(NOT(ISBLANK('Order Form'!$F$10)),'Order Form'!$F$10,"")</f>
        <v/>
      </c>
      <c r="E125" s="162" t="str">
        <f>IF(NOT(ISBLANK('Order Form'!$F$12)),'Order Form'!$F$12,"")</f>
        <v/>
      </c>
      <c r="F125" s="163"/>
      <c r="G125" s="163" t="str">
        <f>IF(NOT(ISBLANK('Order Form'!$D$16)),'Order Form'!$D$16,"")</f>
        <v/>
      </c>
      <c r="H125" s="164"/>
      <c r="I125" s="164"/>
      <c r="J125" s="106" t="e">
        <f>IF('Order Form'!$G151="Yes","Yes",IF('Order Form'!#REF!="Yes","Yes",IF('Order Form'!$H151="Yes","Yes","")))</f>
        <v>#REF!</v>
      </c>
      <c r="K125" s="106" t="str">
        <f ca="1">IF(NOT(ISNA(INDIRECT("'LIST DATA'!$A$"&amp;MATCH('Order Form'!$C151,SchoolList,0)+1))),UPPER(INDIRECT("'LIST DATA'!$A$"&amp;MATCH('Order Form'!$C151,SchoolList,0)+1)),"")</f>
        <v/>
      </c>
      <c r="L125" s="106" t="str">
        <f>IF(NOT(ISBLANK('Order Form'!$C151)),'Order Form'!$C151,"")</f>
        <v/>
      </c>
      <c r="M125" s="106" t="str">
        <f>IF(NOT(ISBLANK('Order Form'!$E151)),'Order Form'!$E151,"")</f>
        <v/>
      </c>
      <c r="N125" s="106" t="e">
        <f>IF('Order Form'!$G151="Yes","CST",IF('Order Form'!#REF!="Yes","CBC",IF('Order Form'!$H151="Yes","PVW",IF(NOT(ISBLANK('Order Form'!$F151)),UPPER('Order Form'!$F151),""))))</f>
        <v>#REF!</v>
      </c>
      <c r="O125" s="106" t="e">
        <f>IF(UPPER($J125)="YES",'Order Form'!F151,"")</f>
        <v>#REF!</v>
      </c>
      <c r="P125" s="106" t="str">
        <f>IF(NOT(ISBLANK('Order Form'!$D151)),PROPER('Order Form'!$D151),"")</f>
        <v/>
      </c>
      <c r="Q125" s="106"/>
      <c r="R125" s="163"/>
      <c r="S125" s="106" t="str">
        <f>IF(NOT(ISBLANK('Order Form'!$I151)),'Order Form'!$I151,"")</f>
        <v/>
      </c>
      <c r="T125" s="106" t="str">
        <f>IF(NOT(ISBLANK('Order Form'!$M151)),'Order Form'!$M151,"")</f>
        <v/>
      </c>
      <c r="U125" s="106" t="str">
        <f>IF(NOT(ISBLANK('Order Form'!$N151)),'Order Form'!$N151,"")</f>
        <v/>
      </c>
      <c r="V125" s="106" t="str">
        <f>IF(NOT(ISBLANK('Order Form'!$O151)),'Order Form'!$O151,"")</f>
        <v/>
      </c>
      <c r="W125" s="106" t="str">
        <f>IF(NOT(ISBLANK('Order Form'!$P151)),'Order Form'!$P151,"")</f>
        <v/>
      </c>
      <c r="X125" s="106" t="str">
        <f>IF(NOT(ISBLANK('Order Form'!$Q151)),'Order Form'!$Q151,"")</f>
        <v/>
      </c>
      <c r="Y125" s="106" t="str">
        <f>IF(NOT(ISBLANK('Order Form'!$R151)),'Order Form'!$R151,"")</f>
        <v/>
      </c>
      <c r="Z125" s="106" t="str">
        <f>IF(NOT(ISBLANK('Order Form'!$S151)),'Order Form'!$S151,"")</f>
        <v/>
      </c>
      <c r="AA125" s="106">
        <f t="shared" si="0"/>
        <v>0</v>
      </c>
      <c r="AB125" s="166" t="str">
        <f>IF(NOT(ISBLANK('Order Form'!$J151)),'Order Form'!$J151,"")</f>
        <v/>
      </c>
      <c r="AC125" s="167">
        <v>0</v>
      </c>
      <c r="AD125" s="168" t="str">
        <f t="shared" si="1"/>
        <v/>
      </c>
      <c r="AE125" s="166" t="e">
        <f>IF(NOT(ISBLANK('Order Form'!#REF!)),'Order Form'!#REF!,"")</f>
        <v>#REF!</v>
      </c>
      <c r="AF125" s="166" t="e">
        <f>IF(NOT(ISBLANK('Order Form'!#REF!)),'Order Form'!#REF!,"")</f>
        <v>#REF!</v>
      </c>
      <c r="AG125" s="166" t="e">
        <f>IF(NOT(ISBLANK('Order Form'!#REF!)),'Order Form'!#REF!,"")</f>
        <v>#REF!</v>
      </c>
    </row>
    <row r="126" spans="1:33" ht="12.75" customHeight="1" x14ac:dyDescent="0.3">
      <c r="A126" s="106" t="str">
        <f>IF(NOT(ISBLANK('Order Form'!$F$4)),PROPER('Order Form'!$F$4),IF(NOT(ISBLANK('Order Form'!$F$5)),PROPER('Order Form'!$F$5),""))</f>
        <v/>
      </c>
      <c r="B126" s="106" t="str">
        <f>IF(NOT(ISBLANK('Order Form'!$F$6)),'Order Form'!$F$6,"")</f>
        <v/>
      </c>
      <c r="C126" s="162">
        <f>'Order Form'!$J$17</f>
        <v>0</v>
      </c>
      <c r="D126" s="162" t="str">
        <f>IF(NOT(ISBLANK('Order Form'!$F$10)),'Order Form'!$F$10,"")</f>
        <v/>
      </c>
      <c r="E126" s="162" t="str">
        <f>IF(NOT(ISBLANK('Order Form'!$F$12)),'Order Form'!$F$12,"")</f>
        <v/>
      </c>
      <c r="F126" s="163"/>
      <c r="G126" s="163" t="str">
        <f>IF(NOT(ISBLANK('Order Form'!$D$16)),'Order Form'!$D$16,"")</f>
        <v/>
      </c>
      <c r="H126" s="164"/>
      <c r="I126" s="164"/>
      <c r="J126" s="106" t="e">
        <f>IF('Order Form'!$G152="Yes","Yes",IF('Order Form'!#REF!="Yes","Yes",IF('Order Form'!$H152="Yes","Yes","")))</f>
        <v>#REF!</v>
      </c>
      <c r="K126" s="106" t="str">
        <f ca="1">IF(NOT(ISNA(INDIRECT("'LIST DATA'!$A$"&amp;MATCH('Order Form'!$C152,SchoolList,0)+1))),UPPER(INDIRECT("'LIST DATA'!$A$"&amp;MATCH('Order Form'!$C152,SchoolList,0)+1)),"")</f>
        <v/>
      </c>
      <c r="L126" s="106" t="str">
        <f>IF(NOT(ISBLANK('Order Form'!$C152)),'Order Form'!$C152,"")</f>
        <v/>
      </c>
      <c r="M126" s="106" t="str">
        <f>IF(NOT(ISBLANK('Order Form'!$E152)),'Order Form'!$E152,"")</f>
        <v/>
      </c>
      <c r="N126" s="106" t="e">
        <f>IF('Order Form'!$G152="Yes","CST",IF('Order Form'!#REF!="Yes","CBC",IF('Order Form'!$H152="Yes","PVW",IF(NOT(ISBLANK('Order Form'!$F152)),UPPER('Order Form'!$F152),""))))</f>
        <v>#REF!</v>
      </c>
      <c r="O126" s="106" t="e">
        <f>IF(UPPER($J126)="YES",'Order Form'!F152,"")</f>
        <v>#REF!</v>
      </c>
      <c r="P126" s="106" t="str">
        <f>IF(NOT(ISBLANK('Order Form'!$D152)),PROPER('Order Form'!$D152),"")</f>
        <v/>
      </c>
      <c r="Q126" s="106"/>
      <c r="R126" s="163"/>
      <c r="S126" s="106" t="str">
        <f>IF(NOT(ISBLANK('Order Form'!$I152)),'Order Form'!$I152,"")</f>
        <v/>
      </c>
      <c r="T126" s="106" t="str">
        <f>IF(NOT(ISBLANK('Order Form'!$M152)),'Order Form'!$M152,"")</f>
        <v/>
      </c>
      <c r="U126" s="106" t="str">
        <f>IF(NOT(ISBLANK('Order Form'!$N152)),'Order Form'!$N152,"")</f>
        <v/>
      </c>
      <c r="V126" s="106" t="str">
        <f>IF(NOT(ISBLANK('Order Form'!$O152)),'Order Form'!$O152,"")</f>
        <v/>
      </c>
      <c r="W126" s="106" t="str">
        <f>IF(NOT(ISBLANK('Order Form'!$P152)),'Order Form'!$P152,"")</f>
        <v/>
      </c>
      <c r="X126" s="106" t="str">
        <f>IF(NOT(ISBLANK('Order Form'!$Q152)),'Order Form'!$Q152,"")</f>
        <v/>
      </c>
      <c r="Y126" s="106" t="str">
        <f>IF(NOT(ISBLANK('Order Form'!$R152)),'Order Form'!$R152,"")</f>
        <v/>
      </c>
      <c r="Z126" s="106" t="str">
        <f>IF(NOT(ISBLANK('Order Form'!$S152)),'Order Form'!$S152,"")</f>
        <v/>
      </c>
      <c r="AA126" s="106">
        <f t="shared" si="0"/>
        <v>0</v>
      </c>
      <c r="AB126" s="166" t="str">
        <f>IF(NOT(ISBLANK('Order Form'!$J152)),'Order Form'!$J152,"")</f>
        <v/>
      </c>
      <c r="AC126" s="167">
        <v>0</v>
      </c>
      <c r="AD126" s="168" t="str">
        <f t="shared" si="1"/>
        <v/>
      </c>
      <c r="AE126" s="166" t="e">
        <f>IF(NOT(ISBLANK('Order Form'!#REF!)),'Order Form'!#REF!,"")</f>
        <v>#REF!</v>
      </c>
      <c r="AF126" s="166" t="e">
        <f>IF(NOT(ISBLANK('Order Form'!#REF!)),'Order Form'!#REF!,"")</f>
        <v>#REF!</v>
      </c>
      <c r="AG126" s="166" t="e">
        <f>IF(NOT(ISBLANK('Order Form'!#REF!)),'Order Form'!#REF!,"")</f>
        <v>#REF!</v>
      </c>
    </row>
    <row r="127" spans="1:33" ht="12.75" customHeight="1" x14ac:dyDescent="0.3">
      <c r="A127" s="106" t="str">
        <f>IF(NOT(ISBLANK('Order Form'!$F$4)),PROPER('Order Form'!$F$4),IF(NOT(ISBLANK('Order Form'!$F$5)),PROPER('Order Form'!$F$5),""))</f>
        <v/>
      </c>
      <c r="B127" s="106" t="str">
        <f>IF(NOT(ISBLANK('Order Form'!$F$6)),'Order Form'!$F$6,"")</f>
        <v/>
      </c>
      <c r="C127" s="162">
        <f>'Order Form'!$J$17</f>
        <v>0</v>
      </c>
      <c r="D127" s="162" t="str">
        <f>IF(NOT(ISBLANK('Order Form'!$F$10)),'Order Form'!$F$10,"")</f>
        <v/>
      </c>
      <c r="E127" s="162" t="str">
        <f>IF(NOT(ISBLANK('Order Form'!$F$12)),'Order Form'!$F$12,"")</f>
        <v/>
      </c>
      <c r="F127" s="163"/>
      <c r="G127" s="163" t="str">
        <f>IF(NOT(ISBLANK('Order Form'!$D$16)),'Order Form'!$D$16,"")</f>
        <v/>
      </c>
      <c r="H127" s="164"/>
      <c r="I127" s="164"/>
      <c r="J127" s="106" t="e">
        <f>IF('Order Form'!$G153="Yes","Yes",IF('Order Form'!#REF!="Yes","Yes",IF('Order Form'!$H153="Yes","Yes","")))</f>
        <v>#REF!</v>
      </c>
      <c r="K127" s="106" t="str">
        <f ca="1">IF(NOT(ISNA(INDIRECT("'LIST DATA'!$A$"&amp;MATCH('Order Form'!$C153,SchoolList,0)+1))),UPPER(INDIRECT("'LIST DATA'!$A$"&amp;MATCH('Order Form'!$C153,SchoolList,0)+1)),"")</f>
        <v/>
      </c>
      <c r="L127" s="106" t="str">
        <f>IF(NOT(ISBLANK('Order Form'!$C153)),'Order Form'!$C153,"")</f>
        <v/>
      </c>
      <c r="M127" s="106" t="str">
        <f>IF(NOT(ISBLANK('Order Form'!$E153)),'Order Form'!$E153,"")</f>
        <v/>
      </c>
      <c r="N127" s="106" t="e">
        <f>IF('Order Form'!$G153="Yes","CST",IF('Order Form'!#REF!="Yes","CBC",IF('Order Form'!$H153="Yes","PVW",IF(NOT(ISBLANK('Order Form'!$F153)),UPPER('Order Form'!$F153),""))))</f>
        <v>#REF!</v>
      </c>
      <c r="O127" s="106" t="e">
        <f>IF(UPPER($J127)="YES",'Order Form'!F153,"")</f>
        <v>#REF!</v>
      </c>
      <c r="P127" s="106" t="str">
        <f>IF(NOT(ISBLANK('Order Form'!$D153)),PROPER('Order Form'!$D153),"")</f>
        <v/>
      </c>
      <c r="Q127" s="106"/>
      <c r="R127" s="163"/>
      <c r="S127" s="106" t="str">
        <f>IF(NOT(ISBLANK('Order Form'!$I153)),'Order Form'!$I153,"")</f>
        <v/>
      </c>
      <c r="T127" s="106" t="str">
        <f>IF(NOT(ISBLANK('Order Form'!$M153)),'Order Form'!$M153,"")</f>
        <v/>
      </c>
      <c r="U127" s="106" t="str">
        <f>IF(NOT(ISBLANK('Order Form'!$N153)),'Order Form'!$N153,"")</f>
        <v/>
      </c>
      <c r="V127" s="106" t="str">
        <f>IF(NOT(ISBLANK('Order Form'!$O153)),'Order Form'!$O153,"")</f>
        <v/>
      </c>
      <c r="W127" s="106" t="str">
        <f>IF(NOT(ISBLANK('Order Form'!$P153)),'Order Form'!$P153,"")</f>
        <v/>
      </c>
      <c r="X127" s="106" t="str">
        <f>IF(NOT(ISBLANK('Order Form'!$Q153)),'Order Form'!$Q153,"")</f>
        <v/>
      </c>
      <c r="Y127" s="106" t="str">
        <f>IF(NOT(ISBLANK('Order Form'!$R153)),'Order Form'!$R153,"")</f>
        <v/>
      </c>
      <c r="Z127" s="106" t="str">
        <f>IF(NOT(ISBLANK('Order Form'!$S153)),'Order Form'!$S153,"")</f>
        <v/>
      </c>
      <c r="AA127" s="106">
        <f t="shared" si="0"/>
        <v>0</v>
      </c>
      <c r="AB127" s="166" t="str">
        <f>IF(NOT(ISBLANK('Order Form'!$J153)),'Order Form'!$J153,"")</f>
        <v/>
      </c>
      <c r="AC127" s="167">
        <v>0</v>
      </c>
      <c r="AD127" s="168" t="str">
        <f t="shared" si="1"/>
        <v/>
      </c>
      <c r="AE127" s="166" t="e">
        <f>IF(NOT(ISBLANK('Order Form'!#REF!)),'Order Form'!#REF!,"")</f>
        <v>#REF!</v>
      </c>
      <c r="AF127" s="166" t="e">
        <f>IF(NOT(ISBLANK('Order Form'!#REF!)),'Order Form'!#REF!,"")</f>
        <v>#REF!</v>
      </c>
      <c r="AG127" s="166" t="e">
        <f>IF(NOT(ISBLANK('Order Form'!#REF!)),'Order Form'!#REF!,"")</f>
        <v>#REF!</v>
      </c>
    </row>
    <row r="128" spans="1:33" ht="12.75" customHeight="1" x14ac:dyDescent="0.3">
      <c r="A128" s="106" t="str">
        <f>IF(NOT(ISBLANK('Order Form'!$F$4)),PROPER('Order Form'!$F$4),IF(NOT(ISBLANK('Order Form'!$F$5)),PROPER('Order Form'!$F$5),""))</f>
        <v/>
      </c>
      <c r="B128" s="106" t="str">
        <f>IF(NOT(ISBLANK('Order Form'!$F$6)),'Order Form'!$F$6,"")</f>
        <v/>
      </c>
      <c r="C128" s="162">
        <f>'Order Form'!$J$17</f>
        <v>0</v>
      </c>
      <c r="D128" s="162" t="str">
        <f>IF(NOT(ISBLANK('Order Form'!$F$10)),'Order Form'!$F$10,"")</f>
        <v/>
      </c>
      <c r="E128" s="162" t="str">
        <f>IF(NOT(ISBLANK('Order Form'!$F$12)),'Order Form'!$F$12,"")</f>
        <v/>
      </c>
      <c r="F128" s="163"/>
      <c r="G128" s="163" t="str">
        <f>IF(NOT(ISBLANK('Order Form'!$D$16)),'Order Form'!$D$16,"")</f>
        <v/>
      </c>
      <c r="H128" s="164"/>
      <c r="I128" s="164"/>
      <c r="J128" s="106" t="e">
        <f>IF('Order Form'!$G154="Yes","Yes",IF('Order Form'!#REF!="Yes","Yes",IF('Order Form'!$H154="Yes","Yes","")))</f>
        <v>#REF!</v>
      </c>
      <c r="K128" s="106" t="str">
        <f ca="1">IF(NOT(ISNA(INDIRECT("'LIST DATA'!$A$"&amp;MATCH('Order Form'!$C154,SchoolList,0)+1))),UPPER(INDIRECT("'LIST DATA'!$A$"&amp;MATCH('Order Form'!$C154,SchoolList,0)+1)),"")</f>
        <v/>
      </c>
      <c r="L128" s="106" t="str">
        <f>IF(NOT(ISBLANK('Order Form'!$C154)),'Order Form'!$C154,"")</f>
        <v/>
      </c>
      <c r="M128" s="106" t="str">
        <f>IF(NOT(ISBLANK('Order Form'!$E154)),'Order Form'!$E154,"")</f>
        <v/>
      </c>
      <c r="N128" s="106" t="e">
        <f>IF('Order Form'!$G154="Yes","CST",IF('Order Form'!#REF!="Yes","CBC",IF('Order Form'!$H154="Yes","PVW",IF(NOT(ISBLANK('Order Form'!$F154)),UPPER('Order Form'!$F154),""))))</f>
        <v>#REF!</v>
      </c>
      <c r="O128" s="106" t="e">
        <f>IF(UPPER($J128)="YES",'Order Form'!F154,"")</f>
        <v>#REF!</v>
      </c>
      <c r="P128" s="106" t="str">
        <f>IF(NOT(ISBLANK('Order Form'!$D154)),PROPER('Order Form'!$D154),"")</f>
        <v/>
      </c>
      <c r="Q128" s="106"/>
      <c r="R128" s="163"/>
      <c r="S128" s="106" t="str">
        <f>IF(NOT(ISBLANK('Order Form'!$I154)),'Order Form'!$I154,"")</f>
        <v/>
      </c>
      <c r="T128" s="106" t="str">
        <f>IF(NOT(ISBLANK('Order Form'!$M154)),'Order Form'!$M154,"")</f>
        <v/>
      </c>
      <c r="U128" s="106" t="str">
        <f>IF(NOT(ISBLANK('Order Form'!$N154)),'Order Form'!$N154,"")</f>
        <v/>
      </c>
      <c r="V128" s="106" t="str">
        <f>IF(NOT(ISBLANK('Order Form'!$O154)),'Order Form'!$O154,"")</f>
        <v/>
      </c>
      <c r="W128" s="106" t="str">
        <f>IF(NOT(ISBLANK('Order Form'!$P154)),'Order Form'!$P154,"")</f>
        <v/>
      </c>
      <c r="X128" s="106" t="str">
        <f>IF(NOT(ISBLANK('Order Form'!$Q154)),'Order Form'!$Q154,"")</f>
        <v/>
      </c>
      <c r="Y128" s="106" t="str">
        <f>IF(NOT(ISBLANK('Order Form'!$R154)),'Order Form'!$R154,"")</f>
        <v/>
      </c>
      <c r="Z128" s="106" t="str">
        <f>IF(NOT(ISBLANK('Order Form'!$S154)),'Order Form'!$S154,"")</f>
        <v/>
      </c>
      <c r="AA128" s="106">
        <f t="shared" si="0"/>
        <v>0</v>
      </c>
      <c r="AB128" s="166" t="str">
        <f>IF(NOT(ISBLANK('Order Form'!$J154)),'Order Form'!$J154,"")</f>
        <v/>
      </c>
      <c r="AC128" s="167">
        <v>0</v>
      </c>
      <c r="AD128" s="168" t="str">
        <f t="shared" si="1"/>
        <v/>
      </c>
      <c r="AE128" s="166" t="e">
        <f>IF(NOT(ISBLANK('Order Form'!#REF!)),'Order Form'!#REF!,"")</f>
        <v>#REF!</v>
      </c>
      <c r="AF128" s="166" t="e">
        <f>IF(NOT(ISBLANK('Order Form'!#REF!)),'Order Form'!#REF!,"")</f>
        <v>#REF!</v>
      </c>
      <c r="AG128" s="166" t="e">
        <f>IF(NOT(ISBLANK('Order Form'!#REF!)),'Order Form'!#REF!,"")</f>
        <v>#REF!</v>
      </c>
    </row>
    <row r="129" spans="1:33" ht="12.75" customHeight="1" x14ac:dyDescent="0.3">
      <c r="A129" s="106" t="str">
        <f>IF(NOT(ISBLANK('Order Form'!$F$4)),PROPER('Order Form'!$F$4),IF(NOT(ISBLANK('Order Form'!$F$5)),PROPER('Order Form'!$F$5),""))</f>
        <v/>
      </c>
      <c r="B129" s="106" t="str">
        <f>IF(NOT(ISBLANK('Order Form'!$F$6)),'Order Form'!$F$6,"")</f>
        <v/>
      </c>
      <c r="C129" s="162">
        <f>'Order Form'!$J$17</f>
        <v>0</v>
      </c>
      <c r="D129" s="162" t="str">
        <f>IF(NOT(ISBLANK('Order Form'!$F$10)),'Order Form'!$F$10,"")</f>
        <v/>
      </c>
      <c r="E129" s="162" t="str">
        <f>IF(NOT(ISBLANK('Order Form'!$F$12)),'Order Form'!$F$12,"")</f>
        <v/>
      </c>
      <c r="F129" s="163"/>
      <c r="G129" s="163" t="str">
        <f>IF(NOT(ISBLANK('Order Form'!$D$16)),'Order Form'!$D$16,"")</f>
        <v/>
      </c>
      <c r="H129" s="164"/>
      <c r="I129" s="164"/>
      <c r="J129" s="106" t="e">
        <f>IF('Order Form'!$G155="Yes","Yes",IF('Order Form'!#REF!="Yes","Yes",IF('Order Form'!$H155="Yes","Yes","")))</f>
        <v>#REF!</v>
      </c>
      <c r="K129" s="106" t="str">
        <f ca="1">IF(NOT(ISNA(INDIRECT("'LIST DATA'!$A$"&amp;MATCH('Order Form'!$C155,SchoolList,0)+1))),UPPER(INDIRECT("'LIST DATA'!$A$"&amp;MATCH('Order Form'!$C155,SchoolList,0)+1)),"")</f>
        <v/>
      </c>
      <c r="L129" s="106" t="str">
        <f>IF(NOT(ISBLANK('Order Form'!$C155)),'Order Form'!$C155,"")</f>
        <v/>
      </c>
      <c r="M129" s="106" t="str">
        <f>IF(NOT(ISBLANK('Order Form'!$E155)),'Order Form'!$E155,"")</f>
        <v/>
      </c>
      <c r="N129" s="106" t="e">
        <f>IF('Order Form'!$G155="Yes","CST",IF('Order Form'!#REF!="Yes","CBC",IF('Order Form'!$H155="Yes","PVW",IF(NOT(ISBLANK('Order Form'!$F155)),UPPER('Order Form'!$F155),""))))</f>
        <v>#REF!</v>
      </c>
      <c r="O129" s="106" t="e">
        <f>IF(UPPER($J129)="YES",'Order Form'!F155,"")</f>
        <v>#REF!</v>
      </c>
      <c r="P129" s="106" t="str">
        <f>IF(NOT(ISBLANK('Order Form'!$D155)),PROPER('Order Form'!$D155),"")</f>
        <v/>
      </c>
      <c r="Q129" s="106"/>
      <c r="R129" s="163"/>
      <c r="S129" s="106" t="str">
        <f>IF(NOT(ISBLANK('Order Form'!$I155)),'Order Form'!$I155,"")</f>
        <v/>
      </c>
      <c r="T129" s="106" t="str">
        <f>IF(NOT(ISBLANK('Order Form'!$M155)),'Order Form'!$M155,"")</f>
        <v/>
      </c>
      <c r="U129" s="106" t="str">
        <f>IF(NOT(ISBLANK('Order Form'!$N155)),'Order Form'!$N155,"")</f>
        <v/>
      </c>
      <c r="V129" s="106" t="str">
        <f>IF(NOT(ISBLANK('Order Form'!$O155)),'Order Form'!$O155,"")</f>
        <v/>
      </c>
      <c r="W129" s="106" t="str">
        <f>IF(NOT(ISBLANK('Order Form'!$P155)),'Order Form'!$P155,"")</f>
        <v/>
      </c>
      <c r="X129" s="106" t="str">
        <f>IF(NOT(ISBLANK('Order Form'!$Q155)),'Order Form'!$Q155,"")</f>
        <v/>
      </c>
      <c r="Y129" s="106" t="str">
        <f>IF(NOT(ISBLANK('Order Form'!$R155)),'Order Form'!$R155,"")</f>
        <v/>
      </c>
      <c r="Z129" s="106" t="str">
        <f>IF(NOT(ISBLANK('Order Form'!$S155)),'Order Form'!$S155,"")</f>
        <v/>
      </c>
      <c r="AA129" s="106">
        <f t="shared" si="0"/>
        <v>0</v>
      </c>
      <c r="AB129" s="166" t="str">
        <f>IF(NOT(ISBLANK('Order Form'!$J155)),'Order Form'!$J155,"")</f>
        <v/>
      </c>
      <c r="AC129" s="167">
        <v>0</v>
      </c>
      <c r="AD129" s="168" t="str">
        <f t="shared" si="1"/>
        <v/>
      </c>
      <c r="AE129" s="166" t="e">
        <f>IF(NOT(ISBLANK('Order Form'!#REF!)),'Order Form'!#REF!,"")</f>
        <v>#REF!</v>
      </c>
      <c r="AF129" s="166" t="e">
        <f>IF(NOT(ISBLANK('Order Form'!#REF!)),'Order Form'!#REF!,"")</f>
        <v>#REF!</v>
      </c>
      <c r="AG129" s="166" t="e">
        <f>IF(NOT(ISBLANK('Order Form'!#REF!)),'Order Form'!#REF!,"")</f>
        <v>#REF!</v>
      </c>
    </row>
    <row r="130" spans="1:33" ht="12.75" customHeight="1" x14ac:dyDescent="0.3">
      <c r="A130" s="106" t="str">
        <f>IF(NOT(ISBLANK('Order Form'!$F$4)),PROPER('Order Form'!$F$4),IF(NOT(ISBLANK('Order Form'!$F$5)),PROPER('Order Form'!$F$5),""))</f>
        <v/>
      </c>
      <c r="B130" s="106" t="str">
        <f>IF(NOT(ISBLANK('Order Form'!$F$6)),'Order Form'!$F$6,"")</f>
        <v/>
      </c>
      <c r="C130" s="162">
        <f>'Order Form'!$J$17</f>
        <v>0</v>
      </c>
      <c r="D130" s="162" t="str">
        <f>IF(NOT(ISBLANK('Order Form'!$F$10)),'Order Form'!$F$10,"")</f>
        <v/>
      </c>
      <c r="E130" s="162" t="str">
        <f>IF(NOT(ISBLANK('Order Form'!$F$12)),'Order Form'!$F$12,"")</f>
        <v/>
      </c>
      <c r="F130" s="163"/>
      <c r="G130" s="163" t="str">
        <f>IF(NOT(ISBLANK('Order Form'!$D$16)),'Order Form'!$D$16,"")</f>
        <v/>
      </c>
      <c r="H130" s="164"/>
      <c r="I130" s="164"/>
      <c r="J130" s="106" t="e">
        <f>IF('Order Form'!$G156="Yes","Yes",IF('Order Form'!#REF!="Yes","Yes",IF('Order Form'!$H156="Yes","Yes","")))</f>
        <v>#REF!</v>
      </c>
      <c r="K130" s="106" t="str">
        <f ca="1">IF(NOT(ISNA(INDIRECT("'LIST DATA'!$A$"&amp;MATCH('Order Form'!$C156,SchoolList,0)+1))),UPPER(INDIRECT("'LIST DATA'!$A$"&amp;MATCH('Order Form'!$C156,SchoolList,0)+1)),"")</f>
        <v/>
      </c>
      <c r="L130" s="106" t="str">
        <f>IF(NOT(ISBLANK('Order Form'!$C156)),'Order Form'!$C156,"")</f>
        <v/>
      </c>
      <c r="M130" s="106" t="str">
        <f>IF(NOT(ISBLANK('Order Form'!$E156)),'Order Form'!$E156,"")</f>
        <v/>
      </c>
      <c r="N130" s="106" t="e">
        <f>IF('Order Form'!$G156="Yes","CST",IF('Order Form'!#REF!="Yes","CBC",IF('Order Form'!$H156="Yes","PVW",IF(NOT(ISBLANK('Order Form'!$F156)),UPPER('Order Form'!$F156),""))))</f>
        <v>#REF!</v>
      </c>
      <c r="O130" s="106" t="e">
        <f>IF(UPPER($J130)="YES",'Order Form'!F156,"")</f>
        <v>#REF!</v>
      </c>
      <c r="P130" s="106" t="str">
        <f>IF(NOT(ISBLANK('Order Form'!$D156)),PROPER('Order Form'!$D156),"")</f>
        <v/>
      </c>
      <c r="Q130" s="106"/>
      <c r="R130" s="163"/>
      <c r="S130" s="106" t="str">
        <f>IF(NOT(ISBLANK('Order Form'!$I156)),'Order Form'!$I156,"")</f>
        <v/>
      </c>
      <c r="T130" s="106" t="str">
        <f>IF(NOT(ISBLANK('Order Form'!$M156)),'Order Form'!$M156,"")</f>
        <v/>
      </c>
      <c r="U130" s="106" t="str">
        <f>IF(NOT(ISBLANK('Order Form'!$N156)),'Order Form'!$N156,"")</f>
        <v/>
      </c>
      <c r="V130" s="106" t="str">
        <f>IF(NOT(ISBLANK('Order Form'!$O156)),'Order Form'!$O156,"")</f>
        <v/>
      </c>
      <c r="W130" s="106" t="str">
        <f>IF(NOT(ISBLANK('Order Form'!$P156)),'Order Form'!$P156,"")</f>
        <v/>
      </c>
      <c r="X130" s="106" t="str">
        <f>IF(NOT(ISBLANK('Order Form'!$Q156)),'Order Form'!$Q156,"")</f>
        <v/>
      </c>
      <c r="Y130" s="106" t="str">
        <f>IF(NOT(ISBLANK('Order Form'!$R156)),'Order Form'!$R156,"")</f>
        <v/>
      </c>
      <c r="Z130" s="106" t="str">
        <f>IF(NOT(ISBLANK('Order Form'!$S156)),'Order Form'!$S156,"")</f>
        <v/>
      </c>
      <c r="AA130" s="106">
        <f t="shared" si="0"/>
        <v>0</v>
      </c>
      <c r="AB130" s="166" t="str">
        <f>IF(NOT(ISBLANK('Order Form'!$J156)),'Order Form'!$J156,"")</f>
        <v/>
      </c>
      <c r="AC130" s="167">
        <v>0</v>
      </c>
      <c r="AD130" s="168" t="str">
        <f t="shared" si="1"/>
        <v/>
      </c>
      <c r="AE130" s="166" t="e">
        <f>IF(NOT(ISBLANK('Order Form'!#REF!)),'Order Form'!#REF!,"")</f>
        <v>#REF!</v>
      </c>
      <c r="AF130" s="166" t="e">
        <f>IF(NOT(ISBLANK('Order Form'!#REF!)),'Order Form'!#REF!,"")</f>
        <v>#REF!</v>
      </c>
      <c r="AG130" s="166" t="e">
        <f>IF(NOT(ISBLANK('Order Form'!#REF!)),'Order Form'!#REF!,"")</f>
        <v>#REF!</v>
      </c>
    </row>
    <row r="131" spans="1:33" ht="12.75" customHeight="1" x14ac:dyDescent="0.3">
      <c r="A131" s="106" t="str">
        <f>IF(NOT(ISBLANK('Order Form'!$F$4)),PROPER('Order Form'!$F$4),IF(NOT(ISBLANK('Order Form'!$F$5)),PROPER('Order Form'!$F$5),""))</f>
        <v/>
      </c>
      <c r="B131" s="106" t="str">
        <f>IF(NOT(ISBLANK('Order Form'!$F$6)),'Order Form'!$F$6,"")</f>
        <v/>
      </c>
      <c r="C131" s="162">
        <f>'Order Form'!$J$17</f>
        <v>0</v>
      </c>
      <c r="D131" s="162" t="str">
        <f>IF(NOT(ISBLANK('Order Form'!$F$10)),'Order Form'!$F$10,"")</f>
        <v/>
      </c>
      <c r="E131" s="162" t="str">
        <f>IF(NOT(ISBLANK('Order Form'!$F$12)),'Order Form'!$F$12,"")</f>
        <v/>
      </c>
      <c r="F131" s="163"/>
      <c r="G131" s="163" t="str">
        <f>IF(NOT(ISBLANK('Order Form'!$D$16)),'Order Form'!$D$16,"")</f>
        <v/>
      </c>
      <c r="H131" s="164"/>
      <c r="I131" s="164"/>
      <c r="J131" s="106" t="e">
        <f>IF('Order Form'!$G157="Yes","Yes",IF('Order Form'!#REF!="Yes","Yes",IF('Order Form'!$H157="Yes","Yes","")))</f>
        <v>#REF!</v>
      </c>
      <c r="K131" s="106" t="str">
        <f ca="1">IF(NOT(ISNA(INDIRECT("'LIST DATA'!$A$"&amp;MATCH('Order Form'!$C157,SchoolList,0)+1))),UPPER(INDIRECT("'LIST DATA'!$A$"&amp;MATCH('Order Form'!$C157,SchoolList,0)+1)),"")</f>
        <v/>
      </c>
      <c r="L131" s="106" t="str">
        <f>IF(NOT(ISBLANK('Order Form'!$C157)),'Order Form'!$C157,"")</f>
        <v/>
      </c>
      <c r="M131" s="106" t="str">
        <f>IF(NOT(ISBLANK('Order Form'!$E157)),'Order Form'!$E157,"")</f>
        <v/>
      </c>
      <c r="N131" s="106" t="e">
        <f>IF('Order Form'!$G157="Yes","CST",IF('Order Form'!#REF!="Yes","CBC",IF('Order Form'!$H157="Yes","PVW",IF(NOT(ISBLANK('Order Form'!$F157)),UPPER('Order Form'!$F157),""))))</f>
        <v>#REF!</v>
      </c>
      <c r="O131" s="106" t="e">
        <f>IF(UPPER($J131)="YES",'Order Form'!F157,"")</f>
        <v>#REF!</v>
      </c>
      <c r="P131" s="106" t="str">
        <f>IF(NOT(ISBLANK('Order Form'!$D157)),PROPER('Order Form'!$D157),"")</f>
        <v/>
      </c>
      <c r="Q131" s="106"/>
      <c r="R131" s="163"/>
      <c r="S131" s="106" t="str">
        <f>IF(NOT(ISBLANK('Order Form'!$I157)),'Order Form'!$I157,"")</f>
        <v/>
      </c>
      <c r="T131" s="106" t="str">
        <f>IF(NOT(ISBLANK('Order Form'!$M157)),'Order Form'!$M157,"")</f>
        <v/>
      </c>
      <c r="U131" s="106" t="str">
        <f>IF(NOT(ISBLANK('Order Form'!$N157)),'Order Form'!$N157,"")</f>
        <v/>
      </c>
      <c r="V131" s="106" t="str">
        <f>IF(NOT(ISBLANK('Order Form'!$O157)),'Order Form'!$O157,"")</f>
        <v/>
      </c>
      <c r="W131" s="106" t="str">
        <f>IF(NOT(ISBLANK('Order Form'!$P157)),'Order Form'!$P157,"")</f>
        <v/>
      </c>
      <c r="X131" s="106" t="str">
        <f>IF(NOT(ISBLANK('Order Form'!$Q157)),'Order Form'!$Q157,"")</f>
        <v/>
      </c>
      <c r="Y131" s="106" t="str">
        <f>IF(NOT(ISBLANK('Order Form'!$R157)),'Order Form'!$R157,"")</f>
        <v/>
      </c>
      <c r="Z131" s="106" t="str">
        <f>IF(NOT(ISBLANK('Order Form'!$S157)),'Order Form'!$S157,"")</f>
        <v/>
      </c>
      <c r="AA131" s="106">
        <f t="shared" si="0"/>
        <v>0</v>
      </c>
      <c r="AB131" s="166" t="str">
        <f>IF(NOT(ISBLANK('Order Form'!$J157)),'Order Form'!$J157,"")</f>
        <v/>
      </c>
      <c r="AC131" s="167">
        <v>0</v>
      </c>
      <c r="AD131" s="168" t="str">
        <f t="shared" si="1"/>
        <v/>
      </c>
      <c r="AE131" s="166" t="e">
        <f>IF(NOT(ISBLANK('Order Form'!#REF!)),'Order Form'!#REF!,"")</f>
        <v>#REF!</v>
      </c>
      <c r="AF131" s="166" t="e">
        <f>IF(NOT(ISBLANK('Order Form'!#REF!)),'Order Form'!#REF!,"")</f>
        <v>#REF!</v>
      </c>
      <c r="AG131" s="166" t="e">
        <f>IF(NOT(ISBLANK('Order Form'!#REF!)),'Order Form'!#REF!,"")</f>
        <v>#REF!</v>
      </c>
    </row>
    <row r="132" spans="1:33" ht="12.75" customHeight="1" x14ac:dyDescent="0.3">
      <c r="A132" s="106" t="str">
        <f>IF(NOT(ISBLANK('Order Form'!$F$4)),PROPER('Order Form'!$F$4),IF(NOT(ISBLANK('Order Form'!$F$5)),PROPER('Order Form'!$F$5),""))</f>
        <v/>
      </c>
      <c r="B132" s="106" t="str">
        <f>IF(NOT(ISBLANK('Order Form'!$F$6)),'Order Form'!$F$6,"")</f>
        <v/>
      </c>
      <c r="C132" s="162">
        <f>'Order Form'!$J$17</f>
        <v>0</v>
      </c>
      <c r="D132" s="162" t="str">
        <f>IF(NOT(ISBLANK('Order Form'!$F$10)),'Order Form'!$F$10,"")</f>
        <v/>
      </c>
      <c r="E132" s="162" t="str">
        <f>IF(NOT(ISBLANK('Order Form'!$F$12)),'Order Form'!$F$12,"")</f>
        <v/>
      </c>
      <c r="F132" s="163"/>
      <c r="G132" s="163" t="str">
        <f>IF(NOT(ISBLANK('Order Form'!$D$16)),'Order Form'!$D$16,"")</f>
        <v/>
      </c>
      <c r="H132" s="164"/>
      <c r="I132" s="164"/>
      <c r="J132" s="106" t="e">
        <f>IF('Order Form'!$G158="Yes","Yes",IF('Order Form'!#REF!="Yes","Yes",IF('Order Form'!$H158="Yes","Yes","")))</f>
        <v>#REF!</v>
      </c>
      <c r="K132" s="106" t="str">
        <f ca="1">IF(NOT(ISNA(INDIRECT("'LIST DATA'!$A$"&amp;MATCH('Order Form'!$C158,SchoolList,0)+1))),UPPER(INDIRECT("'LIST DATA'!$A$"&amp;MATCH('Order Form'!$C158,SchoolList,0)+1)),"")</f>
        <v/>
      </c>
      <c r="L132" s="106" t="str">
        <f>IF(NOT(ISBLANK('Order Form'!$C158)),'Order Form'!$C158,"")</f>
        <v/>
      </c>
      <c r="M132" s="106" t="str">
        <f>IF(NOT(ISBLANK('Order Form'!$E158)),'Order Form'!$E158,"")</f>
        <v/>
      </c>
      <c r="N132" s="106" t="e">
        <f>IF('Order Form'!$G158="Yes","CST",IF('Order Form'!#REF!="Yes","CBC",IF('Order Form'!$H158="Yes","PVW",IF(NOT(ISBLANK('Order Form'!$F158)),UPPER('Order Form'!$F158),""))))</f>
        <v>#REF!</v>
      </c>
      <c r="O132" s="106" t="e">
        <f>IF(UPPER($J132)="YES",'Order Form'!F158,"")</f>
        <v>#REF!</v>
      </c>
      <c r="P132" s="106" t="str">
        <f>IF(NOT(ISBLANK('Order Form'!$D158)),PROPER('Order Form'!$D158),"")</f>
        <v/>
      </c>
      <c r="Q132" s="106"/>
      <c r="R132" s="163"/>
      <c r="S132" s="106" t="str">
        <f>IF(NOT(ISBLANK('Order Form'!$I158)),'Order Form'!$I158,"")</f>
        <v/>
      </c>
      <c r="T132" s="106" t="str">
        <f>IF(NOT(ISBLANK('Order Form'!$M158)),'Order Form'!$M158,"")</f>
        <v/>
      </c>
      <c r="U132" s="106" t="str">
        <f>IF(NOT(ISBLANK('Order Form'!$N158)),'Order Form'!$N158,"")</f>
        <v/>
      </c>
      <c r="V132" s="106" t="str">
        <f>IF(NOT(ISBLANK('Order Form'!$O158)),'Order Form'!$O158,"")</f>
        <v/>
      </c>
      <c r="W132" s="106" t="str">
        <f>IF(NOT(ISBLANK('Order Form'!$P158)),'Order Form'!$P158,"")</f>
        <v/>
      </c>
      <c r="X132" s="106" t="str">
        <f>IF(NOT(ISBLANK('Order Form'!$Q158)),'Order Form'!$Q158,"")</f>
        <v/>
      </c>
      <c r="Y132" s="106" t="str">
        <f>IF(NOT(ISBLANK('Order Form'!$R158)),'Order Form'!$R158,"")</f>
        <v/>
      </c>
      <c r="Z132" s="106" t="str">
        <f>IF(NOT(ISBLANK('Order Form'!$S158)),'Order Form'!$S158,"")</f>
        <v/>
      </c>
      <c r="AA132" s="106">
        <f t="shared" si="0"/>
        <v>0</v>
      </c>
      <c r="AB132" s="166" t="str">
        <f>IF(NOT(ISBLANK('Order Form'!$J158)),'Order Form'!$J158,"")</f>
        <v/>
      </c>
      <c r="AC132" s="167">
        <v>0</v>
      </c>
      <c r="AD132" s="168" t="str">
        <f t="shared" si="1"/>
        <v/>
      </c>
      <c r="AE132" s="166" t="e">
        <f>IF(NOT(ISBLANK('Order Form'!#REF!)),'Order Form'!#REF!,"")</f>
        <v>#REF!</v>
      </c>
      <c r="AF132" s="166" t="e">
        <f>IF(NOT(ISBLANK('Order Form'!#REF!)),'Order Form'!#REF!,"")</f>
        <v>#REF!</v>
      </c>
      <c r="AG132" s="166" t="e">
        <f>IF(NOT(ISBLANK('Order Form'!#REF!)),'Order Form'!#REF!,"")</f>
        <v>#REF!</v>
      </c>
    </row>
    <row r="133" spans="1:33" ht="12.75" customHeight="1" x14ac:dyDescent="0.3">
      <c r="A133" s="106" t="str">
        <f>IF(NOT(ISBLANK('Order Form'!$F$4)),PROPER('Order Form'!$F$4),IF(NOT(ISBLANK('Order Form'!$F$5)),PROPER('Order Form'!$F$5),""))</f>
        <v/>
      </c>
      <c r="B133" s="106" t="str">
        <f>IF(NOT(ISBLANK('Order Form'!$F$6)),'Order Form'!$F$6,"")</f>
        <v/>
      </c>
      <c r="C133" s="162">
        <f>'Order Form'!$J$17</f>
        <v>0</v>
      </c>
      <c r="D133" s="162" t="str">
        <f>IF(NOT(ISBLANK('Order Form'!$F$10)),'Order Form'!$F$10,"")</f>
        <v/>
      </c>
      <c r="E133" s="162" t="str">
        <f>IF(NOT(ISBLANK('Order Form'!$F$12)),'Order Form'!$F$12,"")</f>
        <v/>
      </c>
      <c r="F133" s="163"/>
      <c r="G133" s="163" t="str">
        <f>IF(NOT(ISBLANK('Order Form'!$D$16)),'Order Form'!$D$16,"")</f>
        <v/>
      </c>
      <c r="H133" s="164"/>
      <c r="I133" s="164"/>
      <c r="J133" s="106" t="e">
        <f>IF('Order Form'!$G159="Yes","Yes",IF('Order Form'!#REF!="Yes","Yes",IF('Order Form'!$H159="Yes","Yes","")))</f>
        <v>#REF!</v>
      </c>
      <c r="K133" s="106" t="str">
        <f ca="1">IF(NOT(ISNA(INDIRECT("'LIST DATA'!$A$"&amp;MATCH('Order Form'!$C159,SchoolList,0)+1))),UPPER(INDIRECT("'LIST DATA'!$A$"&amp;MATCH('Order Form'!$C159,SchoolList,0)+1)),"")</f>
        <v/>
      </c>
      <c r="L133" s="106" t="str">
        <f>IF(NOT(ISBLANK('Order Form'!$C159)),'Order Form'!$C159,"")</f>
        <v/>
      </c>
      <c r="M133" s="106" t="str">
        <f>IF(NOT(ISBLANK('Order Form'!$E159)),'Order Form'!$E159,"")</f>
        <v/>
      </c>
      <c r="N133" s="106" t="e">
        <f>IF('Order Form'!$G159="Yes","CST",IF('Order Form'!#REF!="Yes","CBC",IF('Order Form'!$H159="Yes","PVW",IF(NOT(ISBLANK('Order Form'!$F159)),UPPER('Order Form'!$F159),""))))</f>
        <v>#REF!</v>
      </c>
      <c r="O133" s="106" t="e">
        <f>IF(UPPER($J133)="YES",'Order Form'!F159,"")</f>
        <v>#REF!</v>
      </c>
      <c r="P133" s="106" t="str">
        <f>IF(NOT(ISBLANK('Order Form'!$D159)),PROPER('Order Form'!$D159),"")</f>
        <v/>
      </c>
      <c r="Q133" s="106"/>
      <c r="R133" s="163"/>
      <c r="S133" s="106" t="str">
        <f>IF(NOT(ISBLANK('Order Form'!$I159)),'Order Form'!$I159,"")</f>
        <v/>
      </c>
      <c r="T133" s="106" t="str">
        <f>IF(NOT(ISBLANK('Order Form'!$M159)),'Order Form'!$M159,"")</f>
        <v/>
      </c>
      <c r="U133" s="106" t="str">
        <f>IF(NOT(ISBLANK('Order Form'!$N159)),'Order Form'!$N159,"")</f>
        <v/>
      </c>
      <c r="V133" s="106" t="str">
        <f>IF(NOT(ISBLANK('Order Form'!$O159)),'Order Form'!$O159,"")</f>
        <v/>
      </c>
      <c r="W133" s="106" t="str">
        <f>IF(NOT(ISBLANK('Order Form'!$P159)),'Order Form'!$P159,"")</f>
        <v/>
      </c>
      <c r="X133" s="106" t="str">
        <f>IF(NOT(ISBLANK('Order Form'!$Q159)),'Order Form'!$Q159,"")</f>
        <v/>
      </c>
      <c r="Y133" s="106" t="str">
        <f>IF(NOT(ISBLANK('Order Form'!$R159)),'Order Form'!$R159,"")</f>
        <v/>
      </c>
      <c r="Z133" s="106" t="str">
        <f>IF(NOT(ISBLANK('Order Form'!$S159)),'Order Form'!$S159,"")</f>
        <v/>
      </c>
      <c r="AA133" s="106">
        <f t="shared" si="0"/>
        <v>0</v>
      </c>
      <c r="AB133" s="166" t="str">
        <f>IF(NOT(ISBLANK('Order Form'!$J159)),'Order Form'!$J159,"")</f>
        <v/>
      </c>
      <c r="AC133" s="167">
        <v>0</v>
      </c>
      <c r="AD133" s="168" t="str">
        <f t="shared" si="1"/>
        <v/>
      </c>
      <c r="AE133" s="166" t="e">
        <f>IF(NOT(ISBLANK('Order Form'!#REF!)),'Order Form'!#REF!,"")</f>
        <v>#REF!</v>
      </c>
      <c r="AF133" s="166" t="e">
        <f>IF(NOT(ISBLANK('Order Form'!#REF!)),'Order Form'!#REF!,"")</f>
        <v>#REF!</v>
      </c>
      <c r="AG133" s="166" t="e">
        <f>IF(NOT(ISBLANK('Order Form'!#REF!)),'Order Form'!#REF!,"")</f>
        <v>#REF!</v>
      </c>
    </row>
    <row r="134" spans="1:33" ht="12.75" customHeight="1" x14ac:dyDescent="0.3">
      <c r="A134" s="106" t="str">
        <f>IF(NOT(ISBLANK('Order Form'!$F$4)),PROPER('Order Form'!$F$4),IF(NOT(ISBLANK('Order Form'!$F$5)),PROPER('Order Form'!$F$5),""))</f>
        <v/>
      </c>
      <c r="B134" s="106" t="str">
        <f>IF(NOT(ISBLANK('Order Form'!$F$6)),'Order Form'!$F$6,"")</f>
        <v/>
      </c>
      <c r="C134" s="162">
        <f>'Order Form'!$J$17</f>
        <v>0</v>
      </c>
      <c r="D134" s="162" t="str">
        <f>IF(NOT(ISBLANK('Order Form'!$F$10)),'Order Form'!$F$10,"")</f>
        <v/>
      </c>
      <c r="E134" s="162" t="str">
        <f>IF(NOT(ISBLANK('Order Form'!$F$12)),'Order Form'!$F$12,"")</f>
        <v/>
      </c>
      <c r="F134" s="163"/>
      <c r="G134" s="163" t="str">
        <f>IF(NOT(ISBLANK('Order Form'!$D$16)),'Order Form'!$D$16,"")</f>
        <v/>
      </c>
      <c r="H134" s="164"/>
      <c r="I134" s="164"/>
      <c r="J134" s="106" t="e">
        <f>IF('Order Form'!$G160="Yes","Yes",IF('Order Form'!#REF!="Yes","Yes",IF('Order Form'!$H160="Yes","Yes","")))</f>
        <v>#REF!</v>
      </c>
      <c r="K134" s="106" t="str">
        <f ca="1">IF(NOT(ISNA(INDIRECT("'LIST DATA'!$A$"&amp;MATCH('Order Form'!$C160,SchoolList,0)+1))),UPPER(INDIRECT("'LIST DATA'!$A$"&amp;MATCH('Order Form'!$C160,SchoolList,0)+1)),"")</f>
        <v/>
      </c>
      <c r="L134" s="106" t="str">
        <f>IF(NOT(ISBLANK('Order Form'!$C160)),'Order Form'!$C160,"")</f>
        <v/>
      </c>
      <c r="M134" s="106" t="str">
        <f>IF(NOT(ISBLANK('Order Form'!$E160)),'Order Form'!$E160,"")</f>
        <v/>
      </c>
      <c r="N134" s="106" t="e">
        <f>IF('Order Form'!$G160="Yes","CST",IF('Order Form'!#REF!="Yes","CBC",IF('Order Form'!$H160="Yes","PVW",IF(NOT(ISBLANK('Order Form'!$F160)),UPPER('Order Form'!$F160),""))))</f>
        <v>#REF!</v>
      </c>
      <c r="O134" s="106" t="e">
        <f>IF(UPPER($J134)="YES",'Order Form'!F160,"")</f>
        <v>#REF!</v>
      </c>
      <c r="P134" s="106" t="str">
        <f>IF(NOT(ISBLANK('Order Form'!$D160)),PROPER('Order Form'!$D160),"")</f>
        <v/>
      </c>
      <c r="Q134" s="106"/>
      <c r="R134" s="163"/>
      <c r="S134" s="106" t="str">
        <f>IF(NOT(ISBLANK('Order Form'!$I160)),'Order Form'!$I160,"")</f>
        <v/>
      </c>
      <c r="T134" s="106" t="str">
        <f>IF(NOT(ISBLANK('Order Form'!$M160)),'Order Form'!$M160,"")</f>
        <v/>
      </c>
      <c r="U134" s="106" t="str">
        <f>IF(NOT(ISBLANK('Order Form'!$N160)),'Order Form'!$N160,"")</f>
        <v/>
      </c>
      <c r="V134" s="106" t="str">
        <f>IF(NOT(ISBLANK('Order Form'!$O160)),'Order Form'!$O160,"")</f>
        <v/>
      </c>
      <c r="W134" s="106" t="str">
        <f>IF(NOT(ISBLANK('Order Form'!$P160)),'Order Form'!$P160,"")</f>
        <v/>
      </c>
      <c r="X134" s="106" t="str">
        <f>IF(NOT(ISBLANK('Order Form'!$Q160)),'Order Form'!$Q160,"")</f>
        <v/>
      </c>
      <c r="Y134" s="106" t="str">
        <f>IF(NOT(ISBLANK('Order Form'!$R160)),'Order Form'!$R160,"")</f>
        <v/>
      </c>
      <c r="Z134" s="106" t="str">
        <f>IF(NOT(ISBLANK('Order Form'!$S160)),'Order Form'!$S160,"")</f>
        <v/>
      </c>
      <c r="AA134" s="106">
        <f t="shared" si="0"/>
        <v>0</v>
      </c>
      <c r="AB134" s="166" t="str">
        <f>IF(NOT(ISBLANK('Order Form'!$J160)),'Order Form'!$J160,"")</f>
        <v/>
      </c>
      <c r="AC134" s="167">
        <v>0</v>
      </c>
      <c r="AD134" s="168" t="str">
        <f t="shared" si="1"/>
        <v/>
      </c>
      <c r="AE134" s="166" t="e">
        <f>IF(NOT(ISBLANK('Order Form'!#REF!)),'Order Form'!#REF!,"")</f>
        <v>#REF!</v>
      </c>
      <c r="AF134" s="166" t="e">
        <f>IF(NOT(ISBLANK('Order Form'!#REF!)),'Order Form'!#REF!,"")</f>
        <v>#REF!</v>
      </c>
      <c r="AG134" s="166" t="e">
        <f>IF(NOT(ISBLANK('Order Form'!#REF!)),'Order Form'!#REF!,"")</f>
        <v>#REF!</v>
      </c>
    </row>
    <row r="135" spans="1:33" ht="12.75" customHeight="1" x14ac:dyDescent="0.3">
      <c r="A135" s="106" t="str">
        <f>IF(NOT(ISBLANK('Order Form'!$F$4)),PROPER('Order Form'!$F$4),IF(NOT(ISBLANK('Order Form'!$F$5)),PROPER('Order Form'!$F$5),""))</f>
        <v/>
      </c>
      <c r="B135" s="106" t="str">
        <f>IF(NOT(ISBLANK('Order Form'!$F$6)),'Order Form'!$F$6,"")</f>
        <v/>
      </c>
      <c r="C135" s="162">
        <f>'Order Form'!$J$17</f>
        <v>0</v>
      </c>
      <c r="D135" s="162" t="str">
        <f>IF(NOT(ISBLANK('Order Form'!$F$10)),'Order Form'!$F$10,"")</f>
        <v/>
      </c>
      <c r="E135" s="162" t="str">
        <f>IF(NOT(ISBLANK('Order Form'!$F$12)),'Order Form'!$F$12,"")</f>
        <v/>
      </c>
      <c r="F135" s="163"/>
      <c r="G135" s="163" t="str">
        <f>IF(NOT(ISBLANK('Order Form'!$D$16)),'Order Form'!$D$16,"")</f>
        <v/>
      </c>
      <c r="H135" s="164"/>
      <c r="I135" s="164"/>
      <c r="J135" s="106" t="e">
        <f>IF('Order Form'!$G161="Yes","Yes",IF('Order Form'!#REF!="Yes","Yes",IF('Order Form'!$H161="Yes","Yes","")))</f>
        <v>#REF!</v>
      </c>
      <c r="K135" s="106" t="str">
        <f ca="1">IF(NOT(ISNA(INDIRECT("'LIST DATA'!$A$"&amp;MATCH('Order Form'!$C161,SchoolList,0)+1))),UPPER(INDIRECT("'LIST DATA'!$A$"&amp;MATCH('Order Form'!$C161,SchoolList,0)+1)),"")</f>
        <v/>
      </c>
      <c r="L135" s="106" t="str">
        <f>IF(NOT(ISBLANK('Order Form'!$C161)),'Order Form'!$C161,"")</f>
        <v/>
      </c>
      <c r="M135" s="106" t="str">
        <f>IF(NOT(ISBLANK('Order Form'!$E161)),'Order Form'!$E161,"")</f>
        <v/>
      </c>
      <c r="N135" s="106" t="e">
        <f>IF('Order Form'!$G161="Yes","CST",IF('Order Form'!#REF!="Yes","CBC",IF('Order Form'!$H161="Yes","PVW",IF(NOT(ISBLANK('Order Form'!$F161)),UPPER('Order Form'!$F161),""))))</f>
        <v>#REF!</v>
      </c>
      <c r="O135" s="106" t="e">
        <f>IF(UPPER($J135)="YES",'Order Form'!F161,"")</f>
        <v>#REF!</v>
      </c>
      <c r="P135" s="106" t="str">
        <f>IF(NOT(ISBLANK('Order Form'!$D161)),PROPER('Order Form'!$D161),"")</f>
        <v/>
      </c>
      <c r="Q135" s="106"/>
      <c r="R135" s="163"/>
      <c r="S135" s="106" t="str">
        <f>IF(NOT(ISBLANK('Order Form'!$I161)),'Order Form'!$I161,"")</f>
        <v/>
      </c>
      <c r="T135" s="106" t="str">
        <f>IF(NOT(ISBLANK('Order Form'!$M161)),'Order Form'!$M161,"")</f>
        <v/>
      </c>
      <c r="U135" s="106" t="str">
        <f>IF(NOT(ISBLANK('Order Form'!$N161)),'Order Form'!$N161,"")</f>
        <v/>
      </c>
      <c r="V135" s="106" t="str">
        <f>IF(NOT(ISBLANK('Order Form'!$O161)),'Order Form'!$O161,"")</f>
        <v/>
      </c>
      <c r="W135" s="106" t="str">
        <f>IF(NOT(ISBLANK('Order Form'!$P161)),'Order Form'!$P161,"")</f>
        <v/>
      </c>
      <c r="X135" s="106" t="str">
        <f>IF(NOT(ISBLANK('Order Form'!$Q161)),'Order Form'!$Q161,"")</f>
        <v/>
      </c>
      <c r="Y135" s="106" t="str">
        <f>IF(NOT(ISBLANK('Order Form'!$R161)),'Order Form'!$R161,"")</f>
        <v/>
      </c>
      <c r="Z135" s="106" t="str">
        <f>IF(NOT(ISBLANK('Order Form'!$S161)),'Order Form'!$S161,"")</f>
        <v/>
      </c>
      <c r="AA135" s="106">
        <f t="shared" si="0"/>
        <v>0</v>
      </c>
      <c r="AB135" s="166" t="str">
        <f>IF(NOT(ISBLANK('Order Form'!$J161)),'Order Form'!$J161,"")</f>
        <v/>
      </c>
      <c r="AC135" s="167">
        <v>0</v>
      </c>
      <c r="AD135" s="168" t="str">
        <f t="shared" si="1"/>
        <v/>
      </c>
      <c r="AE135" s="166" t="e">
        <f>IF(NOT(ISBLANK('Order Form'!#REF!)),'Order Form'!#REF!,"")</f>
        <v>#REF!</v>
      </c>
      <c r="AF135" s="166" t="e">
        <f>IF(NOT(ISBLANK('Order Form'!#REF!)),'Order Form'!#REF!,"")</f>
        <v>#REF!</v>
      </c>
      <c r="AG135" s="166" t="e">
        <f>IF(NOT(ISBLANK('Order Form'!#REF!)),'Order Form'!#REF!,"")</f>
        <v>#REF!</v>
      </c>
    </row>
    <row r="136" spans="1:33" ht="12.75" customHeight="1" x14ac:dyDescent="0.3">
      <c r="A136" s="106" t="str">
        <f>IF(NOT(ISBLANK('Order Form'!$F$4)),PROPER('Order Form'!$F$4),IF(NOT(ISBLANK('Order Form'!$F$5)),PROPER('Order Form'!$F$5),""))</f>
        <v/>
      </c>
      <c r="B136" s="106" t="str">
        <f>IF(NOT(ISBLANK('Order Form'!$F$6)),'Order Form'!$F$6,"")</f>
        <v/>
      </c>
      <c r="C136" s="162">
        <f>'Order Form'!$J$17</f>
        <v>0</v>
      </c>
      <c r="D136" s="162" t="str">
        <f>IF(NOT(ISBLANK('Order Form'!$F$10)),'Order Form'!$F$10,"")</f>
        <v/>
      </c>
      <c r="E136" s="162" t="str">
        <f>IF(NOT(ISBLANK('Order Form'!$F$12)),'Order Form'!$F$12,"")</f>
        <v/>
      </c>
      <c r="F136" s="163"/>
      <c r="G136" s="163" t="str">
        <f>IF(NOT(ISBLANK('Order Form'!$D$16)),'Order Form'!$D$16,"")</f>
        <v/>
      </c>
      <c r="H136" s="164"/>
      <c r="I136" s="164"/>
      <c r="J136" s="106" t="e">
        <f>IF('Order Form'!$G162="Yes","Yes",IF('Order Form'!#REF!="Yes","Yes",IF('Order Form'!$H162="Yes","Yes","")))</f>
        <v>#REF!</v>
      </c>
      <c r="K136" s="106" t="str">
        <f ca="1">IF(NOT(ISNA(INDIRECT("'LIST DATA'!$A$"&amp;MATCH('Order Form'!$C162,SchoolList,0)+1))),UPPER(INDIRECT("'LIST DATA'!$A$"&amp;MATCH('Order Form'!$C162,SchoolList,0)+1)),"")</f>
        <v/>
      </c>
      <c r="L136" s="106" t="str">
        <f>IF(NOT(ISBLANK('Order Form'!$C162)),'Order Form'!$C162,"")</f>
        <v/>
      </c>
      <c r="M136" s="106" t="str">
        <f>IF(NOT(ISBLANK('Order Form'!$E162)),'Order Form'!$E162,"")</f>
        <v/>
      </c>
      <c r="N136" s="106" t="e">
        <f>IF('Order Form'!$G162="Yes","CST",IF('Order Form'!#REF!="Yes","CBC",IF('Order Form'!$H162="Yes","PVW",IF(NOT(ISBLANK('Order Form'!$F162)),UPPER('Order Form'!$F162),""))))</f>
        <v>#REF!</v>
      </c>
      <c r="O136" s="106" t="e">
        <f>IF(UPPER($J136)="YES",'Order Form'!F162,"")</f>
        <v>#REF!</v>
      </c>
      <c r="P136" s="106" t="str">
        <f>IF(NOT(ISBLANK('Order Form'!$D162)),PROPER('Order Form'!$D162),"")</f>
        <v/>
      </c>
      <c r="Q136" s="106"/>
      <c r="R136" s="163"/>
      <c r="S136" s="106" t="str">
        <f>IF(NOT(ISBLANK('Order Form'!$I162)),'Order Form'!$I162,"")</f>
        <v/>
      </c>
      <c r="T136" s="106" t="str">
        <f>IF(NOT(ISBLANK('Order Form'!$M162)),'Order Form'!$M162,"")</f>
        <v/>
      </c>
      <c r="U136" s="106" t="str">
        <f>IF(NOT(ISBLANK('Order Form'!$N162)),'Order Form'!$N162,"")</f>
        <v/>
      </c>
      <c r="V136" s="106" t="str">
        <f>IF(NOT(ISBLANK('Order Form'!$O162)),'Order Form'!$O162,"")</f>
        <v/>
      </c>
      <c r="W136" s="106" t="str">
        <f>IF(NOT(ISBLANK('Order Form'!$P162)),'Order Form'!$P162,"")</f>
        <v/>
      </c>
      <c r="X136" s="106" t="str">
        <f>IF(NOT(ISBLANK('Order Form'!$Q162)),'Order Form'!$Q162,"")</f>
        <v/>
      </c>
      <c r="Y136" s="106" t="str">
        <f>IF(NOT(ISBLANK('Order Form'!$R162)),'Order Form'!$R162,"")</f>
        <v/>
      </c>
      <c r="Z136" s="106" t="str">
        <f>IF(NOT(ISBLANK('Order Form'!$S162)),'Order Form'!$S162,"")</f>
        <v/>
      </c>
      <c r="AA136" s="106">
        <f t="shared" si="0"/>
        <v>0</v>
      </c>
      <c r="AB136" s="166" t="str">
        <f>IF(NOT(ISBLANK('Order Form'!$J162)),'Order Form'!$J162,"")</f>
        <v/>
      </c>
      <c r="AC136" s="167">
        <v>0</v>
      </c>
      <c r="AD136" s="168" t="str">
        <f t="shared" si="1"/>
        <v/>
      </c>
      <c r="AE136" s="166" t="e">
        <f>IF(NOT(ISBLANK('Order Form'!#REF!)),'Order Form'!#REF!,"")</f>
        <v>#REF!</v>
      </c>
      <c r="AF136" s="166" t="e">
        <f>IF(NOT(ISBLANK('Order Form'!#REF!)),'Order Form'!#REF!,"")</f>
        <v>#REF!</v>
      </c>
      <c r="AG136" s="166" t="e">
        <f>IF(NOT(ISBLANK('Order Form'!#REF!)),'Order Form'!#REF!,"")</f>
        <v>#REF!</v>
      </c>
    </row>
    <row r="137" spans="1:33" ht="12.75" customHeight="1" x14ac:dyDescent="0.3">
      <c r="A137" s="106" t="str">
        <f>IF(NOT(ISBLANK('Order Form'!$F$4)),PROPER('Order Form'!$F$4),IF(NOT(ISBLANK('Order Form'!$F$5)),PROPER('Order Form'!$F$5),""))</f>
        <v/>
      </c>
      <c r="B137" s="106" t="str">
        <f>IF(NOT(ISBLANK('Order Form'!$F$6)),'Order Form'!$F$6,"")</f>
        <v/>
      </c>
      <c r="C137" s="162">
        <f>'Order Form'!$J$17</f>
        <v>0</v>
      </c>
      <c r="D137" s="162" t="str">
        <f>IF(NOT(ISBLANK('Order Form'!$F$10)),'Order Form'!$F$10,"")</f>
        <v/>
      </c>
      <c r="E137" s="162" t="str">
        <f>IF(NOT(ISBLANK('Order Form'!$F$12)),'Order Form'!$F$12,"")</f>
        <v/>
      </c>
      <c r="F137" s="163"/>
      <c r="G137" s="163" t="str">
        <f>IF(NOT(ISBLANK('Order Form'!$D$16)),'Order Form'!$D$16,"")</f>
        <v/>
      </c>
      <c r="H137" s="164"/>
      <c r="I137" s="164"/>
      <c r="J137" s="106" t="e">
        <f>IF('Order Form'!$G163="Yes","Yes",IF('Order Form'!#REF!="Yes","Yes",IF('Order Form'!$H163="Yes","Yes","")))</f>
        <v>#REF!</v>
      </c>
      <c r="K137" s="106" t="str">
        <f ca="1">IF(NOT(ISNA(INDIRECT("'LIST DATA'!$A$"&amp;MATCH('Order Form'!$C163,SchoolList,0)+1))),UPPER(INDIRECT("'LIST DATA'!$A$"&amp;MATCH('Order Form'!$C163,SchoolList,0)+1)),"")</f>
        <v/>
      </c>
      <c r="L137" s="106" t="str">
        <f>IF(NOT(ISBLANK('Order Form'!$C163)),'Order Form'!$C163,"")</f>
        <v/>
      </c>
      <c r="M137" s="106" t="str">
        <f>IF(NOT(ISBLANK('Order Form'!$E163)),'Order Form'!$E163,"")</f>
        <v/>
      </c>
      <c r="N137" s="106" t="e">
        <f>IF('Order Form'!$G163="Yes","CST",IF('Order Form'!#REF!="Yes","CBC",IF('Order Form'!$H163="Yes","PVW",IF(NOT(ISBLANK('Order Form'!$F163)),UPPER('Order Form'!$F163),""))))</f>
        <v>#REF!</v>
      </c>
      <c r="O137" s="106" t="e">
        <f>IF(UPPER($J137)="YES",'Order Form'!F163,"")</f>
        <v>#REF!</v>
      </c>
      <c r="P137" s="106" t="str">
        <f>IF(NOT(ISBLANK('Order Form'!$D163)),PROPER('Order Form'!$D163),"")</f>
        <v/>
      </c>
      <c r="Q137" s="106"/>
      <c r="R137" s="163"/>
      <c r="S137" s="106" t="str">
        <f>IF(NOT(ISBLANK('Order Form'!$I163)),'Order Form'!$I163,"")</f>
        <v/>
      </c>
      <c r="T137" s="106" t="str">
        <f>IF(NOT(ISBLANK('Order Form'!$M163)),'Order Form'!$M163,"")</f>
        <v/>
      </c>
      <c r="U137" s="106" t="str">
        <f>IF(NOT(ISBLANK('Order Form'!$N163)),'Order Form'!$N163,"")</f>
        <v/>
      </c>
      <c r="V137" s="106" t="str">
        <f>IF(NOT(ISBLANK('Order Form'!$O163)),'Order Form'!$O163,"")</f>
        <v/>
      </c>
      <c r="W137" s="106" t="str">
        <f>IF(NOT(ISBLANK('Order Form'!$P163)),'Order Form'!$P163,"")</f>
        <v/>
      </c>
      <c r="X137" s="106" t="str">
        <f>IF(NOT(ISBLANK('Order Form'!$Q163)),'Order Form'!$Q163,"")</f>
        <v/>
      </c>
      <c r="Y137" s="106" t="str">
        <f>IF(NOT(ISBLANK('Order Form'!$R163)),'Order Form'!$R163,"")</f>
        <v/>
      </c>
      <c r="Z137" s="106" t="str">
        <f>IF(NOT(ISBLANK('Order Form'!$S163)),'Order Form'!$S163,"")</f>
        <v/>
      </c>
      <c r="AA137" s="106">
        <f t="shared" si="0"/>
        <v>0</v>
      </c>
      <c r="AB137" s="166" t="str">
        <f>IF(NOT(ISBLANK('Order Form'!$J163)),'Order Form'!$J163,"")</f>
        <v/>
      </c>
      <c r="AC137" s="167">
        <v>0</v>
      </c>
      <c r="AD137" s="168" t="str">
        <f t="shared" si="1"/>
        <v/>
      </c>
      <c r="AE137" s="166" t="e">
        <f>IF(NOT(ISBLANK('Order Form'!#REF!)),'Order Form'!#REF!,"")</f>
        <v>#REF!</v>
      </c>
      <c r="AF137" s="166" t="e">
        <f>IF(NOT(ISBLANK('Order Form'!#REF!)),'Order Form'!#REF!,"")</f>
        <v>#REF!</v>
      </c>
      <c r="AG137" s="166" t="e">
        <f>IF(NOT(ISBLANK('Order Form'!#REF!)),'Order Form'!#REF!,"")</f>
        <v>#REF!</v>
      </c>
    </row>
    <row r="138" spans="1:33" ht="12.75" customHeight="1" x14ac:dyDescent="0.3">
      <c r="A138" s="106" t="str">
        <f>IF(NOT(ISBLANK('Order Form'!$F$4)),PROPER('Order Form'!$F$4),IF(NOT(ISBLANK('Order Form'!$F$5)),PROPER('Order Form'!$F$5),""))</f>
        <v/>
      </c>
      <c r="B138" s="106" t="str">
        <f>IF(NOT(ISBLANK('Order Form'!$F$6)),'Order Form'!$F$6,"")</f>
        <v/>
      </c>
      <c r="C138" s="162">
        <f>'Order Form'!$J$17</f>
        <v>0</v>
      </c>
      <c r="D138" s="162" t="str">
        <f>IF(NOT(ISBLANK('Order Form'!$F$10)),'Order Form'!$F$10,"")</f>
        <v/>
      </c>
      <c r="E138" s="162" t="str">
        <f>IF(NOT(ISBLANK('Order Form'!$F$12)),'Order Form'!$F$12,"")</f>
        <v/>
      </c>
      <c r="F138" s="163"/>
      <c r="G138" s="163" t="str">
        <f>IF(NOT(ISBLANK('Order Form'!$D$16)),'Order Form'!$D$16,"")</f>
        <v/>
      </c>
      <c r="H138" s="164"/>
      <c r="I138" s="164"/>
      <c r="J138" s="106" t="e">
        <f>IF('Order Form'!$G164="Yes","Yes",IF('Order Form'!#REF!="Yes","Yes",IF('Order Form'!$H164="Yes","Yes","")))</f>
        <v>#REF!</v>
      </c>
      <c r="K138" s="106" t="str">
        <f ca="1">IF(NOT(ISNA(INDIRECT("'LIST DATA'!$A$"&amp;MATCH('Order Form'!$C164,SchoolList,0)+1))),UPPER(INDIRECT("'LIST DATA'!$A$"&amp;MATCH('Order Form'!$C164,SchoolList,0)+1)),"")</f>
        <v/>
      </c>
      <c r="L138" s="106" t="str">
        <f>IF(NOT(ISBLANK('Order Form'!$C164)),'Order Form'!$C164,"")</f>
        <v/>
      </c>
      <c r="M138" s="106" t="str">
        <f>IF(NOT(ISBLANK('Order Form'!$E164)),'Order Form'!$E164,"")</f>
        <v/>
      </c>
      <c r="N138" s="106" t="e">
        <f>IF('Order Form'!$G164="Yes","CST",IF('Order Form'!#REF!="Yes","CBC",IF('Order Form'!$H164="Yes","PVW",IF(NOT(ISBLANK('Order Form'!$F164)),UPPER('Order Form'!$F164),""))))</f>
        <v>#REF!</v>
      </c>
      <c r="O138" s="106" t="e">
        <f>IF(UPPER($J138)="YES",'Order Form'!F164,"")</f>
        <v>#REF!</v>
      </c>
      <c r="P138" s="106" t="str">
        <f>IF(NOT(ISBLANK('Order Form'!$D164)),PROPER('Order Form'!$D164),"")</f>
        <v/>
      </c>
      <c r="Q138" s="106"/>
      <c r="R138" s="163"/>
      <c r="S138" s="106" t="str">
        <f>IF(NOT(ISBLANK('Order Form'!$I164)),'Order Form'!$I164,"")</f>
        <v/>
      </c>
      <c r="T138" s="106" t="str">
        <f>IF(NOT(ISBLANK('Order Form'!$M164)),'Order Form'!$M164,"")</f>
        <v/>
      </c>
      <c r="U138" s="106" t="str">
        <f>IF(NOT(ISBLANK('Order Form'!$N164)),'Order Form'!$N164,"")</f>
        <v/>
      </c>
      <c r="V138" s="106" t="str">
        <f>IF(NOT(ISBLANK('Order Form'!$O164)),'Order Form'!$O164,"")</f>
        <v/>
      </c>
      <c r="W138" s="106" t="str">
        <f>IF(NOT(ISBLANK('Order Form'!$P164)),'Order Form'!$P164,"")</f>
        <v/>
      </c>
      <c r="X138" s="106" t="str">
        <f>IF(NOT(ISBLANK('Order Form'!$Q164)),'Order Form'!$Q164,"")</f>
        <v/>
      </c>
      <c r="Y138" s="106" t="str">
        <f>IF(NOT(ISBLANK('Order Form'!$R164)),'Order Form'!$R164,"")</f>
        <v/>
      </c>
      <c r="Z138" s="106" t="str">
        <f>IF(NOT(ISBLANK('Order Form'!$S164)),'Order Form'!$S164,"")</f>
        <v/>
      </c>
      <c r="AA138" s="106">
        <f t="shared" si="0"/>
        <v>0</v>
      </c>
      <c r="AB138" s="166" t="str">
        <f>IF(NOT(ISBLANK('Order Form'!$J164)),'Order Form'!$J164,"")</f>
        <v/>
      </c>
      <c r="AC138" s="167">
        <v>0</v>
      </c>
      <c r="AD138" s="168" t="str">
        <f t="shared" si="1"/>
        <v/>
      </c>
      <c r="AE138" s="166" t="e">
        <f>IF(NOT(ISBLANK('Order Form'!#REF!)),'Order Form'!#REF!,"")</f>
        <v>#REF!</v>
      </c>
      <c r="AF138" s="166" t="e">
        <f>IF(NOT(ISBLANK('Order Form'!#REF!)),'Order Form'!#REF!,"")</f>
        <v>#REF!</v>
      </c>
      <c r="AG138" s="166" t="e">
        <f>IF(NOT(ISBLANK('Order Form'!#REF!)),'Order Form'!#REF!,"")</f>
        <v>#REF!</v>
      </c>
    </row>
    <row r="139" spans="1:33" ht="12.75" customHeight="1" x14ac:dyDescent="0.3">
      <c r="A139" s="106" t="str">
        <f>IF(NOT(ISBLANK('Order Form'!$F$4)),PROPER('Order Form'!$F$4),IF(NOT(ISBLANK('Order Form'!$F$5)),PROPER('Order Form'!$F$5),""))</f>
        <v/>
      </c>
      <c r="B139" s="106" t="str">
        <f>IF(NOT(ISBLANK('Order Form'!$F$6)),'Order Form'!$F$6,"")</f>
        <v/>
      </c>
      <c r="C139" s="162">
        <f>'Order Form'!$J$17</f>
        <v>0</v>
      </c>
      <c r="D139" s="162" t="str">
        <f>IF(NOT(ISBLANK('Order Form'!$F$10)),'Order Form'!$F$10,"")</f>
        <v/>
      </c>
      <c r="E139" s="162" t="str">
        <f>IF(NOT(ISBLANK('Order Form'!$F$12)),'Order Form'!$F$12,"")</f>
        <v/>
      </c>
      <c r="F139" s="163"/>
      <c r="G139" s="163" t="str">
        <f>IF(NOT(ISBLANK('Order Form'!$D$16)),'Order Form'!$D$16,"")</f>
        <v/>
      </c>
      <c r="H139" s="164"/>
      <c r="I139" s="164"/>
      <c r="J139" s="106" t="e">
        <f>IF('Order Form'!$G165="Yes","Yes",IF('Order Form'!#REF!="Yes","Yes",IF('Order Form'!$H165="Yes","Yes","")))</f>
        <v>#REF!</v>
      </c>
      <c r="K139" s="106" t="str">
        <f ca="1">IF(NOT(ISNA(INDIRECT("'LIST DATA'!$A$"&amp;MATCH('Order Form'!$C165,SchoolList,0)+1))),UPPER(INDIRECT("'LIST DATA'!$A$"&amp;MATCH('Order Form'!$C165,SchoolList,0)+1)),"")</f>
        <v/>
      </c>
      <c r="L139" s="106" t="str">
        <f>IF(NOT(ISBLANK('Order Form'!$C165)),'Order Form'!$C165,"")</f>
        <v/>
      </c>
      <c r="M139" s="106" t="str">
        <f>IF(NOT(ISBLANK('Order Form'!$E165)),'Order Form'!$E165,"")</f>
        <v/>
      </c>
      <c r="N139" s="106" t="e">
        <f>IF('Order Form'!$G165="Yes","CST",IF('Order Form'!#REF!="Yes","CBC",IF('Order Form'!$H165="Yes","PVW",IF(NOT(ISBLANK('Order Form'!$F165)),UPPER('Order Form'!$F165),""))))</f>
        <v>#REF!</v>
      </c>
      <c r="O139" s="106" t="e">
        <f>IF(UPPER($J139)="YES",'Order Form'!F165,"")</f>
        <v>#REF!</v>
      </c>
      <c r="P139" s="106" t="str">
        <f>IF(NOT(ISBLANK('Order Form'!$D165)),PROPER('Order Form'!$D165),"")</f>
        <v/>
      </c>
      <c r="Q139" s="106"/>
      <c r="R139" s="163"/>
      <c r="S139" s="106" t="str">
        <f>IF(NOT(ISBLANK('Order Form'!$I165)),'Order Form'!$I165,"")</f>
        <v/>
      </c>
      <c r="T139" s="106" t="str">
        <f>IF(NOT(ISBLANK('Order Form'!$M165)),'Order Form'!$M165,"")</f>
        <v/>
      </c>
      <c r="U139" s="106" t="str">
        <f>IF(NOT(ISBLANK('Order Form'!$N165)),'Order Form'!$N165,"")</f>
        <v/>
      </c>
      <c r="V139" s="106" t="str">
        <f>IF(NOT(ISBLANK('Order Form'!$O165)),'Order Form'!$O165,"")</f>
        <v/>
      </c>
      <c r="W139" s="106" t="str">
        <f>IF(NOT(ISBLANK('Order Form'!$P165)),'Order Form'!$P165,"")</f>
        <v/>
      </c>
      <c r="X139" s="106" t="str">
        <f>IF(NOT(ISBLANK('Order Form'!$Q165)),'Order Form'!$Q165,"")</f>
        <v/>
      </c>
      <c r="Y139" s="106" t="str">
        <f>IF(NOT(ISBLANK('Order Form'!$R165)),'Order Form'!$R165,"")</f>
        <v/>
      </c>
      <c r="Z139" s="106" t="str">
        <f>IF(NOT(ISBLANK('Order Form'!$S165)),'Order Form'!$S165,"")</f>
        <v/>
      </c>
      <c r="AA139" s="106">
        <f t="shared" si="0"/>
        <v>0</v>
      </c>
      <c r="AB139" s="166" t="str">
        <f>IF(NOT(ISBLANK('Order Form'!$J165)),'Order Form'!$J165,"")</f>
        <v/>
      </c>
      <c r="AC139" s="167">
        <v>0</v>
      </c>
      <c r="AD139" s="168" t="str">
        <f t="shared" si="1"/>
        <v/>
      </c>
      <c r="AE139" s="166" t="e">
        <f>IF(NOT(ISBLANK('Order Form'!#REF!)),'Order Form'!#REF!,"")</f>
        <v>#REF!</v>
      </c>
      <c r="AF139" s="166" t="e">
        <f>IF(NOT(ISBLANK('Order Form'!#REF!)),'Order Form'!#REF!,"")</f>
        <v>#REF!</v>
      </c>
      <c r="AG139" s="166" t="e">
        <f>IF(NOT(ISBLANK('Order Form'!#REF!)),'Order Form'!#REF!,"")</f>
        <v>#REF!</v>
      </c>
    </row>
    <row r="140" spans="1:33" ht="12.75" customHeight="1" x14ac:dyDescent="0.3">
      <c r="A140" s="106" t="str">
        <f>IF(NOT(ISBLANK('Order Form'!$F$4)),PROPER('Order Form'!$F$4),IF(NOT(ISBLANK('Order Form'!$F$5)),PROPER('Order Form'!$F$5),""))</f>
        <v/>
      </c>
      <c r="B140" s="106" t="str">
        <f>IF(NOT(ISBLANK('Order Form'!$F$6)),'Order Form'!$F$6,"")</f>
        <v/>
      </c>
      <c r="C140" s="162">
        <f>'Order Form'!$J$17</f>
        <v>0</v>
      </c>
      <c r="D140" s="162" t="str">
        <f>IF(NOT(ISBLANK('Order Form'!$F$10)),'Order Form'!$F$10,"")</f>
        <v/>
      </c>
      <c r="E140" s="162" t="str">
        <f>IF(NOT(ISBLANK('Order Form'!$F$12)),'Order Form'!$F$12,"")</f>
        <v/>
      </c>
      <c r="F140" s="163"/>
      <c r="G140" s="163" t="str">
        <f>IF(NOT(ISBLANK('Order Form'!$D$16)),'Order Form'!$D$16,"")</f>
        <v/>
      </c>
      <c r="H140" s="164"/>
      <c r="I140" s="164"/>
      <c r="J140" s="106" t="e">
        <f>IF('Order Form'!$G166="Yes","Yes",IF('Order Form'!#REF!="Yes","Yes",IF('Order Form'!$H166="Yes","Yes","")))</f>
        <v>#REF!</v>
      </c>
      <c r="K140" s="106" t="str">
        <f ca="1">IF(NOT(ISNA(INDIRECT("'LIST DATA'!$A$"&amp;MATCH('Order Form'!$C166,SchoolList,0)+1))),UPPER(INDIRECT("'LIST DATA'!$A$"&amp;MATCH('Order Form'!$C166,SchoolList,0)+1)),"")</f>
        <v/>
      </c>
      <c r="L140" s="106" t="str">
        <f>IF(NOT(ISBLANK('Order Form'!$C166)),'Order Form'!$C166,"")</f>
        <v/>
      </c>
      <c r="M140" s="106" t="str">
        <f>IF(NOT(ISBLANK('Order Form'!$E166)),'Order Form'!$E166,"")</f>
        <v/>
      </c>
      <c r="N140" s="106" t="e">
        <f>IF('Order Form'!$G166="Yes","CST",IF('Order Form'!#REF!="Yes","CBC",IF('Order Form'!$H166="Yes","PVW",IF(NOT(ISBLANK('Order Form'!$F166)),UPPER('Order Form'!$F166),""))))</f>
        <v>#REF!</v>
      </c>
      <c r="O140" s="106" t="e">
        <f>IF(UPPER($J140)="YES",'Order Form'!F166,"")</f>
        <v>#REF!</v>
      </c>
      <c r="P140" s="106" t="str">
        <f>IF(NOT(ISBLANK('Order Form'!$D166)),PROPER('Order Form'!$D166),"")</f>
        <v/>
      </c>
      <c r="Q140" s="106"/>
      <c r="R140" s="163"/>
      <c r="S140" s="106" t="str">
        <f>IF(NOT(ISBLANK('Order Form'!$I166)),'Order Form'!$I166,"")</f>
        <v/>
      </c>
      <c r="T140" s="106" t="str">
        <f>IF(NOT(ISBLANK('Order Form'!$M166)),'Order Form'!$M166,"")</f>
        <v/>
      </c>
      <c r="U140" s="106" t="str">
        <f>IF(NOT(ISBLANK('Order Form'!$N166)),'Order Form'!$N166,"")</f>
        <v/>
      </c>
      <c r="V140" s="106" t="str">
        <f>IF(NOT(ISBLANK('Order Form'!$O166)),'Order Form'!$O166,"")</f>
        <v/>
      </c>
      <c r="W140" s="106" t="str">
        <f>IF(NOT(ISBLANK('Order Form'!$P166)),'Order Form'!$P166,"")</f>
        <v/>
      </c>
      <c r="X140" s="106" t="str">
        <f>IF(NOT(ISBLANK('Order Form'!$Q166)),'Order Form'!$Q166,"")</f>
        <v/>
      </c>
      <c r="Y140" s="106" t="str">
        <f>IF(NOT(ISBLANK('Order Form'!$R166)),'Order Form'!$R166,"")</f>
        <v/>
      </c>
      <c r="Z140" s="106" t="str">
        <f>IF(NOT(ISBLANK('Order Form'!$S166)),'Order Form'!$S166,"")</f>
        <v/>
      </c>
      <c r="AA140" s="106">
        <f t="shared" si="0"/>
        <v>0</v>
      </c>
      <c r="AB140" s="166" t="str">
        <f>IF(NOT(ISBLANK('Order Form'!$J166)),'Order Form'!$J166,"")</f>
        <v/>
      </c>
      <c r="AC140" s="167">
        <v>0</v>
      </c>
      <c r="AD140" s="168" t="str">
        <f t="shared" si="1"/>
        <v/>
      </c>
      <c r="AE140" s="166" t="e">
        <f>IF(NOT(ISBLANK('Order Form'!#REF!)),'Order Form'!#REF!,"")</f>
        <v>#REF!</v>
      </c>
      <c r="AF140" s="166" t="e">
        <f>IF(NOT(ISBLANK('Order Form'!#REF!)),'Order Form'!#REF!,"")</f>
        <v>#REF!</v>
      </c>
      <c r="AG140" s="166" t="e">
        <f>IF(NOT(ISBLANK('Order Form'!#REF!)),'Order Form'!#REF!,"")</f>
        <v>#REF!</v>
      </c>
    </row>
    <row r="141" spans="1:33" ht="12.75" customHeight="1" x14ac:dyDescent="0.3">
      <c r="A141" s="106" t="str">
        <f>IF(NOT(ISBLANK('Order Form'!$F$4)),PROPER('Order Form'!$F$4),IF(NOT(ISBLANK('Order Form'!$F$5)),PROPER('Order Form'!$F$5),""))</f>
        <v/>
      </c>
      <c r="B141" s="106" t="str">
        <f>IF(NOT(ISBLANK('Order Form'!$F$6)),'Order Form'!$F$6,"")</f>
        <v/>
      </c>
      <c r="C141" s="162">
        <f>'Order Form'!$J$17</f>
        <v>0</v>
      </c>
      <c r="D141" s="162" t="str">
        <f>IF(NOT(ISBLANK('Order Form'!$F$10)),'Order Form'!$F$10,"")</f>
        <v/>
      </c>
      <c r="E141" s="162" t="str">
        <f>IF(NOT(ISBLANK('Order Form'!$F$12)),'Order Form'!$F$12,"")</f>
        <v/>
      </c>
      <c r="F141" s="163"/>
      <c r="G141" s="163" t="str">
        <f>IF(NOT(ISBLANK('Order Form'!$D$16)),'Order Form'!$D$16,"")</f>
        <v/>
      </c>
      <c r="H141" s="164"/>
      <c r="I141" s="164"/>
      <c r="J141" s="106" t="e">
        <f>IF('Order Form'!$G167="Yes","Yes",IF('Order Form'!#REF!="Yes","Yes",IF('Order Form'!$H167="Yes","Yes","")))</f>
        <v>#REF!</v>
      </c>
      <c r="K141" s="106" t="str">
        <f ca="1">IF(NOT(ISNA(INDIRECT("'LIST DATA'!$A$"&amp;MATCH('Order Form'!$C167,SchoolList,0)+1))),UPPER(INDIRECT("'LIST DATA'!$A$"&amp;MATCH('Order Form'!$C167,SchoolList,0)+1)),"")</f>
        <v/>
      </c>
      <c r="L141" s="106" t="str">
        <f>IF(NOT(ISBLANK('Order Form'!$C167)),'Order Form'!$C167,"")</f>
        <v/>
      </c>
      <c r="M141" s="106" t="str">
        <f>IF(NOT(ISBLANK('Order Form'!$E167)),'Order Form'!$E167,"")</f>
        <v/>
      </c>
      <c r="N141" s="106" t="e">
        <f>IF('Order Form'!$G167="Yes","CST",IF('Order Form'!#REF!="Yes","CBC",IF('Order Form'!$H167="Yes","PVW",IF(NOT(ISBLANK('Order Form'!$F167)),UPPER('Order Form'!$F167),""))))</f>
        <v>#REF!</v>
      </c>
      <c r="O141" s="106" t="e">
        <f>IF(UPPER($J141)="YES",'Order Form'!F167,"")</f>
        <v>#REF!</v>
      </c>
      <c r="P141" s="106" t="str">
        <f>IF(NOT(ISBLANK('Order Form'!$D167)),PROPER('Order Form'!$D167),"")</f>
        <v/>
      </c>
      <c r="Q141" s="106"/>
      <c r="R141" s="163"/>
      <c r="S141" s="106" t="str">
        <f>IF(NOT(ISBLANK('Order Form'!$I167)),'Order Form'!$I167,"")</f>
        <v/>
      </c>
      <c r="T141" s="106" t="str">
        <f>IF(NOT(ISBLANK('Order Form'!$M167)),'Order Form'!$M167,"")</f>
        <v/>
      </c>
      <c r="U141" s="106" t="str">
        <f>IF(NOT(ISBLANK('Order Form'!$N167)),'Order Form'!$N167,"")</f>
        <v/>
      </c>
      <c r="V141" s="106" t="str">
        <f>IF(NOT(ISBLANK('Order Form'!$O167)),'Order Form'!$O167,"")</f>
        <v/>
      </c>
      <c r="W141" s="106" t="str">
        <f>IF(NOT(ISBLANK('Order Form'!$P167)),'Order Form'!$P167,"")</f>
        <v/>
      </c>
      <c r="X141" s="106" t="str">
        <f>IF(NOT(ISBLANK('Order Form'!$Q167)),'Order Form'!$Q167,"")</f>
        <v/>
      </c>
      <c r="Y141" s="106" t="str">
        <f>IF(NOT(ISBLANK('Order Form'!$R167)),'Order Form'!$R167,"")</f>
        <v/>
      </c>
      <c r="Z141" s="106" t="str">
        <f>IF(NOT(ISBLANK('Order Form'!$S167)),'Order Form'!$S167,"")</f>
        <v/>
      </c>
      <c r="AA141" s="106">
        <f t="shared" si="0"/>
        <v>0</v>
      </c>
      <c r="AB141" s="166" t="str">
        <f>IF(NOT(ISBLANK('Order Form'!$J167)),'Order Form'!$J167,"")</f>
        <v/>
      </c>
      <c r="AC141" s="167">
        <v>0</v>
      </c>
      <c r="AD141" s="168" t="str">
        <f t="shared" si="1"/>
        <v/>
      </c>
      <c r="AE141" s="166" t="e">
        <f>IF(NOT(ISBLANK('Order Form'!#REF!)),'Order Form'!#REF!,"")</f>
        <v>#REF!</v>
      </c>
      <c r="AF141" s="166" t="e">
        <f>IF(NOT(ISBLANK('Order Form'!#REF!)),'Order Form'!#REF!,"")</f>
        <v>#REF!</v>
      </c>
      <c r="AG141" s="166" t="e">
        <f>IF(NOT(ISBLANK('Order Form'!#REF!)),'Order Form'!#REF!,"")</f>
        <v>#REF!</v>
      </c>
    </row>
    <row r="142" spans="1:33" ht="12.75" customHeight="1" x14ac:dyDescent="0.3">
      <c r="A142" s="106" t="str">
        <f>IF(NOT(ISBLANK('Order Form'!$F$4)),PROPER('Order Form'!$F$4),IF(NOT(ISBLANK('Order Form'!$F$5)),PROPER('Order Form'!$F$5),""))</f>
        <v/>
      </c>
      <c r="B142" s="106" t="str">
        <f>IF(NOT(ISBLANK('Order Form'!$F$6)),'Order Form'!$F$6,"")</f>
        <v/>
      </c>
      <c r="C142" s="162">
        <f>'Order Form'!$J$17</f>
        <v>0</v>
      </c>
      <c r="D142" s="162" t="str">
        <f>IF(NOT(ISBLANK('Order Form'!$F$10)),'Order Form'!$F$10,"")</f>
        <v/>
      </c>
      <c r="E142" s="162" t="str">
        <f>IF(NOT(ISBLANK('Order Form'!$F$12)),'Order Form'!$F$12,"")</f>
        <v/>
      </c>
      <c r="F142" s="163"/>
      <c r="G142" s="163" t="str">
        <f>IF(NOT(ISBLANK('Order Form'!$D$16)),'Order Form'!$D$16,"")</f>
        <v/>
      </c>
      <c r="H142" s="164"/>
      <c r="I142" s="164"/>
      <c r="J142" s="106" t="e">
        <f>IF('Order Form'!$G168="Yes","Yes",IF('Order Form'!#REF!="Yes","Yes",IF('Order Form'!$H168="Yes","Yes","")))</f>
        <v>#REF!</v>
      </c>
      <c r="K142" s="106" t="str">
        <f ca="1">IF(NOT(ISNA(INDIRECT("'LIST DATA'!$A$"&amp;MATCH('Order Form'!$C168,SchoolList,0)+1))),UPPER(INDIRECT("'LIST DATA'!$A$"&amp;MATCH('Order Form'!$C168,SchoolList,0)+1)),"")</f>
        <v/>
      </c>
      <c r="L142" s="106" t="str">
        <f>IF(NOT(ISBLANK('Order Form'!$C168)),'Order Form'!$C168,"")</f>
        <v/>
      </c>
      <c r="M142" s="106" t="str">
        <f>IF(NOT(ISBLANK('Order Form'!$E168)),'Order Form'!$E168,"")</f>
        <v/>
      </c>
      <c r="N142" s="106" t="e">
        <f>IF('Order Form'!$G168="Yes","CST",IF('Order Form'!#REF!="Yes","CBC",IF('Order Form'!$H168="Yes","PVW",IF(NOT(ISBLANK('Order Form'!$F168)),UPPER('Order Form'!$F168),""))))</f>
        <v>#REF!</v>
      </c>
      <c r="O142" s="106" t="e">
        <f>IF(UPPER($J142)="YES",'Order Form'!F168,"")</f>
        <v>#REF!</v>
      </c>
      <c r="P142" s="106" t="str">
        <f>IF(NOT(ISBLANK('Order Form'!$D168)),PROPER('Order Form'!$D168),"")</f>
        <v/>
      </c>
      <c r="Q142" s="106"/>
      <c r="R142" s="163"/>
      <c r="S142" s="106" t="str">
        <f>IF(NOT(ISBLANK('Order Form'!$I168)),'Order Form'!$I168,"")</f>
        <v/>
      </c>
      <c r="T142" s="106" t="str">
        <f>IF(NOT(ISBLANK('Order Form'!$M168)),'Order Form'!$M168,"")</f>
        <v/>
      </c>
      <c r="U142" s="106" t="str">
        <f>IF(NOT(ISBLANK('Order Form'!$N168)),'Order Form'!$N168,"")</f>
        <v/>
      </c>
      <c r="V142" s="106" t="str">
        <f>IF(NOT(ISBLANK('Order Form'!$O168)),'Order Form'!$O168,"")</f>
        <v/>
      </c>
      <c r="W142" s="106" t="str">
        <f>IF(NOT(ISBLANK('Order Form'!$P168)),'Order Form'!$P168,"")</f>
        <v/>
      </c>
      <c r="X142" s="106" t="str">
        <f>IF(NOT(ISBLANK('Order Form'!$Q168)),'Order Form'!$Q168,"")</f>
        <v/>
      </c>
      <c r="Y142" s="106" t="str">
        <f>IF(NOT(ISBLANK('Order Form'!$R168)),'Order Form'!$R168,"")</f>
        <v/>
      </c>
      <c r="Z142" s="106" t="str">
        <f>IF(NOT(ISBLANK('Order Form'!$S168)),'Order Form'!$S168,"")</f>
        <v/>
      </c>
      <c r="AA142" s="106">
        <f t="shared" si="0"/>
        <v>0</v>
      </c>
      <c r="AB142" s="166" t="str">
        <f>IF(NOT(ISBLANK('Order Form'!$J168)),'Order Form'!$J168,"")</f>
        <v/>
      </c>
      <c r="AC142" s="167">
        <v>0</v>
      </c>
      <c r="AD142" s="168" t="str">
        <f t="shared" si="1"/>
        <v/>
      </c>
      <c r="AE142" s="166" t="e">
        <f>IF(NOT(ISBLANK('Order Form'!#REF!)),'Order Form'!#REF!,"")</f>
        <v>#REF!</v>
      </c>
      <c r="AF142" s="166" t="e">
        <f>IF(NOT(ISBLANK('Order Form'!#REF!)),'Order Form'!#REF!,"")</f>
        <v>#REF!</v>
      </c>
      <c r="AG142" s="166" t="e">
        <f>IF(NOT(ISBLANK('Order Form'!#REF!)),'Order Form'!#REF!,"")</f>
        <v>#REF!</v>
      </c>
    </row>
    <row r="143" spans="1:33" ht="12.75" customHeight="1" x14ac:dyDescent="0.3">
      <c r="A143" s="106" t="str">
        <f>IF(NOT(ISBLANK('Order Form'!$F$4)),PROPER('Order Form'!$F$4),IF(NOT(ISBLANK('Order Form'!$F$5)),PROPER('Order Form'!$F$5),""))</f>
        <v/>
      </c>
      <c r="B143" s="106" t="str">
        <f>IF(NOT(ISBLANK('Order Form'!$F$6)),'Order Form'!$F$6,"")</f>
        <v/>
      </c>
      <c r="C143" s="162">
        <f>'Order Form'!$J$17</f>
        <v>0</v>
      </c>
      <c r="D143" s="162" t="str">
        <f>IF(NOT(ISBLANK('Order Form'!$F$10)),'Order Form'!$F$10,"")</f>
        <v/>
      </c>
      <c r="E143" s="162" t="str">
        <f>IF(NOT(ISBLANK('Order Form'!$F$12)),'Order Form'!$F$12,"")</f>
        <v/>
      </c>
      <c r="F143" s="163"/>
      <c r="G143" s="163" t="str">
        <f>IF(NOT(ISBLANK('Order Form'!$D$16)),'Order Form'!$D$16,"")</f>
        <v/>
      </c>
      <c r="H143" s="164"/>
      <c r="I143" s="164"/>
      <c r="J143" s="106" t="e">
        <f>IF('Order Form'!$G169="Yes","Yes",IF('Order Form'!#REF!="Yes","Yes",IF('Order Form'!$H169="Yes","Yes","")))</f>
        <v>#REF!</v>
      </c>
      <c r="K143" s="106" t="str">
        <f ca="1">IF(NOT(ISNA(INDIRECT("'LIST DATA'!$A$"&amp;MATCH('Order Form'!$C169,SchoolList,0)+1))),UPPER(INDIRECT("'LIST DATA'!$A$"&amp;MATCH('Order Form'!$C169,SchoolList,0)+1)),"")</f>
        <v/>
      </c>
      <c r="L143" s="106" t="str">
        <f>IF(NOT(ISBLANK('Order Form'!$C169)),'Order Form'!$C169,"")</f>
        <v/>
      </c>
      <c r="M143" s="106" t="str">
        <f>IF(NOT(ISBLANK('Order Form'!$E169)),'Order Form'!$E169,"")</f>
        <v/>
      </c>
      <c r="N143" s="106" t="e">
        <f>IF('Order Form'!$G169="Yes","CST",IF('Order Form'!#REF!="Yes","CBC",IF('Order Form'!$H169="Yes","PVW",IF(NOT(ISBLANK('Order Form'!$F169)),UPPER('Order Form'!$F169),""))))</f>
        <v>#REF!</v>
      </c>
      <c r="O143" s="106" t="e">
        <f>IF(UPPER($J143)="YES",'Order Form'!F169,"")</f>
        <v>#REF!</v>
      </c>
      <c r="P143" s="106" t="str">
        <f>IF(NOT(ISBLANK('Order Form'!$D169)),PROPER('Order Form'!$D169),"")</f>
        <v/>
      </c>
      <c r="Q143" s="106"/>
      <c r="R143" s="163"/>
      <c r="S143" s="106" t="str">
        <f>IF(NOT(ISBLANK('Order Form'!$I169)),'Order Form'!$I169,"")</f>
        <v/>
      </c>
      <c r="T143" s="106" t="str">
        <f>IF(NOT(ISBLANK('Order Form'!$M169)),'Order Form'!$M169,"")</f>
        <v/>
      </c>
      <c r="U143" s="106" t="str">
        <f>IF(NOT(ISBLANK('Order Form'!$N169)),'Order Form'!$N169,"")</f>
        <v/>
      </c>
      <c r="V143" s="106" t="str">
        <f>IF(NOT(ISBLANK('Order Form'!$O169)),'Order Form'!$O169,"")</f>
        <v/>
      </c>
      <c r="W143" s="106" t="str">
        <f>IF(NOT(ISBLANK('Order Form'!$P169)),'Order Form'!$P169,"")</f>
        <v/>
      </c>
      <c r="X143" s="106" t="str">
        <f>IF(NOT(ISBLANK('Order Form'!$Q169)),'Order Form'!$Q169,"")</f>
        <v/>
      </c>
      <c r="Y143" s="106" t="str">
        <f>IF(NOT(ISBLANK('Order Form'!$R169)),'Order Form'!$R169,"")</f>
        <v/>
      </c>
      <c r="Z143" s="106" t="str">
        <f>IF(NOT(ISBLANK('Order Form'!$S169)),'Order Form'!$S169,"")</f>
        <v/>
      </c>
      <c r="AA143" s="106">
        <f t="shared" si="0"/>
        <v>0</v>
      </c>
      <c r="AB143" s="166" t="str">
        <f>IF(NOT(ISBLANK('Order Form'!$J169)),'Order Form'!$J169,"")</f>
        <v/>
      </c>
      <c r="AC143" s="167">
        <v>0</v>
      </c>
      <c r="AD143" s="168" t="str">
        <f t="shared" si="1"/>
        <v/>
      </c>
      <c r="AE143" s="166" t="e">
        <f>IF(NOT(ISBLANK('Order Form'!#REF!)),'Order Form'!#REF!,"")</f>
        <v>#REF!</v>
      </c>
      <c r="AF143" s="166" t="e">
        <f>IF(NOT(ISBLANK('Order Form'!#REF!)),'Order Form'!#REF!,"")</f>
        <v>#REF!</v>
      </c>
      <c r="AG143" s="166" t="e">
        <f>IF(NOT(ISBLANK('Order Form'!#REF!)),'Order Form'!#REF!,"")</f>
        <v>#REF!</v>
      </c>
    </row>
    <row r="144" spans="1:33" ht="12.75" customHeight="1" x14ac:dyDescent="0.3">
      <c r="A144" s="106" t="str">
        <f>IF(NOT(ISBLANK('Order Form'!$F$4)),PROPER('Order Form'!$F$4),IF(NOT(ISBLANK('Order Form'!$F$5)),PROPER('Order Form'!$F$5),""))</f>
        <v/>
      </c>
      <c r="B144" s="106" t="str">
        <f>IF(NOT(ISBLANK('Order Form'!$F$6)),'Order Form'!$F$6,"")</f>
        <v/>
      </c>
      <c r="C144" s="162">
        <f>'Order Form'!$J$17</f>
        <v>0</v>
      </c>
      <c r="D144" s="162" t="str">
        <f>IF(NOT(ISBLANK('Order Form'!$F$10)),'Order Form'!$F$10,"")</f>
        <v/>
      </c>
      <c r="E144" s="162" t="str">
        <f>IF(NOT(ISBLANK('Order Form'!$F$12)),'Order Form'!$F$12,"")</f>
        <v/>
      </c>
      <c r="F144" s="163"/>
      <c r="G144" s="163" t="str">
        <f>IF(NOT(ISBLANK('Order Form'!$D$16)),'Order Form'!$D$16,"")</f>
        <v/>
      </c>
      <c r="H144" s="164"/>
      <c r="I144" s="164"/>
      <c r="J144" s="106" t="e">
        <f>IF('Order Form'!$G170="Yes","Yes",IF('Order Form'!#REF!="Yes","Yes",IF('Order Form'!$H170="Yes","Yes","")))</f>
        <v>#REF!</v>
      </c>
      <c r="K144" s="106" t="str">
        <f ca="1">IF(NOT(ISNA(INDIRECT("'LIST DATA'!$A$"&amp;MATCH('Order Form'!$C170,SchoolList,0)+1))),UPPER(INDIRECT("'LIST DATA'!$A$"&amp;MATCH('Order Form'!$C170,SchoolList,0)+1)),"")</f>
        <v/>
      </c>
      <c r="L144" s="106" t="str">
        <f>IF(NOT(ISBLANK('Order Form'!$C170)),'Order Form'!$C170,"")</f>
        <v/>
      </c>
      <c r="M144" s="106" t="str">
        <f>IF(NOT(ISBLANK('Order Form'!$E170)),'Order Form'!$E170,"")</f>
        <v/>
      </c>
      <c r="N144" s="106" t="e">
        <f>IF('Order Form'!$G170="Yes","CST",IF('Order Form'!#REF!="Yes","CBC",IF('Order Form'!$H170="Yes","PVW",IF(NOT(ISBLANK('Order Form'!$F170)),UPPER('Order Form'!$F170),""))))</f>
        <v>#REF!</v>
      </c>
      <c r="O144" s="106" t="e">
        <f>IF(UPPER($J144)="YES",'Order Form'!F170,"")</f>
        <v>#REF!</v>
      </c>
      <c r="P144" s="106" t="str">
        <f>IF(NOT(ISBLANK('Order Form'!$D170)),PROPER('Order Form'!$D170),"")</f>
        <v/>
      </c>
      <c r="Q144" s="106"/>
      <c r="R144" s="163"/>
      <c r="S144" s="106" t="str">
        <f>IF(NOT(ISBLANK('Order Form'!$I170)),'Order Form'!$I170,"")</f>
        <v/>
      </c>
      <c r="T144" s="106" t="str">
        <f>IF(NOT(ISBLANK('Order Form'!$M170)),'Order Form'!$M170,"")</f>
        <v/>
      </c>
      <c r="U144" s="106" t="str">
        <f>IF(NOT(ISBLANK('Order Form'!$N170)),'Order Form'!$N170,"")</f>
        <v/>
      </c>
      <c r="V144" s="106" t="str">
        <f>IF(NOT(ISBLANK('Order Form'!$O170)),'Order Form'!$O170,"")</f>
        <v/>
      </c>
      <c r="W144" s="106" t="str">
        <f>IF(NOT(ISBLANK('Order Form'!$P170)),'Order Form'!$P170,"")</f>
        <v/>
      </c>
      <c r="X144" s="106" t="str">
        <f>IF(NOT(ISBLANK('Order Form'!$Q170)),'Order Form'!$Q170,"")</f>
        <v/>
      </c>
      <c r="Y144" s="106" t="str">
        <f>IF(NOT(ISBLANK('Order Form'!$R170)),'Order Form'!$R170,"")</f>
        <v/>
      </c>
      <c r="Z144" s="106" t="str">
        <f>IF(NOT(ISBLANK('Order Form'!$S170)),'Order Form'!$S170,"")</f>
        <v/>
      </c>
      <c r="AA144" s="106">
        <f t="shared" si="0"/>
        <v>0</v>
      </c>
      <c r="AB144" s="166" t="str">
        <f>IF(NOT(ISBLANK('Order Form'!$J170)),'Order Form'!$J170,"")</f>
        <v/>
      </c>
      <c r="AC144" s="167">
        <v>0</v>
      </c>
      <c r="AD144" s="168" t="str">
        <f t="shared" si="1"/>
        <v/>
      </c>
      <c r="AE144" s="166" t="e">
        <f>IF(NOT(ISBLANK('Order Form'!#REF!)),'Order Form'!#REF!,"")</f>
        <v>#REF!</v>
      </c>
      <c r="AF144" s="166" t="e">
        <f>IF(NOT(ISBLANK('Order Form'!#REF!)),'Order Form'!#REF!,"")</f>
        <v>#REF!</v>
      </c>
      <c r="AG144" s="166" t="e">
        <f>IF(NOT(ISBLANK('Order Form'!#REF!)),'Order Form'!#REF!,"")</f>
        <v>#REF!</v>
      </c>
    </row>
    <row r="145" spans="1:33" ht="12.75" customHeight="1" x14ac:dyDescent="0.3">
      <c r="A145" s="106" t="str">
        <f>IF(NOT(ISBLANK('Order Form'!$F$4)),PROPER('Order Form'!$F$4),IF(NOT(ISBLANK('Order Form'!$F$5)),PROPER('Order Form'!$F$5),""))</f>
        <v/>
      </c>
      <c r="B145" s="106" t="str">
        <f>IF(NOT(ISBLANK('Order Form'!$F$6)),'Order Form'!$F$6,"")</f>
        <v/>
      </c>
      <c r="C145" s="162">
        <f>'Order Form'!$J$17</f>
        <v>0</v>
      </c>
      <c r="D145" s="162" t="str">
        <f>IF(NOT(ISBLANK('Order Form'!$F$10)),'Order Form'!$F$10,"")</f>
        <v/>
      </c>
      <c r="E145" s="162" t="str">
        <f>IF(NOT(ISBLANK('Order Form'!$F$12)),'Order Form'!$F$12,"")</f>
        <v/>
      </c>
      <c r="F145" s="163"/>
      <c r="G145" s="163" t="str">
        <f>IF(NOT(ISBLANK('Order Form'!$D$16)),'Order Form'!$D$16,"")</f>
        <v/>
      </c>
      <c r="H145" s="164"/>
      <c r="I145" s="164"/>
      <c r="J145" s="106" t="e">
        <f>IF('Order Form'!$G171="Yes","Yes",IF('Order Form'!#REF!="Yes","Yes",IF('Order Form'!$H171="Yes","Yes","")))</f>
        <v>#REF!</v>
      </c>
      <c r="K145" s="106" t="str">
        <f ca="1">IF(NOT(ISNA(INDIRECT("'LIST DATA'!$A$"&amp;MATCH('Order Form'!$C171,SchoolList,0)+1))),UPPER(INDIRECT("'LIST DATA'!$A$"&amp;MATCH('Order Form'!$C171,SchoolList,0)+1)),"")</f>
        <v/>
      </c>
      <c r="L145" s="106" t="str">
        <f>IF(NOT(ISBLANK('Order Form'!$C171)),'Order Form'!$C171,"")</f>
        <v/>
      </c>
      <c r="M145" s="106" t="str">
        <f>IF(NOT(ISBLANK('Order Form'!$E171)),'Order Form'!$E171,"")</f>
        <v/>
      </c>
      <c r="N145" s="106" t="e">
        <f>IF('Order Form'!$G171="Yes","CST",IF('Order Form'!#REF!="Yes","CBC",IF('Order Form'!$H171="Yes","PVW",IF(NOT(ISBLANK('Order Form'!$F171)),UPPER('Order Form'!$F171),""))))</f>
        <v>#REF!</v>
      </c>
      <c r="O145" s="106" t="e">
        <f>IF(UPPER($J145)="YES",'Order Form'!F171,"")</f>
        <v>#REF!</v>
      </c>
      <c r="P145" s="106" t="str">
        <f>IF(NOT(ISBLANK('Order Form'!$D171)),PROPER('Order Form'!$D171),"")</f>
        <v/>
      </c>
      <c r="Q145" s="106"/>
      <c r="R145" s="163"/>
      <c r="S145" s="106" t="str">
        <f>IF(NOT(ISBLANK('Order Form'!$I171)),'Order Form'!$I171,"")</f>
        <v/>
      </c>
      <c r="T145" s="106" t="str">
        <f>IF(NOT(ISBLANK('Order Form'!$M171)),'Order Form'!$M171,"")</f>
        <v/>
      </c>
      <c r="U145" s="106" t="str">
        <f>IF(NOT(ISBLANK('Order Form'!$N171)),'Order Form'!$N171,"")</f>
        <v/>
      </c>
      <c r="V145" s="106" t="str">
        <f>IF(NOT(ISBLANK('Order Form'!$O171)),'Order Form'!$O171,"")</f>
        <v/>
      </c>
      <c r="W145" s="106" t="str">
        <f>IF(NOT(ISBLANK('Order Form'!$P171)),'Order Form'!$P171,"")</f>
        <v/>
      </c>
      <c r="X145" s="106" t="str">
        <f>IF(NOT(ISBLANK('Order Form'!$Q171)),'Order Form'!$Q171,"")</f>
        <v/>
      </c>
      <c r="Y145" s="106" t="str">
        <f>IF(NOT(ISBLANK('Order Form'!$R171)),'Order Form'!$R171,"")</f>
        <v/>
      </c>
      <c r="Z145" s="106" t="str">
        <f>IF(NOT(ISBLANK('Order Form'!$S171)),'Order Form'!$S171,"")</f>
        <v/>
      </c>
      <c r="AA145" s="106">
        <f t="shared" si="0"/>
        <v>0</v>
      </c>
      <c r="AB145" s="166" t="str">
        <f>IF(NOT(ISBLANK('Order Form'!$J171)),'Order Form'!$J171,"")</f>
        <v/>
      </c>
      <c r="AC145" s="167">
        <v>0</v>
      </c>
      <c r="AD145" s="168" t="str">
        <f t="shared" si="1"/>
        <v/>
      </c>
      <c r="AE145" s="166" t="e">
        <f>IF(NOT(ISBLANK('Order Form'!#REF!)),'Order Form'!#REF!,"")</f>
        <v>#REF!</v>
      </c>
      <c r="AF145" s="166" t="e">
        <f>IF(NOT(ISBLANK('Order Form'!#REF!)),'Order Form'!#REF!,"")</f>
        <v>#REF!</v>
      </c>
      <c r="AG145" s="166" t="e">
        <f>IF(NOT(ISBLANK('Order Form'!#REF!)),'Order Form'!#REF!,"")</f>
        <v>#REF!</v>
      </c>
    </row>
    <row r="146" spans="1:33" ht="12.75" customHeight="1" x14ac:dyDescent="0.3">
      <c r="A146" s="106" t="str">
        <f>IF(NOT(ISBLANK('Order Form'!$F$4)),PROPER('Order Form'!$F$4),IF(NOT(ISBLANK('Order Form'!$F$5)),PROPER('Order Form'!$F$5),""))</f>
        <v/>
      </c>
      <c r="B146" s="106" t="str">
        <f>IF(NOT(ISBLANK('Order Form'!$F$6)),'Order Form'!$F$6,"")</f>
        <v/>
      </c>
      <c r="C146" s="162">
        <f>'Order Form'!$J$17</f>
        <v>0</v>
      </c>
      <c r="D146" s="162" t="str">
        <f>IF(NOT(ISBLANK('Order Form'!$F$10)),'Order Form'!$F$10,"")</f>
        <v/>
      </c>
      <c r="E146" s="162" t="str">
        <f>IF(NOT(ISBLANK('Order Form'!$F$12)),'Order Form'!$F$12,"")</f>
        <v/>
      </c>
      <c r="F146" s="163"/>
      <c r="G146" s="163" t="str">
        <f>IF(NOT(ISBLANK('Order Form'!$D$16)),'Order Form'!$D$16,"")</f>
        <v/>
      </c>
      <c r="H146" s="164"/>
      <c r="I146" s="164"/>
      <c r="J146" s="106" t="e">
        <f>IF('Order Form'!$G172="Yes","Yes",IF('Order Form'!#REF!="Yes","Yes",IF('Order Form'!$H172="Yes","Yes","")))</f>
        <v>#REF!</v>
      </c>
      <c r="K146" s="106" t="str">
        <f ca="1">IF(NOT(ISNA(INDIRECT("'LIST DATA'!$A$"&amp;MATCH('Order Form'!$C172,SchoolList,0)+1))),UPPER(INDIRECT("'LIST DATA'!$A$"&amp;MATCH('Order Form'!$C172,SchoolList,0)+1)),"")</f>
        <v/>
      </c>
      <c r="L146" s="106" t="str">
        <f>IF(NOT(ISBLANK('Order Form'!$C172)),'Order Form'!$C172,"")</f>
        <v/>
      </c>
      <c r="M146" s="106" t="str">
        <f>IF(NOT(ISBLANK('Order Form'!$E172)),'Order Form'!$E172,"")</f>
        <v/>
      </c>
      <c r="N146" s="106" t="e">
        <f>IF('Order Form'!$G172="Yes","CST",IF('Order Form'!#REF!="Yes","CBC",IF('Order Form'!$H172="Yes","PVW",IF(NOT(ISBLANK('Order Form'!$F172)),UPPER('Order Form'!$F172),""))))</f>
        <v>#REF!</v>
      </c>
      <c r="O146" s="106" t="e">
        <f>IF(UPPER($J146)="YES",'Order Form'!F172,"")</f>
        <v>#REF!</v>
      </c>
      <c r="P146" s="106" t="str">
        <f>IF(NOT(ISBLANK('Order Form'!$D172)),PROPER('Order Form'!$D172),"")</f>
        <v/>
      </c>
      <c r="Q146" s="106"/>
      <c r="R146" s="163"/>
      <c r="S146" s="106" t="str">
        <f>IF(NOT(ISBLANK('Order Form'!$I172)),'Order Form'!$I172,"")</f>
        <v/>
      </c>
      <c r="T146" s="106" t="str">
        <f>IF(NOT(ISBLANK('Order Form'!$M172)),'Order Form'!$M172,"")</f>
        <v/>
      </c>
      <c r="U146" s="106" t="str">
        <f>IF(NOT(ISBLANK('Order Form'!$N172)),'Order Form'!$N172,"")</f>
        <v/>
      </c>
      <c r="V146" s="106" t="str">
        <f>IF(NOT(ISBLANK('Order Form'!$O172)),'Order Form'!$O172,"")</f>
        <v/>
      </c>
      <c r="W146" s="106" t="str">
        <f>IF(NOT(ISBLANK('Order Form'!$P172)),'Order Form'!$P172,"")</f>
        <v/>
      </c>
      <c r="X146" s="106" t="str">
        <f>IF(NOT(ISBLANK('Order Form'!$Q172)),'Order Form'!$Q172,"")</f>
        <v/>
      </c>
      <c r="Y146" s="106" t="str">
        <f>IF(NOT(ISBLANK('Order Form'!$R172)),'Order Form'!$R172,"")</f>
        <v/>
      </c>
      <c r="Z146" s="106" t="str">
        <f>IF(NOT(ISBLANK('Order Form'!$S172)),'Order Form'!$S172,"")</f>
        <v/>
      </c>
      <c r="AA146" s="106">
        <f t="shared" si="0"/>
        <v>0</v>
      </c>
      <c r="AB146" s="166" t="str">
        <f>IF(NOT(ISBLANK('Order Form'!$J172)),'Order Form'!$J172,"")</f>
        <v/>
      </c>
      <c r="AC146" s="167">
        <v>0</v>
      </c>
      <c r="AD146" s="168" t="str">
        <f t="shared" si="1"/>
        <v/>
      </c>
      <c r="AE146" s="166" t="e">
        <f>IF(NOT(ISBLANK('Order Form'!#REF!)),'Order Form'!#REF!,"")</f>
        <v>#REF!</v>
      </c>
      <c r="AF146" s="166" t="e">
        <f>IF(NOT(ISBLANK('Order Form'!#REF!)),'Order Form'!#REF!,"")</f>
        <v>#REF!</v>
      </c>
      <c r="AG146" s="166" t="e">
        <f>IF(NOT(ISBLANK('Order Form'!#REF!)),'Order Form'!#REF!,"")</f>
        <v>#REF!</v>
      </c>
    </row>
    <row r="147" spans="1:33" ht="12.75" customHeight="1" x14ac:dyDescent="0.3">
      <c r="A147" s="106" t="str">
        <f>IF(NOT(ISBLANK('Order Form'!$F$4)),PROPER('Order Form'!$F$4),IF(NOT(ISBLANK('Order Form'!$F$5)),PROPER('Order Form'!$F$5),""))</f>
        <v/>
      </c>
      <c r="B147" s="106" t="str">
        <f>IF(NOT(ISBLANK('Order Form'!$F$6)),'Order Form'!$F$6,"")</f>
        <v/>
      </c>
      <c r="C147" s="162">
        <f>'Order Form'!$J$17</f>
        <v>0</v>
      </c>
      <c r="D147" s="162" t="str">
        <f>IF(NOT(ISBLANK('Order Form'!$F$10)),'Order Form'!$F$10,"")</f>
        <v/>
      </c>
      <c r="E147" s="162" t="str">
        <f>IF(NOT(ISBLANK('Order Form'!$F$12)),'Order Form'!$F$12,"")</f>
        <v/>
      </c>
      <c r="F147" s="163"/>
      <c r="G147" s="163" t="str">
        <f>IF(NOT(ISBLANK('Order Form'!$D$16)),'Order Form'!$D$16,"")</f>
        <v/>
      </c>
      <c r="H147" s="164"/>
      <c r="I147" s="164"/>
      <c r="J147" s="106" t="e">
        <f>IF('Order Form'!$G173="Yes","Yes",IF('Order Form'!#REF!="Yes","Yes",IF('Order Form'!$H173="Yes","Yes","")))</f>
        <v>#REF!</v>
      </c>
      <c r="K147" s="106" t="str">
        <f ca="1">IF(NOT(ISNA(INDIRECT("'LIST DATA'!$A$"&amp;MATCH('Order Form'!$C173,SchoolList,0)+1))),UPPER(INDIRECT("'LIST DATA'!$A$"&amp;MATCH('Order Form'!$C173,SchoolList,0)+1)),"")</f>
        <v/>
      </c>
      <c r="L147" s="106" t="str">
        <f>IF(NOT(ISBLANK('Order Form'!$C173)),'Order Form'!$C173,"")</f>
        <v/>
      </c>
      <c r="M147" s="106" t="str">
        <f>IF(NOT(ISBLANK('Order Form'!$E173)),'Order Form'!$E173,"")</f>
        <v/>
      </c>
      <c r="N147" s="106" t="e">
        <f>IF('Order Form'!$G173="Yes","CST",IF('Order Form'!#REF!="Yes","CBC",IF('Order Form'!$H173="Yes","PVW",IF(NOT(ISBLANK('Order Form'!$F173)),UPPER('Order Form'!$F173),""))))</f>
        <v>#REF!</v>
      </c>
      <c r="O147" s="106" t="e">
        <f>IF(UPPER($J147)="YES",'Order Form'!F173,"")</f>
        <v>#REF!</v>
      </c>
      <c r="P147" s="106" t="str">
        <f>IF(NOT(ISBLANK('Order Form'!$D173)),PROPER('Order Form'!$D173),"")</f>
        <v/>
      </c>
      <c r="Q147" s="106"/>
      <c r="R147" s="163"/>
      <c r="S147" s="106" t="str">
        <f>IF(NOT(ISBLANK('Order Form'!$I173)),'Order Form'!$I173,"")</f>
        <v/>
      </c>
      <c r="T147" s="106" t="str">
        <f>IF(NOT(ISBLANK('Order Form'!$M173)),'Order Form'!$M173,"")</f>
        <v/>
      </c>
      <c r="U147" s="106" t="str">
        <f>IF(NOT(ISBLANK('Order Form'!$N173)),'Order Form'!$N173,"")</f>
        <v/>
      </c>
      <c r="V147" s="106" t="str">
        <f>IF(NOT(ISBLANK('Order Form'!$O173)),'Order Form'!$O173,"")</f>
        <v/>
      </c>
      <c r="W147" s="106" t="str">
        <f>IF(NOT(ISBLANK('Order Form'!$P173)),'Order Form'!$P173,"")</f>
        <v/>
      </c>
      <c r="X147" s="106" t="str">
        <f>IF(NOT(ISBLANK('Order Form'!$Q173)),'Order Form'!$Q173,"")</f>
        <v/>
      </c>
      <c r="Y147" s="106" t="str">
        <f>IF(NOT(ISBLANK('Order Form'!$R173)),'Order Form'!$R173,"")</f>
        <v/>
      </c>
      <c r="Z147" s="106" t="str">
        <f>IF(NOT(ISBLANK('Order Form'!$S173)),'Order Form'!$S173,"")</f>
        <v/>
      </c>
      <c r="AA147" s="106">
        <f t="shared" si="0"/>
        <v>0</v>
      </c>
      <c r="AB147" s="166" t="str">
        <f>IF(NOT(ISBLANK('Order Form'!$J173)),'Order Form'!$J173,"")</f>
        <v/>
      </c>
      <c r="AC147" s="167">
        <v>0</v>
      </c>
      <c r="AD147" s="168" t="str">
        <f t="shared" si="1"/>
        <v/>
      </c>
      <c r="AE147" s="166" t="e">
        <f>IF(NOT(ISBLANK('Order Form'!#REF!)),'Order Form'!#REF!,"")</f>
        <v>#REF!</v>
      </c>
      <c r="AF147" s="166" t="e">
        <f>IF(NOT(ISBLANK('Order Form'!#REF!)),'Order Form'!#REF!,"")</f>
        <v>#REF!</v>
      </c>
      <c r="AG147" s="166" t="e">
        <f>IF(NOT(ISBLANK('Order Form'!#REF!)),'Order Form'!#REF!,"")</f>
        <v>#REF!</v>
      </c>
    </row>
    <row r="148" spans="1:33" ht="12.75" customHeight="1" x14ac:dyDescent="0.3">
      <c r="A148" s="106" t="str">
        <f>IF(NOT(ISBLANK('Order Form'!$F$4)),PROPER('Order Form'!$F$4),IF(NOT(ISBLANK('Order Form'!$F$5)),PROPER('Order Form'!$F$5),""))</f>
        <v/>
      </c>
      <c r="B148" s="106" t="str">
        <f>IF(NOT(ISBLANK('Order Form'!$F$6)),'Order Form'!$F$6,"")</f>
        <v/>
      </c>
      <c r="C148" s="162">
        <f>'Order Form'!$J$17</f>
        <v>0</v>
      </c>
      <c r="D148" s="162" t="str">
        <f>IF(NOT(ISBLANK('Order Form'!$F$10)),'Order Form'!$F$10,"")</f>
        <v/>
      </c>
      <c r="E148" s="162" t="str">
        <f>IF(NOT(ISBLANK('Order Form'!$F$12)),'Order Form'!$F$12,"")</f>
        <v/>
      </c>
      <c r="F148" s="163"/>
      <c r="G148" s="163" t="str">
        <f>IF(NOT(ISBLANK('Order Form'!$D$16)),'Order Form'!$D$16,"")</f>
        <v/>
      </c>
      <c r="H148" s="164"/>
      <c r="I148" s="164"/>
      <c r="J148" s="106" t="e">
        <f>IF('Order Form'!$G174="Yes","Yes",IF('Order Form'!#REF!="Yes","Yes",IF('Order Form'!$H174="Yes","Yes","")))</f>
        <v>#REF!</v>
      </c>
      <c r="K148" s="106" t="str">
        <f ca="1">IF(NOT(ISNA(INDIRECT("'LIST DATA'!$A$"&amp;MATCH('Order Form'!$C174,SchoolList,0)+1))),UPPER(INDIRECT("'LIST DATA'!$A$"&amp;MATCH('Order Form'!$C174,SchoolList,0)+1)),"")</f>
        <v/>
      </c>
      <c r="L148" s="106" t="str">
        <f>IF(NOT(ISBLANK('Order Form'!$C174)),'Order Form'!$C174,"")</f>
        <v/>
      </c>
      <c r="M148" s="106" t="str">
        <f>IF(NOT(ISBLANK('Order Form'!$E174)),'Order Form'!$E174,"")</f>
        <v/>
      </c>
      <c r="N148" s="106" t="e">
        <f>IF('Order Form'!$G174="Yes","CST",IF('Order Form'!#REF!="Yes","CBC",IF('Order Form'!$H174="Yes","PVW",IF(NOT(ISBLANK('Order Form'!$F174)),UPPER('Order Form'!$F174),""))))</f>
        <v>#REF!</v>
      </c>
      <c r="O148" s="106" t="e">
        <f>IF(UPPER($J148)="YES",'Order Form'!F174,"")</f>
        <v>#REF!</v>
      </c>
      <c r="P148" s="106" t="str">
        <f>IF(NOT(ISBLANK('Order Form'!$D174)),PROPER('Order Form'!$D174),"")</f>
        <v/>
      </c>
      <c r="Q148" s="106"/>
      <c r="R148" s="163"/>
      <c r="S148" s="106" t="str">
        <f>IF(NOT(ISBLANK('Order Form'!$I174)),'Order Form'!$I174,"")</f>
        <v/>
      </c>
      <c r="T148" s="106" t="str">
        <f>IF(NOT(ISBLANK('Order Form'!$M174)),'Order Form'!$M174,"")</f>
        <v/>
      </c>
      <c r="U148" s="106" t="str">
        <f>IF(NOT(ISBLANK('Order Form'!$N174)),'Order Form'!$N174,"")</f>
        <v/>
      </c>
      <c r="V148" s="106" t="str">
        <f>IF(NOT(ISBLANK('Order Form'!$O174)),'Order Form'!$O174,"")</f>
        <v/>
      </c>
      <c r="W148" s="106" t="str">
        <f>IF(NOT(ISBLANK('Order Form'!$P174)),'Order Form'!$P174,"")</f>
        <v/>
      </c>
      <c r="X148" s="106" t="str">
        <f>IF(NOT(ISBLANK('Order Form'!$Q174)),'Order Form'!$Q174,"")</f>
        <v/>
      </c>
      <c r="Y148" s="106" t="str">
        <f>IF(NOT(ISBLANK('Order Form'!$R174)),'Order Form'!$R174,"")</f>
        <v/>
      </c>
      <c r="Z148" s="106" t="str">
        <f>IF(NOT(ISBLANK('Order Form'!$S174)),'Order Form'!$S174,"")</f>
        <v/>
      </c>
      <c r="AA148" s="106">
        <f t="shared" si="0"/>
        <v>0</v>
      </c>
      <c r="AB148" s="166" t="str">
        <f>IF(NOT(ISBLANK('Order Form'!$J174)),'Order Form'!$J174,"")</f>
        <v/>
      </c>
      <c r="AC148" s="167">
        <v>0</v>
      </c>
      <c r="AD148" s="168" t="str">
        <f t="shared" si="1"/>
        <v/>
      </c>
      <c r="AE148" s="166" t="e">
        <f>IF(NOT(ISBLANK('Order Form'!#REF!)),'Order Form'!#REF!,"")</f>
        <v>#REF!</v>
      </c>
      <c r="AF148" s="166" t="e">
        <f>IF(NOT(ISBLANK('Order Form'!#REF!)),'Order Form'!#REF!,"")</f>
        <v>#REF!</v>
      </c>
      <c r="AG148" s="166" t="e">
        <f>IF(NOT(ISBLANK('Order Form'!#REF!)),'Order Form'!#REF!,"")</f>
        <v>#REF!</v>
      </c>
    </row>
    <row r="149" spans="1:33" ht="12.75" customHeight="1" x14ac:dyDescent="0.3">
      <c r="A149" s="106" t="str">
        <f>IF(NOT(ISBLANK('Order Form'!$F$4)),PROPER('Order Form'!$F$4),IF(NOT(ISBLANK('Order Form'!$F$5)),PROPER('Order Form'!$F$5),""))</f>
        <v/>
      </c>
      <c r="B149" s="106" t="str">
        <f>IF(NOT(ISBLANK('Order Form'!$F$6)),'Order Form'!$F$6,"")</f>
        <v/>
      </c>
      <c r="C149" s="162">
        <f>'Order Form'!$J$17</f>
        <v>0</v>
      </c>
      <c r="D149" s="162" t="str">
        <f>IF(NOT(ISBLANK('Order Form'!$F$10)),'Order Form'!$F$10,"")</f>
        <v/>
      </c>
      <c r="E149" s="162" t="str">
        <f>IF(NOT(ISBLANK('Order Form'!$F$12)),'Order Form'!$F$12,"")</f>
        <v/>
      </c>
      <c r="F149" s="163"/>
      <c r="G149" s="163" t="str">
        <f>IF(NOT(ISBLANK('Order Form'!$D$16)),'Order Form'!$D$16,"")</f>
        <v/>
      </c>
      <c r="H149" s="164"/>
      <c r="I149" s="164"/>
      <c r="J149" s="106" t="e">
        <f>IF('Order Form'!$G175="Yes","Yes",IF('Order Form'!#REF!="Yes","Yes",IF('Order Form'!$H175="Yes","Yes","")))</f>
        <v>#REF!</v>
      </c>
      <c r="K149" s="106" t="str">
        <f ca="1">IF(NOT(ISNA(INDIRECT("'LIST DATA'!$A$"&amp;MATCH('Order Form'!$C175,SchoolList,0)+1))),UPPER(INDIRECT("'LIST DATA'!$A$"&amp;MATCH('Order Form'!$C175,SchoolList,0)+1)),"")</f>
        <v/>
      </c>
      <c r="L149" s="106" t="str">
        <f>IF(NOT(ISBLANK('Order Form'!$C175)),'Order Form'!$C175,"")</f>
        <v/>
      </c>
      <c r="M149" s="106" t="str">
        <f>IF(NOT(ISBLANK('Order Form'!$E175)),'Order Form'!$E175,"")</f>
        <v/>
      </c>
      <c r="N149" s="106" t="e">
        <f>IF('Order Form'!$G175="Yes","CST",IF('Order Form'!#REF!="Yes","CBC",IF('Order Form'!$H175="Yes","PVW",IF(NOT(ISBLANK('Order Form'!$F175)),UPPER('Order Form'!$F175),""))))</f>
        <v>#REF!</v>
      </c>
      <c r="O149" s="106" t="e">
        <f>IF(UPPER($J149)="YES",'Order Form'!F175,"")</f>
        <v>#REF!</v>
      </c>
      <c r="P149" s="106" t="str">
        <f>IF(NOT(ISBLANK('Order Form'!$D175)),PROPER('Order Form'!$D175),"")</f>
        <v/>
      </c>
      <c r="Q149" s="106"/>
      <c r="R149" s="163"/>
      <c r="S149" s="106" t="str">
        <f>IF(NOT(ISBLANK('Order Form'!$I175)),'Order Form'!$I175,"")</f>
        <v/>
      </c>
      <c r="T149" s="106" t="str">
        <f>IF(NOT(ISBLANK('Order Form'!$M175)),'Order Form'!$M175,"")</f>
        <v/>
      </c>
      <c r="U149" s="106" t="str">
        <f>IF(NOT(ISBLANK('Order Form'!$N175)),'Order Form'!$N175,"")</f>
        <v/>
      </c>
      <c r="V149" s="106" t="str">
        <f>IF(NOT(ISBLANK('Order Form'!$O175)),'Order Form'!$O175,"")</f>
        <v/>
      </c>
      <c r="W149" s="106" t="str">
        <f>IF(NOT(ISBLANK('Order Form'!$P175)),'Order Form'!$P175,"")</f>
        <v/>
      </c>
      <c r="X149" s="106" t="str">
        <f>IF(NOT(ISBLANK('Order Form'!$Q175)),'Order Form'!$Q175,"")</f>
        <v/>
      </c>
      <c r="Y149" s="106" t="str">
        <f>IF(NOT(ISBLANK('Order Form'!$R175)),'Order Form'!$R175,"")</f>
        <v/>
      </c>
      <c r="Z149" s="106" t="str">
        <f>IF(NOT(ISBLANK('Order Form'!$S175)),'Order Form'!$S175,"")</f>
        <v/>
      </c>
      <c r="AA149" s="106">
        <f t="shared" si="0"/>
        <v>0</v>
      </c>
      <c r="AB149" s="166" t="str">
        <f>IF(NOT(ISBLANK('Order Form'!$J175)),'Order Form'!$J175,"")</f>
        <v/>
      </c>
      <c r="AC149" s="167">
        <v>0</v>
      </c>
      <c r="AD149" s="168" t="str">
        <f t="shared" si="1"/>
        <v/>
      </c>
      <c r="AE149" s="166" t="e">
        <f>IF(NOT(ISBLANK('Order Form'!#REF!)),'Order Form'!#REF!,"")</f>
        <v>#REF!</v>
      </c>
      <c r="AF149" s="166" t="e">
        <f>IF(NOT(ISBLANK('Order Form'!#REF!)),'Order Form'!#REF!,"")</f>
        <v>#REF!</v>
      </c>
      <c r="AG149" s="166" t="e">
        <f>IF(NOT(ISBLANK('Order Form'!#REF!)),'Order Form'!#REF!,"")</f>
        <v>#REF!</v>
      </c>
    </row>
    <row r="150" spans="1:33" ht="12.75" customHeight="1" x14ac:dyDescent="0.3">
      <c r="A150" s="106" t="str">
        <f>IF(NOT(ISBLANK('Order Form'!$F$4)),PROPER('Order Form'!$F$4),IF(NOT(ISBLANK('Order Form'!$F$5)),PROPER('Order Form'!$F$5),""))</f>
        <v/>
      </c>
      <c r="B150" s="106" t="str">
        <f>IF(NOT(ISBLANK('Order Form'!$F$6)),'Order Form'!$F$6,"")</f>
        <v/>
      </c>
      <c r="C150" s="162">
        <f>'Order Form'!$J$17</f>
        <v>0</v>
      </c>
      <c r="D150" s="162" t="str">
        <f>IF(NOT(ISBLANK('Order Form'!$F$10)),'Order Form'!$F$10,"")</f>
        <v/>
      </c>
      <c r="E150" s="162" t="str">
        <f>IF(NOT(ISBLANK('Order Form'!$F$12)),'Order Form'!$F$12,"")</f>
        <v/>
      </c>
      <c r="F150" s="163"/>
      <c r="G150" s="163" t="str">
        <f>IF(NOT(ISBLANK('Order Form'!$D$16)),'Order Form'!$D$16,"")</f>
        <v/>
      </c>
      <c r="H150" s="164"/>
      <c r="I150" s="164"/>
      <c r="J150" s="106" t="e">
        <f>IF('Order Form'!$G176="Yes","Yes",IF('Order Form'!#REF!="Yes","Yes",IF('Order Form'!$H176="Yes","Yes","")))</f>
        <v>#REF!</v>
      </c>
      <c r="K150" s="106" t="str">
        <f ca="1">IF(NOT(ISNA(INDIRECT("'LIST DATA'!$A$"&amp;MATCH('Order Form'!$C176,SchoolList,0)+1))),UPPER(INDIRECT("'LIST DATA'!$A$"&amp;MATCH('Order Form'!$C176,SchoolList,0)+1)),"")</f>
        <v/>
      </c>
      <c r="L150" s="106" t="str">
        <f>IF(NOT(ISBLANK('Order Form'!$C176)),'Order Form'!$C176,"")</f>
        <v/>
      </c>
      <c r="M150" s="106" t="str">
        <f>IF(NOT(ISBLANK('Order Form'!$E176)),'Order Form'!$E176,"")</f>
        <v/>
      </c>
      <c r="N150" s="106" t="e">
        <f>IF('Order Form'!$G176="Yes","CST",IF('Order Form'!#REF!="Yes","CBC",IF('Order Form'!$H176="Yes","PVW",IF(NOT(ISBLANK('Order Form'!$F176)),UPPER('Order Form'!$F176),""))))</f>
        <v>#REF!</v>
      </c>
      <c r="O150" s="106" t="e">
        <f>IF(UPPER($J150)="YES",'Order Form'!F176,"")</f>
        <v>#REF!</v>
      </c>
      <c r="P150" s="106" t="str">
        <f>IF(NOT(ISBLANK('Order Form'!$D176)),PROPER('Order Form'!$D176),"")</f>
        <v/>
      </c>
      <c r="Q150" s="106"/>
      <c r="R150" s="163"/>
      <c r="S150" s="106" t="str">
        <f>IF(NOT(ISBLANK('Order Form'!$I176)),'Order Form'!$I176,"")</f>
        <v/>
      </c>
      <c r="T150" s="106" t="str">
        <f>IF(NOT(ISBLANK('Order Form'!$M176)),'Order Form'!$M176,"")</f>
        <v/>
      </c>
      <c r="U150" s="106" t="str">
        <f>IF(NOT(ISBLANK('Order Form'!$N176)),'Order Form'!$N176,"")</f>
        <v/>
      </c>
      <c r="V150" s="106" t="str">
        <f>IF(NOT(ISBLANK('Order Form'!$O176)),'Order Form'!$O176,"")</f>
        <v/>
      </c>
      <c r="W150" s="106" t="str">
        <f>IF(NOT(ISBLANK('Order Form'!$P176)),'Order Form'!$P176,"")</f>
        <v/>
      </c>
      <c r="X150" s="106" t="str">
        <f>IF(NOT(ISBLANK('Order Form'!$Q176)),'Order Form'!$Q176,"")</f>
        <v/>
      </c>
      <c r="Y150" s="106" t="str">
        <f>IF(NOT(ISBLANK('Order Form'!$R176)),'Order Form'!$R176,"")</f>
        <v/>
      </c>
      <c r="Z150" s="106" t="str">
        <f>IF(NOT(ISBLANK('Order Form'!$S176)),'Order Form'!$S176,"")</f>
        <v/>
      </c>
      <c r="AA150" s="106">
        <f t="shared" si="0"/>
        <v>0</v>
      </c>
      <c r="AB150" s="166" t="str">
        <f>IF(NOT(ISBLANK('Order Form'!$J176)),'Order Form'!$J176,"")</f>
        <v/>
      </c>
      <c r="AC150" s="167">
        <v>0</v>
      </c>
      <c r="AD150" s="168" t="str">
        <f t="shared" si="1"/>
        <v/>
      </c>
      <c r="AE150" s="166" t="e">
        <f>IF(NOT(ISBLANK('Order Form'!#REF!)),'Order Form'!#REF!,"")</f>
        <v>#REF!</v>
      </c>
      <c r="AF150" s="166" t="e">
        <f>IF(NOT(ISBLANK('Order Form'!#REF!)),'Order Form'!#REF!,"")</f>
        <v>#REF!</v>
      </c>
      <c r="AG150" s="166" t="e">
        <f>IF(NOT(ISBLANK('Order Form'!#REF!)),'Order Form'!#REF!,"")</f>
        <v>#REF!</v>
      </c>
    </row>
    <row r="151" spans="1:33" ht="12.75" customHeight="1" x14ac:dyDescent="0.3">
      <c r="A151" s="106" t="str">
        <f>IF(NOT(ISBLANK('Order Form'!$F$4)),PROPER('Order Form'!$F$4),IF(NOT(ISBLANK('Order Form'!$F$5)),PROPER('Order Form'!$F$5),""))</f>
        <v/>
      </c>
      <c r="B151" s="106" t="str">
        <f>IF(NOT(ISBLANK('Order Form'!$F$6)),'Order Form'!$F$6,"")</f>
        <v/>
      </c>
      <c r="C151" s="162">
        <f>'Order Form'!$J$17</f>
        <v>0</v>
      </c>
      <c r="D151" s="162" t="str">
        <f>IF(NOT(ISBLANK('Order Form'!$F$10)),'Order Form'!$F$10,"")</f>
        <v/>
      </c>
      <c r="E151" s="162" t="str">
        <f>IF(NOT(ISBLANK('Order Form'!$F$12)),'Order Form'!$F$12,"")</f>
        <v/>
      </c>
      <c r="F151" s="163"/>
      <c r="G151" s="163" t="str">
        <f>IF(NOT(ISBLANK('Order Form'!$D$16)),'Order Form'!$D$16,"")</f>
        <v/>
      </c>
      <c r="H151" s="164"/>
      <c r="I151" s="164"/>
      <c r="J151" s="106" t="e">
        <f>IF('Order Form'!$G177="Yes","Yes",IF('Order Form'!#REF!="Yes","Yes",IF('Order Form'!$H177="Yes","Yes","")))</f>
        <v>#REF!</v>
      </c>
      <c r="K151" s="106" t="str">
        <f ca="1">IF(NOT(ISNA(INDIRECT("'LIST DATA'!$A$"&amp;MATCH('Order Form'!$C177,SchoolList,0)+1))),UPPER(INDIRECT("'LIST DATA'!$A$"&amp;MATCH('Order Form'!$C177,SchoolList,0)+1)),"")</f>
        <v/>
      </c>
      <c r="L151" s="106" t="str">
        <f>IF(NOT(ISBLANK('Order Form'!$C177)),'Order Form'!$C177,"")</f>
        <v/>
      </c>
      <c r="M151" s="106" t="str">
        <f>IF(NOT(ISBLANK('Order Form'!$E177)),'Order Form'!$E177,"")</f>
        <v/>
      </c>
      <c r="N151" s="106" t="e">
        <f>IF('Order Form'!$G177="Yes","CST",IF('Order Form'!#REF!="Yes","CBC",IF('Order Form'!$H177="Yes","PVW",IF(NOT(ISBLANK('Order Form'!$F177)),UPPER('Order Form'!$F177),""))))</f>
        <v>#REF!</v>
      </c>
      <c r="O151" s="106" t="e">
        <f>IF(UPPER($J151)="YES",'Order Form'!F177,"")</f>
        <v>#REF!</v>
      </c>
      <c r="P151" s="106" t="str">
        <f>IF(NOT(ISBLANK('Order Form'!$D177)),PROPER('Order Form'!$D177),"")</f>
        <v/>
      </c>
      <c r="Q151" s="106"/>
      <c r="R151" s="163"/>
      <c r="S151" s="106" t="str">
        <f>IF(NOT(ISBLANK('Order Form'!$I177)),'Order Form'!$I177,"")</f>
        <v/>
      </c>
      <c r="T151" s="106" t="str">
        <f>IF(NOT(ISBLANK('Order Form'!$M177)),'Order Form'!$M177,"")</f>
        <v/>
      </c>
      <c r="U151" s="106" t="str">
        <f>IF(NOT(ISBLANK('Order Form'!$N177)),'Order Form'!$N177,"")</f>
        <v/>
      </c>
      <c r="V151" s="106" t="str">
        <f>IF(NOT(ISBLANK('Order Form'!$O177)),'Order Form'!$O177,"")</f>
        <v/>
      </c>
      <c r="W151" s="106" t="str">
        <f>IF(NOT(ISBLANK('Order Form'!$P177)),'Order Form'!$P177,"")</f>
        <v/>
      </c>
      <c r="X151" s="106" t="str">
        <f>IF(NOT(ISBLANK('Order Form'!$Q177)),'Order Form'!$Q177,"")</f>
        <v/>
      </c>
      <c r="Y151" s="106" t="str">
        <f>IF(NOT(ISBLANK('Order Form'!$R177)),'Order Form'!$R177,"")</f>
        <v/>
      </c>
      <c r="Z151" s="106" t="str">
        <f>IF(NOT(ISBLANK('Order Form'!$S177)),'Order Form'!$S177,"")</f>
        <v/>
      </c>
      <c r="AA151" s="106">
        <f t="shared" si="0"/>
        <v>0</v>
      </c>
      <c r="AB151" s="166" t="str">
        <f>IF(NOT(ISBLANK('Order Form'!$J177)),'Order Form'!$J177,"")</f>
        <v/>
      </c>
      <c r="AC151" s="167">
        <v>0</v>
      </c>
      <c r="AD151" s="168" t="str">
        <f t="shared" si="1"/>
        <v/>
      </c>
      <c r="AE151" s="166" t="e">
        <f>IF(NOT(ISBLANK('Order Form'!#REF!)),'Order Form'!#REF!,"")</f>
        <v>#REF!</v>
      </c>
      <c r="AF151" s="166" t="e">
        <f>IF(NOT(ISBLANK('Order Form'!#REF!)),'Order Form'!#REF!,"")</f>
        <v>#REF!</v>
      </c>
      <c r="AG151" s="166" t="e">
        <f>IF(NOT(ISBLANK('Order Form'!#REF!)),'Order Form'!#REF!,"")</f>
        <v>#REF!</v>
      </c>
    </row>
    <row r="152" spans="1:33" ht="12.75" customHeight="1" x14ac:dyDescent="0.3">
      <c r="A152" s="106" t="str">
        <f>IF(NOT(ISBLANK('Order Form'!$F$4)),PROPER('Order Form'!$F$4),IF(NOT(ISBLANK('Order Form'!$F$5)),PROPER('Order Form'!$F$5),""))</f>
        <v/>
      </c>
      <c r="B152" s="106" t="str">
        <f>IF(NOT(ISBLANK('Order Form'!$F$6)),'Order Form'!$F$6,"")</f>
        <v/>
      </c>
      <c r="C152" s="162">
        <f>'Order Form'!$J$17</f>
        <v>0</v>
      </c>
      <c r="D152" s="162" t="str">
        <f>IF(NOT(ISBLANK('Order Form'!$F$10)),'Order Form'!$F$10,"")</f>
        <v/>
      </c>
      <c r="E152" s="162" t="str">
        <f>IF(NOT(ISBLANK('Order Form'!$F$12)),'Order Form'!$F$12,"")</f>
        <v/>
      </c>
      <c r="F152" s="163"/>
      <c r="G152" s="163" t="str">
        <f>IF(NOT(ISBLANK('Order Form'!$D$16)),'Order Form'!$D$16,"")</f>
        <v/>
      </c>
      <c r="H152" s="164"/>
      <c r="I152" s="164"/>
      <c r="J152" s="106" t="e">
        <f>IF('Order Form'!$G178="Yes","Yes",IF('Order Form'!#REF!="Yes","Yes",IF('Order Form'!$H178="Yes","Yes","")))</f>
        <v>#REF!</v>
      </c>
      <c r="K152" s="106" t="str">
        <f ca="1">IF(NOT(ISNA(INDIRECT("'LIST DATA'!$A$"&amp;MATCH('Order Form'!$C178,SchoolList,0)+1))),UPPER(INDIRECT("'LIST DATA'!$A$"&amp;MATCH('Order Form'!$C178,SchoolList,0)+1)),"")</f>
        <v/>
      </c>
      <c r="L152" s="106" t="str">
        <f>IF(NOT(ISBLANK('Order Form'!$C178)),'Order Form'!$C178,"")</f>
        <v/>
      </c>
      <c r="M152" s="106" t="str">
        <f>IF(NOT(ISBLANK('Order Form'!$E178)),'Order Form'!$E178,"")</f>
        <v/>
      </c>
      <c r="N152" s="106" t="e">
        <f>IF('Order Form'!$G178="Yes","CST",IF('Order Form'!#REF!="Yes","CBC",IF('Order Form'!$H178="Yes","PVW",IF(NOT(ISBLANK('Order Form'!$F178)),UPPER('Order Form'!$F178),""))))</f>
        <v>#REF!</v>
      </c>
      <c r="O152" s="106" t="e">
        <f>IF(UPPER($J152)="YES",'Order Form'!F178,"")</f>
        <v>#REF!</v>
      </c>
      <c r="P152" s="106" t="str">
        <f>IF(NOT(ISBLANK('Order Form'!$D178)),PROPER('Order Form'!$D178),"")</f>
        <v/>
      </c>
      <c r="Q152" s="106"/>
      <c r="R152" s="163"/>
      <c r="S152" s="106" t="str">
        <f>IF(NOT(ISBLANK('Order Form'!$I178)),'Order Form'!$I178,"")</f>
        <v/>
      </c>
      <c r="T152" s="106" t="str">
        <f>IF(NOT(ISBLANK('Order Form'!$M178)),'Order Form'!$M178,"")</f>
        <v/>
      </c>
      <c r="U152" s="106" t="str">
        <f>IF(NOT(ISBLANK('Order Form'!$N178)),'Order Form'!$N178,"")</f>
        <v/>
      </c>
      <c r="V152" s="106" t="str">
        <f>IF(NOT(ISBLANK('Order Form'!$O178)),'Order Form'!$O178,"")</f>
        <v/>
      </c>
      <c r="W152" s="106" t="str">
        <f>IF(NOT(ISBLANK('Order Form'!$P178)),'Order Form'!$P178,"")</f>
        <v/>
      </c>
      <c r="X152" s="106" t="str">
        <f>IF(NOT(ISBLANK('Order Form'!$Q178)),'Order Form'!$Q178,"")</f>
        <v/>
      </c>
      <c r="Y152" s="106" t="str">
        <f>IF(NOT(ISBLANK('Order Form'!$R178)),'Order Form'!$R178,"")</f>
        <v/>
      </c>
      <c r="Z152" s="106" t="str">
        <f>IF(NOT(ISBLANK('Order Form'!$S178)),'Order Form'!$S178,"")</f>
        <v/>
      </c>
      <c r="AA152" s="106">
        <f t="shared" si="0"/>
        <v>0</v>
      </c>
      <c r="AB152" s="166" t="str">
        <f>IF(NOT(ISBLANK('Order Form'!$J178)),'Order Form'!$J178,"")</f>
        <v/>
      </c>
      <c r="AC152" s="167">
        <v>0</v>
      </c>
      <c r="AD152" s="168" t="str">
        <f t="shared" si="1"/>
        <v/>
      </c>
      <c r="AE152" s="166" t="e">
        <f>IF(NOT(ISBLANK('Order Form'!#REF!)),'Order Form'!#REF!,"")</f>
        <v>#REF!</v>
      </c>
      <c r="AF152" s="166" t="e">
        <f>IF(NOT(ISBLANK('Order Form'!#REF!)),'Order Form'!#REF!,"")</f>
        <v>#REF!</v>
      </c>
      <c r="AG152" s="166" t="e">
        <f>IF(NOT(ISBLANK('Order Form'!#REF!)),'Order Form'!#REF!,"")</f>
        <v>#REF!</v>
      </c>
    </row>
    <row r="153" spans="1:33" ht="12.75" customHeight="1" x14ac:dyDescent="0.3">
      <c r="A153" s="106" t="str">
        <f>IF(NOT(ISBLANK('Order Form'!$F$4)),PROPER('Order Form'!$F$4),IF(NOT(ISBLANK('Order Form'!$F$5)),PROPER('Order Form'!$F$5),""))</f>
        <v/>
      </c>
      <c r="B153" s="106" t="str">
        <f>IF(NOT(ISBLANK('Order Form'!$F$6)),'Order Form'!$F$6,"")</f>
        <v/>
      </c>
      <c r="C153" s="162">
        <f>'Order Form'!$J$17</f>
        <v>0</v>
      </c>
      <c r="D153" s="162" t="str">
        <f>IF(NOT(ISBLANK('Order Form'!$F$10)),'Order Form'!$F$10,"")</f>
        <v/>
      </c>
      <c r="E153" s="162" t="str">
        <f>IF(NOT(ISBLANK('Order Form'!$F$12)),'Order Form'!$F$12,"")</f>
        <v/>
      </c>
      <c r="F153" s="163"/>
      <c r="G153" s="163" t="str">
        <f>IF(NOT(ISBLANK('Order Form'!$D$16)),'Order Form'!$D$16,"")</f>
        <v/>
      </c>
      <c r="H153" s="164"/>
      <c r="I153" s="164"/>
      <c r="J153" s="106" t="e">
        <f>IF('Order Form'!$G179="Yes","Yes",IF('Order Form'!#REF!="Yes","Yes",IF('Order Form'!$H179="Yes","Yes","")))</f>
        <v>#REF!</v>
      </c>
      <c r="K153" s="106" t="str">
        <f ca="1">IF(NOT(ISNA(INDIRECT("'LIST DATA'!$A$"&amp;MATCH('Order Form'!$C179,SchoolList,0)+1))),UPPER(INDIRECT("'LIST DATA'!$A$"&amp;MATCH('Order Form'!$C179,SchoolList,0)+1)),"")</f>
        <v/>
      </c>
      <c r="L153" s="106" t="str">
        <f>IF(NOT(ISBLANK('Order Form'!$C179)),'Order Form'!$C179,"")</f>
        <v/>
      </c>
      <c r="M153" s="106" t="str">
        <f>IF(NOT(ISBLANK('Order Form'!$E179)),'Order Form'!$E179,"")</f>
        <v/>
      </c>
      <c r="N153" s="106" t="e">
        <f>IF('Order Form'!$G179="Yes","CST",IF('Order Form'!#REF!="Yes","CBC",IF('Order Form'!$H179="Yes","PVW",IF(NOT(ISBLANK('Order Form'!$F179)),UPPER('Order Form'!$F179),""))))</f>
        <v>#REF!</v>
      </c>
      <c r="O153" s="106" t="e">
        <f>IF(UPPER($J153)="YES",'Order Form'!F179,"")</f>
        <v>#REF!</v>
      </c>
      <c r="P153" s="106" t="str">
        <f>IF(NOT(ISBLANK('Order Form'!$D179)),PROPER('Order Form'!$D179),"")</f>
        <v/>
      </c>
      <c r="Q153" s="106"/>
      <c r="R153" s="163"/>
      <c r="S153" s="106" t="str">
        <f>IF(NOT(ISBLANK('Order Form'!$I179)),'Order Form'!$I179,"")</f>
        <v/>
      </c>
      <c r="T153" s="106" t="str">
        <f>IF(NOT(ISBLANK('Order Form'!$M179)),'Order Form'!$M179,"")</f>
        <v/>
      </c>
      <c r="U153" s="106" t="str">
        <f>IF(NOT(ISBLANK('Order Form'!$N179)),'Order Form'!$N179,"")</f>
        <v/>
      </c>
      <c r="V153" s="106" t="str">
        <f>IF(NOT(ISBLANK('Order Form'!$O179)),'Order Form'!$O179,"")</f>
        <v/>
      </c>
      <c r="W153" s="106" t="str">
        <f>IF(NOT(ISBLANK('Order Form'!$P179)),'Order Form'!$P179,"")</f>
        <v/>
      </c>
      <c r="X153" s="106" t="str">
        <f>IF(NOT(ISBLANK('Order Form'!$Q179)),'Order Form'!$Q179,"")</f>
        <v/>
      </c>
      <c r="Y153" s="106" t="str">
        <f>IF(NOT(ISBLANK('Order Form'!$R179)),'Order Form'!$R179,"")</f>
        <v/>
      </c>
      <c r="Z153" s="106" t="str">
        <f>IF(NOT(ISBLANK('Order Form'!$S179)),'Order Form'!$S179,"")</f>
        <v/>
      </c>
      <c r="AA153" s="106">
        <f t="shared" si="0"/>
        <v>0</v>
      </c>
      <c r="AB153" s="166" t="str">
        <f>IF(NOT(ISBLANK('Order Form'!$J179)),'Order Form'!$J179,"")</f>
        <v/>
      </c>
      <c r="AC153" s="167">
        <v>0</v>
      </c>
      <c r="AD153" s="168" t="str">
        <f t="shared" si="1"/>
        <v/>
      </c>
      <c r="AE153" s="166" t="e">
        <f>IF(NOT(ISBLANK('Order Form'!#REF!)),'Order Form'!#REF!,"")</f>
        <v>#REF!</v>
      </c>
      <c r="AF153" s="166" t="e">
        <f>IF(NOT(ISBLANK('Order Form'!#REF!)),'Order Form'!#REF!,"")</f>
        <v>#REF!</v>
      </c>
      <c r="AG153" s="166" t="e">
        <f>IF(NOT(ISBLANK('Order Form'!#REF!)),'Order Form'!#REF!,"")</f>
        <v>#REF!</v>
      </c>
    </row>
    <row r="154" spans="1:33" ht="12.75" customHeight="1" x14ac:dyDescent="0.3">
      <c r="A154" s="106" t="str">
        <f>IF(NOT(ISBLANK('Order Form'!$F$4)),PROPER('Order Form'!$F$4),IF(NOT(ISBLANK('Order Form'!$F$5)),PROPER('Order Form'!$F$5),""))</f>
        <v/>
      </c>
      <c r="B154" s="106" t="str">
        <f>IF(NOT(ISBLANK('Order Form'!$F$6)),'Order Form'!$F$6,"")</f>
        <v/>
      </c>
      <c r="C154" s="162">
        <f>'Order Form'!$J$17</f>
        <v>0</v>
      </c>
      <c r="D154" s="162" t="str">
        <f>IF(NOT(ISBLANK('Order Form'!$F$10)),'Order Form'!$F$10,"")</f>
        <v/>
      </c>
      <c r="E154" s="162" t="str">
        <f>IF(NOT(ISBLANK('Order Form'!$F$12)),'Order Form'!$F$12,"")</f>
        <v/>
      </c>
      <c r="F154" s="163"/>
      <c r="G154" s="163" t="str">
        <f>IF(NOT(ISBLANK('Order Form'!$D$16)),'Order Form'!$D$16,"")</f>
        <v/>
      </c>
      <c r="H154" s="164"/>
      <c r="I154" s="164"/>
      <c r="J154" s="106" t="e">
        <f>IF('Order Form'!$G180="Yes","Yes",IF('Order Form'!#REF!="Yes","Yes",IF('Order Form'!$H180="Yes","Yes","")))</f>
        <v>#REF!</v>
      </c>
      <c r="K154" s="106" t="str">
        <f ca="1">IF(NOT(ISNA(INDIRECT("'LIST DATA'!$A$"&amp;MATCH('Order Form'!$C180,SchoolList,0)+1))),UPPER(INDIRECT("'LIST DATA'!$A$"&amp;MATCH('Order Form'!$C180,SchoolList,0)+1)),"")</f>
        <v/>
      </c>
      <c r="L154" s="106" t="str">
        <f>IF(NOT(ISBLANK('Order Form'!$C180)),'Order Form'!$C180,"")</f>
        <v/>
      </c>
      <c r="M154" s="106" t="str">
        <f>IF(NOT(ISBLANK('Order Form'!$E180)),'Order Form'!$E180,"")</f>
        <v/>
      </c>
      <c r="N154" s="106" t="e">
        <f>IF('Order Form'!$G180="Yes","CST",IF('Order Form'!#REF!="Yes","CBC",IF('Order Form'!$H180="Yes","PVW",IF(NOT(ISBLANK('Order Form'!$F180)),UPPER('Order Form'!$F180),""))))</f>
        <v>#REF!</v>
      </c>
      <c r="O154" s="106" t="e">
        <f>IF(UPPER($J154)="YES",'Order Form'!F180,"")</f>
        <v>#REF!</v>
      </c>
      <c r="P154" s="106" t="str">
        <f>IF(NOT(ISBLANK('Order Form'!$D180)),PROPER('Order Form'!$D180),"")</f>
        <v/>
      </c>
      <c r="Q154" s="106"/>
      <c r="R154" s="163"/>
      <c r="S154" s="106" t="str">
        <f>IF(NOT(ISBLANK('Order Form'!$I180)),'Order Form'!$I180,"")</f>
        <v/>
      </c>
      <c r="T154" s="106" t="str">
        <f>IF(NOT(ISBLANK('Order Form'!$M180)),'Order Form'!$M180,"")</f>
        <v/>
      </c>
      <c r="U154" s="106" t="str">
        <f>IF(NOT(ISBLANK('Order Form'!$N180)),'Order Form'!$N180,"")</f>
        <v/>
      </c>
      <c r="V154" s="106" t="str">
        <f>IF(NOT(ISBLANK('Order Form'!$O180)),'Order Form'!$O180,"")</f>
        <v/>
      </c>
      <c r="W154" s="106" t="str">
        <f>IF(NOT(ISBLANK('Order Form'!$P180)),'Order Form'!$P180,"")</f>
        <v/>
      </c>
      <c r="X154" s="106" t="str">
        <f>IF(NOT(ISBLANK('Order Form'!$Q180)),'Order Form'!$Q180,"")</f>
        <v/>
      </c>
      <c r="Y154" s="106" t="str">
        <f>IF(NOT(ISBLANK('Order Form'!$R180)),'Order Form'!$R180,"")</f>
        <v/>
      </c>
      <c r="Z154" s="106" t="str">
        <f>IF(NOT(ISBLANK('Order Form'!$S180)),'Order Form'!$S180,"")</f>
        <v/>
      </c>
      <c r="AA154" s="106">
        <f t="shared" si="0"/>
        <v>0</v>
      </c>
      <c r="AB154" s="166" t="str">
        <f>IF(NOT(ISBLANK('Order Form'!$J180)),'Order Form'!$J180,"")</f>
        <v/>
      </c>
      <c r="AC154" s="167">
        <v>0</v>
      </c>
      <c r="AD154" s="168" t="str">
        <f t="shared" si="1"/>
        <v/>
      </c>
      <c r="AE154" s="166" t="e">
        <f>IF(NOT(ISBLANK('Order Form'!#REF!)),'Order Form'!#REF!,"")</f>
        <v>#REF!</v>
      </c>
      <c r="AF154" s="166" t="e">
        <f>IF(NOT(ISBLANK('Order Form'!#REF!)),'Order Form'!#REF!,"")</f>
        <v>#REF!</v>
      </c>
      <c r="AG154" s="166" t="e">
        <f>IF(NOT(ISBLANK('Order Form'!#REF!)),'Order Form'!#REF!,"")</f>
        <v>#REF!</v>
      </c>
    </row>
    <row r="155" spans="1:33" ht="12.75" customHeight="1" x14ac:dyDescent="0.3">
      <c r="A155" s="106" t="str">
        <f>IF(NOT(ISBLANK('Order Form'!$F$4)),PROPER('Order Form'!$F$4),IF(NOT(ISBLANK('Order Form'!$F$5)),PROPER('Order Form'!$F$5),""))</f>
        <v/>
      </c>
      <c r="B155" s="106" t="str">
        <f>IF(NOT(ISBLANK('Order Form'!$F$6)),'Order Form'!$F$6,"")</f>
        <v/>
      </c>
      <c r="C155" s="162">
        <f>'Order Form'!$J$17</f>
        <v>0</v>
      </c>
      <c r="D155" s="162" t="str">
        <f>IF(NOT(ISBLANK('Order Form'!$F$10)),'Order Form'!$F$10,"")</f>
        <v/>
      </c>
      <c r="E155" s="162" t="str">
        <f>IF(NOT(ISBLANK('Order Form'!$F$12)),'Order Form'!$F$12,"")</f>
        <v/>
      </c>
      <c r="F155" s="163"/>
      <c r="G155" s="163" t="str">
        <f>IF(NOT(ISBLANK('Order Form'!$D$16)),'Order Form'!$D$16,"")</f>
        <v/>
      </c>
      <c r="H155" s="164"/>
      <c r="I155" s="164"/>
      <c r="J155" s="106" t="e">
        <f>IF('Order Form'!$G181="Yes","Yes",IF('Order Form'!#REF!="Yes","Yes",IF('Order Form'!$H181="Yes","Yes","")))</f>
        <v>#REF!</v>
      </c>
      <c r="K155" s="106" t="str">
        <f ca="1">IF(NOT(ISNA(INDIRECT("'LIST DATA'!$A$"&amp;MATCH('Order Form'!$C181,SchoolList,0)+1))),UPPER(INDIRECT("'LIST DATA'!$A$"&amp;MATCH('Order Form'!$C181,SchoolList,0)+1)),"")</f>
        <v/>
      </c>
      <c r="L155" s="106" t="str">
        <f>IF(NOT(ISBLANK('Order Form'!$C181)),'Order Form'!$C181,"")</f>
        <v/>
      </c>
      <c r="M155" s="106" t="str">
        <f>IF(NOT(ISBLANK('Order Form'!$E181)),'Order Form'!$E181,"")</f>
        <v/>
      </c>
      <c r="N155" s="106" t="e">
        <f>IF('Order Form'!$G181="Yes","CST",IF('Order Form'!#REF!="Yes","CBC",IF('Order Form'!$H181="Yes","PVW",IF(NOT(ISBLANK('Order Form'!$F181)),UPPER('Order Form'!$F181),""))))</f>
        <v>#REF!</v>
      </c>
      <c r="O155" s="106" t="e">
        <f>IF(UPPER($J155)="YES",'Order Form'!F181,"")</f>
        <v>#REF!</v>
      </c>
      <c r="P155" s="106" t="str">
        <f>IF(NOT(ISBLANK('Order Form'!$D181)),PROPER('Order Form'!$D181),"")</f>
        <v/>
      </c>
      <c r="Q155" s="106"/>
      <c r="R155" s="163"/>
      <c r="S155" s="106" t="str">
        <f>IF(NOT(ISBLANK('Order Form'!$I181)),'Order Form'!$I181,"")</f>
        <v/>
      </c>
      <c r="T155" s="106" t="str">
        <f>IF(NOT(ISBLANK('Order Form'!$M181)),'Order Form'!$M181,"")</f>
        <v/>
      </c>
      <c r="U155" s="106" t="str">
        <f>IF(NOT(ISBLANK('Order Form'!$N181)),'Order Form'!$N181,"")</f>
        <v/>
      </c>
      <c r="V155" s="106" t="str">
        <f>IF(NOT(ISBLANK('Order Form'!$O181)),'Order Form'!$O181,"")</f>
        <v/>
      </c>
      <c r="W155" s="106" t="str">
        <f>IF(NOT(ISBLANK('Order Form'!$P181)),'Order Form'!$P181,"")</f>
        <v/>
      </c>
      <c r="X155" s="106" t="str">
        <f>IF(NOT(ISBLANK('Order Form'!$Q181)),'Order Form'!$Q181,"")</f>
        <v/>
      </c>
      <c r="Y155" s="106" t="str">
        <f>IF(NOT(ISBLANK('Order Form'!$R181)),'Order Form'!$R181,"")</f>
        <v/>
      </c>
      <c r="Z155" s="106" t="str">
        <f>IF(NOT(ISBLANK('Order Form'!$S181)),'Order Form'!$S181,"")</f>
        <v/>
      </c>
      <c r="AA155" s="106">
        <f t="shared" si="0"/>
        <v>0</v>
      </c>
      <c r="AB155" s="166" t="str">
        <f>IF(NOT(ISBLANK('Order Form'!$J181)),'Order Form'!$J181,"")</f>
        <v/>
      </c>
      <c r="AC155" s="167">
        <v>0</v>
      </c>
      <c r="AD155" s="168" t="str">
        <f t="shared" si="1"/>
        <v/>
      </c>
      <c r="AE155" s="166" t="e">
        <f>IF(NOT(ISBLANK('Order Form'!#REF!)),'Order Form'!#REF!,"")</f>
        <v>#REF!</v>
      </c>
      <c r="AF155" s="166" t="e">
        <f>IF(NOT(ISBLANK('Order Form'!#REF!)),'Order Form'!#REF!,"")</f>
        <v>#REF!</v>
      </c>
      <c r="AG155" s="166" t="e">
        <f>IF(NOT(ISBLANK('Order Form'!#REF!)),'Order Form'!#REF!,"")</f>
        <v>#REF!</v>
      </c>
    </row>
    <row r="156" spans="1:33" ht="12.75" customHeight="1" x14ac:dyDescent="0.3">
      <c r="A156" s="106" t="str">
        <f>IF(NOT(ISBLANK('Order Form'!$F$4)),PROPER('Order Form'!$F$4),IF(NOT(ISBLANK('Order Form'!$F$5)),PROPER('Order Form'!$F$5),""))</f>
        <v/>
      </c>
      <c r="B156" s="106" t="str">
        <f>IF(NOT(ISBLANK('Order Form'!$F$6)),'Order Form'!$F$6,"")</f>
        <v/>
      </c>
      <c r="C156" s="162">
        <f>'Order Form'!$J$17</f>
        <v>0</v>
      </c>
      <c r="D156" s="162" t="str">
        <f>IF(NOT(ISBLANK('Order Form'!$F$10)),'Order Form'!$F$10,"")</f>
        <v/>
      </c>
      <c r="E156" s="162" t="str">
        <f>IF(NOT(ISBLANK('Order Form'!$F$12)),'Order Form'!$F$12,"")</f>
        <v/>
      </c>
      <c r="F156" s="163"/>
      <c r="G156" s="163" t="str">
        <f>IF(NOT(ISBLANK('Order Form'!$D$16)),'Order Form'!$D$16,"")</f>
        <v/>
      </c>
      <c r="H156" s="164"/>
      <c r="I156" s="164"/>
      <c r="J156" s="106" t="e">
        <f>IF('Order Form'!$G182="Yes","Yes",IF('Order Form'!#REF!="Yes","Yes",IF('Order Form'!$H182="Yes","Yes","")))</f>
        <v>#REF!</v>
      </c>
      <c r="K156" s="106" t="str">
        <f ca="1">IF(NOT(ISNA(INDIRECT("'LIST DATA'!$A$"&amp;MATCH('Order Form'!$C182,SchoolList,0)+1))),UPPER(INDIRECT("'LIST DATA'!$A$"&amp;MATCH('Order Form'!$C182,SchoolList,0)+1)),"")</f>
        <v/>
      </c>
      <c r="L156" s="106" t="str">
        <f>IF(NOT(ISBLANK('Order Form'!$C182)),'Order Form'!$C182,"")</f>
        <v/>
      </c>
      <c r="M156" s="106" t="str">
        <f>IF(NOT(ISBLANK('Order Form'!$E182)),'Order Form'!$E182,"")</f>
        <v/>
      </c>
      <c r="N156" s="106" t="e">
        <f>IF('Order Form'!$G182="Yes","CST",IF('Order Form'!#REF!="Yes","CBC",IF('Order Form'!$H182="Yes","PVW",IF(NOT(ISBLANK('Order Form'!$F182)),UPPER('Order Form'!$F182),""))))</f>
        <v>#REF!</v>
      </c>
      <c r="O156" s="106" t="e">
        <f>IF(UPPER($J156)="YES",'Order Form'!F182,"")</f>
        <v>#REF!</v>
      </c>
      <c r="P156" s="106" t="str">
        <f>IF(NOT(ISBLANK('Order Form'!$D182)),PROPER('Order Form'!$D182),"")</f>
        <v/>
      </c>
      <c r="Q156" s="106"/>
      <c r="R156" s="163"/>
      <c r="S156" s="106" t="str">
        <f>IF(NOT(ISBLANK('Order Form'!$I182)),'Order Form'!$I182,"")</f>
        <v/>
      </c>
      <c r="T156" s="106" t="str">
        <f>IF(NOT(ISBLANK('Order Form'!$M182)),'Order Form'!$M182,"")</f>
        <v/>
      </c>
      <c r="U156" s="106" t="str">
        <f>IF(NOT(ISBLANK('Order Form'!$N182)),'Order Form'!$N182,"")</f>
        <v/>
      </c>
      <c r="V156" s="106" t="str">
        <f>IF(NOT(ISBLANK('Order Form'!$O182)),'Order Form'!$O182,"")</f>
        <v/>
      </c>
      <c r="W156" s="106" t="str">
        <f>IF(NOT(ISBLANK('Order Form'!$P182)),'Order Form'!$P182,"")</f>
        <v/>
      </c>
      <c r="X156" s="106" t="str">
        <f>IF(NOT(ISBLANK('Order Form'!$Q182)),'Order Form'!$Q182,"")</f>
        <v/>
      </c>
      <c r="Y156" s="106" t="str">
        <f>IF(NOT(ISBLANK('Order Form'!$R182)),'Order Form'!$R182,"")</f>
        <v/>
      </c>
      <c r="Z156" s="106" t="str">
        <f>IF(NOT(ISBLANK('Order Form'!$S182)),'Order Form'!$S182,"")</f>
        <v/>
      </c>
      <c r="AA156" s="106">
        <f t="shared" si="0"/>
        <v>0</v>
      </c>
      <c r="AB156" s="166" t="str">
        <f>IF(NOT(ISBLANK('Order Form'!$J182)),'Order Form'!$J182,"")</f>
        <v/>
      </c>
      <c r="AC156" s="167">
        <v>0</v>
      </c>
      <c r="AD156" s="168" t="str">
        <f t="shared" si="1"/>
        <v/>
      </c>
      <c r="AE156" s="166" t="e">
        <f>IF(NOT(ISBLANK('Order Form'!#REF!)),'Order Form'!#REF!,"")</f>
        <v>#REF!</v>
      </c>
      <c r="AF156" s="166" t="e">
        <f>IF(NOT(ISBLANK('Order Form'!#REF!)),'Order Form'!#REF!,"")</f>
        <v>#REF!</v>
      </c>
      <c r="AG156" s="166" t="e">
        <f>IF(NOT(ISBLANK('Order Form'!#REF!)),'Order Form'!#REF!,"")</f>
        <v>#REF!</v>
      </c>
    </row>
    <row r="157" spans="1:33" ht="12.75" customHeight="1" x14ac:dyDescent="0.3">
      <c r="A157" s="106" t="str">
        <f>IF(NOT(ISBLANK('Order Form'!$F$4)),PROPER('Order Form'!$F$4),IF(NOT(ISBLANK('Order Form'!$F$5)),PROPER('Order Form'!$F$5),""))</f>
        <v/>
      </c>
      <c r="B157" s="106" t="str">
        <f>IF(NOT(ISBLANK('Order Form'!$F$6)),'Order Form'!$F$6,"")</f>
        <v/>
      </c>
      <c r="C157" s="162">
        <f>'Order Form'!$J$17</f>
        <v>0</v>
      </c>
      <c r="D157" s="162" t="str">
        <f>IF(NOT(ISBLANK('Order Form'!$F$10)),'Order Form'!$F$10,"")</f>
        <v/>
      </c>
      <c r="E157" s="162" t="str">
        <f>IF(NOT(ISBLANK('Order Form'!$F$12)),'Order Form'!$F$12,"")</f>
        <v/>
      </c>
      <c r="F157" s="163"/>
      <c r="G157" s="163" t="str">
        <f>IF(NOT(ISBLANK('Order Form'!$D$16)),'Order Form'!$D$16,"")</f>
        <v/>
      </c>
      <c r="H157" s="164"/>
      <c r="I157" s="164"/>
      <c r="J157" s="106" t="e">
        <f>IF('Order Form'!$G183="Yes","Yes",IF('Order Form'!#REF!="Yes","Yes",IF('Order Form'!$H183="Yes","Yes","")))</f>
        <v>#REF!</v>
      </c>
      <c r="K157" s="106" t="str">
        <f ca="1">IF(NOT(ISNA(INDIRECT("'LIST DATA'!$A$"&amp;MATCH('Order Form'!$C183,SchoolList,0)+1))),UPPER(INDIRECT("'LIST DATA'!$A$"&amp;MATCH('Order Form'!$C183,SchoolList,0)+1)),"")</f>
        <v/>
      </c>
      <c r="L157" s="106" t="str">
        <f>IF(NOT(ISBLANK('Order Form'!$C183)),'Order Form'!$C183,"")</f>
        <v/>
      </c>
      <c r="M157" s="106" t="str">
        <f>IF(NOT(ISBLANK('Order Form'!$E183)),'Order Form'!$E183,"")</f>
        <v/>
      </c>
      <c r="N157" s="106" t="e">
        <f>IF('Order Form'!$G183="Yes","CST",IF('Order Form'!#REF!="Yes","CBC",IF('Order Form'!$H183="Yes","PVW",IF(NOT(ISBLANK('Order Form'!$F183)),UPPER('Order Form'!$F183),""))))</f>
        <v>#REF!</v>
      </c>
      <c r="O157" s="106" t="e">
        <f>IF(UPPER($J157)="YES",'Order Form'!F183,"")</f>
        <v>#REF!</v>
      </c>
      <c r="P157" s="106" t="str">
        <f>IF(NOT(ISBLANK('Order Form'!$D183)),PROPER('Order Form'!$D183),"")</f>
        <v/>
      </c>
      <c r="Q157" s="106"/>
      <c r="R157" s="163"/>
      <c r="S157" s="106" t="str">
        <f>IF(NOT(ISBLANK('Order Form'!$I183)),'Order Form'!$I183,"")</f>
        <v/>
      </c>
      <c r="T157" s="106" t="str">
        <f>IF(NOT(ISBLANK('Order Form'!$M183)),'Order Form'!$M183,"")</f>
        <v/>
      </c>
      <c r="U157" s="106" t="str">
        <f>IF(NOT(ISBLANK('Order Form'!$N183)),'Order Form'!$N183,"")</f>
        <v/>
      </c>
      <c r="V157" s="106" t="str">
        <f>IF(NOT(ISBLANK('Order Form'!$O183)),'Order Form'!$O183,"")</f>
        <v/>
      </c>
      <c r="W157" s="106" t="str">
        <f>IF(NOT(ISBLANK('Order Form'!$P183)),'Order Form'!$P183,"")</f>
        <v/>
      </c>
      <c r="X157" s="106" t="str">
        <f>IF(NOT(ISBLANK('Order Form'!$Q183)),'Order Form'!$Q183,"")</f>
        <v/>
      </c>
      <c r="Y157" s="106" t="str">
        <f>IF(NOT(ISBLANK('Order Form'!$R183)),'Order Form'!$R183,"")</f>
        <v/>
      </c>
      <c r="Z157" s="106" t="str">
        <f>IF(NOT(ISBLANK('Order Form'!$S183)),'Order Form'!$S183,"")</f>
        <v/>
      </c>
      <c r="AA157" s="106">
        <f t="shared" si="0"/>
        <v>0</v>
      </c>
      <c r="AB157" s="166" t="str">
        <f>IF(NOT(ISBLANK('Order Form'!$J183)),'Order Form'!$J183,"")</f>
        <v/>
      </c>
      <c r="AC157" s="167">
        <v>0</v>
      </c>
      <c r="AD157" s="168" t="str">
        <f t="shared" si="1"/>
        <v/>
      </c>
      <c r="AE157" s="166" t="e">
        <f>IF(NOT(ISBLANK('Order Form'!#REF!)),'Order Form'!#REF!,"")</f>
        <v>#REF!</v>
      </c>
      <c r="AF157" s="166" t="e">
        <f>IF(NOT(ISBLANK('Order Form'!#REF!)),'Order Form'!#REF!,"")</f>
        <v>#REF!</v>
      </c>
      <c r="AG157" s="166" t="e">
        <f>IF(NOT(ISBLANK('Order Form'!#REF!)),'Order Form'!#REF!,"")</f>
        <v>#REF!</v>
      </c>
    </row>
    <row r="158" spans="1:33" ht="12.75" customHeight="1" x14ac:dyDescent="0.3">
      <c r="A158" s="106" t="str">
        <f>IF(NOT(ISBLANK('Order Form'!$F$4)),PROPER('Order Form'!$F$4),IF(NOT(ISBLANK('Order Form'!$F$5)),PROPER('Order Form'!$F$5),""))</f>
        <v/>
      </c>
      <c r="B158" s="106" t="str">
        <f>IF(NOT(ISBLANK('Order Form'!$F$6)),'Order Form'!$F$6,"")</f>
        <v/>
      </c>
      <c r="C158" s="162">
        <f>'Order Form'!$J$17</f>
        <v>0</v>
      </c>
      <c r="D158" s="162" t="str">
        <f>IF(NOT(ISBLANK('Order Form'!$F$10)),'Order Form'!$F$10,"")</f>
        <v/>
      </c>
      <c r="E158" s="162" t="str">
        <f>IF(NOT(ISBLANK('Order Form'!$F$12)),'Order Form'!$F$12,"")</f>
        <v/>
      </c>
      <c r="F158" s="163"/>
      <c r="G158" s="163" t="str">
        <f>IF(NOT(ISBLANK('Order Form'!$D$16)),'Order Form'!$D$16,"")</f>
        <v/>
      </c>
      <c r="H158" s="164"/>
      <c r="I158" s="164"/>
      <c r="J158" s="106" t="e">
        <f>IF('Order Form'!$G184="Yes","Yes",IF('Order Form'!#REF!="Yes","Yes",IF('Order Form'!$H184="Yes","Yes","")))</f>
        <v>#REF!</v>
      </c>
      <c r="K158" s="106" t="str">
        <f ca="1">IF(NOT(ISNA(INDIRECT("'LIST DATA'!$A$"&amp;MATCH('Order Form'!$C184,SchoolList,0)+1))),UPPER(INDIRECT("'LIST DATA'!$A$"&amp;MATCH('Order Form'!$C184,SchoolList,0)+1)),"")</f>
        <v/>
      </c>
      <c r="L158" s="106" t="str">
        <f>IF(NOT(ISBLANK('Order Form'!$C184)),'Order Form'!$C184,"")</f>
        <v/>
      </c>
      <c r="M158" s="106" t="str">
        <f>IF(NOT(ISBLANK('Order Form'!$E184)),'Order Form'!$E184,"")</f>
        <v/>
      </c>
      <c r="N158" s="106" t="e">
        <f>IF('Order Form'!$G184="Yes","CST",IF('Order Form'!#REF!="Yes","CBC",IF('Order Form'!$H184="Yes","PVW",IF(NOT(ISBLANK('Order Form'!$F184)),UPPER('Order Form'!$F184),""))))</f>
        <v>#REF!</v>
      </c>
      <c r="O158" s="106" t="e">
        <f>IF(UPPER($J158)="YES",'Order Form'!F184,"")</f>
        <v>#REF!</v>
      </c>
      <c r="P158" s="106" t="str">
        <f>IF(NOT(ISBLANK('Order Form'!$D184)),PROPER('Order Form'!$D184),"")</f>
        <v/>
      </c>
      <c r="Q158" s="106"/>
      <c r="R158" s="163"/>
      <c r="S158" s="106" t="str">
        <f>IF(NOT(ISBLANK('Order Form'!$I184)),'Order Form'!$I184,"")</f>
        <v/>
      </c>
      <c r="T158" s="106" t="str">
        <f>IF(NOT(ISBLANK('Order Form'!$M184)),'Order Form'!$M184,"")</f>
        <v/>
      </c>
      <c r="U158" s="106" t="str">
        <f>IF(NOT(ISBLANK('Order Form'!$N184)),'Order Form'!$N184,"")</f>
        <v/>
      </c>
      <c r="V158" s="106" t="str">
        <f>IF(NOT(ISBLANK('Order Form'!$O184)),'Order Form'!$O184,"")</f>
        <v/>
      </c>
      <c r="W158" s="106" t="str">
        <f>IF(NOT(ISBLANK('Order Form'!$P184)),'Order Form'!$P184,"")</f>
        <v/>
      </c>
      <c r="X158" s="106" t="str">
        <f>IF(NOT(ISBLANK('Order Form'!$Q184)),'Order Form'!$Q184,"")</f>
        <v/>
      </c>
      <c r="Y158" s="106" t="str">
        <f>IF(NOT(ISBLANK('Order Form'!$R184)),'Order Form'!$R184,"")</f>
        <v/>
      </c>
      <c r="Z158" s="106" t="str">
        <f>IF(NOT(ISBLANK('Order Form'!$S184)),'Order Form'!$S184,"")</f>
        <v/>
      </c>
      <c r="AA158" s="106">
        <f t="shared" si="0"/>
        <v>0</v>
      </c>
      <c r="AB158" s="166" t="str">
        <f>IF(NOT(ISBLANK('Order Form'!$J184)),'Order Form'!$J184,"")</f>
        <v/>
      </c>
      <c r="AC158" s="167">
        <v>0</v>
      </c>
      <c r="AD158" s="168" t="str">
        <f t="shared" si="1"/>
        <v/>
      </c>
      <c r="AE158" s="166" t="e">
        <f>IF(NOT(ISBLANK('Order Form'!#REF!)),'Order Form'!#REF!,"")</f>
        <v>#REF!</v>
      </c>
      <c r="AF158" s="166" t="e">
        <f>IF(NOT(ISBLANK('Order Form'!#REF!)),'Order Form'!#REF!,"")</f>
        <v>#REF!</v>
      </c>
      <c r="AG158" s="166" t="e">
        <f>IF(NOT(ISBLANK('Order Form'!#REF!)),'Order Form'!#REF!,"")</f>
        <v>#REF!</v>
      </c>
    </row>
    <row r="159" spans="1:33" ht="12.75" customHeight="1" x14ac:dyDescent="0.3">
      <c r="A159" s="106" t="str">
        <f>IF(NOT(ISBLANK('Order Form'!$F$4)),PROPER('Order Form'!$F$4),IF(NOT(ISBLANK('Order Form'!$F$5)),PROPER('Order Form'!$F$5),""))</f>
        <v/>
      </c>
      <c r="B159" s="106" t="str">
        <f>IF(NOT(ISBLANK('Order Form'!$F$6)),'Order Form'!$F$6,"")</f>
        <v/>
      </c>
      <c r="C159" s="162">
        <f>'Order Form'!$J$17</f>
        <v>0</v>
      </c>
      <c r="D159" s="162" t="str">
        <f>IF(NOT(ISBLANK('Order Form'!$F$10)),'Order Form'!$F$10,"")</f>
        <v/>
      </c>
      <c r="E159" s="162" t="str">
        <f>IF(NOT(ISBLANK('Order Form'!$F$12)),'Order Form'!$F$12,"")</f>
        <v/>
      </c>
      <c r="F159" s="163"/>
      <c r="G159" s="163" t="str">
        <f>IF(NOT(ISBLANK('Order Form'!$D$16)),'Order Form'!$D$16,"")</f>
        <v/>
      </c>
      <c r="H159" s="164"/>
      <c r="I159" s="164"/>
      <c r="J159" s="106" t="e">
        <f>IF('Order Form'!$G185="Yes","Yes",IF('Order Form'!#REF!="Yes","Yes",IF('Order Form'!$H185="Yes","Yes","")))</f>
        <v>#REF!</v>
      </c>
      <c r="K159" s="106" t="str">
        <f ca="1">IF(NOT(ISNA(INDIRECT("'LIST DATA'!$A$"&amp;MATCH('Order Form'!$C185,SchoolList,0)+1))),UPPER(INDIRECT("'LIST DATA'!$A$"&amp;MATCH('Order Form'!$C185,SchoolList,0)+1)),"")</f>
        <v/>
      </c>
      <c r="L159" s="106" t="str">
        <f>IF(NOT(ISBLANK('Order Form'!$C185)),'Order Form'!$C185,"")</f>
        <v/>
      </c>
      <c r="M159" s="106" t="str">
        <f>IF(NOT(ISBLANK('Order Form'!$E185)),'Order Form'!$E185,"")</f>
        <v/>
      </c>
      <c r="N159" s="106" t="e">
        <f>IF('Order Form'!$G185="Yes","CST",IF('Order Form'!#REF!="Yes","CBC",IF('Order Form'!$H185="Yes","PVW",IF(NOT(ISBLANK('Order Form'!$F185)),UPPER('Order Form'!$F185),""))))</f>
        <v>#REF!</v>
      </c>
      <c r="O159" s="106" t="e">
        <f>IF(UPPER($J159)="YES",'Order Form'!F185,"")</f>
        <v>#REF!</v>
      </c>
      <c r="P159" s="106" t="str">
        <f>IF(NOT(ISBLANK('Order Form'!$D185)),PROPER('Order Form'!$D185),"")</f>
        <v/>
      </c>
      <c r="Q159" s="106"/>
      <c r="R159" s="163"/>
      <c r="S159" s="106" t="str">
        <f>IF(NOT(ISBLANK('Order Form'!$I185)),'Order Form'!$I185,"")</f>
        <v/>
      </c>
      <c r="T159" s="106" t="str">
        <f>IF(NOT(ISBLANK('Order Form'!$M185)),'Order Form'!$M185,"")</f>
        <v/>
      </c>
      <c r="U159" s="106" t="str">
        <f>IF(NOT(ISBLANK('Order Form'!$N185)),'Order Form'!$N185,"")</f>
        <v/>
      </c>
      <c r="V159" s="106" t="str">
        <f>IF(NOT(ISBLANK('Order Form'!$O185)),'Order Form'!$O185,"")</f>
        <v/>
      </c>
      <c r="W159" s="106" t="str">
        <f>IF(NOT(ISBLANK('Order Form'!$P185)),'Order Form'!$P185,"")</f>
        <v/>
      </c>
      <c r="X159" s="106" t="str">
        <f>IF(NOT(ISBLANK('Order Form'!$Q185)),'Order Form'!$Q185,"")</f>
        <v/>
      </c>
      <c r="Y159" s="106" t="str">
        <f>IF(NOT(ISBLANK('Order Form'!$R185)),'Order Form'!$R185,"")</f>
        <v/>
      </c>
      <c r="Z159" s="106" t="str">
        <f>IF(NOT(ISBLANK('Order Form'!$S185)),'Order Form'!$S185,"")</f>
        <v/>
      </c>
      <c r="AA159" s="106">
        <f t="shared" si="0"/>
        <v>0</v>
      </c>
      <c r="AB159" s="166" t="str">
        <f>IF(NOT(ISBLANK('Order Form'!$J185)),'Order Form'!$J185,"")</f>
        <v/>
      </c>
      <c r="AC159" s="167">
        <v>0</v>
      </c>
      <c r="AD159" s="168" t="str">
        <f t="shared" si="1"/>
        <v/>
      </c>
      <c r="AE159" s="166" t="e">
        <f>IF(NOT(ISBLANK('Order Form'!#REF!)),'Order Form'!#REF!,"")</f>
        <v>#REF!</v>
      </c>
      <c r="AF159" s="166" t="e">
        <f>IF(NOT(ISBLANK('Order Form'!#REF!)),'Order Form'!#REF!,"")</f>
        <v>#REF!</v>
      </c>
      <c r="AG159" s="166" t="e">
        <f>IF(NOT(ISBLANK('Order Form'!#REF!)),'Order Form'!#REF!,"")</f>
        <v>#REF!</v>
      </c>
    </row>
    <row r="160" spans="1:33" ht="12.75" customHeight="1" x14ac:dyDescent="0.3">
      <c r="A160" s="106" t="str">
        <f>IF(NOT(ISBLANK('Order Form'!$F$4)),PROPER('Order Form'!$F$4),IF(NOT(ISBLANK('Order Form'!$F$5)),PROPER('Order Form'!$F$5),""))</f>
        <v/>
      </c>
      <c r="B160" s="106" t="str">
        <f>IF(NOT(ISBLANK('Order Form'!$F$6)),'Order Form'!$F$6,"")</f>
        <v/>
      </c>
      <c r="C160" s="162">
        <f>'Order Form'!$J$17</f>
        <v>0</v>
      </c>
      <c r="D160" s="162" t="str">
        <f>IF(NOT(ISBLANK('Order Form'!$F$10)),'Order Form'!$F$10,"")</f>
        <v/>
      </c>
      <c r="E160" s="162" t="str">
        <f>IF(NOT(ISBLANK('Order Form'!$F$12)),'Order Form'!$F$12,"")</f>
        <v/>
      </c>
      <c r="F160" s="163"/>
      <c r="G160" s="163" t="str">
        <f>IF(NOT(ISBLANK('Order Form'!$D$16)),'Order Form'!$D$16,"")</f>
        <v/>
      </c>
      <c r="H160" s="164"/>
      <c r="I160" s="164"/>
      <c r="J160" s="106" t="e">
        <f>IF('Order Form'!$G186="Yes","Yes",IF('Order Form'!#REF!="Yes","Yes",IF('Order Form'!$H186="Yes","Yes","")))</f>
        <v>#REF!</v>
      </c>
      <c r="K160" s="106" t="str">
        <f ca="1">IF(NOT(ISNA(INDIRECT("'LIST DATA'!$A$"&amp;MATCH('Order Form'!$C186,SchoolList,0)+1))),UPPER(INDIRECT("'LIST DATA'!$A$"&amp;MATCH('Order Form'!$C186,SchoolList,0)+1)),"")</f>
        <v/>
      </c>
      <c r="L160" s="106" t="str">
        <f>IF(NOT(ISBLANK('Order Form'!$C186)),'Order Form'!$C186,"")</f>
        <v/>
      </c>
      <c r="M160" s="106" t="str">
        <f>IF(NOT(ISBLANK('Order Form'!$E186)),'Order Form'!$E186,"")</f>
        <v/>
      </c>
      <c r="N160" s="106" t="e">
        <f>IF('Order Form'!$G186="Yes","CST",IF('Order Form'!#REF!="Yes","CBC",IF('Order Form'!$H186="Yes","PVW",IF(NOT(ISBLANK('Order Form'!$F186)),UPPER('Order Form'!$F186),""))))</f>
        <v>#REF!</v>
      </c>
      <c r="O160" s="106" t="e">
        <f>IF(UPPER($J160)="YES",'Order Form'!F186,"")</f>
        <v>#REF!</v>
      </c>
      <c r="P160" s="106" t="str">
        <f>IF(NOT(ISBLANK('Order Form'!$D186)),PROPER('Order Form'!$D186),"")</f>
        <v/>
      </c>
      <c r="Q160" s="106"/>
      <c r="R160" s="163"/>
      <c r="S160" s="106" t="str">
        <f>IF(NOT(ISBLANK('Order Form'!$I186)),'Order Form'!$I186,"")</f>
        <v/>
      </c>
      <c r="T160" s="106" t="str">
        <f>IF(NOT(ISBLANK('Order Form'!$M186)),'Order Form'!$M186,"")</f>
        <v/>
      </c>
      <c r="U160" s="106" t="str">
        <f>IF(NOT(ISBLANK('Order Form'!$N186)),'Order Form'!$N186,"")</f>
        <v/>
      </c>
      <c r="V160" s="106" t="str">
        <f>IF(NOT(ISBLANK('Order Form'!$O186)),'Order Form'!$O186,"")</f>
        <v/>
      </c>
      <c r="W160" s="106" t="str">
        <f>IF(NOT(ISBLANK('Order Form'!$P186)),'Order Form'!$P186,"")</f>
        <v/>
      </c>
      <c r="X160" s="106" t="str">
        <f>IF(NOT(ISBLANK('Order Form'!$Q186)),'Order Form'!$Q186,"")</f>
        <v/>
      </c>
      <c r="Y160" s="106" t="str">
        <f>IF(NOT(ISBLANK('Order Form'!$R186)),'Order Form'!$R186,"")</f>
        <v/>
      </c>
      <c r="Z160" s="106" t="str">
        <f>IF(NOT(ISBLANK('Order Form'!$S186)),'Order Form'!$S186,"")</f>
        <v/>
      </c>
      <c r="AA160" s="106">
        <f t="shared" si="0"/>
        <v>0</v>
      </c>
      <c r="AB160" s="166" t="str">
        <f>IF(NOT(ISBLANK('Order Form'!$J186)),'Order Form'!$J186,"")</f>
        <v/>
      </c>
      <c r="AC160" s="167">
        <v>0</v>
      </c>
      <c r="AD160" s="168" t="str">
        <f t="shared" si="1"/>
        <v/>
      </c>
      <c r="AE160" s="166" t="e">
        <f>IF(NOT(ISBLANK('Order Form'!#REF!)),'Order Form'!#REF!,"")</f>
        <v>#REF!</v>
      </c>
      <c r="AF160" s="166" t="e">
        <f>IF(NOT(ISBLANK('Order Form'!#REF!)),'Order Form'!#REF!,"")</f>
        <v>#REF!</v>
      </c>
      <c r="AG160" s="166" t="e">
        <f>IF(NOT(ISBLANK('Order Form'!#REF!)),'Order Form'!#REF!,"")</f>
        <v>#REF!</v>
      </c>
    </row>
    <row r="161" spans="1:33" ht="12.75" customHeight="1" x14ac:dyDescent="0.3">
      <c r="A161" s="106" t="str">
        <f>IF(NOT(ISBLANK('Order Form'!$F$4)),PROPER('Order Form'!$F$4),IF(NOT(ISBLANK('Order Form'!$F$5)),PROPER('Order Form'!$F$5),""))</f>
        <v/>
      </c>
      <c r="B161" s="106" t="str">
        <f>IF(NOT(ISBLANK('Order Form'!$F$6)),'Order Form'!$F$6,"")</f>
        <v/>
      </c>
      <c r="C161" s="162">
        <f>'Order Form'!$J$17</f>
        <v>0</v>
      </c>
      <c r="D161" s="162" t="str">
        <f>IF(NOT(ISBLANK('Order Form'!$F$10)),'Order Form'!$F$10,"")</f>
        <v/>
      </c>
      <c r="E161" s="162" t="str">
        <f>IF(NOT(ISBLANK('Order Form'!$F$12)),'Order Form'!$F$12,"")</f>
        <v/>
      </c>
      <c r="F161" s="163"/>
      <c r="G161" s="163" t="str">
        <f>IF(NOT(ISBLANK('Order Form'!$D$16)),'Order Form'!$D$16,"")</f>
        <v/>
      </c>
      <c r="H161" s="164"/>
      <c r="I161" s="164"/>
      <c r="J161" s="106" t="e">
        <f>IF('Order Form'!$G187="Yes","Yes",IF('Order Form'!#REF!="Yes","Yes",IF('Order Form'!$H187="Yes","Yes","")))</f>
        <v>#REF!</v>
      </c>
      <c r="K161" s="106" t="str">
        <f ca="1">IF(NOT(ISNA(INDIRECT("'LIST DATA'!$A$"&amp;MATCH('Order Form'!$C187,SchoolList,0)+1))),UPPER(INDIRECT("'LIST DATA'!$A$"&amp;MATCH('Order Form'!$C187,SchoolList,0)+1)),"")</f>
        <v/>
      </c>
      <c r="L161" s="106" t="str">
        <f>IF(NOT(ISBLANK('Order Form'!$C187)),'Order Form'!$C187,"")</f>
        <v/>
      </c>
      <c r="M161" s="106" t="str">
        <f>IF(NOT(ISBLANK('Order Form'!$E187)),'Order Form'!$E187,"")</f>
        <v/>
      </c>
      <c r="N161" s="106" t="e">
        <f>IF('Order Form'!$G187="Yes","CST",IF('Order Form'!#REF!="Yes","CBC",IF('Order Form'!$H187="Yes","PVW",IF(NOT(ISBLANK('Order Form'!$F187)),UPPER('Order Form'!$F187),""))))</f>
        <v>#REF!</v>
      </c>
      <c r="O161" s="106" t="e">
        <f>IF(UPPER($J161)="YES",'Order Form'!F187,"")</f>
        <v>#REF!</v>
      </c>
      <c r="P161" s="106" t="str">
        <f>IF(NOT(ISBLANK('Order Form'!$D187)),PROPER('Order Form'!$D187),"")</f>
        <v/>
      </c>
      <c r="Q161" s="106"/>
      <c r="R161" s="163"/>
      <c r="S161" s="106" t="str">
        <f>IF(NOT(ISBLANK('Order Form'!$I187)),'Order Form'!$I187,"")</f>
        <v/>
      </c>
      <c r="T161" s="106" t="str">
        <f>IF(NOT(ISBLANK('Order Form'!$M187)),'Order Form'!$M187,"")</f>
        <v/>
      </c>
      <c r="U161" s="106" t="str">
        <f>IF(NOT(ISBLANK('Order Form'!$N187)),'Order Form'!$N187,"")</f>
        <v/>
      </c>
      <c r="V161" s="106" t="str">
        <f>IF(NOT(ISBLANK('Order Form'!$O187)),'Order Form'!$O187,"")</f>
        <v/>
      </c>
      <c r="W161" s="106" t="str">
        <f>IF(NOT(ISBLANK('Order Form'!$P187)),'Order Form'!$P187,"")</f>
        <v/>
      </c>
      <c r="X161" s="106" t="str">
        <f>IF(NOT(ISBLANK('Order Form'!$Q187)),'Order Form'!$Q187,"")</f>
        <v/>
      </c>
      <c r="Y161" s="106" t="str">
        <f>IF(NOT(ISBLANK('Order Form'!$R187)),'Order Form'!$R187,"")</f>
        <v/>
      </c>
      <c r="Z161" s="106" t="str">
        <f>IF(NOT(ISBLANK('Order Form'!$S187)),'Order Form'!$S187,"")</f>
        <v/>
      </c>
      <c r="AA161" s="106">
        <f t="shared" si="0"/>
        <v>0</v>
      </c>
      <c r="AB161" s="166" t="str">
        <f>IF(NOT(ISBLANK('Order Form'!$J187)),'Order Form'!$J187,"")</f>
        <v/>
      </c>
      <c r="AC161" s="167">
        <v>0</v>
      </c>
      <c r="AD161" s="168" t="str">
        <f t="shared" si="1"/>
        <v/>
      </c>
      <c r="AE161" s="166" t="e">
        <f>IF(NOT(ISBLANK('Order Form'!#REF!)),'Order Form'!#REF!,"")</f>
        <v>#REF!</v>
      </c>
      <c r="AF161" s="166" t="e">
        <f>IF(NOT(ISBLANK('Order Form'!#REF!)),'Order Form'!#REF!,"")</f>
        <v>#REF!</v>
      </c>
      <c r="AG161" s="166" t="e">
        <f>IF(NOT(ISBLANK('Order Form'!#REF!)),'Order Form'!#REF!,"")</f>
        <v>#REF!</v>
      </c>
    </row>
    <row r="162" spans="1:33" ht="12.75" customHeight="1" x14ac:dyDescent="0.3">
      <c r="A162" s="106" t="str">
        <f>IF(NOT(ISBLANK('Order Form'!$F$4)),PROPER('Order Form'!$F$4),IF(NOT(ISBLANK('Order Form'!$F$5)),PROPER('Order Form'!$F$5),""))</f>
        <v/>
      </c>
      <c r="B162" s="106" t="str">
        <f>IF(NOT(ISBLANK('Order Form'!$F$6)),'Order Form'!$F$6,"")</f>
        <v/>
      </c>
      <c r="C162" s="162">
        <f>'Order Form'!$J$17</f>
        <v>0</v>
      </c>
      <c r="D162" s="162" t="str">
        <f>IF(NOT(ISBLANK('Order Form'!$F$10)),'Order Form'!$F$10,"")</f>
        <v/>
      </c>
      <c r="E162" s="162" t="str">
        <f>IF(NOT(ISBLANK('Order Form'!$F$12)),'Order Form'!$F$12,"")</f>
        <v/>
      </c>
      <c r="F162" s="163"/>
      <c r="G162" s="163" t="str">
        <f>IF(NOT(ISBLANK('Order Form'!$D$16)),'Order Form'!$D$16,"")</f>
        <v/>
      </c>
      <c r="H162" s="164"/>
      <c r="I162" s="164"/>
      <c r="J162" s="106" t="e">
        <f>IF('Order Form'!$G188="Yes","Yes",IF('Order Form'!#REF!="Yes","Yes",IF('Order Form'!$H188="Yes","Yes","")))</f>
        <v>#REF!</v>
      </c>
      <c r="K162" s="106" t="str">
        <f ca="1">IF(NOT(ISNA(INDIRECT("'LIST DATA'!$A$"&amp;MATCH('Order Form'!$C188,SchoolList,0)+1))),UPPER(INDIRECT("'LIST DATA'!$A$"&amp;MATCH('Order Form'!$C188,SchoolList,0)+1)),"")</f>
        <v/>
      </c>
      <c r="L162" s="106" t="str">
        <f>IF(NOT(ISBLANK('Order Form'!$C188)),'Order Form'!$C188,"")</f>
        <v/>
      </c>
      <c r="M162" s="106" t="str">
        <f>IF(NOT(ISBLANK('Order Form'!$E188)),'Order Form'!$E188,"")</f>
        <v/>
      </c>
      <c r="N162" s="106" t="e">
        <f>IF('Order Form'!$G188="Yes","CST",IF('Order Form'!#REF!="Yes","CBC",IF('Order Form'!$H188="Yes","PVW",IF(NOT(ISBLANK('Order Form'!$F188)),UPPER('Order Form'!$F188),""))))</f>
        <v>#REF!</v>
      </c>
      <c r="O162" s="106" t="e">
        <f>IF(UPPER($J162)="YES",'Order Form'!F188,"")</f>
        <v>#REF!</v>
      </c>
      <c r="P162" s="106" t="str">
        <f>IF(NOT(ISBLANK('Order Form'!$D188)),PROPER('Order Form'!$D188),"")</f>
        <v/>
      </c>
      <c r="Q162" s="106"/>
      <c r="R162" s="163"/>
      <c r="S162" s="106" t="str">
        <f>IF(NOT(ISBLANK('Order Form'!$I188)),'Order Form'!$I188,"")</f>
        <v/>
      </c>
      <c r="T162" s="106" t="str">
        <f>IF(NOT(ISBLANK('Order Form'!$M188)),'Order Form'!$M188,"")</f>
        <v/>
      </c>
      <c r="U162" s="106" t="str">
        <f>IF(NOT(ISBLANK('Order Form'!$N188)),'Order Form'!$N188,"")</f>
        <v/>
      </c>
      <c r="V162" s="106" t="str">
        <f>IF(NOT(ISBLANK('Order Form'!$O188)),'Order Form'!$O188,"")</f>
        <v/>
      </c>
      <c r="W162" s="106" t="str">
        <f>IF(NOT(ISBLANK('Order Form'!$P188)),'Order Form'!$P188,"")</f>
        <v/>
      </c>
      <c r="X162" s="106" t="str">
        <f>IF(NOT(ISBLANK('Order Form'!$Q188)),'Order Form'!$Q188,"")</f>
        <v/>
      </c>
      <c r="Y162" s="106" t="str">
        <f>IF(NOT(ISBLANK('Order Form'!$R188)),'Order Form'!$R188,"")</f>
        <v/>
      </c>
      <c r="Z162" s="106" t="str">
        <f>IF(NOT(ISBLANK('Order Form'!$S188)),'Order Form'!$S188,"")</f>
        <v/>
      </c>
      <c r="AA162" s="106">
        <f t="shared" si="0"/>
        <v>0</v>
      </c>
      <c r="AB162" s="166" t="str">
        <f>IF(NOT(ISBLANK('Order Form'!$J188)),'Order Form'!$J188,"")</f>
        <v/>
      </c>
      <c r="AC162" s="167">
        <v>0</v>
      </c>
      <c r="AD162" s="168" t="str">
        <f t="shared" si="1"/>
        <v/>
      </c>
      <c r="AE162" s="166" t="e">
        <f>IF(NOT(ISBLANK('Order Form'!#REF!)),'Order Form'!#REF!,"")</f>
        <v>#REF!</v>
      </c>
      <c r="AF162" s="166" t="e">
        <f>IF(NOT(ISBLANK('Order Form'!#REF!)),'Order Form'!#REF!,"")</f>
        <v>#REF!</v>
      </c>
      <c r="AG162" s="166" t="e">
        <f>IF(NOT(ISBLANK('Order Form'!#REF!)),'Order Form'!#REF!,"")</f>
        <v>#REF!</v>
      </c>
    </row>
    <row r="163" spans="1:33" ht="12.75" customHeight="1" x14ac:dyDescent="0.3">
      <c r="A163" s="106" t="str">
        <f>IF(NOT(ISBLANK('Order Form'!$F$4)),PROPER('Order Form'!$F$4),IF(NOT(ISBLANK('Order Form'!$F$5)),PROPER('Order Form'!$F$5),""))</f>
        <v/>
      </c>
      <c r="B163" s="106" t="str">
        <f>IF(NOT(ISBLANK('Order Form'!$F$6)),'Order Form'!$F$6,"")</f>
        <v/>
      </c>
      <c r="C163" s="162">
        <f>'Order Form'!$J$17</f>
        <v>0</v>
      </c>
      <c r="D163" s="162" t="str">
        <f>IF(NOT(ISBLANK('Order Form'!$F$10)),'Order Form'!$F$10,"")</f>
        <v/>
      </c>
      <c r="E163" s="162" t="str">
        <f>IF(NOT(ISBLANK('Order Form'!$F$12)),'Order Form'!$F$12,"")</f>
        <v/>
      </c>
      <c r="F163" s="163"/>
      <c r="G163" s="163" t="str">
        <f>IF(NOT(ISBLANK('Order Form'!$D$16)),'Order Form'!$D$16,"")</f>
        <v/>
      </c>
      <c r="H163" s="164"/>
      <c r="I163" s="164"/>
      <c r="J163" s="106" t="e">
        <f>IF('Order Form'!$G189="Yes","Yes",IF('Order Form'!#REF!="Yes","Yes",IF('Order Form'!$H189="Yes","Yes","")))</f>
        <v>#REF!</v>
      </c>
      <c r="K163" s="106" t="str">
        <f ca="1">IF(NOT(ISNA(INDIRECT("'LIST DATA'!$A$"&amp;MATCH('Order Form'!$C189,SchoolList,0)+1))),UPPER(INDIRECT("'LIST DATA'!$A$"&amp;MATCH('Order Form'!$C189,SchoolList,0)+1)),"")</f>
        <v/>
      </c>
      <c r="L163" s="106" t="str">
        <f>IF(NOT(ISBLANK('Order Form'!$C189)),'Order Form'!$C189,"")</f>
        <v/>
      </c>
      <c r="M163" s="106" t="str">
        <f>IF(NOT(ISBLANK('Order Form'!$E189)),'Order Form'!$E189,"")</f>
        <v/>
      </c>
      <c r="N163" s="106" t="e">
        <f>IF('Order Form'!$G189="Yes","CST",IF('Order Form'!#REF!="Yes","CBC",IF('Order Form'!$H189="Yes","PVW",IF(NOT(ISBLANK('Order Form'!$F189)),UPPER('Order Form'!$F189),""))))</f>
        <v>#REF!</v>
      </c>
      <c r="O163" s="106" t="e">
        <f>IF(UPPER($J163)="YES",'Order Form'!F189,"")</f>
        <v>#REF!</v>
      </c>
      <c r="P163" s="106" t="str">
        <f>IF(NOT(ISBLANK('Order Form'!$D189)),PROPER('Order Form'!$D189),"")</f>
        <v/>
      </c>
      <c r="Q163" s="106"/>
      <c r="R163" s="163"/>
      <c r="S163" s="106" t="str">
        <f>IF(NOT(ISBLANK('Order Form'!$I189)),'Order Form'!$I189,"")</f>
        <v/>
      </c>
      <c r="T163" s="106" t="str">
        <f>IF(NOT(ISBLANK('Order Form'!$M189)),'Order Form'!$M189,"")</f>
        <v/>
      </c>
      <c r="U163" s="106" t="str">
        <f>IF(NOT(ISBLANK('Order Form'!$N189)),'Order Form'!$N189,"")</f>
        <v/>
      </c>
      <c r="V163" s="106" t="str">
        <f>IF(NOT(ISBLANK('Order Form'!$O189)),'Order Form'!$O189,"")</f>
        <v/>
      </c>
      <c r="W163" s="106" t="str">
        <f>IF(NOT(ISBLANK('Order Form'!$P189)),'Order Form'!$P189,"")</f>
        <v/>
      </c>
      <c r="X163" s="106" t="str">
        <f>IF(NOT(ISBLANK('Order Form'!$Q189)),'Order Form'!$Q189,"")</f>
        <v/>
      </c>
      <c r="Y163" s="106" t="str">
        <f>IF(NOT(ISBLANK('Order Form'!$R189)),'Order Form'!$R189,"")</f>
        <v/>
      </c>
      <c r="Z163" s="106" t="str">
        <f>IF(NOT(ISBLANK('Order Form'!$S189)),'Order Form'!$S189,"")</f>
        <v/>
      </c>
      <c r="AA163" s="106">
        <f t="shared" si="0"/>
        <v>0</v>
      </c>
      <c r="AB163" s="166" t="str">
        <f>IF(NOT(ISBLANK('Order Form'!$J189)),'Order Form'!$J189,"")</f>
        <v/>
      </c>
      <c r="AC163" s="167">
        <v>0</v>
      </c>
      <c r="AD163" s="168" t="str">
        <f t="shared" si="1"/>
        <v/>
      </c>
      <c r="AE163" s="166" t="e">
        <f>IF(NOT(ISBLANK('Order Form'!#REF!)),'Order Form'!#REF!,"")</f>
        <v>#REF!</v>
      </c>
      <c r="AF163" s="166" t="e">
        <f>IF(NOT(ISBLANK('Order Form'!#REF!)),'Order Form'!#REF!,"")</f>
        <v>#REF!</v>
      </c>
      <c r="AG163" s="166" t="e">
        <f>IF(NOT(ISBLANK('Order Form'!#REF!)),'Order Form'!#REF!,"")</f>
        <v>#REF!</v>
      </c>
    </row>
    <row r="164" spans="1:33" ht="12.75" customHeight="1" x14ac:dyDescent="0.3">
      <c r="A164" s="106" t="str">
        <f>IF(NOT(ISBLANK('Order Form'!$F$4)),PROPER('Order Form'!$F$4),IF(NOT(ISBLANK('Order Form'!$F$5)),PROPER('Order Form'!$F$5),""))</f>
        <v/>
      </c>
      <c r="B164" s="106" t="str">
        <f>IF(NOT(ISBLANK('Order Form'!$F$6)),'Order Form'!$F$6,"")</f>
        <v/>
      </c>
      <c r="C164" s="162">
        <f>'Order Form'!$J$17</f>
        <v>0</v>
      </c>
      <c r="D164" s="162" t="str">
        <f>IF(NOT(ISBLANK('Order Form'!$F$10)),'Order Form'!$F$10,"")</f>
        <v/>
      </c>
      <c r="E164" s="162" t="str">
        <f>IF(NOT(ISBLANK('Order Form'!$F$12)),'Order Form'!$F$12,"")</f>
        <v/>
      </c>
      <c r="F164" s="163"/>
      <c r="G164" s="163" t="str">
        <f>IF(NOT(ISBLANK('Order Form'!$D$16)),'Order Form'!$D$16,"")</f>
        <v/>
      </c>
      <c r="H164" s="164"/>
      <c r="I164" s="164"/>
      <c r="J164" s="106" t="e">
        <f>IF('Order Form'!$G190="Yes","Yes",IF('Order Form'!#REF!="Yes","Yes",IF('Order Form'!$H190="Yes","Yes","")))</f>
        <v>#REF!</v>
      </c>
      <c r="K164" s="106" t="str">
        <f ca="1">IF(NOT(ISNA(INDIRECT("'LIST DATA'!$A$"&amp;MATCH('Order Form'!$C190,SchoolList,0)+1))),UPPER(INDIRECT("'LIST DATA'!$A$"&amp;MATCH('Order Form'!$C190,SchoolList,0)+1)),"")</f>
        <v/>
      </c>
      <c r="L164" s="106" t="str">
        <f>IF(NOT(ISBLANK('Order Form'!$C190)),'Order Form'!$C190,"")</f>
        <v/>
      </c>
      <c r="M164" s="106" t="str">
        <f>IF(NOT(ISBLANK('Order Form'!$E190)),'Order Form'!$E190,"")</f>
        <v/>
      </c>
      <c r="N164" s="106" t="e">
        <f>IF('Order Form'!$G190="Yes","CST",IF('Order Form'!#REF!="Yes","CBC",IF('Order Form'!$H190="Yes","PVW",IF(NOT(ISBLANK('Order Form'!$F190)),UPPER('Order Form'!$F190),""))))</f>
        <v>#REF!</v>
      </c>
      <c r="O164" s="106" t="e">
        <f>IF(UPPER($J164)="YES",'Order Form'!F190,"")</f>
        <v>#REF!</v>
      </c>
      <c r="P164" s="106" t="str">
        <f>IF(NOT(ISBLANK('Order Form'!$D190)),PROPER('Order Form'!$D190),"")</f>
        <v/>
      </c>
      <c r="Q164" s="106"/>
      <c r="R164" s="163"/>
      <c r="S164" s="106" t="str">
        <f>IF(NOT(ISBLANK('Order Form'!$I190)),'Order Form'!$I190,"")</f>
        <v/>
      </c>
      <c r="T164" s="106" t="str">
        <f>IF(NOT(ISBLANK('Order Form'!$M190)),'Order Form'!$M190,"")</f>
        <v/>
      </c>
      <c r="U164" s="106" t="str">
        <f>IF(NOT(ISBLANK('Order Form'!$N190)),'Order Form'!$N190,"")</f>
        <v/>
      </c>
      <c r="V164" s="106" t="str">
        <f>IF(NOT(ISBLANK('Order Form'!$O190)),'Order Form'!$O190,"")</f>
        <v/>
      </c>
      <c r="W164" s="106" t="str">
        <f>IF(NOT(ISBLANK('Order Form'!$P190)),'Order Form'!$P190,"")</f>
        <v/>
      </c>
      <c r="X164" s="106" t="str">
        <f>IF(NOT(ISBLANK('Order Form'!$Q190)),'Order Form'!$Q190,"")</f>
        <v/>
      </c>
      <c r="Y164" s="106" t="str">
        <f>IF(NOT(ISBLANK('Order Form'!$R190)),'Order Form'!$R190,"")</f>
        <v/>
      </c>
      <c r="Z164" s="106" t="str">
        <f>IF(NOT(ISBLANK('Order Form'!$S190)),'Order Form'!$S190,"")</f>
        <v/>
      </c>
      <c r="AA164" s="106">
        <f t="shared" si="0"/>
        <v>0</v>
      </c>
      <c r="AB164" s="166" t="str">
        <f>IF(NOT(ISBLANK('Order Form'!$J190)),'Order Form'!$J190,"")</f>
        <v/>
      </c>
      <c r="AC164" s="167">
        <v>0</v>
      </c>
      <c r="AD164" s="168" t="str">
        <f t="shared" si="1"/>
        <v/>
      </c>
      <c r="AE164" s="166" t="e">
        <f>IF(NOT(ISBLANK('Order Form'!#REF!)),'Order Form'!#REF!,"")</f>
        <v>#REF!</v>
      </c>
      <c r="AF164" s="166" t="e">
        <f>IF(NOT(ISBLANK('Order Form'!#REF!)),'Order Form'!#REF!,"")</f>
        <v>#REF!</v>
      </c>
      <c r="AG164" s="166" t="e">
        <f>IF(NOT(ISBLANK('Order Form'!#REF!)),'Order Form'!#REF!,"")</f>
        <v>#REF!</v>
      </c>
    </row>
    <row r="165" spans="1:33" ht="12.75" customHeight="1" x14ac:dyDescent="0.3">
      <c r="A165" s="106" t="str">
        <f>IF(NOT(ISBLANK('Order Form'!$F$4)),PROPER('Order Form'!$F$4),IF(NOT(ISBLANK('Order Form'!$F$5)),PROPER('Order Form'!$F$5),""))</f>
        <v/>
      </c>
      <c r="B165" s="106" t="str">
        <f>IF(NOT(ISBLANK('Order Form'!$F$6)),'Order Form'!$F$6,"")</f>
        <v/>
      </c>
      <c r="C165" s="162">
        <f>'Order Form'!$J$17</f>
        <v>0</v>
      </c>
      <c r="D165" s="162" t="str">
        <f>IF(NOT(ISBLANK('Order Form'!$F$10)),'Order Form'!$F$10,"")</f>
        <v/>
      </c>
      <c r="E165" s="162" t="str">
        <f>IF(NOT(ISBLANK('Order Form'!$F$12)),'Order Form'!$F$12,"")</f>
        <v/>
      </c>
      <c r="F165" s="163"/>
      <c r="G165" s="163" t="str">
        <f>IF(NOT(ISBLANK('Order Form'!$D$16)),'Order Form'!$D$16,"")</f>
        <v/>
      </c>
      <c r="H165" s="164"/>
      <c r="I165" s="164"/>
      <c r="J165" s="106" t="e">
        <f>IF('Order Form'!$G191="Yes","Yes",IF('Order Form'!#REF!="Yes","Yes",IF('Order Form'!$H191="Yes","Yes","")))</f>
        <v>#REF!</v>
      </c>
      <c r="K165" s="106" t="str">
        <f ca="1">IF(NOT(ISNA(INDIRECT("'LIST DATA'!$A$"&amp;MATCH('Order Form'!$C191,SchoolList,0)+1))),UPPER(INDIRECT("'LIST DATA'!$A$"&amp;MATCH('Order Form'!$C191,SchoolList,0)+1)),"")</f>
        <v/>
      </c>
      <c r="L165" s="106" t="str">
        <f>IF(NOT(ISBLANK('Order Form'!$C191)),'Order Form'!$C191,"")</f>
        <v/>
      </c>
      <c r="M165" s="106" t="str">
        <f>IF(NOT(ISBLANK('Order Form'!$E191)),'Order Form'!$E191,"")</f>
        <v/>
      </c>
      <c r="N165" s="106" t="e">
        <f>IF('Order Form'!$G191="Yes","CST",IF('Order Form'!#REF!="Yes","CBC",IF('Order Form'!$H191="Yes","PVW",IF(NOT(ISBLANK('Order Form'!$F191)),UPPER('Order Form'!$F191),""))))</f>
        <v>#REF!</v>
      </c>
      <c r="O165" s="106" t="e">
        <f>IF(UPPER($J165)="YES",'Order Form'!F191,"")</f>
        <v>#REF!</v>
      </c>
      <c r="P165" s="106" t="str">
        <f>IF(NOT(ISBLANK('Order Form'!$D191)),PROPER('Order Form'!$D191),"")</f>
        <v/>
      </c>
      <c r="Q165" s="106"/>
      <c r="R165" s="163"/>
      <c r="S165" s="106" t="str">
        <f>IF(NOT(ISBLANK('Order Form'!$I191)),'Order Form'!$I191,"")</f>
        <v/>
      </c>
      <c r="T165" s="106" t="str">
        <f>IF(NOT(ISBLANK('Order Form'!$M191)),'Order Form'!$M191,"")</f>
        <v/>
      </c>
      <c r="U165" s="106" t="str">
        <f>IF(NOT(ISBLANK('Order Form'!$N191)),'Order Form'!$N191,"")</f>
        <v/>
      </c>
      <c r="V165" s="106" t="str">
        <f>IF(NOT(ISBLANK('Order Form'!$O191)),'Order Form'!$O191,"")</f>
        <v/>
      </c>
      <c r="W165" s="106" t="str">
        <f>IF(NOT(ISBLANK('Order Form'!$P191)),'Order Form'!$P191,"")</f>
        <v/>
      </c>
      <c r="X165" s="106" t="str">
        <f>IF(NOT(ISBLANK('Order Form'!$Q191)),'Order Form'!$Q191,"")</f>
        <v/>
      </c>
      <c r="Y165" s="106" t="str">
        <f>IF(NOT(ISBLANK('Order Form'!$R191)),'Order Form'!$R191,"")</f>
        <v/>
      </c>
      <c r="Z165" s="106" t="str">
        <f>IF(NOT(ISBLANK('Order Form'!$S191)),'Order Form'!$S191,"")</f>
        <v/>
      </c>
      <c r="AA165" s="106">
        <f t="shared" si="0"/>
        <v>0</v>
      </c>
      <c r="AB165" s="166" t="str">
        <f>IF(NOT(ISBLANK('Order Form'!$J191)),'Order Form'!$J191,"")</f>
        <v/>
      </c>
      <c r="AC165" s="167">
        <v>0</v>
      </c>
      <c r="AD165" s="168" t="str">
        <f t="shared" si="1"/>
        <v/>
      </c>
      <c r="AE165" s="166" t="e">
        <f>IF(NOT(ISBLANK('Order Form'!#REF!)),'Order Form'!#REF!,"")</f>
        <v>#REF!</v>
      </c>
      <c r="AF165" s="166" t="e">
        <f>IF(NOT(ISBLANK('Order Form'!#REF!)),'Order Form'!#REF!,"")</f>
        <v>#REF!</v>
      </c>
      <c r="AG165" s="166" t="e">
        <f>IF(NOT(ISBLANK('Order Form'!#REF!)),'Order Form'!#REF!,"")</f>
        <v>#REF!</v>
      </c>
    </row>
    <row r="166" spans="1:33" ht="12.75" customHeight="1" x14ac:dyDescent="0.3">
      <c r="A166" s="106" t="str">
        <f>IF(NOT(ISBLANK('Order Form'!$F$4)),PROPER('Order Form'!$F$4),IF(NOT(ISBLANK('Order Form'!$F$5)),PROPER('Order Form'!$F$5),""))</f>
        <v/>
      </c>
      <c r="B166" s="106" t="str">
        <f>IF(NOT(ISBLANK('Order Form'!$F$6)),'Order Form'!$F$6,"")</f>
        <v/>
      </c>
      <c r="C166" s="162">
        <f>'Order Form'!$J$17</f>
        <v>0</v>
      </c>
      <c r="D166" s="162" t="str">
        <f>IF(NOT(ISBLANK('Order Form'!$F$10)),'Order Form'!$F$10,"")</f>
        <v/>
      </c>
      <c r="E166" s="162" t="str">
        <f>IF(NOT(ISBLANK('Order Form'!$F$12)),'Order Form'!$F$12,"")</f>
        <v/>
      </c>
      <c r="F166" s="163"/>
      <c r="G166" s="163" t="str">
        <f>IF(NOT(ISBLANK('Order Form'!$D$16)),'Order Form'!$D$16,"")</f>
        <v/>
      </c>
      <c r="H166" s="164"/>
      <c r="I166" s="164"/>
      <c r="J166" s="106" t="e">
        <f>IF('Order Form'!$G192="Yes","Yes",IF('Order Form'!#REF!="Yes","Yes",IF('Order Form'!$H192="Yes","Yes","")))</f>
        <v>#REF!</v>
      </c>
      <c r="K166" s="106" t="str">
        <f ca="1">IF(NOT(ISNA(INDIRECT("'LIST DATA'!$A$"&amp;MATCH('Order Form'!$C192,SchoolList,0)+1))),UPPER(INDIRECT("'LIST DATA'!$A$"&amp;MATCH('Order Form'!$C192,SchoolList,0)+1)),"")</f>
        <v/>
      </c>
      <c r="L166" s="106" t="str">
        <f>IF(NOT(ISBLANK('Order Form'!$C192)),'Order Form'!$C192,"")</f>
        <v/>
      </c>
      <c r="M166" s="106" t="str">
        <f>IF(NOT(ISBLANK('Order Form'!$E192)),'Order Form'!$E192,"")</f>
        <v/>
      </c>
      <c r="N166" s="106" t="e">
        <f>IF('Order Form'!$G192="Yes","CST",IF('Order Form'!#REF!="Yes","CBC",IF('Order Form'!$H192="Yes","PVW",IF(NOT(ISBLANK('Order Form'!$F192)),UPPER('Order Form'!$F192),""))))</f>
        <v>#REF!</v>
      </c>
      <c r="O166" s="106" t="e">
        <f>IF(UPPER($J166)="YES",'Order Form'!F192,"")</f>
        <v>#REF!</v>
      </c>
      <c r="P166" s="106" t="str">
        <f>IF(NOT(ISBLANK('Order Form'!$D192)),PROPER('Order Form'!$D192),"")</f>
        <v/>
      </c>
      <c r="Q166" s="106"/>
      <c r="R166" s="163"/>
      <c r="S166" s="106" t="str">
        <f>IF(NOT(ISBLANK('Order Form'!$I192)),'Order Form'!$I192,"")</f>
        <v/>
      </c>
      <c r="T166" s="106" t="str">
        <f>IF(NOT(ISBLANK('Order Form'!$M192)),'Order Form'!$M192,"")</f>
        <v/>
      </c>
      <c r="U166" s="106" t="str">
        <f>IF(NOT(ISBLANK('Order Form'!$N192)),'Order Form'!$N192,"")</f>
        <v/>
      </c>
      <c r="V166" s="106" t="str">
        <f>IF(NOT(ISBLANK('Order Form'!$O192)),'Order Form'!$O192,"")</f>
        <v/>
      </c>
      <c r="W166" s="106" t="str">
        <f>IF(NOT(ISBLANK('Order Form'!$P192)),'Order Form'!$P192,"")</f>
        <v/>
      </c>
      <c r="X166" s="106" t="str">
        <f>IF(NOT(ISBLANK('Order Form'!$Q192)),'Order Form'!$Q192,"")</f>
        <v/>
      </c>
      <c r="Y166" s="106" t="str">
        <f>IF(NOT(ISBLANK('Order Form'!$R192)),'Order Form'!$R192,"")</f>
        <v/>
      </c>
      <c r="Z166" s="106" t="str">
        <f>IF(NOT(ISBLANK('Order Form'!$S192)),'Order Form'!$S192,"")</f>
        <v/>
      </c>
      <c r="AA166" s="106">
        <f t="shared" si="0"/>
        <v>0</v>
      </c>
      <c r="AB166" s="166" t="str">
        <f>IF(NOT(ISBLANK('Order Form'!$J192)),'Order Form'!$J192,"")</f>
        <v/>
      </c>
      <c r="AC166" s="167">
        <v>0</v>
      </c>
      <c r="AD166" s="168" t="str">
        <f t="shared" si="1"/>
        <v/>
      </c>
      <c r="AE166" s="166" t="e">
        <f>IF(NOT(ISBLANK('Order Form'!#REF!)),'Order Form'!#REF!,"")</f>
        <v>#REF!</v>
      </c>
      <c r="AF166" s="166" t="e">
        <f>IF(NOT(ISBLANK('Order Form'!#REF!)),'Order Form'!#REF!,"")</f>
        <v>#REF!</v>
      </c>
      <c r="AG166" s="166" t="e">
        <f>IF(NOT(ISBLANK('Order Form'!#REF!)),'Order Form'!#REF!,"")</f>
        <v>#REF!</v>
      </c>
    </row>
    <row r="167" spans="1:33" ht="12.75" customHeight="1" x14ac:dyDescent="0.3">
      <c r="A167" s="106" t="str">
        <f>IF(NOT(ISBLANK('Order Form'!$F$4)),PROPER('Order Form'!$F$4),IF(NOT(ISBLANK('Order Form'!$F$5)),PROPER('Order Form'!$F$5),""))</f>
        <v/>
      </c>
      <c r="B167" s="106" t="str">
        <f>IF(NOT(ISBLANK('Order Form'!$F$6)),'Order Form'!$F$6,"")</f>
        <v/>
      </c>
      <c r="C167" s="162">
        <f>'Order Form'!$J$17</f>
        <v>0</v>
      </c>
      <c r="D167" s="162" t="str">
        <f>IF(NOT(ISBLANK('Order Form'!$F$10)),'Order Form'!$F$10,"")</f>
        <v/>
      </c>
      <c r="E167" s="162" t="str">
        <f>IF(NOT(ISBLANK('Order Form'!$F$12)),'Order Form'!$F$12,"")</f>
        <v/>
      </c>
      <c r="F167" s="163"/>
      <c r="G167" s="163" t="str">
        <f>IF(NOT(ISBLANK('Order Form'!$D$16)),'Order Form'!$D$16,"")</f>
        <v/>
      </c>
      <c r="H167" s="164"/>
      <c r="I167" s="164"/>
      <c r="J167" s="106" t="e">
        <f>IF('Order Form'!$G193="Yes","Yes",IF('Order Form'!#REF!="Yes","Yes",IF('Order Form'!$H193="Yes","Yes","")))</f>
        <v>#REF!</v>
      </c>
      <c r="K167" s="106" t="str">
        <f ca="1">IF(NOT(ISNA(INDIRECT("'LIST DATA'!$A$"&amp;MATCH('Order Form'!$C193,SchoolList,0)+1))),UPPER(INDIRECT("'LIST DATA'!$A$"&amp;MATCH('Order Form'!$C193,SchoolList,0)+1)),"")</f>
        <v/>
      </c>
      <c r="L167" s="106" t="str">
        <f>IF(NOT(ISBLANK('Order Form'!$C193)),'Order Form'!$C193,"")</f>
        <v/>
      </c>
      <c r="M167" s="106" t="str">
        <f>IF(NOT(ISBLANK('Order Form'!$E193)),'Order Form'!$E193,"")</f>
        <v/>
      </c>
      <c r="N167" s="106" t="e">
        <f>IF('Order Form'!$G193="Yes","CST",IF('Order Form'!#REF!="Yes","CBC",IF('Order Form'!$H193="Yes","PVW",IF(NOT(ISBLANK('Order Form'!$F193)),UPPER('Order Form'!$F193),""))))</f>
        <v>#REF!</v>
      </c>
      <c r="O167" s="106" t="e">
        <f>IF(UPPER($J167)="YES",'Order Form'!F193,"")</f>
        <v>#REF!</v>
      </c>
      <c r="P167" s="106" t="str">
        <f>IF(NOT(ISBLANK('Order Form'!$D193)),PROPER('Order Form'!$D193),"")</f>
        <v/>
      </c>
      <c r="Q167" s="106"/>
      <c r="R167" s="163"/>
      <c r="S167" s="106" t="str">
        <f>IF(NOT(ISBLANK('Order Form'!$I193)),'Order Form'!$I193,"")</f>
        <v/>
      </c>
      <c r="T167" s="106" t="str">
        <f>IF(NOT(ISBLANK('Order Form'!$M193)),'Order Form'!$M193,"")</f>
        <v/>
      </c>
      <c r="U167" s="106" t="str">
        <f>IF(NOT(ISBLANK('Order Form'!$N193)),'Order Form'!$N193,"")</f>
        <v/>
      </c>
      <c r="V167" s="106" t="str">
        <f>IF(NOT(ISBLANK('Order Form'!$O193)),'Order Form'!$O193,"")</f>
        <v/>
      </c>
      <c r="W167" s="106" t="str">
        <f>IF(NOT(ISBLANK('Order Form'!$P193)),'Order Form'!$P193,"")</f>
        <v/>
      </c>
      <c r="X167" s="106" t="str">
        <f>IF(NOT(ISBLANK('Order Form'!$Q193)),'Order Form'!$Q193,"")</f>
        <v/>
      </c>
      <c r="Y167" s="106" t="str">
        <f>IF(NOT(ISBLANK('Order Form'!$R193)),'Order Form'!$R193,"")</f>
        <v/>
      </c>
      <c r="Z167" s="106" t="str">
        <f>IF(NOT(ISBLANK('Order Form'!$S193)),'Order Form'!$S193,"")</f>
        <v/>
      </c>
      <c r="AA167" s="106">
        <f t="shared" si="0"/>
        <v>0</v>
      </c>
      <c r="AB167" s="166" t="str">
        <f>IF(NOT(ISBLANK('Order Form'!$J193)),'Order Form'!$J193,"")</f>
        <v/>
      </c>
      <c r="AC167" s="167">
        <v>0</v>
      </c>
      <c r="AD167" s="168" t="str">
        <f t="shared" si="1"/>
        <v/>
      </c>
      <c r="AE167" s="166" t="e">
        <f>IF(NOT(ISBLANK('Order Form'!#REF!)),'Order Form'!#REF!,"")</f>
        <v>#REF!</v>
      </c>
      <c r="AF167" s="166" t="e">
        <f>IF(NOT(ISBLANK('Order Form'!#REF!)),'Order Form'!#REF!,"")</f>
        <v>#REF!</v>
      </c>
      <c r="AG167" s="166" t="e">
        <f>IF(NOT(ISBLANK('Order Form'!#REF!)),'Order Form'!#REF!,"")</f>
        <v>#REF!</v>
      </c>
    </row>
    <row r="168" spans="1:33" ht="12.75" customHeight="1" x14ac:dyDescent="0.3">
      <c r="A168" s="106" t="str">
        <f>IF(NOT(ISBLANK('Order Form'!$F$4)),PROPER('Order Form'!$F$4),IF(NOT(ISBLANK('Order Form'!$F$5)),PROPER('Order Form'!$F$5),""))</f>
        <v/>
      </c>
      <c r="B168" s="106" t="str">
        <f>IF(NOT(ISBLANK('Order Form'!$F$6)),'Order Form'!$F$6,"")</f>
        <v/>
      </c>
      <c r="C168" s="162">
        <f>'Order Form'!$J$17</f>
        <v>0</v>
      </c>
      <c r="D168" s="162" t="str">
        <f>IF(NOT(ISBLANK('Order Form'!$F$10)),'Order Form'!$F$10,"")</f>
        <v/>
      </c>
      <c r="E168" s="162" t="str">
        <f>IF(NOT(ISBLANK('Order Form'!$F$12)),'Order Form'!$F$12,"")</f>
        <v/>
      </c>
      <c r="F168" s="163"/>
      <c r="G168" s="163" t="str">
        <f>IF(NOT(ISBLANK('Order Form'!$D$16)),'Order Form'!$D$16,"")</f>
        <v/>
      </c>
      <c r="H168" s="164"/>
      <c r="I168" s="164"/>
      <c r="J168" s="106" t="e">
        <f>IF('Order Form'!$G194="Yes","Yes",IF('Order Form'!#REF!="Yes","Yes",IF('Order Form'!$H194="Yes","Yes","")))</f>
        <v>#REF!</v>
      </c>
      <c r="K168" s="106" t="str">
        <f ca="1">IF(NOT(ISNA(INDIRECT("'LIST DATA'!$A$"&amp;MATCH('Order Form'!$C194,SchoolList,0)+1))),UPPER(INDIRECT("'LIST DATA'!$A$"&amp;MATCH('Order Form'!$C194,SchoolList,0)+1)),"")</f>
        <v/>
      </c>
      <c r="L168" s="106" t="str">
        <f>IF(NOT(ISBLANK('Order Form'!$C194)),'Order Form'!$C194,"")</f>
        <v/>
      </c>
      <c r="M168" s="106" t="str">
        <f>IF(NOT(ISBLANK('Order Form'!$E194)),'Order Form'!$E194,"")</f>
        <v/>
      </c>
      <c r="N168" s="106" t="e">
        <f>IF('Order Form'!$G194="Yes","CST",IF('Order Form'!#REF!="Yes","CBC",IF('Order Form'!$H194="Yes","PVW",IF(NOT(ISBLANK('Order Form'!$F194)),UPPER('Order Form'!$F194),""))))</f>
        <v>#REF!</v>
      </c>
      <c r="O168" s="106" t="e">
        <f>IF(UPPER($J168)="YES",'Order Form'!F194,"")</f>
        <v>#REF!</v>
      </c>
      <c r="P168" s="106" t="str">
        <f>IF(NOT(ISBLANK('Order Form'!$D194)),PROPER('Order Form'!$D194),"")</f>
        <v/>
      </c>
      <c r="Q168" s="106"/>
      <c r="R168" s="163"/>
      <c r="S168" s="106" t="str">
        <f>IF(NOT(ISBLANK('Order Form'!$I194)),'Order Form'!$I194,"")</f>
        <v/>
      </c>
      <c r="T168" s="106" t="str">
        <f>IF(NOT(ISBLANK('Order Form'!$M194)),'Order Form'!$M194,"")</f>
        <v/>
      </c>
      <c r="U168" s="106" t="str">
        <f>IF(NOT(ISBLANK('Order Form'!$N194)),'Order Form'!$N194,"")</f>
        <v/>
      </c>
      <c r="V168" s="106" t="str">
        <f>IF(NOT(ISBLANK('Order Form'!$O194)),'Order Form'!$O194,"")</f>
        <v/>
      </c>
      <c r="W168" s="106" t="str">
        <f>IF(NOT(ISBLANK('Order Form'!$P194)),'Order Form'!$P194,"")</f>
        <v/>
      </c>
      <c r="X168" s="106" t="str">
        <f>IF(NOT(ISBLANK('Order Form'!$Q194)),'Order Form'!$Q194,"")</f>
        <v/>
      </c>
      <c r="Y168" s="106" t="str">
        <f>IF(NOT(ISBLANK('Order Form'!$R194)),'Order Form'!$R194,"")</f>
        <v/>
      </c>
      <c r="Z168" s="106" t="str">
        <f>IF(NOT(ISBLANK('Order Form'!$S194)),'Order Form'!$S194,"")</f>
        <v/>
      </c>
      <c r="AA168" s="106">
        <f t="shared" si="0"/>
        <v>0</v>
      </c>
      <c r="AB168" s="166" t="str">
        <f>IF(NOT(ISBLANK('Order Form'!$J194)),'Order Form'!$J194,"")</f>
        <v/>
      </c>
      <c r="AC168" s="167">
        <v>0</v>
      </c>
      <c r="AD168" s="168" t="str">
        <f t="shared" si="1"/>
        <v/>
      </c>
      <c r="AE168" s="166" t="e">
        <f>IF(NOT(ISBLANK('Order Form'!#REF!)),'Order Form'!#REF!,"")</f>
        <v>#REF!</v>
      </c>
      <c r="AF168" s="166" t="e">
        <f>IF(NOT(ISBLANK('Order Form'!#REF!)),'Order Form'!#REF!,"")</f>
        <v>#REF!</v>
      </c>
      <c r="AG168" s="166" t="e">
        <f>IF(NOT(ISBLANK('Order Form'!#REF!)),'Order Form'!#REF!,"")</f>
        <v>#REF!</v>
      </c>
    </row>
    <row r="169" spans="1:33" ht="12.75" customHeight="1" x14ac:dyDescent="0.3">
      <c r="A169" s="106" t="str">
        <f>IF(NOT(ISBLANK('Order Form'!$F$4)),PROPER('Order Form'!$F$4),IF(NOT(ISBLANK('Order Form'!$F$5)),PROPER('Order Form'!$F$5),""))</f>
        <v/>
      </c>
      <c r="B169" s="106" t="str">
        <f>IF(NOT(ISBLANK('Order Form'!$F$6)),'Order Form'!$F$6,"")</f>
        <v/>
      </c>
      <c r="C169" s="162">
        <f>'Order Form'!$J$17</f>
        <v>0</v>
      </c>
      <c r="D169" s="162" t="str">
        <f>IF(NOT(ISBLANK('Order Form'!$F$10)),'Order Form'!$F$10,"")</f>
        <v/>
      </c>
      <c r="E169" s="162" t="str">
        <f>IF(NOT(ISBLANK('Order Form'!$F$12)),'Order Form'!$F$12,"")</f>
        <v/>
      </c>
      <c r="F169" s="163"/>
      <c r="G169" s="163" t="str">
        <f>IF(NOT(ISBLANK('Order Form'!$D$16)),'Order Form'!$D$16,"")</f>
        <v/>
      </c>
      <c r="H169" s="164"/>
      <c r="I169" s="164"/>
      <c r="J169" s="106" t="e">
        <f>IF('Order Form'!$G195="Yes","Yes",IF('Order Form'!#REF!="Yes","Yes",IF('Order Form'!$H195="Yes","Yes","")))</f>
        <v>#REF!</v>
      </c>
      <c r="K169" s="106" t="str">
        <f ca="1">IF(NOT(ISNA(INDIRECT("'LIST DATA'!$A$"&amp;MATCH('Order Form'!$C195,SchoolList,0)+1))),UPPER(INDIRECT("'LIST DATA'!$A$"&amp;MATCH('Order Form'!$C195,SchoolList,0)+1)),"")</f>
        <v/>
      </c>
      <c r="L169" s="106" t="str">
        <f>IF(NOT(ISBLANK('Order Form'!$C195)),'Order Form'!$C195,"")</f>
        <v/>
      </c>
      <c r="M169" s="106" t="str">
        <f>IF(NOT(ISBLANK('Order Form'!$E195)),'Order Form'!$E195,"")</f>
        <v/>
      </c>
      <c r="N169" s="106" t="e">
        <f>IF('Order Form'!$G195="Yes","CST",IF('Order Form'!#REF!="Yes","CBC",IF('Order Form'!$H195="Yes","PVW",IF(NOT(ISBLANK('Order Form'!$F195)),UPPER('Order Form'!$F195),""))))</f>
        <v>#REF!</v>
      </c>
      <c r="O169" s="106" t="e">
        <f>IF(UPPER($J169)="YES",'Order Form'!F195,"")</f>
        <v>#REF!</v>
      </c>
      <c r="P169" s="106" t="str">
        <f>IF(NOT(ISBLANK('Order Form'!$D195)),PROPER('Order Form'!$D195),"")</f>
        <v/>
      </c>
      <c r="Q169" s="106"/>
      <c r="R169" s="163"/>
      <c r="S169" s="106" t="str">
        <f>IF(NOT(ISBLANK('Order Form'!$I195)),'Order Form'!$I195,"")</f>
        <v/>
      </c>
      <c r="T169" s="106" t="str">
        <f>IF(NOT(ISBLANK('Order Form'!$M195)),'Order Form'!$M195,"")</f>
        <v/>
      </c>
      <c r="U169" s="106" t="str">
        <f>IF(NOT(ISBLANK('Order Form'!$N195)),'Order Form'!$N195,"")</f>
        <v/>
      </c>
      <c r="V169" s="106" t="str">
        <f>IF(NOT(ISBLANK('Order Form'!$O195)),'Order Form'!$O195,"")</f>
        <v/>
      </c>
      <c r="W169" s="106" t="str">
        <f>IF(NOT(ISBLANK('Order Form'!$P195)),'Order Form'!$P195,"")</f>
        <v/>
      </c>
      <c r="X169" s="106" t="str">
        <f>IF(NOT(ISBLANK('Order Form'!$Q195)),'Order Form'!$Q195,"")</f>
        <v/>
      </c>
      <c r="Y169" s="106" t="str">
        <f>IF(NOT(ISBLANK('Order Form'!$R195)),'Order Form'!$R195,"")</f>
        <v/>
      </c>
      <c r="Z169" s="106" t="str">
        <f>IF(NOT(ISBLANK('Order Form'!$S195)),'Order Form'!$S195,"")</f>
        <v/>
      </c>
      <c r="AA169" s="106">
        <f t="shared" si="0"/>
        <v>0</v>
      </c>
      <c r="AB169" s="166" t="str">
        <f>IF(NOT(ISBLANK('Order Form'!$J195)),'Order Form'!$J195,"")</f>
        <v/>
      </c>
      <c r="AC169" s="167">
        <v>0</v>
      </c>
      <c r="AD169" s="168" t="str">
        <f t="shared" si="1"/>
        <v/>
      </c>
      <c r="AE169" s="166" t="e">
        <f>IF(NOT(ISBLANK('Order Form'!#REF!)),'Order Form'!#REF!,"")</f>
        <v>#REF!</v>
      </c>
      <c r="AF169" s="166" t="e">
        <f>IF(NOT(ISBLANK('Order Form'!#REF!)),'Order Form'!#REF!,"")</f>
        <v>#REF!</v>
      </c>
      <c r="AG169" s="166" t="e">
        <f>IF(NOT(ISBLANK('Order Form'!#REF!)),'Order Form'!#REF!,"")</f>
        <v>#REF!</v>
      </c>
    </row>
    <row r="170" spans="1:33" ht="12.75" customHeight="1" x14ac:dyDescent="0.3">
      <c r="A170" s="106" t="str">
        <f>IF(NOT(ISBLANK('Order Form'!$F$4)),PROPER('Order Form'!$F$4),IF(NOT(ISBLANK('Order Form'!$F$5)),PROPER('Order Form'!$F$5),""))</f>
        <v/>
      </c>
      <c r="B170" s="106" t="str">
        <f>IF(NOT(ISBLANK('Order Form'!$F$6)),'Order Form'!$F$6,"")</f>
        <v/>
      </c>
      <c r="C170" s="162">
        <f>'Order Form'!$J$17</f>
        <v>0</v>
      </c>
      <c r="D170" s="162" t="str">
        <f>IF(NOT(ISBLANK('Order Form'!$F$10)),'Order Form'!$F$10,"")</f>
        <v/>
      </c>
      <c r="E170" s="162" t="str">
        <f>IF(NOT(ISBLANK('Order Form'!$F$12)),'Order Form'!$F$12,"")</f>
        <v/>
      </c>
      <c r="F170" s="163"/>
      <c r="G170" s="163" t="str">
        <f>IF(NOT(ISBLANK('Order Form'!$D$16)),'Order Form'!$D$16,"")</f>
        <v/>
      </c>
      <c r="H170" s="164"/>
      <c r="I170" s="164"/>
      <c r="J170" s="106" t="e">
        <f>IF('Order Form'!$G196="Yes","Yes",IF('Order Form'!#REF!="Yes","Yes",IF('Order Form'!$H196="Yes","Yes","")))</f>
        <v>#REF!</v>
      </c>
      <c r="K170" s="106" t="str">
        <f ca="1">IF(NOT(ISNA(INDIRECT("'LIST DATA'!$A$"&amp;MATCH('Order Form'!$C196,SchoolList,0)+1))),UPPER(INDIRECT("'LIST DATA'!$A$"&amp;MATCH('Order Form'!$C196,SchoolList,0)+1)),"")</f>
        <v/>
      </c>
      <c r="L170" s="106" t="str">
        <f>IF(NOT(ISBLANK('Order Form'!$C196)),'Order Form'!$C196,"")</f>
        <v/>
      </c>
      <c r="M170" s="106" t="str">
        <f>IF(NOT(ISBLANK('Order Form'!$E196)),'Order Form'!$E196,"")</f>
        <v/>
      </c>
      <c r="N170" s="106" t="e">
        <f>IF('Order Form'!$G196="Yes","CST",IF('Order Form'!#REF!="Yes","CBC",IF('Order Form'!$H196="Yes","PVW",IF(NOT(ISBLANK('Order Form'!$F196)),UPPER('Order Form'!$F196),""))))</f>
        <v>#REF!</v>
      </c>
      <c r="O170" s="106" t="e">
        <f>IF(UPPER($J170)="YES",'Order Form'!F196,"")</f>
        <v>#REF!</v>
      </c>
      <c r="P170" s="106" t="str">
        <f>IF(NOT(ISBLANK('Order Form'!$D196)),PROPER('Order Form'!$D196),"")</f>
        <v/>
      </c>
      <c r="Q170" s="106"/>
      <c r="R170" s="163"/>
      <c r="S170" s="106" t="str">
        <f>IF(NOT(ISBLANK('Order Form'!$I196)),'Order Form'!$I196,"")</f>
        <v/>
      </c>
      <c r="T170" s="106" t="str">
        <f>IF(NOT(ISBLANK('Order Form'!$M196)),'Order Form'!$M196,"")</f>
        <v/>
      </c>
      <c r="U170" s="106" t="str">
        <f>IF(NOT(ISBLANK('Order Form'!$N196)),'Order Form'!$N196,"")</f>
        <v/>
      </c>
      <c r="V170" s="106" t="str">
        <f>IF(NOT(ISBLANK('Order Form'!$O196)),'Order Form'!$O196,"")</f>
        <v/>
      </c>
      <c r="W170" s="106" t="str">
        <f>IF(NOT(ISBLANK('Order Form'!$P196)),'Order Form'!$P196,"")</f>
        <v/>
      </c>
      <c r="X170" s="106" t="str">
        <f>IF(NOT(ISBLANK('Order Form'!$Q196)),'Order Form'!$Q196,"")</f>
        <v/>
      </c>
      <c r="Y170" s="106" t="str">
        <f>IF(NOT(ISBLANK('Order Form'!$R196)),'Order Form'!$R196,"")</f>
        <v/>
      </c>
      <c r="Z170" s="106" t="str">
        <f>IF(NOT(ISBLANK('Order Form'!$S196)),'Order Form'!$S196,"")</f>
        <v/>
      </c>
      <c r="AA170" s="106">
        <f t="shared" si="0"/>
        <v>0</v>
      </c>
      <c r="AB170" s="166" t="str">
        <f>IF(NOT(ISBLANK('Order Form'!$J196)),'Order Form'!$J196,"")</f>
        <v/>
      </c>
      <c r="AC170" s="167">
        <v>0</v>
      </c>
      <c r="AD170" s="168" t="str">
        <f t="shared" si="1"/>
        <v/>
      </c>
      <c r="AE170" s="166" t="e">
        <f>IF(NOT(ISBLANK('Order Form'!#REF!)),'Order Form'!#REF!,"")</f>
        <v>#REF!</v>
      </c>
      <c r="AF170" s="166" t="e">
        <f>IF(NOT(ISBLANK('Order Form'!#REF!)),'Order Form'!#REF!,"")</f>
        <v>#REF!</v>
      </c>
      <c r="AG170" s="166" t="e">
        <f>IF(NOT(ISBLANK('Order Form'!#REF!)),'Order Form'!#REF!,"")</f>
        <v>#REF!</v>
      </c>
    </row>
    <row r="171" spans="1:33" ht="12.75" customHeight="1" x14ac:dyDescent="0.3">
      <c r="A171" s="106" t="str">
        <f>IF(NOT(ISBLANK('Order Form'!$F$4)),PROPER('Order Form'!$F$4),IF(NOT(ISBLANK('Order Form'!$F$5)),PROPER('Order Form'!$F$5),""))</f>
        <v/>
      </c>
      <c r="B171" s="106" t="str">
        <f>IF(NOT(ISBLANK('Order Form'!$F$6)),'Order Form'!$F$6,"")</f>
        <v/>
      </c>
      <c r="C171" s="162">
        <f>'Order Form'!$J$17</f>
        <v>0</v>
      </c>
      <c r="D171" s="162" t="str">
        <f>IF(NOT(ISBLANK('Order Form'!$F$10)),'Order Form'!$F$10,"")</f>
        <v/>
      </c>
      <c r="E171" s="162" t="str">
        <f>IF(NOT(ISBLANK('Order Form'!$F$12)),'Order Form'!$F$12,"")</f>
        <v/>
      </c>
      <c r="F171" s="163"/>
      <c r="G171" s="163" t="str">
        <f>IF(NOT(ISBLANK('Order Form'!$D$16)),'Order Form'!$D$16,"")</f>
        <v/>
      </c>
      <c r="H171" s="164"/>
      <c r="I171" s="164"/>
      <c r="J171" s="106" t="e">
        <f>IF('Order Form'!$G197="Yes","Yes",IF('Order Form'!#REF!="Yes","Yes",IF('Order Form'!$H197="Yes","Yes","")))</f>
        <v>#REF!</v>
      </c>
      <c r="K171" s="106" t="str">
        <f ca="1">IF(NOT(ISNA(INDIRECT("'LIST DATA'!$A$"&amp;MATCH('Order Form'!$C197,SchoolList,0)+1))),UPPER(INDIRECT("'LIST DATA'!$A$"&amp;MATCH('Order Form'!$C197,SchoolList,0)+1)),"")</f>
        <v/>
      </c>
      <c r="L171" s="106" t="str">
        <f>IF(NOT(ISBLANK('Order Form'!$C197)),'Order Form'!$C197,"")</f>
        <v/>
      </c>
      <c r="M171" s="106" t="str">
        <f>IF(NOT(ISBLANK('Order Form'!$E197)),'Order Form'!$E197,"")</f>
        <v/>
      </c>
      <c r="N171" s="106" t="e">
        <f>IF('Order Form'!$G197="Yes","CST",IF('Order Form'!#REF!="Yes","CBC",IF('Order Form'!$H197="Yes","PVW",IF(NOT(ISBLANK('Order Form'!$F197)),UPPER('Order Form'!$F197),""))))</f>
        <v>#REF!</v>
      </c>
      <c r="O171" s="106" t="e">
        <f>IF(UPPER($J171)="YES",'Order Form'!F197,"")</f>
        <v>#REF!</v>
      </c>
      <c r="P171" s="106" t="str">
        <f>IF(NOT(ISBLANK('Order Form'!$D197)),PROPER('Order Form'!$D197),"")</f>
        <v/>
      </c>
      <c r="Q171" s="106"/>
      <c r="R171" s="163"/>
      <c r="S171" s="106" t="str">
        <f>IF(NOT(ISBLANK('Order Form'!$I197)),'Order Form'!$I197,"")</f>
        <v/>
      </c>
      <c r="T171" s="106" t="str">
        <f>IF(NOT(ISBLANK('Order Form'!$M197)),'Order Form'!$M197,"")</f>
        <v/>
      </c>
      <c r="U171" s="106" t="str">
        <f>IF(NOT(ISBLANK('Order Form'!$N197)),'Order Form'!$N197,"")</f>
        <v/>
      </c>
      <c r="V171" s="106" t="str">
        <f>IF(NOT(ISBLANK('Order Form'!$O197)),'Order Form'!$O197,"")</f>
        <v/>
      </c>
      <c r="W171" s="106" t="str">
        <f>IF(NOT(ISBLANK('Order Form'!$P197)),'Order Form'!$P197,"")</f>
        <v/>
      </c>
      <c r="X171" s="106" t="str">
        <f>IF(NOT(ISBLANK('Order Form'!$Q197)),'Order Form'!$Q197,"")</f>
        <v/>
      </c>
      <c r="Y171" s="106" t="str">
        <f>IF(NOT(ISBLANK('Order Form'!$R197)),'Order Form'!$R197,"")</f>
        <v/>
      </c>
      <c r="Z171" s="106" t="str">
        <f>IF(NOT(ISBLANK('Order Form'!$S197)),'Order Form'!$S197,"")</f>
        <v/>
      </c>
      <c r="AA171" s="106">
        <f t="shared" si="0"/>
        <v>0</v>
      </c>
      <c r="AB171" s="166" t="str">
        <f>IF(NOT(ISBLANK('Order Form'!$J197)),'Order Form'!$J197,"")</f>
        <v/>
      </c>
      <c r="AC171" s="167">
        <v>0</v>
      </c>
      <c r="AD171" s="168" t="str">
        <f t="shared" si="1"/>
        <v/>
      </c>
      <c r="AE171" s="166" t="e">
        <f>IF(NOT(ISBLANK('Order Form'!#REF!)),'Order Form'!#REF!,"")</f>
        <v>#REF!</v>
      </c>
      <c r="AF171" s="166" t="e">
        <f>IF(NOT(ISBLANK('Order Form'!#REF!)),'Order Form'!#REF!,"")</f>
        <v>#REF!</v>
      </c>
      <c r="AG171" s="166" t="e">
        <f>IF(NOT(ISBLANK('Order Form'!#REF!)),'Order Form'!#REF!,"")</f>
        <v>#REF!</v>
      </c>
    </row>
    <row r="172" spans="1:33" ht="12.75" customHeight="1" x14ac:dyDescent="0.3">
      <c r="A172" s="106" t="str">
        <f>IF(NOT(ISBLANK('Order Form'!$F$4)),PROPER('Order Form'!$F$4),IF(NOT(ISBLANK('Order Form'!$F$5)),PROPER('Order Form'!$F$5),""))</f>
        <v/>
      </c>
      <c r="B172" s="106" t="str">
        <f>IF(NOT(ISBLANK('Order Form'!$F$6)),'Order Form'!$F$6,"")</f>
        <v/>
      </c>
      <c r="C172" s="162">
        <f>'Order Form'!$J$17</f>
        <v>0</v>
      </c>
      <c r="D172" s="162" t="str">
        <f>IF(NOT(ISBLANK('Order Form'!$F$10)),'Order Form'!$F$10,"")</f>
        <v/>
      </c>
      <c r="E172" s="162" t="str">
        <f>IF(NOT(ISBLANK('Order Form'!$F$12)),'Order Form'!$F$12,"")</f>
        <v/>
      </c>
      <c r="F172" s="163"/>
      <c r="G172" s="163" t="str">
        <f>IF(NOT(ISBLANK('Order Form'!$D$16)),'Order Form'!$D$16,"")</f>
        <v/>
      </c>
      <c r="H172" s="164"/>
      <c r="I172" s="164"/>
      <c r="J172" s="106" t="e">
        <f>IF('Order Form'!$G198="Yes","Yes",IF('Order Form'!#REF!="Yes","Yes",IF('Order Form'!$H198="Yes","Yes","")))</f>
        <v>#REF!</v>
      </c>
      <c r="K172" s="106" t="str">
        <f ca="1">IF(NOT(ISNA(INDIRECT("'LIST DATA'!$A$"&amp;MATCH('Order Form'!$C198,SchoolList,0)+1))),UPPER(INDIRECT("'LIST DATA'!$A$"&amp;MATCH('Order Form'!$C198,SchoolList,0)+1)),"")</f>
        <v/>
      </c>
      <c r="L172" s="106" t="str">
        <f>IF(NOT(ISBLANK('Order Form'!$C198)),'Order Form'!$C198,"")</f>
        <v/>
      </c>
      <c r="M172" s="106" t="str">
        <f>IF(NOT(ISBLANK('Order Form'!$E198)),'Order Form'!$E198,"")</f>
        <v/>
      </c>
      <c r="N172" s="106" t="e">
        <f>IF('Order Form'!$G198="Yes","CST",IF('Order Form'!#REF!="Yes","CBC",IF('Order Form'!$H198="Yes","PVW",IF(NOT(ISBLANK('Order Form'!$F198)),UPPER('Order Form'!$F198),""))))</f>
        <v>#REF!</v>
      </c>
      <c r="O172" s="106" t="e">
        <f>IF(UPPER($J172)="YES",'Order Form'!F198,"")</f>
        <v>#REF!</v>
      </c>
      <c r="P172" s="106" t="str">
        <f>IF(NOT(ISBLANK('Order Form'!$D198)),PROPER('Order Form'!$D198),"")</f>
        <v/>
      </c>
      <c r="Q172" s="106"/>
      <c r="R172" s="163"/>
      <c r="S172" s="106" t="str">
        <f>IF(NOT(ISBLANK('Order Form'!$I198)),'Order Form'!$I198,"")</f>
        <v/>
      </c>
      <c r="T172" s="106" t="str">
        <f>IF(NOT(ISBLANK('Order Form'!$M198)),'Order Form'!$M198,"")</f>
        <v/>
      </c>
      <c r="U172" s="106" t="str">
        <f>IF(NOT(ISBLANK('Order Form'!$N198)),'Order Form'!$N198,"")</f>
        <v/>
      </c>
      <c r="V172" s="106" t="str">
        <f>IF(NOT(ISBLANK('Order Form'!$O198)),'Order Form'!$O198,"")</f>
        <v/>
      </c>
      <c r="W172" s="106" t="str">
        <f>IF(NOT(ISBLANK('Order Form'!$P198)),'Order Form'!$P198,"")</f>
        <v/>
      </c>
      <c r="X172" s="106" t="str">
        <f>IF(NOT(ISBLANK('Order Form'!$Q198)),'Order Form'!$Q198,"")</f>
        <v/>
      </c>
      <c r="Y172" s="106" t="str">
        <f>IF(NOT(ISBLANK('Order Form'!$R198)),'Order Form'!$R198,"")</f>
        <v/>
      </c>
      <c r="Z172" s="106" t="str">
        <f>IF(NOT(ISBLANK('Order Form'!$S198)),'Order Form'!$S198,"")</f>
        <v/>
      </c>
      <c r="AA172" s="106">
        <f t="shared" si="0"/>
        <v>0</v>
      </c>
      <c r="AB172" s="166" t="str">
        <f>IF(NOT(ISBLANK('Order Form'!$J198)),'Order Form'!$J198,"")</f>
        <v/>
      </c>
      <c r="AC172" s="167">
        <v>0</v>
      </c>
      <c r="AD172" s="168" t="str">
        <f t="shared" si="1"/>
        <v/>
      </c>
      <c r="AE172" s="166" t="e">
        <f>IF(NOT(ISBLANK('Order Form'!#REF!)),'Order Form'!#REF!,"")</f>
        <v>#REF!</v>
      </c>
      <c r="AF172" s="166" t="e">
        <f>IF(NOT(ISBLANK('Order Form'!#REF!)),'Order Form'!#REF!,"")</f>
        <v>#REF!</v>
      </c>
      <c r="AG172" s="166" t="e">
        <f>IF(NOT(ISBLANK('Order Form'!#REF!)),'Order Form'!#REF!,"")</f>
        <v>#REF!</v>
      </c>
    </row>
    <row r="173" spans="1:33" ht="12.75" customHeight="1" x14ac:dyDescent="0.3">
      <c r="A173" s="106" t="str">
        <f>IF(NOT(ISBLANK('Order Form'!$F$4)),PROPER('Order Form'!$F$4),IF(NOT(ISBLANK('Order Form'!$F$5)),PROPER('Order Form'!$F$5),""))</f>
        <v/>
      </c>
      <c r="B173" s="106" t="str">
        <f>IF(NOT(ISBLANK('Order Form'!$F$6)),'Order Form'!$F$6,"")</f>
        <v/>
      </c>
      <c r="C173" s="162">
        <f>'Order Form'!$J$17</f>
        <v>0</v>
      </c>
      <c r="D173" s="162" t="str">
        <f>IF(NOT(ISBLANK('Order Form'!$F$10)),'Order Form'!$F$10,"")</f>
        <v/>
      </c>
      <c r="E173" s="162" t="str">
        <f>IF(NOT(ISBLANK('Order Form'!$F$12)),'Order Form'!$F$12,"")</f>
        <v/>
      </c>
      <c r="F173" s="163"/>
      <c r="G173" s="163" t="str">
        <f>IF(NOT(ISBLANK('Order Form'!$D$16)),'Order Form'!$D$16,"")</f>
        <v/>
      </c>
      <c r="H173" s="164"/>
      <c r="I173" s="164"/>
      <c r="J173" s="106" t="e">
        <f>IF('Order Form'!$G199="Yes","Yes",IF('Order Form'!#REF!="Yes","Yes",IF('Order Form'!$H199="Yes","Yes","")))</f>
        <v>#REF!</v>
      </c>
      <c r="K173" s="106" t="str">
        <f ca="1">IF(NOT(ISNA(INDIRECT("'LIST DATA'!$A$"&amp;MATCH('Order Form'!$C199,SchoolList,0)+1))),UPPER(INDIRECT("'LIST DATA'!$A$"&amp;MATCH('Order Form'!$C199,SchoolList,0)+1)),"")</f>
        <v/>
      </c>
      <c r="L173" s="106" t="str">
        <f>IF(NOT(ISBLANK('Order Form'!$C199)),'Order Form'!$C199,"")</f>
        <v/>
      </c>
      <c r="M173" s="106" t="str">
        <f>IF(NOT(ISBLANK('Order Form'!$E199)),'Order Form'!$E199,"")</f>
        <v/>
      </c>
      <c r="N173" s="106" t="e">
        <f>IF('Order Form'!$G199="Yes","CST",IF('Order Form'!#REF!="Yes","CBC",IF('Order Form'!$H199="Yes","PVW",IF(NOT(ISBLANK('Order Form'!$F199)),UPPER('Order Form'!$F199),""))))</f>
        <v>#REF!</v>
      </c>
      <c r="O173" s="106" t="e">
        <f>IF(UPPER($J173)="YES",'Order Form'!F199,"")</f>
        <v>#REF!</v>
      </c>
      <c r="P173" s="106" t="str">
        <f>IF(NOT(ISBLANK('Order Form'!$D199)),PROPER('Order Form'!$D199),"")</f>
        <v/>
      </c>
      <c r="Q173" s="106"/>
      <c r="R173" s="163"/>
      <c r="S173" s="106" t="str">
        <f>IF(NOT(ISBLANK('Order Form'!$I199)),'Order Form'!$I199,"")</f>
        <v/>
      </c>
      <c r="T173" s="106" t="str">
        <f>IF(NOT(ISBLANK('Order Form'!$M199)),'Order Form'!$M199,"")</f>
        <v/>
      </c>
      <c r="U173" s="106" t="str">
        <f>IF(NOT(ISBLANK('Order Form'!$N199)),'Order Form'!$N199,"")</f>
        <v/>
      </c>
      <c r="V173" s="106" t="str">
        <f>IF(NOT(ISBLANK('Order Form'!$O199)),'Order Form'!$O199,"")</f>
        <v/>
      </c>
      <c r="W173" s="106" t="str">
        <f>IF(NOT(ISBLANK('Order Form'!$P199)),'Order Form'!$P199,"")</f>
        <v/>
      </c>
      <c r="X173" s="106" t="str">
        <f>IF(NOT(ISBLANK('Order Form'!$Q199)),'Order Form'!$Q199,"")</f>
        <v/>
      </c>
      <c r="Y173" s="106" t="str">
        <f>IF(NOT(ISBLANK('Order Form'!$R199)),'Order Form'!$R199,"")</f>
        <v/>
      </c>
      <c r="Z173" s="106" t="str">
        <f>IF(NOT(ISBLANK('Order Form'!$S199)),'Order Form'!$S199,"")</f>
        <v/>
      </c>
      <c r="AA173" s="106">
        <f t="shared" si="0"/>
        <v>0</v>
      </c>
      <c r="AB173" s="166" t="str">
        <f>IF(NOT(ISBLANK('Order Form'!$J199)),'Order Form'!$J199,"")</f>
        <v/>
      </c>
      <c r="AC173" s="167">
        <v>0</v>
      </c>
      <c r="AD173" s="168" t="str">
        <f t="shared" si="1"/>
        <v/>
      </c>
      <c r="AE173" s="166" t="e">
        <f>IF(NOT(ISBLANK('Order Form'!#REF!)),'Order Form'!#REF!,"")</f>
        <v>#REF!</v>
      </c>
      <c r="AF173" s="166" t="e">
        <f>IF(NOT(ISBLANK('Order Form'!#REF!)),'Order Form'!#REF!,"")</f>
        <v>#REF!</v>
      </c>
      <c r="AG173" s="166" t="e">
        <f>IF(NOT(ISBLANK('Order Form'!#REF!)),'Order Form'!#REF!,"")</f>
        <v>#REF!</v>
      </c>
    </row>
    <row r="174" spans="1:33" ht="12.75" customHeight="1" x14ac:dyDescent="0.3">
      <c r="A174" s="106" t="str">
        <f>IF(NOT(ISBLANK('Order Form'!$F$4)),PROPER('Order Form'!$F$4),IF(NOT(ISBLANK('Order Form'!$F$5)),PROPER('Order Form'!$F$5),""))</f>
        <v/>
      </c>
      <c r="B174" s="106" t="str">
        <f>IF(NOT(ISBLANK('Order Form'!$F$6)),'Order Form'!$F$6,"")</f>
        <v/>
      </c>
      <c r="C174" s="162">
        <f>'Order Form'!$J$17</f>
        <v>0</v>
      </c>
      <c r="D174" s="162" t="str">
        <f>IF(NOT(ISBLANK('Order Form'!$F$10)),'Order Form'!$F$10,"")</f>
        <v/>
      </c>
      <c r="E174" s="162" t="str">
        <f>IF(NOT(ISBLANK('Order Form'!$F$12)),'Order Form'!$F$12,"")</f>
        <v/>
      </c>
      <c r="F174" s="163"/>
      <c r="G174" s="163" t="str">
        <f>IF(NOT(ISBLANK('Order Form'!$D$16)),'Order Form'!$D$16,"")</f>
        <v/>
      </c>
      <c r="H174" s="164"/>
      <c r="I174" s="164"/>
      <c r="J174" s="106" t="e">
        <f>IF('Order Form'!$G200="Yes","Yes",IF('Order Form'!#REF!="Yes","Yes",IF('Order Form'!$H200="Yes","Yes","")))</f>
        <v>#REF!</v>
      </c>
      <c r="K174" s="106" t="str">
        <f ca="1">IF(NOT(ISNA(INDIRECT("'LIST DATA'!$A$"&amp;MATCH('Order Form'!$C200,SchoolList,0)+1))),UPPER(INDIRECT("'LIST DATA'!$A$"&amp;MATCH('Order Form'!$C200,SchoolList,0)+1)),"")</f>
        <v/>
      </c>
      <c r="L174" s="106" t="str">
        <f>IF(NOT(ISBLANK('Order Form'!$C200)),'Order Form'!$C200,"")</f>
        <v/>
      </c>
      <c r="M174" s="106" t="str">
        <f>IF(NOT(ISBLANK('Order Form'!$E200)),'Order Form'!$E200,"")</f>
        <v/>
      </c>
      <c r="N174" s="106" t="e">
        <f>IF('Order Form'!$G200="Yes","CST",IF('Order Form'!#REF!="Yes","CBC",IF('Order Form'!$H200="Yes","PVW",IF(NOT(ISBLANK('Order Form'!$F200)),UPPER('Order Form'!$F200),""))))</f>
        <v>#REF!</v>
      </c>
      <c r="O174" s="106" t="e">
        <f>IF(UPPER($J174)="YES",'Order Form'!F200,"")</f>
        <v>#REF!</v>
      </c>
      <c r="P174" s="106" t="str">
        <f>IF(NOT(ISBLANK('Order Form'!$D200)),PROPER('Order Form'!$D200),"")</f>
        <v/>
      </c>
      <c r="Q174" s="106"/>
      <c r="R174" s="163"/>
      <c r="S174" s="106" t="str">
        <f>IF(NOT(ISBLANK('Order Form'!$I200)),'Order Form'!$I200,"")</f>
        <v/>
      </c>
      <c r="T174" s="106" t="str">
        <f>IF(NOT(ISBLANK('Order Form'!$M200)),'Order Form'!$M200,"")</f>
        <v/>
      </c>
      <c r="U174" s="106" t="str">
        <f>IF(NOT(ISBLANK('Order Form'!$N200)),'Order Form'!$N200,"")</f>
        <v/>
      </c>
      <c r="V174" s="106" t="str">
        <f>IF(NOT(ISBLANK('Order Form'!$O200)),'Order Form'!$O200,"")</f>
        <v/>
      </c>
      <c r="W174" s="106" t="str">
        <f>IF(NOT(ISBLANK('Order Form'!$P200)),'Order Form'!$P200,"")</f>
        <v/>
      </c>
      <c r="X174" s="106" t="str">
        <f>IF(NOT(ISBLANK('Order Form'!$Q200)),'Order Form'!$Q200,"")</f>
        <v/>
      </c>
      <c r="Y174" s="106" t="str">
        <f>IF(NOT(ISBLANK('Order Form'!$R200)),'Order Form'!$R200,"")</f>
        <v/>
      </c>
      <c r="Z174" s="106" t="str">
        <f>IF(NOT(ISBLANK('Order Form'!$S200)),'Order Form'!$S200,"")</f>
        <v/>
      </c>
      <c r="AA174" s="106">
        <f t="shared" si="0"/>
        <v>0</v>
      </c>
      <c r="AB174" s="166" t="str">
        <f>IF(NOT(ISBLANK('Order Form'!$J200)),'Order Form'!$J200,"")</f>
        <v/>
      </c>
      <c r="AC174" s="167">
        <v>0</v>
      </c>
      <c r="AD174" s="168" t="str">
        <f t="shared" si="1"/>
        <v/>
      </c>
      <c r="AE174" s="166" t="e">
        <f>IF(NOT(ISBLANK('Order Form'!#REF!)),'Order Form'!#REF!,"")</f>
        <v>#REF!</v>
      </c>
      <c r="AF174" s="166" t="e">
        <f>IF(NOT(ISBLANK('Order Form'!#REF!)),'Order Form'!#REF!,"")</f>
        <v>#REF!</v>
      </c>
      <c r="AG174" s="166" t="e">
        <f>IF(NOT(ISBLANK('Order Form'!#REF!)),'Order Form'!#REF!,"")</f>
        <v>#REF!</v>
      </c>
    </row>
    <row r="175" spans="1:33" ht="12.75" customHeight="1" x14ac:dyDescent="0.3">
      <c r="A175" s="106" t="str">
        <f>IF(NOT(ISBLANK('Order Form'!$F$4)),PROPER('Order Form'!$F$4),IF(NOT(ISBLANK('Order Form'!$F$5)),PROPER('Order Form'!$F$5),""))</f>
        <v/>
      </c>
      <c r="B175" s="106" t="str">
        <f>IF(NOT(ISBLANK('Order Form'!$F$6)),'Order Form'!$F$6,"")</f>
        <v/>
      </c>
      <c r="C175" s="162">
        <f>'Order Form'!$J$17</f>
        <v>0</v>
      </c>
      <c r="D175" s="162" t="str">
        <f>IF(NOT(ISBLANK('Order Form'!$F$10)),'Order Form'!$F$10,"")</f>
        <v/>
      </c>
      <c r="E175" s="162" t="str">
        <f>IF(NOT(ISBLANK('Order Form'!$F$12)),'Order Form'!$F$12,"")</f>
        <v/>
      </c>
      <c r="F175" s="163"/>
      <c r="G175" s="163" t="str">
        <f>IF(NOT(ISBLANK('Order Form'!$D$16)),'Order Form'!$D$16,"")</f>
        <v/>
      </c>
      <c r="H175" s="164"/>
      <c r="I175" s="164"/>
      <c r="J175" s="106" t="e">
        <f>IF('Order Form'!$G201="Yes","Yes",IF('Order Form'!#REF!="Yes","Yes",IF('Order Form'!$H201="Yes","Yes","")))</f>
        <v>#REF!</v>
      </c>
      <c r="K175" s="106" t="str">
        <f ca="1">IF(NOT(ISNA(INDIRECT("'LIST DATA'!$A$"&amp;MATCH('Order Form'!$C201,SchoolList,0)+1))),UPPER(INDIRECT("'LIST DATA'!$A$"&amp;MATCH('Order Form'!$C201,SchoolList,0)+1)),"")</f>
        <v/>
      </c>
      <c r="L175" s="106" t="str">
        <f>IF(NOT(ISBLANK('Order Form'!$C201)),'Order Form'!$C201,"")</f>
        <v/>
      </c>
      <c r="M175" s="106" t="str">
        <f>IF(NOT(ISBLANK('Order Form'!$E201)),'Order Form'!$E201,"")</f>
        <v/>
      </c>
      <c r="N175" s="106" t="e">
        <f>IF('Order Form'!$G201="Yes","CST",IF('Order Form'!#REF!="Yes","CBC",IF('Order Form'!$H201="Yes","PVW",IF(NOT(ISBLANK('Order Form'!$F201)),UPPER('Order Form'!$F201),""))))</f>
        <v>#REF!</v>
      </c>
      <c r="O175" s="106" t="e">
        <f>IF(UPPER($J175)="YES",'Order Form'!F201,"")</f>
        <v>#REF!</v>
      </c>
      <c r="P175" s="106" t="str">
        <f>IF(NOT(ISBLANK('Order Form'!$D201)),PROPER('Order Form'!$D201),"")</f>
        <v/>
      </c>
      <c r="Q175" s="106"/>
      <c r="R175" s="163"/>
      <c r="S175" s="106" t="str">
        <f>IF(NOT(ISBLANK('Order Form'!$I201)),'Order Form'!$I201,"")</f>
        <v/>
      </c>
      <c r="T175" s="106" t="str">
        <f>IF(NOT(ISBLANK('Order Form'!$M201)),'Order Form'!$M201,"")</f>
        <v/>
      </c>
      <c r="U175" s="106" t="str">
        <f>IF(NOT(ISBLANK('Order Form'!$N201)),'Order Form'!$N201,"")</f>
        <v/>
      </c>
      <c r="V175" s="106" t="str">
        <f>IF(NOT(ISBLANK('Order Form'!$O201)),'Order Form'!$O201,"")</f>
        <v/>
      </c>
      <c r="W175" s="106" t="str">
        <f>IF(NOT(ISBLANK('Order Form'!$P201)),'Order Form'!$P201,"")</f>
        <v/>
      </c>
      <c r="X175" s="106" t="str">
        <f>IF(NOT(ISBLANK('Order Form'!$Q201)),'Order Form'!$Q201,"")</f>
        <v/>
      </c>
      <c r="Y175" s="106" t="str">
        <f>IF(NOT(ISBLANK('Order Form'!$R201)),'Order Form'!$R201,"")</f>
        <v/>
      </c>
      <c r="Z175" s="106" t="str">
        <f>IF(NOT(ISBLANK('Order Form'!$S201)),'Order Form'!$S201,"")</f>
        <v/>
      </c>
      <c r="AA175" s="106">
        <f t="shared" si="0"/>
        <v>0</v>
      </c>
      <c r="AB175" s="166" t="str">
        <f>IF(NOT(ISBLANK('Order Form'!$J201)),'Order Form'!$J201,"")</f>
        <v/>
      </c>
      <c r="AC175" s="167">
        <v>0</v>
      </c>
      <c r="AD175" s="168" t="str">
        <f t="shared" si="1"/>
        <v/>
      </c>
      <c r="AE175" s="166" t="e">
        <f>IF(NOT(ISBLANK('Order Form'!#REF!)),'Order Form'!#REF!,"")</f>
        <v>#REF!</v>
      </c>
      <c r="AF175" s="166" t="e">
        <f>IF(NOT(ISBLANK('Order Form'!#REF!)),'Order Form'!#REF!,"")</f>
        <v>#REF!</v>
      </c>
      <c r="AG175" s="166" t="e">
        <f>IF(NOT(ISBLANK('Order Form'!#REF!)),'Order Form'!#REF!,"")</f>
        <v>#REF!</v>
      </c>
    </row>
    <row r="176" spans="1:33" ht="12.75" customHeight="1" x14ac:dyDescent="0.3">
      <c r="A176" s="106" t="str">
        <f>IF(NOT(ISBLANK('Order Form'!$F$4)),PROPER('Order Form'!$F$4),IF(NOT(ISBLANK('Order Form'!$F$5)),PROPER('Order Form'!$F$5),""))</f>
        <v/>
      </c>
      <c r="B176" s="106" t="str">
        <f>IF(NOT(ISBLANK('Order Form'!$F$6)),'Order Form'!$F$6,"")</f>
        <v/>
      </c>
      <c r="C176" s="162">
        <f>'Order Form'!$J$17</f>
        <v>0</v>
      </c>
      <c r="D176" s="162" t="str">
        <f>IF(NOT(ISBLANK('Order Form'!$F$10)),'Order Form'!$F$10,"")</f>
        <v/>
      </c>
      <c r="E176" s="162" t="str">
        <f>IF(NOT(ISBLANK('Order Form'!$F$12)),'Order Form'!$F$12,"")</f>
        <v/>
      </c>
      <c r="F176" s="163"/>
      <c r="G176" s="163" t="str">
        <f>IF(NOT(ISBLANK('Order Form'!$D$16)),'Order Form'!$D$16,"")</f>
        <v/>
      </c>
      <c r="H176" s="164"/>
      <c r="I176" s="164"/>
      <c r="J176" s="106" t="e">
        <f>IF('Order Form'!$G202="Yes","Yes",IF('Order Form'!#REF!="Yes","Yes",IF('Order Form'!$H202="Yes","Yes","")))</f>
        <v>#REF!</v>
      </c>
      <c r="K176" s="106" t="str">
        <f ca="1">IF(NOT(ISNA(INDIRECT("'LIST DATA'!$A$"&amp;MATCH('Order Form'!$C202,SchoolList,0)+1))),UPPER(INDIRECT("'LIST DATA'!$A$"&amp;MATCH('Order Form'!$C202,SchoolList,0)+1)),"")</f>
        <v/>
      </c>
      <c r="L176" s="106" t="str">
        <f>IF(NOT(ISBLANK('Order Form'!$C202)),'Order Form'!$C202,"")</f>
        <v/>
      </c>
      <c r="M176" s="106" t="str">
        <f>IF(NOT(ISBLANK('Order Form'!$E202)),'Order Form'!$E202,"")</f>
        <v/>
      </c>
      <c r="N176" s="106" t="e">
        <f>IF('Order Form'!$G202="Yes","CST",IF('Order Form'!#REF!="Yes","CBC",IF('Order Form'!$H202="Yes","PVW",IF(NOT(ISBLANK('Order Form'!$F202)),UPPER('Order Form'!$F202),""))))</f>
        <v>#REF!</v>
      </c>
      <c r="O176" s="106" t="e">
        <f>IF(UPPER($J176)="YES",'Order Form'!F202,"")</f>
        <v>#REF!</v>
      </c>
      <c r="P176" s="106" t="str">
        <f>IF(NOT(ISBLANK('Order Form'!$D202)),PROPER('Order Form'!$D202),"")</f>
        <v/>
      </c>
      <c r="Q176" s="106"/>
      <c r="R176" s="163"/>
      <c r="S176" s="106" t="str">
        <f>IF(NOT(ISBLANK('Order Form'!$I202)),'Order Form'!$I202,"")</f>
        <v/>
      </c>
      <c r="T176" s="106" t="str">
        <f>IF(NOT(ISBLANK('Order Form'!$M202)),'Order Form'!$M202,"")</f>
        <v/>
      </c>
      <c r="U176" s="106" t="str">
        <f>IF(NOT(ISBLANK('Order Form'!$N202)),'Order Form'!$N202,"")</f>
        <v/>
      </c>
      <c r="V176" s="106" t="str">
        <f>IF(NOT(ISBLANK('Order Form'!$O202)),'Order Form'!$O202,"")</f>
        <v/>
      </c>
      <c r="W176" s="106" t="str">
        <f>IF(NOT(ISBLANK('Order Form'!$P202)),'Order Form'!$P202,"")</f>
        <v/>
      </c>
      <c r="X176" s="106" t="str">
        <f>IF(NOT(ISBLANK('Order Form'!$Q202)),'Order Form'!$Q202,"")</f>
        <v/>
      </c>
      <c r="Y176" s="106" t="str">
        <f>IF(NOT(ISBLANK('Order Form'!$R202)),'Order Form'!$R202,"")</f>
        <v/>
      </c>
      <c r="Z176" s="106" t="str">
        <f>IF(NOT(ISBLANK('Order Form'!$S202)),'Order Form'!$S202,"")</f>
        <v/>
      </c>
      <c r="AA176" s="106">
        <f t="shared" si="0"/>
        <v>0</v>
      </c>
      <c r="AB176" s="166" t="str">
        <f>IF(NOT(ISBLANK('Order Form'!$J202)),'Order Form'!$J202,"")</f>
        <v/>
      </c>
      <c r="AC176" s="167">
        <v>0</v>
      </c>
      <c r="AD176" s="168" t="str">
        <f t="shared" si="1"/>
        <v/>
      </c>
      <c r="AE176" s="166" t="e">
        <f>IF(NOT(ISBLANK('Order Form'!#REF!)),'Order Form'!#REF!,"")</f>
        <v>#REF!</v>
      </c>
      <c r="AF176" s="166" t="e">
        <f>IF(NOT(ISBLANK('Order Form'!#REF!)),'Order Form'!#REF!,"")</f>
        <v>#REF!</v>
      </c>
      <c r="AG176" s="166" t="e">
        <f>IF(NOT(ISBLANK('Order Form'!#REF!)),'Order Form'!#REF!,"")</f>
        <v>#REF!</v>
      </c>
    </row>
    <row r="177" spans="1:33" ht="12.75" customHeight="1" x14ac:dyDescent="0.3">
      <c r="A177" s="106" t="str">
        <f>IF(NOT(ISBLANK('Order Form'!$F$4)),PROPER('Order Form'!$F$4),IF(NOT(ISBLANK('Order Form'!$F$5)),PROPER('Order Form'!$F$5),""))</f>
        <v/>
      </c>
      <c r="B177" s="106" t="str">
        <f>IF(NOT(ISBLANK('Order Form'!$F$6)),'Order Form'!$F$6,"")</f>
        <v/>
      </c>
      <c r="C177" s="162">
        <f>'Order Form'!$J$17</f>
        <v>0</v>
      </c>
      <c r="D177" s="162" t="str">
        <f>IF(NOT(ISBLANK('Order Form'!$F$10)),'Order Form'!$F$10,"")</f>
        <v/>
      </c>
      <c r="E177" s="162" t="str">
        <f>IF(NOT(ISBLANK('Order Form'!$F$12)),'Order Form'!$F$12,"")</f>
        <v/>
      </c>
      <c r="F177" s="163"/>
      <c r="G177" s="163" t="str">
        <f>IF(NOT(ISBLANK('Order Form'!$D$16)),'Order Form'!$D$16,"")</f>
        <v/>
      </c>
      <c r="H177" s="164"/>
      <c r="I177" s="164"/>
      <c r="J177" s="106" t="e">
        <f>IF('Order Form'!$G203="Yes","Yes",IF('Order Form'!#REF!="Yes","Yes",IF('Order Form'!$H203="Yes","Yes","")))</f>
        <v>#REF!</v>
      </c>
      <c r="K177" s="106" t="str">
        <f ca="1">IF(NOT(ISNA(INDIRECT("'LIST DATA'!$A$"&amp;MATCH('Order Form'!$C203,SchoolList,0)+1))),UPPER(INDIRECT("'LIST DATA'!$A$"&amp;MATCH('Order Form'!$C203,SchoolList,0)+1)),"")</f>
        <v/>
      </c>
      <c r="L177" s="106" t="str">
        <f>IF(NOT(ISBLANK('Order Form'!$C203)),'Order Form'!$C203,"")</f>
        <v/>
      </c>
      <c r="M177" s="106" t="str">
        <f>IF(NOT(ISBLANK('Order Form'!$E203)),'Order Form'!$E203,"")</f>
        <v/>
      </c>
      <c r="N177" s="106" t="e">
        <f>IF('Order Form'!$G203="Yes","CST",IF('Order Form'!#REF!="Yes","CBC",IF('Order Form'!$H203="Yes","PVW",IF(NOT(ISBLANK('Order Form'!$F203)),UPPER('Order Form'!$F203),""))))</f>
        <v>#REF!</v>
      </c>
      <c r="O177" s="106" t="e">
        <f>IF(UPPER($J177)="YES",'Order Form'!F203,"")</f>
        <v>#REF!</v>
      </c>
      <c r="P177" s="106" t="str">
        <f>IF(NOT(ISBLANK('Order Form'!$D203)),PROPER('Order Form'!$D203),"")</f>
        <v/>
      </c>
      <c r="Q177" s="106"/>
      <c r="R177" s="163"/>
      <c r="S177" s="106" t="str">
        <f>IF(NOT(ISBLANK('Order Form'!$I203)),'Order Form'!$I203,"")</f>
        <v/>
      </c>
      <c r="T177" s="106" t="str">
        <f>IF(NOT(ISBLANK('Order Form'!$M203)),'Order Form'!$M203,"")</f>
        <v/>
      </c>
      <c r="U177" s="106" t="str">
        <f>IF(NOT(ISBLANK('Order Form'!$N203)),'Order Form'!$N203,"")</f>
        <v/>
      </c>
      <c r="V177" s="106" t="str">
        <f>IF(NOT(ISBLANK('Order Form'!$O203)),'Order Form'!$O203,"")</f>
        <v/>
      </c>
      <c r="W177" s="106" t="str">
        <f>IF(NOT(ISBLANK('Order Form'!$P203)),'Order Form'!$P203,"")</f>
        <v/>
      </c>
      <c r="X177" s="106" t="str">
        <f>IF(NOT(ISBLANK('Order Form'!$Q203)),'Order Form'!$Q203,"")</f>
        <v/>
      </c>
      <c r="Y177" s="106" t="str">
        <f>IF(NOT(ISBLANK('Order Form'!$R203)),'Order Form'!$R203,"")</f>
        <v/>
      </c>
      <c r="Z177" s="106" t="str">
        <f>IF(NOT(ISBLANK('Order Form'!$S203)),'Order Form'!$S203,"")</f>
        <v/>
      </c>
      <c r="AA177" s="106">
        <f t="shared" si="0"/>
        <v>0</v>
      </c>
      <c r="AB177" s="166" t="str">
        <f>IF(NOT(ISBLANK('Order Form'!$J203)),'Order Form'!$J203,"")</f>
        <v/>
      </c>
      <c r="AC177" s="167">
        <v>0</v>
      </c>
      <c r="AD177" s="168" t="str">
        <f t="shared" si="1"/>
        <v/>
      </c>
      <c r="AE177" s="166" t="e">
        <f>IF(NOT(ISBLANK('Order Form'!#REF!)),'Order Form'!#REF!,"")</f>
        <v>#REF!</v>
      </c>
      <c r="AF177" s="166" t="e">
        <f>IF(NOT(ISBLANK('Order Form'!#REF!)),'Order Form'!#REF!,"")</f>
        <v>#REF!</v>
      </c>
      <c r="AG177" s="166" t="e">
        <f>IF(NOT(ISBLANK('Order Form'!#REF!)),'Order Form'!#REF!,"")</f>
        <v>#REF!</v>
      </c>
    </row>
    <row r="178" spans="1:33" ht="12.75" customHeight="1" x14ac:dyDescent="0.3">
      <c r="A178" s="106" t="str">
        <f>IF(NOT(ISBLANK('Order Form'!$F$4)),PROPER('Order Form'!$F$4),IF(NOT(ISBLANK('Order Form'!$F$5)),PROPER('Order Form'!$F$5),""))</f>
        <v/>
      </c>
      <c r="B178" s="106" t="str">
        <f>IF(NOT(ISBLANK('Order Form'!$F$6)),'Order Form'!$F$6,"")</f>
        <v/>
      </c>
      <c r="C178" s="162">
        <f>'Order Form'!$J$17</f>
        <v>0</v>
      </c>
      <c r="D178" s="162" t="str">
        <f>IF(NOT(ISBLANK('Order Form'!$F$10)),'Order Form'!$F$10,"")</f>
        <v/>
      </c>
      <c r="E178" s="162" t="str">
        <f>IF(NOT(ISBLANK('Order Form'!$F$12)),'Order Form'!$F$12,"")</f>
        <v/>
      </c>
      <c r="F178" s="163"/>
      <c r="G178" s="163" t="str">
        <f>IF(NOT(ISBLANK('Order Form'!$D$16)),'Order Form'!$D$16,"")</f>
        <v/>
      </c>
      <c r="H178" s="164"/>
      <c r="I178" s="164"/>
      <c r="J178" s="106" t="e">
        <f>IF('Order Form'!$G204="Yes","Yes",IF('Order Form'!#REF!="Yes","Yes",IF('Order Form'!$H204="Yes","Yes","")))</f>
        <v>#REF!</v>
      </c>
      <c r="K178" s="106" t="str">
        <f ca="1">IF(NOT(ISNA(INDIRECT("'LIST DATA'!$A$"&amp;MATCH('Order Form'!$C204,SchoolList,0)+1))),UPPER(INDIRECT("'LIST DATA'!$A$"&amp;MATCH('Order Form'!$C204,SchoolList,0)+1)),"")</f>
        <v/>
      </c>
      <c r="L178" s="106" t="str">
        <f>IF(NOT(ISBLANK('Order Form'!$C204)),'Order Form'!$C204,"")</f>
        <v/>
      </c>
      <c r="M178" s="106" t="str">
        <f>IF(NOT(ISBLANK('Order Form'!$E204)),'Order Form'!$E204,"")</f>
        <v/>
      </c>
      <c r="N178" s="106" t="e">
        <f>IF('Order Form'!$G204="Yes","CST",IF('Order Form'!#REF!="Yes","CBC",IF('Order Form'!$H204="Yes","PVW",IF(NOT(ISBLANK('Order Form'!$F204)),UPPER('Order Form'!$F204),""))))</f>
        <v>#REF!</v>
      </c>
      <c r="O178" s="106" t="e">
        <f>IF(UPPER($J178)="YES",'Order Form'!F204,"")</f>
        <v>#REF!</v>
      </c>
      <c r="P178" s="106" t="str">
        <f>IF(NOT(ISBLANK('Order Form'!$D204)),PROPER('Order Form'!$D204),"")</f>
        <v/>
      </c>
      <c r="Q178" s="106"/>
      <c r="R178" s="163"/>
      <c r="S178" s="106" t="str">
        <f>IF(NOT(ISBLANK('Order Form'!$I204)),'Order Form'!$I204,"")</f>
        <v/>
      </c>
      <c r="T178" s="106" t="str">
        <f>IF(NOT(ISBLANK('Order Form'!$M204)),'Order Form'!$M204,"")</f>
        <v/>
      </c>
      <c r="U178" s="106" t="str">
        <f>IF(NOT(ISBLANK('Order Form'!$N204)),'Order Form'!$N204,"")</f>
        <v/>
      </c>
      <c r="V178" s="106" t="str">
        <f>IF(NOT(ISBLANK('Order Form'!$O204)),'Order Form'!$O204,"")</f>
        <v/>
      </c>
      <c r="W178" s="106" t="str">
        <f>IF(NOT(ISBLANK('Order Form'!$P204)),'Order Form'!$P204,"")</f>
        <v/>
      </c>
      <c r="X178" s="106" t="str">
        <f>IF(NOT(ISBLANK('Order Form'!$Q204)),'Order Form'!$Q204,"")</f>
        <v/>
      </c>
      <c r="Y178" s="106" t="str">
        <f>IF(NOT(ISBLANK('Order Form'!$R204)),'Order Form'!$R204,"")</f>
        <v/>
      </c>
      <c r="Z178" s="106" t="str">
        <f>IF(NOT(ISBLANK('Order Form'!$S204)),'Order Form'!$S204,"")</f>
        <v/>
      </c>
      <c r="AA178" s="106">
        <f t="shared" si="0"/>
        <v>0</v>
      </c>
      <c r="AB178" s="166" t="str">
        <f>IF(NOT(ISBLANK('Order Form'!$J204)),'Order Form'!$J204,"")</f>
        <v/>
      </c>
      <c r="AC178" s="167">
        <v>0</v>
      </c>
      <c r="AD178" s="168" t="str">
        <f t="shared" si="1"/>
        <v/>
      </c>
      <c r="AE178" s="166" t="e">
        <f>IF(NOT(ISBLANK('Order Form'!#REF!)),'Order Form'!#REF!,"")</f>
        <v>#REF!</v>
      </c>
      <c r="AF178" s="166" t="e">
        <f>IF(NOT(ISBLANK('Order Form'!#REF!)),'Order Form'!#REF!,"")</f>
        <v>#REF!</v>
      </c>
      <c r="AG178" s="166" t="e">
        <f>IF(NOT(ISBLANK('Order Form'!#REF!)),'Order Form'!#REF!,"")</f>
        <v>#REF!</v>
      </c>
    </row>
    <row r="179" spans="1:33" ht="12.75" customHeight="1" x14ac:dyDescent="0.3">
      <c r="A179" s="106" t="str">
        <f>IF(NOT(ISBLANK('Order Form'!$F$4)),PROPER('Order Form'!$F$4),IF(NOT(ISBLANK('Order Form'!$F$5)),PROPER('Order Form'!$F$5),""))</f>
        <v/>
      </c>
      <c r="B179" s="106" t="str">
        <f>IF(NOT(ISBLANK('Order Form'!$F$6)),'Order Form'!$F$6,"")</f>
        <v/>
      </c>
      <c r="C179" s="162">
        <f>'Order Form'!$J$17</f>
        <v>0</v>
      </c>
      <c r="D179" s="162" t="str">
        <f>IF(NOT(ISBLANK('Order Form'!$F$10)),'Order Form'!$F$10,"")</f>
        <v/>
      </c>
      <c r="E179" s="162" t="str">
        <f>IF(NOT(ISBLANK('Order Form'!$F$12)),'Order Form'!$F$12,"")</f>
        <v/>
      </c>
      <c r="F179" s="163"/>
      <c r="G179" s="163" t="str">
        <f>IF(NOT(ISBLANK('Order Form'!$D$16)),'Order Form'!$D$16,"")</f>
        <v/>
      </c>
      <c r="H179" s="164"/>
      <c r="I179" s="164"/>
      <c r="J179" s="106" t="e">
        <f>IF('Order Form'!$G205="Yes","Yes",IF('Order Form'!#REF!="Yes","Yes",IF('Order Form'!$H205="Yes","Yes","")))</f>
        <v>#REF!</v>
      </c>
      <c r="K179" s="106" t="str">
        <f ca="1">IF(NOT(ISNA(INDIRECT("'LIST DATA'!$A$"&amp;MATCH('Order Form'!$C205,SchoolList,0)+1))),UPPER(INDIRECT("'LIST DATA'!$A$"&amp;MATCH('Order Form'!$C205,SchoolList,0)+1)),"")</f>
        <v/>
      </c>
      <c r="L179" s="106" t="str">
        <f>IF(NOT(ISBLANK('Order Form'!$C205)),'Order Form'!$C205,"")</f>
        <v/>
      </c>
      <c r="M179" s="106" t="str">
        <f>IF(NOT(ISBLANK('Order Form'!$E205)),'Order Form'!$E205,"")</f>
        <v/>
      </c>
      <c r="N179" s="106" t="e">
        <f>IF('Order Form'!$G205="Yes","CST",IF('Order Form'!#REF!="Yes","CBC",IF('Order Form'!$H205="Yes","PVW",IF(NOT(ISBLANK('Order Form'!$F205)),UPPER('Order Form'!$F205),""))))</f>
        <v>#REF!</v>
      </c>
      <c r="O179" s="106" t="e">
        <f>IF(UPPER($J179)="YES",'Order Form'!F205,"")</f>
        <v>#REF!</v>
      </c>
      <c r="P179" s="106" t="str">
        <f>IF(NOT(ISBLANK('Order Form'!$D205)),PROPER('Order Form'!$D205),"")</f>
        <v/>
      </c>
      <c r="Q179" s="106"/>
      <c r="R179" s="163"/>
      <c r="S179" s="106" t="str">
        <f>IF(NOT(ISBLANK('Order Form'!$I205)),'Order Form'!$I205,"")</f>
        <v/>
      </c>
      <c r="T179" s="106" t="str">
        <f>IF(NOT(ISBLANK('Order Form'!$M205)),'Order Form'!$M205,"")</f>
        <v/>
      </c>
      <c r="U179" s="106" t="str">
        <f>IF(NOT(ISBLANK('Order Form'!$N205)),'Order Form'!$N205,"")</f>
        <v/>
      </c>
      <c r="V179" s="106" t="str">
        <f>IF(NOT(ISBLANK('Order Form'!$O205)),'Order Form'!$O205,"")</f>
        <v/>
      </c>
      <c r="W179" s="106" t="str">
        <f>IF(NOT(ISBLANK('Order Form'!$P205)),'Order Form'!$P205,"")</f>
        <v/>
      </c>
      <c r="X179" s="106" t="str">
        <f>IF(NOT(ISBLANK('Order Form'!$Q205)),'Order Form'!$Q205,"")</f>
        <v/>
      </c>
      <c r="Y179" s="106" t="str">
        <f>IF(NOT(ISBLANK('Order Form'!$R205)),'Order Form'!$R205,"")</f>
        <v/>
      </c>
      <c r="Z179" s="106" t="str">
        <f>IF(NOT(ISBLANK('Order Form'!$S205)),'Order Form'!$S205,"")</f>
        <v/>
      </c>
      <c r="AA179" s="106">
        <f t="shared" si="0"/>
        <v>0</v>
      </c>
      <c r="AB179" s="166" t="str">
        <f>IF(NOT(ISBLANK('Order Form'!$J205)),'Order Form'!$J205,"")</f>
        <v/>
      </c>
      <c r="AC179" s="167">
        <v>0</v>
      </c>
      <c r="AD179" s="168" t="str">
        <f t="shared" si="1"/>
        <v/>
      </c>
      <c r="AE179" s="166" t="e">
        <f>IF(NOT(ISBLANK('Order Form'!#REF!)),'Order Form'!#REF!,"")</f>
        <v>#REF!</v>
      </c>
      <c r="AF179" s="166" t="e">
        <f>IF(NOT(ISBLANK('Order Form'!#REF!)),'Order Form'!#REF!,"")</f>
        <v>#REF!</v>
      </c>
      <c r="AG179" s="166" t="e">
        <f>IF(NOT(ISBLANK('Order Form'!#REF!)),'Order Form'!#REF!,"")</f>
        <v>#REF!</v>
      </c>
    </row>
    <row r="180" spans="1:33" ht="12.75" customHeight="1" x14ac:dyDescent="0.3">
      <c r="A180" s="106" t="str">
        <f>IF(NOT(ISBLANK('Order Form'!$F$4)),PROPER('Order Form'!$F$4),IF(NOT(ISBLANK('Order Form'!$F$5)),PROPER('Order Form'!$F$5),""))</f>
        <v/>
      </c>
      <c r="B180" s="106" t="str">
        <f>IF(NOT(ISBLANK('Order Form'!$F$6)),'Order Form'!$F$6,"")</f>
        <v/>
      </c>
      <c r="C180" s="162">
        <f>'Order Form'!$J$17</f>
        <v>0</v>
      </c>
      <c r="D180" s="162" t="str">
        <f>IF(NOT(ISBLANK('Order Form'!$F$10)),'Order Form'!$F$10,"")</f>
        <v/>
      </c>
      <c r="E180" s="162" t="str">
        <f>IF(NOT(ISBLANK('Order Form'!$F$12)),'Order Form'!$F$12,"")</f>
        <v/>
      </c>
      <c r="F180" s="163"/>
      <c r="G180" s="163" t="str">
        <f>IF(NOT(ISBLANK('Order Form'!$D$16)),'Order Form'!$D$16,"")</f>
        <v/>
      </c>
      <c r="H180" s="164"/>
      <c r="I180" s="164"/>
      <c r="J180" s="106" t="e">
        <f>IF('Order Form'!$G206="Yes","Yes",IF('Order Form'!#REF!="Yes","Yes",IF('Order Form'!$H206="Yes","Yes","")))</f>
        <v>#REF!</v>
      </c>
      <c r="K180" s="106" t="str">
        <f ca="1">IF(NOT(ISNA(INDIRECT("'LIST DATA'!$A$"&amp;MATCH('Order Form'!$C206,SchoolList,0)+1))),UPPER(INDIRECT("'LIST DATA'!$A$"&amp;MATCH('Order Form'!$C206,SchoolList,0)+1)),"")</f>
        <v/>
      </c>
      <c r="L180" s="106" t="str">
        <f>IF(NOT(ISBLANK('Order Form'!$C206)),'Order Form'!$C206,"")</f>
        <v/>
      </c>
      <c r="M180" s="106" t="str">
        <f>IF(NOT(ISBLANK('Order Form'!$E206)),'Order Form'!$E206,"")</f>
        <v/>
      </c>
      <c r="N180" s="106" t="e">
        <f>IF('Order Form'!$G206="Yes","CST",IF('Order Form'!#REF!="Yes","CBC",IF('Order Form'!$H206="Yes","PVW",IF(NOT(ISBLANK('Order Form'!$F206)),UPPER('Order Form'!$F206),""))))</f>
        <v>#REF!</v>
      </c>
      <c r="O180" s="106" t="e">
        <f>IF(UPPER($J180)="YES",'Order Form'!F206,"")</f>
        <v>#REF!</v>
      </c>
      <c r="P180" s="106" t="str">
        <f>IF(NOT(ISBLANK('Order Form'!$D206)),PROPER('Order Form'!$D206),"")</f>
        <v/>
      </c>
      <c r="Q180" s="106"/>
      <c r="R180" s="163"/>
      <c r="S180" s="106" t="str">
        <f>IF(NOT(ISBLANK('Order Form'!$I206)),'Order Form'!$I206,"")</f>
        <v/>
      </c>
      <c r="T180" s="106" t="str">
        <f>IF(NOT(ISBLANK('Order Form'!$M206)),'Order Form'!$M206,"")</f>
        <v/>
      </c>
      <c r="U180" s="106" t="str">
        <f>IF(NOT(ISBLANK('Order Form'!$N206)),'Order Form'!$N206,"")</f>
        <v/>
      </c>
      <c r="V180" s="106" t="str">
        <f>IF(NOT(ISBLANK('Order Form'!$O206)),'Order Form'!$O206,"")</f>
        <v/>
      </c>
      <c r="W180" s="106" t="str">
        <f>IF(NOT(ISBLANK('Order Form'!$P206)),'Order Form'!$P206,"")</f>
        <v/>
      </c>
      <c r="X180" s="106" t="str">
        <f>IF(NOT(ISBLANK('Order Form'!$Q206)),'Order Form'!$Q206,"")</f>
        <v/>
      </c>
      <c r="Y180" s="106" t="str">
        <f>IF(NOT(ISBLANK('Order Form'!$R206)),'Order Form'!$R206,"")</f>
        <v/>
      </c>
      <c r="Z180" s="106" t="str">
        <f>IF(NOT(ISBLANK('Order Form'!$S206)),'Order Form'!$S206,"")</f>
        <v/>
      </c>
      <c r="AA180" s="106">
        <f t="shared" si="0"/>
        <v>0</v>
      </c>
      <c r="AB180" s="166" t="str">
        <f>IF(NOT(ISBLANK('Order Form'!$J206)),'Order Form'!$J206,"")</f>
        <v/>
      </c>
      <c r="AC180" s="167">
        <v>0</v>
      </c>
      <c r="AD180" s="168" t="str">
        <f t="shared" si="1"/>
        <v/>
      </c>
      <c r="AE180" s="166" t="e">
        <f>IF(NOT(ISBLANK('Order Form'!#REF!)),'Order Form'!#REF!,"")</f>
        <v>#REF!</v>
      </c>
      <c r="AF180" s="166" t="e">
        <f>IF(NOT(ISBLANK('Order Form'!#REF!)),'Order Form'!#REF!,"")</f>
        <v>#REF!</v>
      </c>
      <c r="AG180" s="166" t="e">
        <f>IF(NOT(ISBLANK('Order Form'!#REF!)),'Order Form'!#REF!,"")</f>
        <v>#REF!</v>
      </c>
    </row>
    <row r="181" spans="1:33" ht="12.75" customHeight="1" x14ac:dyDescent="0.3">
      <c r="A181" s="106" t="str">
        <f>IF(NOT(ISBLANK('Order Form'!$F$4)),PROPER('Order Form'!$F$4),IF(NOT(ISBLANK('Order Form'!$F$5)),PROPER('Order Form'!$F$5),""))</f>
        <v/>
      </c>
      <c r="B181" s="106" t="str">
        <f>IF(NOT(ISBLANK('Order Form'!$F$6)),'Order Form'!$F$6,"")</f>
        <v/>
      </c>
      <c r="C181" s="162">
        <f>'Order Form'!$J$17</f>
        <v>0</v>
      </c>
      <c r="D181" s="162" t="str">
        <f>IF(NOT(ISBLANK('Order Form'!$F$10)),'Order Form'!$F$10,"")</f>
        <v/>
      </c>
      <c r="E181" s="162" t="str">
        <f>IF(NOT(ISBLANK('Order Form'!$F$12)),'Order Form'!$F$12,"")</f>
        <v/>
      </c>
      <c r="F181" s="163"/>
      <c r="G181" s="163" t="str">
        <f>IF(NOT(ISBLANK('Order Form'!$D$16)),'Order Form'!$D$16,"")</f>
        <v/>
      </c>
      <c r="H181" s="164"/>
      <c r="I181" s="164"/>
      <c r="J181" s="106" t="e">
        <f>IF('Order Form'!$G207="Yes","Yes",IF('Order Form'!#REF!="Yes","Yes",IF('Order Form'!$H207="Yes","Yes","")))</f>
        <v>#REF!</v>
      </c>
      <c r="K181" s="106" t="str">
        <f ca="1">IF(NOT(ISNA(INDIRECT("'LIST DATA'!$A$"&amp;MATCH('Order Form'!$C207,SchoolList,0)+1))),UPPER(INDIRECT("'LIST DATA'!$A$"&amp;MATCH('Order Form'!$C207,SchoolList,0)+1)),"")</f>
        <v/>
      </c>
      <c r="L181" s="106" t="str">
        <f>IF(NOT(ISBLANK('Order Form'!$C207)),'Order Form'!$C207,"")</f>
        <v/>
      </c>
      <c r="M181" s="106" t="str">
        <f>IF(NOT(ISBLANK('Order Form'!$E207)),'Order Form'!$E207,"")</f>
        <v/>
      </c>
      <c r="N181" s="106" t="e">
        <f>IF('Order Form'!$G207="Yes","CST",IF('Order Form'!#REF!="Yes","CBC",IF('Order Form'!$H207="Yes","PVW",IF(NOT(ISBLANK('Order Form'!$F207)),UPPER('Order Form'!$F207),""))))</f>
        <v>#REF!</v>
      </c>
      <c r="O181" s="106" t="e">
        <f>IF(UPPER($J181)="YES",'Order Form'!F207,"")</f>
        <v>#REF!</v>
      </c>
      <c r="P181" s="106" t="str">
        <f>IF(NOT(ISBLANK('Order Form'!$D207)),PROPER('Order Form'!$D207),"")</f>
        <v/>
      </c>
      <c r="Q181" s="106"/>
      <c r="R181" s="163"/>
      <c r="S181" s="106" t="str">
        <f>IF(NOT(ISBLANK('Order Form'!$I207)),'Order Form'!$I207,"")</f>
        <v/>
      </c>
      <c r="T181" s="106" t="str">
        <f>IF(NOT(ISBLANK('Order Form'!$M207)),'Order Form'!$M207,"")</f>
        <v/>
      </c>
      <c r="U181" s="106" t="str">
        <f>IF(NOT(ISBLANK('Order Form'!$N207)),'Order Form'!$N207,"")</f>
        <v/>
      </c>
      <c r="V181" s="106" t="str">
        <f>IF(NOT(ISBLANK('Order Form'!$O207)),'Order Form'!$O207,"")</f>
        <v/>
      </c>
      <c r="W181" s="106" t="str">
        <f>IF(NOT(ISBLANK('Order Form'!$P207)),'Order Form'!$P207,"")</f>
        <v/>
      </c>
      <c r="X181" s="106" t="str">
        <f>IF(NOT(ISBLANK('Order Form'!$Q207)),'Order Form'!$Q207,"")</f>
        <v/>
      </c>
      <c r="Y181" s="106" t="str">
        <f>IF(NOT(ISBLANK('Order Form'!$R207)),'Order Form'!$R207,"")</f>
        <v/>
      </c>
      <c r="Z181" s="106" t="str">
        <f>IF(NOT(ISBLANK('Order Form'!$S207)),'Order Form'!$S207,"")</f>
        <v/>
      </c>
      <c r="AA181" s="106">
        <f t="shared" si="0"/>
        <v>0</v>
      </c>
      <c r="AB181" s="166" t="str">
        <f>IF(NOT(ISBLANK('Order Form'!$J207)),'Order Form'!$J207,"")</f>
        <v/>
      </c>
      <c r="AC181" s="167">
        <v>0</v>
      </c>
      <c r="AD181" s="168" t="str">
        <f t="shared" si="1"/>
        <v/>
      </c>
      <c r="AE181" s="166" t="e">
        <f>IF(NOT(ISBLANK('Order Form'!#REF!)),'Order Form'!#REF!,"")</f>
        <v>#REF!</v>
      </c>
      <c r="AF181" s="166" t="e">
        <f>IF(NOT(ISBLANK('Order Form'!#REF!)),'Order Form'!#REF!,"")</f>
        <v>#REF!</v>
      </c>
      <c r="AG181" s="166" t="e">
        <f>IF(NOT(ISBLANK('Order Form'!#REF!)),'Order Form'!#REF!,"")</f>
        <v>#REF!</v>
      </c>
    </row>
    <row r="182" spans="1:33" ht="12.75" customHeight="1" x14ac:dyDescent="0.3">
      <c r="A182" s="106" t="str">
        <f>IF(NOT(ISBLANK('Order Form'!$F$4)),PROPER('Order Form'!$F$4),IF(NOT(ISBLANK('Order Form'!$F$5)),PROPER('Order Form'!$F$5),""))</f>
        <v/>
      </c>
      <c r="B182" s="106" t="str">
        <f>IF(NOT(ISBLANK('Order Form'!$F$6)),'Order Form'!$F$6,"")</f>
        <v/>
      </c>
      <c r="C182" s="162">
        <f>'Order Form'!$J$17</f>
        <v>0</v>
      </c>
      <c r="D182" s="162" t="str">
        <f>IF(NOT(ISBLANK('Order Form'!$F$10)),'Order Form'!$F$10,"")</f>
        <v/>
      </c>
      <c r="E182" s="162" t="str">
        <f>IF(NOT(ISBLANK('Order Form'!$F$12)),'Order Form'!$F$12,"")</f>
        <v/>
      </c>
      <c r="F182" s="163"/>
      <c r="G182" s="163" t="str">
        <f>IF(NOT(ISBLANK('Order Form'!$D$16)),'Order Form'!$D$16,"")</f>
        <v/>
      </c>
      <c r="H182" s="164"/>
      <c r="I182" s="164"/>
      <c r="J182" s="106" t="e">
        <f>IF('Order Form'!$G208="Yes","Yes",IF('Order Form'!#REF!="Yes","Yes",IF('Order Form'!$H208="Yes","Yes","")))</f>
        <v>#REF!</v>
      </c>
      <c r="K182" s="106" t="str">
        <f ca="1">IF(NOT(ISNA(INDIRECT("'LIST DATA'!$A$"&amp;MATCH('Order Form'!$C208,SchoolList,0)+1))),UPPER(INDIRECT("'LIST DATA'!$A$"&amp;MATCH('Order Form'!$C208,SchoolList,0)+1)),"")</f>
        <v/>
      </c>
      <c r="L182" s="106" t="str">
        <f>IF(NOT(ISBLANK('Order Form'!$C208)),'Order Form'!$C208,"")</f>
        <v/>
      </c>
      <c r="M182" s="106" t="str">
        <f>IF(NOT(ISBLANK('Order Form'!$E208)),'Order Form'!$E208,"")</f>
        <v/>
      </c>
      <c r="N182" s="106" t="e">
        <f>IF('Order Form'!$G208="Yes","CST",IF('Order Form'!#REF!="Yes","CBC",IF('Order Form'!$H208="Yes","PVW",IF(NOT(ISBLANK('Order Form'!$F208)),UPPER('Order Form'!$F208),""))))</f>
        <v>#REF!</v>
      </c>
      <c r="O182" s="106" t="e">
        <f>IF(UPPER($J182)="YES",'Order Form'!F208,"")</f>
        <v>#REF!</v>
      </c>
      <c r="P182" s="106" t="str">
        <f>IF(NOT(ISBLANK('Order Form'!$D208)),PROPER('Order Form'!$D208),"")</f>
        <v/>
      </c>
      <c r="Q182" s="106"/>
      <c r="R182" s="163"/>
      <c r="S182" s="106" t="str">
        <f>IF(NOT(ISBLANK('Order Form'!$I208)),'Order Form'!$I208,"")</f>
        <v/>
      </c>
      <c r="T182" s="106" t="str">
        <f>IF(NOT(ISBLANK('Order Form'!$M208)),'Order Form'!$M208,"")</f>
        <v/>
      </c>
      <c r="U182" s="106" t="str">
        <f>IF(NOT(ISBLANK('Order Form'!$N208)),'Order Form'!$N208,"")</f>
        <v/>
      </c>
      <c r="V182" s="106" t="str">
        <f>IF(NOT(ISBLANK('Order Form'!$O208)),'Order Form'!$O208,"")</f>
        <v/>
      </c>
      <c r="W182" s="106" t="str">
        <f>IF(NOT(ISBLANK('Order Form'!$P208)),'Order Form'!$P208,"")</f>
        <v/>
      </c>
      <c r="X182" s="106" t="str">
        <f>IF(NOT(ISBLANK('Order Form'!$Q208)),'Order Form'!$Q208,"")</f>
        <v/>
      </c>
      <c r="Y182" s="106" t="str">
        <f>IF(NOT(ISBLANK('Order Form'!$R208)),'Order Form'!$R208,"")</f>
        <v/>
      </c>
      <c r="Z182" s="106" t="str">
        <f>IF(NOT(ISBLANK('Order Form'!$S208)),'Order Form'!$S208,"")</f>
        <v/>
      </c>
      <c r="AA182" s="106">
        <f t="shared" si="0"/>
        <v>0</v>
      </c>
      <c r="AB182" s="166" t="str">
        <f>IF(NOT(ISBLANK('Order Form'!$J208)),'Order Form'!$J208,"")</f>
        <v/>
      </c>
      <c r="AC182" s="167">
        <v>0</v>
      </c>
      <c r="AD182" s="168" t="str">
        <f t="shared" si="1"/>
        <v/>
      </c>
      <c r="AE182" s="166" t="e">
        <f>IF(NOT(ISBLANK('Order Form'!#REF!)),'Order Form'!#REF!,"")</f>
        <v>#REF!</v>
      </c>
      <c r="AF182" s="166" t="e">
        <f>IF(NOT(ISBLANK('Order Form'!#REF!)),'Order Form'!#REF!,"")</f>
        <v>#REF!</v>
      </c>
      <c r="AG182" s="166" t="e">
        <f>IF(NOT(ISBLANK('Order Form'!#REF!)),'Order Form'!#REF!,"")</f>
        <v>#REF!</v>
      </c>
    </row>
    <row r="183" spans="1:33" ht="12.75" customHeight="1" x14ac:dyDescent="0.3">
      <c r="A183" s="106" t="str">
        <f>IF(NOT(ISBLANK('Order Form'!$F$4)),PROPER('Order Form'!$F$4),IF(NOT(ISBLANK('Order Form'!$F$5)),PROPER('Order Form'!$F$5),""))</f>
        <v/>
      </c>
      <c r="B183" s="106" t="str">
        <f>IF(NOT(ISBLANK('Order Form'!$F$6)),'Order Form'!$F$6,"")</f>
        <v/>
      </c>
      <c r="C183" s="162">
        <f>'Order Form'!$J$17</f>
        <v>0</v>
      </c>
      <c r="D183" s="162" t="str">
        <f>IF(NOT(ISBLANK('Order Form'!$F$10)),'Order Form'!$F$10,"")</f>
        <v/>
      </c>
      <c r="E183" s="162" t="str">
        <f>IF(NOT(ISBLANK('Order Form'!$F$12)),'Order Form'!$F$12,"")</f>
        <v/>
      </c>
      <c r="F183" s="163"/>
      <c r="G183" s="163" t="str">
        <f>IF(NOT(ISBLANK('Order Form'!$D$16)),'Order Form'!$D$16,"")</f>
        <v/>
      </c>
      <c r="H183" s="164"/>
      <c r="I183" s="164"/>
      <c r="J183" s="106" t="e">
        <f>IF('Order Form'!$G209="Yes","Yes",IF('Order Form'!#REF!="Yes","Yes",IF('Order Form'!$H209="Yes","Yes","")))</f>
        <v>#REF!</v>
      </c>
      <c r="K183" s="106" t="str">
        <f ca="1">IF(NOT(ISNA(INDIRECT("'LIST DATA'!$A$"&amp;MATCH('Order Form'!$C209,SchoolList,0)+1))),UPPER(INDIRECT("'LIST DATA'!$A$"&amp;MATCH('Order Form'!$C209,SchoolList,0)+1)),"")</f>
        <v/>
      </c>
      <c r="L183" s="106" t="str">
        <f>IF(NOT(ISBLANK('Order Form'!$C209)),'Order Form'!$C209,"")</f>
        <v/>
      </c>
      <c r="M183" s="106" t="str">
        <f>IF(NOT(ISBLANK('Order Form'!$E209)),'Order Form'!$E209,"")</f>
        <v/>
      </c>
      <c r="N183" s="106" t="e">
        <f>IF('Order Form'!$G209="Yes","CST",IF('Order Form'!#REF!="Yes","CBC",IF('Order Form'!$H209="Yes","PVW",IF(NOT(ISBLANK('Order Form'!$F209)),UPPER('Order Form'!$F209),""))))</f>
        <v>#REF!</v>
      </c>
      <c r="O183" s="106" t="e">
        <f>IF(UPPER($J183)="YES",'Order Form'!F209,"")</f>
        <v>#REF!</v>
      </c>
      <c r="P183" s="106" t="str">
        <f>IF(NOT(ISBLANK('Order Form'!$D209)),PROPER('Order Form'!$D209),"")</f>
        <v/>
      </c>
      <c r="Q183" s="106"/>
      <c r="R183" s="163"/>
      <c r="S183" s="106" t="str">
        <f>IF(NOT(ISBLANK('Order Form'!$I209)),'Order Form'!$I209,"")</f>
        <v/>
      </c>
      <c r="T183" s="106" t="str">
        <f>IF(NOT(ISBLANK('Order Form'!$M209)),'Order Form'!$M209,"")</f>
        <v/>
      </c>
      <c r="U183" s="106" t="str">
        <f>IF(NOT(ISBLANK('Order Form'!$N209)),'Order Form'!$N209,"")</f>
        <v/>
      </c>
      <c r="V183" s="106" t="str">
        <f>IF(NOT(ISBLANK('Order Form'!$O209)),'Order Form'!$O209,"")</f>
        <v/>
      </c>
      <c r="W183" s="106" t="str">
        <f>IF(NOT(ISBLANK('Order Form'!$P209)),'Order Form'!$P209,"")</f>
        <v/>
      </c>
      <c r="X183" s="106" t="str">
        <f>IF(NOT(ISBLANK('Order Form'!$Q209)),'Order Form'!$Q209,"")</f>
        <v/>
      </c>
      <c r="Y183" s="106" t="str">
        <f>IF(NOT(ISBLANK('Order Form'!$R209)),'Order Form'!$R209,"")</f>
        <v/>
      </c>
      <c r="Z183" s="106" t="str">
        <f>IF(NOT(ISBLANK('Order Form'!$S209)),'Order Form'!$S209,"")</f>
        <v/>
      </c>
      <c r="AA183" s="106">
        <f t="shared" si="0"/>
        <v>0</v>
      </c>
      <c r="AB183" s="166" t="str">
        <f>IF(NOT(ISBLANK('Order Form'!$J209)),'Order Form'!$J209,"")</f>
        <v/>
      </c>
      <c r="AC183" s="167">
        <v>0</v>
      </c>
      <c r="AD183" s="168" t="str">
        <f t="shared" si="1"/>
        <v/>
      </c>
      <c r="AE183" s="166" t="e">
        <f>IF(NOT(ISBLANK('Order Form'!#REF!)),'Order Form'!#REF!,"")</f>
        <v>#REF!</v>
      </c>
      <c r="AF183" s="166" t="e">
        <f>IF(NOT(ISBLANK('Order Form'!#REF!)),'Order Form'!#REF!,"")</f>
        <v>#REF!</v>
      </c>
      <c r="AG183" s="166" t="e">
        <f>IF(NOT(ISBLANK('Order Form'!#REF!)),'Order Form'!#REF!,"")</f>
        <v>#REF!</v>
      </c>
    </row>
    <row r="184" spans="1:33" ht="12.75" customHeight="1" x14ac:dyDescent="0.3">
      <c r="A184" s="106" t="str">
        <f>IF(NOT(ISBLANK('Order Form'!$F$4)),PROPER('Order Form'!$F$4),IF(NOT(ISBLANK('Order Form'!$F$5)),PROPER('Order Form'!$F$5),""))</f>
        <v/>
      </c>
      <c r="B184" s="106" t="str">
        <f>IF(NOT(ISBLANK('Order Form'!$F$6)),'Order Form'!$F$6,"")</f>
        <v/>
      </c>
      <c r="C184" s="162">
        <f>'Order Form'!$J$17</f>
        <v>0</v>
      </c>
      <c r="D184" s="162" t="str">
        <f>IF(NOT(ISBLANK('Order Form'!$F$10)),'Order Form'!$F$10,"")</f>
        <v/>
      </c>
      <c r="E184" s="162" t="str">
        <f>IF(NOT(ISBLANK('Order Form'!$F$12)),'Order Form'!$F$12,"")</f>
        <v/>
      </c>
      <c r="F184" s="163"/>
      <c r="G184" s="163" t="str">
        <f>IF(NOT(ISBLANK('Order Form'!$D$16)),'Order Form'!$D$16,"")</f>
        <v/>
      </c>
      <c r="H184" s="164"/>
      <c r="I184" s="164"/>
      <c r="J184" s="106" t="e">
        <f>IF('Order Form'!$G210="Yes","Yes",IF('Order Form'!#REF!="Yes","Yes",IF('Order Form'!$H210="Yes","Yes","")))</f>
        <v>#REF!</v>
      </c>
      <c r="K184" s="106" t="str">
        <f ca="1">IF(NOT(ISNA(INDIRECT("'LIST DATA'!$A$"&amp;MATCH('Order Form'!$C210,SchoolList,0)+1))),UPPER(INDIRECT("'LIST DATA'!$A$"&amp;MATCH('Order Form'!$C210,SchoolList,0)+1)),"")</f>
        <v/>
      </c>
      <c r="L184" s="106" t="str">
        <f>IF(NOT(ISBLANK('Order Form'!$C210)),'Order Form'!$C210,"")</f>
        <v/>
      </c>
      <c r="M184" s="106" t="str">
        <f>IF(NOT(ISBLANK('Order Form'!$E210)),'Order Form'!$E210,"")</f>
        <v/>
      </c>
      <c r="N184" s="106" t="e">
        <f>IF('Order Form'!$G210="Yes","CST",IF('Order Form'!#REF!="Yes","CBC",IF('Order Form'!$H210="Yes","PVW",IF(NOT(ISBLANK('Order Form'!$F210)),UPPER('Order Form'!$F210),""))))</f>
        <v>#REF!</v>
      </c>
      <c r="O184" s="106" t="e">
        <f>IF(UPPER($J184)="YES",'Order Form'!F210,"")</f>
        <v>#REF!</v>
      </c>
      <c r="P184" s="106" t="str">
        <f>IF(NOT(ISBLANK('Order Form'!$D210)),PROPER('Order Form'!$D210),"")</f>
        <v/>
      </c>
      <c r="Q184" s="106"/>
      <c r="R184" s="163"/>
      <c r="S184" s="106" t="str">
        <f>IF(NOT(ISBLANK('Order Form'!$I210)),'Order Form'!$I210,"")</f>
        <v/>
      </c>
      <c r="T184" s="106" t="str">
        <f>IF(NOT(ISBLANK('Order Form'!$M210)),'Order Form'!$M210,"")</f>
        <v/>
      </c>
      <c r="U184" s="106" t="str">
        <f>IF(NOT(ISBLANK('Order Form'!$N210)),'Order Form'!$N210,"")</f>
        <v/>
      </c>
      <c r="V184" s="106" t="str">
        <f>IF(NOT(ISBLANK('Order Form'!$O210)),'Order Form'!$O210,"")</f>
        <v/>
      </c>
      <c r="W184" s="106" t="str">
        <f>IF(NOT(ISBLANK('Order Form'!$P210)),'Order Form'!$P210,"")</f>
        <v/>
      </c>
      <c r="X184" s="106" t="str">
        <f>IF(NOT(ISBLANK('Order Form'!$Q210)),'Order Form'!$Q210,"")</f>
        <v/>
      </c>
      <c r="Y184" s="106" t="str">
        <f>IF(NOT(ISBLANK('Order Form'!$R210)),'Order Form'!$R210,"")</f>
        <v/>
      </c>
      <c r="Z184" s="106" t="str">
        <f>IF(NOT(ISBLANK('Order Form'!$S210)),'Order Form'!$S210,"")</f>
        <v/>
      </c>
      <c r="AA184" s="106">
        <f t="shared" si="0"/>
        <v>0</v>
      </c>
      <c r="AB184" s="166" t="str">
        <f>IF(NOT(ISBLANK('Order Form'!$J210)),'Order Form'!$J210,"")</f>
        <v/>
      </c>
      <c r="AC184" s="167">
        <v>0</v>
      </c>
      <c r="AD184" s="168" t="str">
        <f t="shared" si="1"/>
        <v/>
      </c>
      <c r="AE184" s="166" t="e">
        <f>IF(NOT(ISBLANK('Order Form'!#REF!)),'Order Form'!#REF!,"")</f>
        <v>#REF!</v>
      </c>
      <c r="AF184" s="166" t="e">
        <f>IF(NOT(ISBLANK('Order Form'!#REF!)),'Order Form'!#REF!,"")</f>
        <v>#REF!</v>
      </c>
      <c r="AG184" s="166" t="e">
        <f>IF(NOT(ISBLANK('Order Form'!#REF!)),'Order Form'!#REF!,"")</f>
        <v>#REF!</v>
      </c>
    </row>
    <row r="185" spans="1:33" ht="12.75" customHeight="1" x14ac:dyDescent="0.3">
      <c r="A185" s="106" t="str">
        <f>IF(NOT(ISBLANK('Order Form'!$F$4)),PROPER('Order Form'!$F$4),IF(NOT(ISBLANK('Order Form'!$F$5)),PROPER('Order Form'!$F$5),""))</f>
        <v/>
      </c>
      <c r="B185" s="106" t="str">
        <f>IF(NOT(ISBLANK('Order Form'!$F$6)),'Order Form'!$F$6,"")</f>
        <v/>
      </c>
      <c r="C185" s="162">
        <f>'Order Form'!$J$17</f>
        <v>0</v>
      </c>
      <c r="D185" s="162" t="str">
        <f>IF(NOT(ISBLANK('Order Form'!$F$10)),'Order Form'!$F$10,"")</f>
        <v/>
      </c>
      <c r="E185" s="162" t="str">
        <f>IF(NOT(ISBLANK('Order Form'!$F$12)),'Order Form'!$F$12,"")</f>
        <v/>
      </c>
      <c r="F185" s="163"/>
      <c r="G185" s="163" t="str">
        <f>IF(NOT(ISBLANK('Order Form'!$D$16)),'Order Form'!$D$16,"")</f>
        <v/>
      </c>
      <c r="H185" s="164"/>
      <c r="I185" s="164"/>
      <c r="J185" s="106" t="e">
        <f>IF('Order Form'!$G211="Yes","Yes",IF('Order Form'!#REF!="Yes","Yes",IF('Order Form'!$H211="Yes","Yes","")))</f>
        <v>#REF!</v>
      </c>
      <c r="K185" s="106" t="str">
        <f ca="1">IF(NOT(ISNA(INDIRECT("'LIST DATA'!$A$"&amp;MATCH('Order Form'!$C211,SchoolList,0)+1))),UPPER(INDIRECT("'LIST DATA'!$A$"&amp;MATCH('Order Form'!$C211,SchoolList,0)+1)),"")</f>
        <v/>
      </c>
      <c r="L185" s="106" t="str">
        <f>IF(NOT(ISBLANK('Order Form'!$C211)),'Order Form'!$C211,"")</f>
        <v/>
      </c>
      <c r="M185" s="106" t="str">
        <f>IF(NOT(ISBLANK('Order Form'!$E211)),'Order Form'!$E211,"")</f>
        <v/>
      </c>
      <c r="N185" s="106" t="e">
        <f>IF('Order Form'!$G211="Yes","CST",IF('Order Form'!#REF!="Yes","CBC",IF('Order Form'!$H211="Yes","PVW",IF(NOT(ISBLANK('Order Form'!$F211)),UPPER('Order Form'!$F211),""))))</f>
        <v>#REF!</v>
      </c>
      <c r="O185" s="106" t="e">
        <f>IF(UPPER($J185)="YES",'Order Form'!F211,"")</f>
        <v>#REF!</v>
      </c>
      <c r="P185" s="106" t="str">
        <f>IF(NOT(ISBLANK('Order Form'!$D211)),PROPER('Order Form'!$D211),"")</f>
        <v/>
      </c>
      <c r="Q185" s="106"/>
      <c r="R185" s="163"/>
      <c r="S185" s="106" t="str">
        <f>IF(NOT(ISBLANK('Order Form'!$I211)),'Order Form'!$I211,"")</f>
        <v/>
      </c>
      <c r="T185" s="106" t="str">
        <f>IF(NOT(ISBLANK('Order Form'!$M211)),'Order Form'!$M211,"")</f>
        <v/>
      </c>
      <c r="U185" s="106" t="str">
        <f>IF(NOT(ISBLANK('Order Form'!$N211)),'Order Form'!$N211,"")</f>
        <v/>
      </c>
      <c r="V185" s="106" t="str">
        <f>IF(NOT(ISBLANK('Order Form'!$O211)),'Order Form'!$O211,"")</f>
        <v/>
      </c>
      <c r="W185" s="106" t="str">
        <f>IF(NOT(ISBLANK('Order Form'!$P211)),'Order Form'!$P211,"")</f>
        <v/>
      </c>
      <c r="X185" s="106" t="str">
        <f>IF(NOT(ISBLANK('Order Form'!$Q211)),'Order Form'!$Q211,"")</f>
        <v/>
      </c>
      <c r="Y185" s="106" t="str">
        <f>IF(NOT(ISBLANK('Order Form'!$R211)),'Order Form'!$R211,"")</f>
        <v/>
      </c>
      <c r="Z185" s="106" t="str">
        <f>IF(NOT(ISBLANK('Order Form'!$S211)),'Order Form'!$S211,"")</f>
        <v/>
      </c>
      <c r="AA185" s="106">
        <f t="shared" si="0"/>
        <v>0</v>
      </c>
      <c r="AB185" s="166" t="str">
        <f>IF(NOT(ISBLANK('Order Form'!$J211)),'Order Form'!$J211,"")</f>
        <v/>
      </c>
      <c r="AC185" s="167">
        <v>0</v>
      </c>
      <c r="AD185" s="168" t="str">
        <f t="shared" si="1"/>
        <v/>
      </c>
      <c r="AE185" s="166" t="e">
        <f>IF(NOT(ISBLANK('Order Form'!#REF!)),'Order Form'!#REF!,"")</f>
        <v>#REF!</v>
      </c>
      <c r="AF185" s="166" t="e">
        <f>IF(NOT(ISBLANK('Order Form'!#REF!)),'Order Form'!#REF!,"")</f>
        <v>#REF!</v>
      </c>
      <c r="AG185" s="166" t="e">
        <f>IF(NOT(ISBLANK('Order Form'!#REF!)),'Order Form'!#REF!,"")</f>
        <v>#REF!</v>
      </c>
    </row>
    <row r="186" spans="1:33" ht="12.75" customHeight="1" x14ac:dyDescent="0.3">
      <c r="A186" s="106" t="str">
        <f>IF(NOT(ISBLANK('Order Form'!$F$4)),PROPER('Order Form'!$F$4),IF(NOT(ISBLANK('Order Form'!$F$5)),PROPER('Order Form'!$F$5),""))</f>
        <v/>
      </c>
      <c r="B186" s="106" t="str">
        <f>IF(NOT(ISBLANK('Order Form'!$F$6)),'Order Form'!$F$6,"")</f>
        <v/>
      </c>
      <c r="C186" s="162">
        <f>'Order Form'!$J$17</f>
        <v>0</v>
      </c>
      <c r="D186" s="162" t="str">
        <f>IF(NOT(ISBLANK('Order Form'!$F$10)),'Order Form'!$F$10,"")</f>
        <v/>
      </c>
      <c r="E186" s="162" t="str">
        <f>IF(NOT(ISBLANK('Order Form'!$F$12)),'Order Form'!$F$12,"")</f>
        <v/>
      </c>
      <c r="F186" s="163"/>
      <c r="G186" s="163" t="str">
        <f>IF(NOT(ISBLANK('Order Form'!$D$16)),'Order Form'!$D$16,"")</f>
        <v/>
      </c>
      <c r="H186" s="164"/>
      <c r="I186" s="164"/>
      <c r="J186" s="106" t="e">
        <f>IF('Order Form'!$G212="Yes","Yes",IF('Order Form'!#REF!="Yes","Yes",IF('Order Form'!$H212="Yes","Yes","")))</f>
        <v>#REF!</v>
      </c>
      <c r="K186" s="106" t="str">
        <f ca="1">IF(NOT(ISNA(INDIRECT("'LIST DATA'!$A$"&amp;MATCH('Order Form'!$C212,SchoolList,0)+1))),UPPER(INDIRECT("'LIST DATA'!$A$"&amp;MATCH('Order Form'!$C212,SchoolList,0)+1)),"")</f>
        <v/>
      </c>
      <c r="L186" s="106" t="str">
        <f>IF(NOT(ISBLANK('Order Form'!$C212)),'Order Form'!$C212,"")</f>
        <v/>
      </c>
      <c r="M186" s="106" t="str">
        <f>IF(NOT(ISBLANK('Order Form'!$E212)),'Order Form'!$E212,"")</f>
        <v/>
      </c>
      <c r="N186" s="106" t="e">
        <f>IF('Order Form'!$G212="Yes","CST",IF('Order Form'!#REF!="Yes","CBC",IF('Order Form'!$H212="Yes","PVW",IF(NOT(ISBLANK('Order Form'!$F212)),UPPER('Order Form'!$F212),""))))</f>
        <v>#REF!</v>
      </c>
      <c r="O186" s="106" t="e">
        <f>IF(UPPER($J186)="YES",'Order Form'!F212,"")</f>
        <v>#REF!</v>
      </c>
      <c r="P186" s="106" t="str">
        <f>IF(NOT(ISBLANK('Order Form'!$D212)),PROPER('Order Form'!$D212),"")</f>
        <v/>
      </c>
      <c r="Q186" s="106"/>
      <c r="R186" s="163"/>
      <c r="S186" s="106" t="str">
        <f>IF(NOT(ISBLANK('Order Form'!$I212)),'Order Form'!$I212,"")</f>
        <v/>
      </c>
      <c r="T186" s="106" t="str">
        <f>IF(NOT(ISBLANK('Order Form'!$M212)),'Order Form'!$M212,"")</f>
        <v/>
      </c>
      <c r="U186" s="106" t="str">
        <f>IF(NOT(ISBLANK('Order Form'!$N212)),'Order Form'!$N212,"")</f>
        <v/>
      </c>
      <c r="V186" s="106" t="str">
        <f>IF(NOT(ISBLANK('Order Form'!$O212)),'Order Form'!$O212,"")</f>
        <v/>
      </c>
      <c r="W186" s="106" t="str">
        <f>IF(NOT(ISBLANK('Order Form'!$P212)),'Order Form'!$P212,"")</f>
        <v/>
      </c>
      <c r="X186" s="106" t="str">
        <f>IF(NOT(ISBLANK('Order Form'!$Q212)),'Order Form'!$Q212,"")</f>
        <v/>
      </c>
      <c r="Y186" s="106" t="str">
        <f>IF(NOT(ISBLANK('Order Form'!$R212)),'Order Form'!$R212,"")</f>
        <v/>
      </c>
      <c r="Z186" s="106" t="str">
        <f>IF(NOT(ISBLANK('Order Form'!$S212)),'Order Form'!$S212,"")</f>
        <v/>
      </c>
      <c r="AA186" s="106">
        <f t="shared" si="0"/>
        <v>0</v>
      </c>
      <c r="AB186" s="166" t="str">
        <f>IF(NOT(ISBLANK('Order Form'!$J212)),'Order Form'!$J212,"")</f>
        <v/>
      </c>
      <c r="AC186" s="167">
        <v>0</v>
      </c>
      <c r="AD186" s="168" t="str">
        <f t="shared" si="1"/>
        <v/>
      </c>
      <c r="AE186" s="166" t="e">
        <f>IF(NOT(ISBLANK('Order Form'!#REF!)),'Order Form'!#REF!,"")</f>
        <v>#REF!</v>
      </c>
      <c r="AF186" s="166" t="e">
        <f>IF(NOT(ISBLANK('Order Form'!#REF!)),'Order Form'!#REF!,"")</f>
        <v>#REF!</v>
      </c>
      <c r="AG186" s="166" t="e">
        <f>IF(NOT(ISBLANK('Order Form'!#REF!)),'Order Form'!#REF!,"")</f>
        <v>#REF!</v>
      </c>
    </row>
    <row r="187" spans="1:33" ht="12.75" customHeight="1" x14ac:dyDescent="0.3">
      <c r="A187" s="106" t="str">
        <f>IF(NOT(ISBLANK('Order Form'!$F$4)),PROPER('Order Form'!$F$4),IF(NOT(ISBLANK('Order Form'!$F$5)),PROPER('Order Form'!$F$5),""))</f>
        <v/>
      </c>
      <c r="B187" s="106" t="str">
        <f>IF(NOT(ISBLANK('Order Form'!$F$6)),'Order Form'!$F$6,"")</f>
        <v/>
      </c>
      <c r="C187" s="162">
        <f>'Order Form'!$J$17</f>
        <v>0</v>
      </c>
      <c r="D187" s="162" t="str">
        <f>IF(NOT(ISBLANK('Order Form'!$F$10)),'Order Form'!$F$10,"")</f>
        <v/>
      </c>
      <c r="E187" s="162" t="str">
        <f>IF(NOT(ISBLANK('Order Form'!$F$12)),'Order Form'!$F$12,"")</f>
        <v/>
      </c>
      <c r="F187" s="163"/>
      <c r="G187" s="163" t="str">
        <f>IF(NOT(ISBLANK('Order Form'!$D$16)),'Order Form'!$D$16,"")</f>
        <v/>
      </c>
      <c r="H187" s="164"/>
      <c r="I187" s="164"/>
      <c r="J187" s="106" t="e">
        <f>IF('Order Form'!$G213="Yes","Yes",IF('Order Form'!#REF!="Yes","Yes",IF('Order Form'!$H213="Yes","Yes","")))</f>
        <v>#REF!</v>
      </c>
      <c r="K187" s="106" t="str">
        <f ca="1">IF(NOT(ISNA(INDIRECT("'LIST DATA'!$A$"&amp;MATCH('Order Form'!$C213,SchoolList,0)+1))),UPPER(INDIRECT("'LIST DATA'!$A$"&amp;MATCH('Order Form'!$C213,SchoolList,0)+1)),"")</f>
        <v/>
      </c>
      <c r="L187" s="106" t="str">
        <f>IF(NOT(ISBLANK('Order Form'!$C213)),'Order Form'!$C213,"")</f>
        <v/>
      </c>
      <c r="M187" s="106" t="str">
        <f>IF(NOT(ISBLANK('Order Form'!$E213)),'Order Form'!$E213,"")</f>
        <v/>
      </c>
      <c r="N187" s="106" t="e">
        <f>IF('Order Form'!$G213="Yes","CST",IF('Order Form'!#REF!="Yes","CBC",IF('Order Form'!$H213="Yes","PVW",IF(NOT(ISBLANK('Order Form'!$F213)),UPPER('Order Form'!$F213),""))))</f>
        <v>#REF!</v>
      </c>
      <c r="O187" s="106" t="e">
        <f>IF(UPPER($J187)="YES",'Order Form'!F213,"")</f>
        <v>#REF!</v>
      </c>
      <c r="P187" s="106" t="str">
        <f>IF(NOT(ISBLANK('Order Form'!$D213)),PROPER('Order Form'!$D213),"")</f>
        <v/>
      </c>
      <c r="Q187" s="106"/>
      <c r="R187" s="163"/>
      <c r="S187" s="106" t="str">
        <f>IF(NOT(ISBLANK('Order Form'!$I213)),'Order Form'!$I213,"")</f>
        <v/>
      </c>
      <c r="T187" s="106" t="str">
        <f>IF(NOT(ISBLANK('Order Form'!$M213)),'Order Form'!$M213,"")</f>
        <v/>
      </c>
      <c r="U187" s="106" t="str">
        <f>IF(NOT(ISBLANK('Order Form'!$N213)),'Order Form'!$N213,"")</f>
        <v/>
      </c>
      <c r="V187" s="106" t="str">
        <f>IF(NOT(ISBLANK('Order Form'!$O213)),'Order Form'!$O213,"")</f>
        <v/>
      </c>
      <c r="W187" s="106" t="str">
        <f>IF(NOT(ISBLANK('Order Form'!$P213)),'Order Form'!$P213,"")</f>
        <v/>
      </c>
      <c r="X187" s="106" t="str">
        <f>IF(NOT(ISBLANK('Order Form'!$Q213)),'Order Form'!$Q213,"")</f>
        <v/>
      </c>
      <c r="Y187" s="106" t="str">
        <f>IF(NOT(ISBLANK('Order Form'!$R213)),'Order Form'!$R213,"")</f>
        <v/>
      </c>
      <c r="Z187" s="106" t="str">
        <f>IF(NOT(ISBLANK('Order Form'!$S213)),'Order Form'!$S213,"")</f>
        <v/>
      </c>
      <c r="AA187" s="106">
        <f t="shared" si="0"/>
        <v>0</v>
      </c>
      <c r="AB187" s="166" t="str">
        <f>IF(NOT(ISBLANK('Order Form'!$J213)),'Order Form'!$J213,"")</f>
        <v/>
      </c>
      <c r="AC187" s="167">
        <v>0</v>
      </c>
      <c r="AD187" s="168" t="str">
        <f t="shared" si="1"/>
        <v/>
      </c>
      <c r="AE187" s="166" t="e">
        <f>IF(NOT(ISBLANK('Order Form'!#REF!)),'Order Form'!#REF!,"")</f>
        <v>#REF!</v>
      </c>
      <c r="AF187" s="166" t="e">
        <f>IF(NOT(ISBLANK('Order Form'!#REF!)),'Order Form'!#REF!,"")</f>
        <v>#REF!</v>
      </c>
      <c r="AG187" s="166" t="e">
        <f>IF(NOT(ISBLANK('Order Form'!#REF!)),'Order Form'!#REF!,"")</f>
        <v>#REF!</v>
      </c>
    </row>
    <row r="188" spans="1:33" ht="12.75" customHeight="1" x14ac:dyDescent="0.3">
      <c r="A188" s="106" t="str">
        <f>IF(NOT(ISBLANK('Order Form'!$F$4)),PROPER('Order Form'!$F$4),IF(NOT(ISBLANK('Order Form'!$F$5)),PROPER('Order Form'!$F$5),""))</f>
        <v/>
      </c>
      <c r="B188" s="106" t="str">
        <f>IF(NOT(ISBLANK('Order Form'!$F$6)),'Order Form'!$F$6,"")</f>
        <v/>
      </c>
      <c r="C188" s="162">
        <f>'Order Form'!$J$17</f>
        <v>0</v>
      </c>
      <c r="D188" s="162" t="str">
        <f>IF(NOT(ISBLANK('Order Form'!$F$10)),'Order Form'!$F$10,"")</f>
        <v/>
      </c>
      <c r="E188" s="162" t="str">
        <f>IF(NOT(ISBLANK('Order Form'!$F$12)),'Order Form'!$F$12,"")</f>
        <v/>
      </c>
      <c r="F188" s="163"/>
      <c r="G188" s="163" t="str">
        <f>IF(NOT(ISBLANK('Order Form'!$D$16)),'Order Form'!$D$16,"")</f>
        <v/>
      </c>
      <c r="H188" s="164"/>
      <c r="I188" s="164"/>
      <c r="J188" s="106" t="e">
        <f>IF('Order Form'!$G214="Yes","Yes",IF('Order Form'!#REF!="Yes","Yes",IF('Order Form'!$H214="Yes","Yes","")))</f>
        <v>#REF!</v>
      </c>
      <c r="K188" s="106" t="str">
        <f ca="1">IF(NOT(ISNA(INDIRECT("'LIST DATA'!$A$"&amp;MATCH('Order Form'!$C214,SchoolList,0)+1))),UPPER(INDIRECT("'LIST DATA'!$A$"&amp;MATCH('Order Form'!$C214,SchoolList,0)+1)),"")</f>
        <v/>
      </c>
      <c r="L188" s="106" t="str">
        <f>IF(NOT(ISBLANK('Order Form'!$C214)),'Order Form'!$C214,"")</f>
        <v/>
      </c>
      <c r="M188" s="106" t="str">
        <f>IF(NOT(ISBLANK('Order Form'!$E214)),'Order Form'!$E214,"")</f>
        <v/>
      </c>
      <c r="N188" s="106" t="e">
        <f>IF('Order Form'!$G214="Yes","CST",IF('Order Form'!#REF!="Yes","CBC",IF('Order Form'!$H214="Yes","PVW",IF(NOT(ISBLANK('Order Form'!$F214)),UPPER('Order Form'!$F214),""))))</f>
        <v>#REF!</v>
      </c>
      <c r="O188" s="106" t="e">
        <f>IF(UPPER($J188)="YES",'Order Form'!F214,"")</f>
        <v>#REF!</v>
      </c>
      <c r="P188" s="106" t="str">
        <f>IF(NOT(ISBLANK('Order Form'!$D214)),PROPER('Order Form'!$D214),"")</f>
        <v/>
      </c>
      <c r="Q188" s="106"/>
      <c r="R188" s="163"/>
      <c r="S188" s="106" t="str">
        <f>IF(NOT(ISBLANK('Order Form'!$I214)),'Order Form'!$I214,"")</f>
        <v/>
      </c>
      <c r="T188" s="106" t="str">
        <f>IF(NOT(ISBLANK('Order Form'!$M214)),'Order Form'!$M214,"")</f>
        <v/>
      </c>
      <c r="U188" s="106" t="str">
        <f>IF(NOT(ISBLANK('Order Form'!$N214)),'Order Form'!$N214,"")</f>
        <v/>
      </c>
      <c r="V188" s="106" t="str">
        <f>IF(NOT(ISBLANK('Order Form'!$O214)),'Order Form'!$O214,"")</f>
        <v/>
      </c>
      <c r="W188" s="106" t="str">
        <f>IF(NOT(ISBLANK('Order Form'!$P214)),'Order Form'!$P214,"")</f>
        <v/>
      </c>
      <c r="X188" s="106" t="str">
        <f>IF(NOT(ISBLANK('Order Form'!$Q214)),'Order Form'!$Q214,"")</f>
        <v/>
      </c>
      <c r="Y188" s="106" t="str">
        <f>IF(NOT(ISBLANK('Order Form'!$R214)),'Order Form'!$R214,"")</f>
        <v/>
      </c>
      <c r="Z188" s="106" t="str">
        <f>IF(NOT(ISBLANK('Order Form'!$S214)),'Order Form'!$S214,"")</f>
        <v/>
      </c>
      <c r="AA188" s="106">
        <f t="shared" si="0"/>
        <v>0</v>
      </c>
      <c r="AB188" s="166" t="str">
        <f>IF(NOT(ISBLANK('Order Form'!$J214)),'Order Form'!$J214,"")</f>
        <v/>
      </c>
      <c r="AC188" s="167">
        <v>0</v>
      </c>
      <c r="AD188" s="168" t="str">
        <f t="shared" si="1"/>
        <v/>
      </c>
      <c r="AE188" s="166" t="e">
        <f>IF(NOT(ISBLANK('Order Form'!#REF!)),'Order Form'!#REF!,"")</f>
        <v>#REF!</v>
      </c>
      <c r="AF188" s="166" t="e">
        <f>IF(NOT(ISBLANK('Order Form'!#REF!)),'Order Form'!#REF!,"")</f>
        <v>#REF!</v>
      </c>
      <c r="AG188" s="166" t="e">
        <f>IF(NOT(ISBLANK('Order Form'!#REF!)),'Order Form'!#REF!,"")</f>
        <v>#REF!</v>
      </c>
    </row>
    <row r="189" spans="1:33" ht="12.75" customHeight="1" x14ac:dyDescent="0.3">
      <c r="A189" s="106" t="str">
        <f>IF(NOT(ISBLANK('Order Form'!$F$4)),PROPER('Order Form'!$F$4),IF(NOT(ISBLANK('Order Form'!$F$5)),PROPER('Order Form'!$F$5),""))</f>
        <v/>
      </c>
      <c r="B189" s="106" t="str">
        <f>IF(NOT(ISBLANK('Order Form'!$F$6)),'Order Form'!$F$6,"")</f>
        <v/>
      </c>
      <c r="C189" s="162">
        <f>'Order Form'!$J$17</f>
        <v>0</v>
      </c>
      <c r="D189" s="162" t="str">
        <f>IF(NOT(ISBLANK('Order Form'!$F$10)),'Order Form'!$F$10,"")</f>
        <v/>
      </c>
      <c r="E189" s="162" t="str">
        <f>IF(NOT(ISBLANK('Order Form'!$F$12)),'Order Form'!$F$12,"")</f>
        <v/>
      </c>
      <c r="F189" s="163"/>
      <c r="G189" s="163" t="str">
        <f>IF(NOT(ISBLANK('Order Form'!$D$16)),'Order Form'!$D$16,"")</f>
        <v/>
      </c>
      <c r="H189" s="164"/>
      <c r="I189" s="164"/>
      <c r="J189" s="106" t="e">
        <f>IF('Order Form'!$G215="Yes","Yes",IF('Order Form'!#REF!="Yes","Yes",IF('Order Form'!$H215="Yes","Yes","")))</f>
        <v>#REF!</v>
      </c>
      <c r="K189" s="106" t="str">
        <f ca="1">IF(NOT(ISNA(INDIRECT("'LIST DATA'!$A$"&amp;MATCH('Order Form'!$C215,SchoolList,0)+1))),UPPER(INDIRECT("'LIST DATA'!$A$"&amp;MATCH('Order Form'!$C215,SchoolList,0)+1)),"")</f>
        <v/>
      </c>
      <c r="L189" s="106" t="str">
        <f>IF(NOT(ISBLANK('Order Form'!$C215)),'Order Form'!$C215,"")</f>
        <v/>
      </c>
      <c r="M189" s="106" t="str">
        <f>IF(NOT(ISBLANK('Order Form'!$E215)),'Order Form'!$E215,"")</f>
        <v/>
      </c>
      <c r="N189" s="106" t="e">
        <f>IF('Order Form'!$G215="Yes","CST",IF('Order Form'!#REF!="Yes","CBC",IF('Order Form'!$H215="Yes","PVW",IF(NOT(ISBLANK('Order Form'!$F215)),UPPER('Order Form'!$F215),""))))</f>
        <v>#REF!</v>
      </c>
      <c r="O189" s="106" t="e">
        <f>IF(UPPER($J189)="YES",'Order Form'!F215,"")</f>
        <v>#REF!</v>
      </c>
      <c r="P189" s="106" t="str">
        <f>IF(NOT(ISBLANK('Order Form'!$D215)),PROPER('Order Form'!$D215),"")</f>
        <v/>
      </c>
      <c r="Q189" s="106"/>
      <c r="R189" s="163"/>
      <c r="S189" s="106" t="str">
        <f>IF(NOT(ISBLANK('Order Form'!$I215)),'Order Form'!$I215,"")</f>
        <v/>
      </c>
      <c r="T189" s="106" t="str">
        <f>IF(NOT(ISBLANK('Order Form'!$M215)),'Order Form'!$M215,"")</f>
        <v/>
      </c>
      <c r="U189" s="106" t="str">
        <f>IF(NOT(ISBLANK('Order Form'!$N215)),'Order Form'!$N215,"")</f>
        <v/>
      </c>
      <c r="V189" s="106" t="str">
        <f>IF(NOT(ISBLANK('Order Form'!$O215)),'Order Form'!$O215,"")</f>
        <v/>
      </c>
      <c r="W189" s="106" t="str">
        <f>IF(NOT(ISBLANK('Order Form'!$P215)),'Order Form'!$P215,"")</f>
        <v/>
      </c>
      <c r="X189" s="106" t="str">
        <f>IF(NOT(ISBLANK('Order Form'!$Q215)),'Order Form'!$Q215,"")</f>
        <v/>
      </c>
      <c r="Y189" s="106" t="str">
        <f>IF(NOT(ISBLANK('Order Form'!$R215)),'Order Form'!$R215,"")</f>
        <v/>
      </c>
      <c r="Z189" s="106" t="str">
        <f>IF(NOT(ISBLANK('Order Form'!$S215)),'Order Form'!$S215,"")</f>
        <v/>
      </c>
      <c r="AA189" s="106">
        <f t="shared" si="0"/>
        <v>0</v>
      </c>
      <c r="AB189" s="166" t="str">
        <f>IF(NOT(ISBLANK('Order Form'!$J215)),'Order Form'!$J215,"")</f>
        <v/>
      </c>
      <c r="AC189" s="167">
        <v>0</v>
      </c>
      <c r="AD189" s="168" t="str">
        <f t="shared" si="1"/>
        <v/>
      </c>
      <c r="AE189" s="166" t="e">
        <f>IF(NOT(ISBLANK('Order Form'!#REF!)),'Order Form'!#REF!,"")</f>
        <v>#REF!</v>
      </c>
      <c r="AF189" s="166" t="e">
        <f>IF(NOT(ISBLANK('Order Form'!#REF!)),'Order Form'!#REF!,"")</f>
        <v>#REF!</v>
      </c>
      <c r="AG189" s="166" t="e">
        <f>IF(NOT(ISBLANK('Order Form'!#REF!)),'Order Form'!#REF!,"")</f>
        <v>#REF!</v>
      </c>
    </row>
    <row r="190" spans="1:33" ht="12.75" customHeight="1" x14ac:dyDescent="0.3">
      <c r="A190" s="106" t="str">
        <f>IF(NOT(ISBLANK('Order Form'!$F$4)),PROPER('Order Form'!$F$4),IF(NOT(ISBLANK('Order Form'!$F$5)),PROPER('Order Form'!$F$5),""))</f>
        <v/>
      </c>
      <c r="B190" s="106" t="str">
        <f>IF(NOT(ISBLANK('Order Form'!$F$6)),'Order Form'!$F$6,"")</f>
        <v/>
      </c>
      <c r="C190" s="162">
        <f>'Order Form'!$J$17</f>
        <v>0</v>
      </c>
      <c r="D190" s="162" t="str">
        <f>IF(NOT(ISBLANK('Order Form'!$F$10)),'Order Form'!$F$10,"")</f>
        <v/>
      </c>
      <c r="E190" s="162" t="str">
        <f>IF(NOT(ISBLANK('Order Form'!$F$12)),'Order Form'!$F$12,"")</f>
        <v/>
      </c>
      <c r="F190" s="163"/>
      <c r="G190" s="163" t="str">
        <f>IF(NOT(ISBLANK('Order Form'!$D$16)),'Order Form'!$D$16,"")</f>
        <v/>
      </c>
      <c r="H190" s="164"/>
      <c r="I190" s="164"/>
      <c r="J190" s="106" t="e">
        <f>IF('Order Form'!$G216="Yes","Yes",IF('Order Form'!#REF!="Yes","Yes",IF('Order Form'!$H216="Yes","Yes","")))</f>
        <v>#REF!</v>
      </c>
      <c r="K190" s="106" t="str">
        <f ca="1">IF(NOT(ISNA(INDIRECT("'LIST DATA'!$A$"&amp;MATCH('Order Form'!$C216,SchoolList,0)+1))),UPPER(INDIRECT("'LIST DATA'!$A$"&amp;MATCH('Order Form'!$C216,SchoolList,0)+1)),"")</f>
        <v/>
      </c>
      <c r="L190" s="106" t="str">
        <f>IF(NOT(ISBLANK('Order Form'!$C216)),'Order Form'!$C216,"")</f>
        <v/>
      </c>
      <c r="M190" s="106" t="str">
        <f>IF(NOT(ISBLANK('Order Form'!$E216)),'Order Form'!$E216,"")</f>
        <v/>
      </c>
      <c r="N190" s="106" t="e">
        <f>IF('Order Form'!$G216="Yes","CST",IF('Order Form'!#REF!="Yes","CBC",IF('Order Form'!$H216="Yes","PVW",IF(NOT(ISBLANK('Order Form'!$F216)),UPPER('Order Form'!$F216),""))))</f>
        <v>#REF!</v>
      </c>
      <c r="O190" s="106" t="e">
        <f>IF(UPPER($J190)="YES",'Order Form'!F216,"")</f>
        <v>#REF!</v>
      </c>
      <c r="P190" s="106" t="str">
        <f>IF(NOT(ISBLANK('Order Form'!$D216)),PROPER('Order Form'!$D216),"")</f>
        <v/>
      </c>
      <c r="Q190" s="106"/>
      <c r="R190" s="163"/>
      <c r="S190" s="106" t="str">
        <f>IF(NOT(ISBLANK('Order Form'!$I216)),'Order Form'!$I216,"")</f>
        <v/>
      </c>
      <c r="T190" s="106" t="str">
        <f>IF(NOT(ISBLANK('Order Form'!$M216)),'Order Form'!$M216,"")</f>
        <v/>
      </c>
      <c r="U190" s="106" t="str">
        <f>IF(NOT(ISBLANK('Order Form'!$N216)),'Order Form'!$N216,"")</f>
        <v/>
      </c>
      <c r="V190" s="106" t="str">
        <f>IF(NOT(ISBLANK('Order Form'!$O216)),'Order Form'!$O216,"")</f>
        <v/>
      </c>
      <c r="W190" s="106" t="str">
        <f>IF(NOT(ISBLANK('Order Form'!$P216)),'Order Form'!$P216,"")</f>
        <v/>
      </c>
      <c r="X190" s="106" t="str">
        <f>IF(NOT(ISBLANK('Order Form'!$Q216)),'Order Form'!$Q216,"")</f>
        <v/>
      </c>
      <c r="Y190" s="106" t="str">
        <f>IF(NOT(ISBLANK('Order Form'!$R216)),'Order Form'!$R216,"")</f>
        <v/>
      </c>
      <c r="Z190" s="106" t="str">
        <f>IF(NOT(ISBLANK('Order Form'!$S216)),'Order Form'!$S216,"")</f>
        <v/>
      </c>
      <c r="AA190" s="106">
        <f t="shared" si="0"/>
        <v>0</v>
      </c>
      <c r="AB190" s="166" t="str">
        <f>IF(NOT(ISBLANK('Order Form'!$J216)),'Order Form'!$J216,"")</f>
        <v/>
      </c>
      <c r="AC190" s="167">
        <v>0</v>
      </c>
      <c r="AD190" s="168" t="str">
        <f t="shared" si="1"/>
        <v/>
      </c>
      <c r="AE190" s="166" t="e">
        <f>IF(NOT(ISBLANK('Order Form'!#REF!)),'Order Form'!#REF!,"")</f>
        <v>#REF!</v>
      </c>
      <c r="AF190" s="166" t="e">
        <f>IF(NOT(ISBLANK('Order Form'!#REF!)),'Order Form'!#REF!,"")</f>
        <v>#REF!</v>
      </c>
      <c r="AG190" s="166" t="e">
        <f>IF(NOT(ISBLANK('Order Form'!#REF!)),'Order Form'!#REF!,"")</f>
        <v>#REF!</v>
      </c>
    </row>
    <row r="191" spans="1:33" ht="12.75" customHeight="1" x14ac:dyDescent="0.3">
      <c r="A191" s="106" t="str">
        <f>IF(NOT(ISBLANK('Order Form'!$F$4)),PROPER('Order Form'!$F$4),IF(NOT(ISBLANK('Order Form'!$F$5)),PROPER('Order Form'!$F$5),""))</f>
        <v/>
      </c>
      <c r="B191" s="106" t="str">
        <f>IF(NOT(ISBLANK('Order Form'!$F$6)),'Order Form'!$F$6,"")</f>
        <v/>
      </c>
      <c r="C191" s="162">
        <f>'Order Form'!$J$17</f>
        <v>0</v>
      </c>
      <c r="D191" s="162" t="str">
        <f>IF(NOT(ISBLANK('Order Form'!$F$10)),'Order Form'!$F$10,"")</f>
        <v/>
      </c>
      <c r="E191" s="162" t="str">
        <f>IF(NOT(ISBLANK('Order Form'!$F$12)),'Order Form'!$F$12,"")</f>
        <v/>
      </c>
      <c r="F191" s="163"/>
      <c r="G191" s="163" t="str">
        <f>IF(NOT(ISBLANK('Order Form'!$D$16)),'Order Form'!$D$16,"")</f>
        <v/>
      </c>
      <c r="H191" s="164"/>
      <c r="I191" s="164"/>
      <c r="J191" s="106" t="e">
        <f>IF('Order Form'!$G217="Yes","Yes",IF('Order Form'!#REF!="Yes","Yes",IF('Order Form'!$H217="Yes","Yes","")))</f>
        <v>#REF!</v>
      </c>
      <c r="K191" s="106" t="str">
        <f ca="1">IF(NOT(ISNA(INDIRECT("'LIST DATA'!$A$"&amp;MATCH('Order Form'!$C217,SchoolList,0)+1))),UPPER(INDIRECT("'LIST DATA'!$A$"&amp;MATCH('Order Form'!$C217,SchoolList,0)+1)),"")</f>
        <v/>
      </c>
      <c r="L191" s="106" t="str">
        <f>IF(NOT(ISBLANK('Order Form'!$C217)),'Order Form'!$C217,"")</f>
        <v/>
      </c>
      <c r="M191" s="106" t="str">
        <f>IF(NOT(ISBLANK('Order Form'!$E217)),'Order Form'!$E217,"")</f>
        <v/>
      </c>
      <c r="N191" s="106" t="e">
        <f>IF('Order Form'!$G217="Yes","CST",IF('Order Form'!#REF!="Yes","CBC",IF('Order Form'!$H217="Yes","PVW",IF(NOT(ISBLANK('Order Form'!$F217)),UPPER('Order Form'!$F217),""))))</f>
        <v>#REF!</v>
      </c>
      <c r="O191" s="106" t="e">
        <f>IF(UPPER($J191)="YES",'Order Form'!F217,"")</f>
        <v>#REF!</v>
      </c>
      <c r="P191" s="106" t="str">
        <f>IF(NOT(ISBLANK('Order Form'!$D217)),PROPER('Order Form'!$D217),"")</f>
        <v/>
      </c>
      <c r="Q191" s="106"/>
      <c r="R191" s="163"/>
      <c r="S191" s="106" t="str">
        <f>IF(NOT(ISBLANK('Order Form'!$I217)),'Order Form'!$I217,"")</f>
        <v/>
      </c>
      <c r="T191" s="106" t="str">
        <f>IF(NOT(ISBLANK('Order Form'!$M217)),'Order Form'!$M217,"")</f>
        <v/>
      </c>
      <c r="U191" s="106" t="str">
        <f>IF(NOT(ISBLANK('Order Form'!$N217)),'Order Form'!$N217,"")</f>
        <v/>
      </c>
      <c r="V191" s="106" t="str">
        <f>IF(NOT(ISBLANK('Order Form'!$O217)),'Order Form'!$O217,"")</f>
        <v/>
      </c>
      <c r="W191" s="106" t="str">
        <f>IF(NOT(ISBLANK('Order Form'!$P217)),'Order Form'!$P217,"")</f>
        <v/>
      </c>
      <c r="X191" s="106" t="str">
        <f>IF(NOT(ISBLANK('Order Form'!$Q217)),'Order Form'!$Q217,"")</f>
        <v/>
      </c>
      <c r="Y191" s="106" t="str">
        <f>IF(NOT(ISBLANK('Order Form'!$R217)),'Order Form'!$R217,"")</f>
        <v/>
      </c>
      <c r="Z191" s="106" t="str">
        <f>IF(NOT(ISBLANK('Order Form'!$S217)),'Order Form'!$S217,"")</f>
        <v/>
      </c>
      <c r="AA191" s="106">
        <f t="shared" si="0"/>
        <v>0</v>
      </c>
      <c r="AB191" s="166" t="str">
        <f>IF(NOT(ISBLANK('Order Form'!$J217)),'Order Form'!$J217,"")</f>
        <v/>
      </c>
      <c r="AC191" s="167">
        <v>0</v>
      </c>
      <c r="AD191" s="168" t="str">
        <f t="shared" si="1"/>
        <v/>
      </c>
      <c r="AE191" s="166" t="e">
        <f>IF(NOT(ISBLANK('Order Form'!#REF!)),'Order Form'!#REF!,"")</f>
        <v>#REF!</v>
      </c>
      <c r="AF191" s="166" t="e">
        <f>IF(NOT(ISBLANK('Order Form'!#REF!)),'Order Form'!#REF!,"")</f>
        <v>#REF!</v>
      </c>
      <c r="AG191" s="166" t="e">
        <f>IF(NOT(ISBLANK('Order Form'!#REF!)),'Order Form'!#REF!,"")</f>
        <v>#REF!</v>
      </c>
    </row>
    <row r="192" spans="1:33" ht="12.75" customHeight="1" x14ac:dyDescent="0.3">
      <c r="A192" s="106" t="str">
        <f>IF(NOT(ISBLANK('Order Form'!$F$4)),PROPER('Order Form'!$F$4),IF(NOT(ISBLANK('Order Form'!$F$5)),PROPER('Order Form'!$F$5),""))</f>
        <v/>
      </c>
      <c r="B192" s="106" t="str">
        <f>IF(NOT(ISBLANK('Order Form'!$F$6)),'Order Form'!$F$6,"")</f>
        <v/>
      </c>
      <c r="C192" s="162">
        <f>'Order Form'!$J$17</f>
        <v>0</v>
      </c>
      <c r="D192" s="162" t="str">
        <f>IF(NOT(ISBLANK('Order Form'!$F$10)),'Order Form'!$F$10,"")</f>
        <v/>
      </c>
      <c r="E192" s="162" t="str">
        <f>IF(NOT(ISBLANK('Order Form'!$F$12)),'Order Form'!$F$12,"")</f>
        <v/>
      </c>
      <c r="F192" s="163"/>
      <c r="G192" s="163" t="str">
        <f>IF(NOT(ISBLANK('Order Form'!$D$16)),'Order Form'!$D$16,"")</f>
        <v/>
      </c>
      <c r="H192" s="164"/>
      <c r="I192" s="164"/>
      <c r="J192" s="106" t="e">
        <f>IF('Order Form'!$G218="Yes","Yes",IF('Order Form'!#REF!="Yes","Yes",IF('Order Form'!$H218="Yes","Yes","")))</f>
        <v>#REF!</v>
      </c>
      <c r="K192" s="106" t="str">
        <f ca="1">IF(NOT(ISNA(INDIRECT("'LIST DATA'!$A$"&amp;MATCH('Order Form'!$C218,SchoolList,0)+1))),UPPER(INDIRECT("'LIST DATA'!$A$"&amp;MATCH('Order Form'!$C218,SchoolList,0)+1)),"")</f>
        <v/>
      </c>
      <c r="L192" s="106" t="str">
        <f>IF(NOT(ISBLANK('Order Form'!$C218)),'Order Form'!$C218,"")</f>
        <v/>
      </c>
      <c r="M192" s="106" t="str">
        <f>IF(NOT(ISBLANK('Order Form'!$E218)),'Order Form'!$E218,"")</f>
        <v/>
      </c>
      <c r="N192" s="106" t="e">
        <f>IF('Order Form'!$G218="Yes","CST",IF('Order Form'!#REF!="Yes","CBC",IF('Order Form'!$H218="Yes","PVW",IF(NOT(ISBLANK('Order Form'!$F218)),UPPER('Order Form'!$F218),""))))</f>
        <v>#REF!</v>
      </c>
      <c r="O192" s="106" t="e">
        <f>IF(UPPER($J192)="YES",'Order Form'!F218,"")</f>
        <v>#REF!</v>
      </c>
      <c r="P192" s="106" t="str">
        <f>IF(NOT(ISBLANK('Order Form'!$D218)),PROPER('Order Form'!$D218),"")</f>
        <v/>
      </c>
      <c r="Q192" s="106"/>
      <c r="R192" s="163"/>
      <c r="S192" s="106" t="str">
        <f>IF(NOT(ISBLANK('Order Form'!$I218)),'Order Form'!$I218,"")</f>
        <v/>
      </c>
      <c r="T192" s="106" t="str">
        <f>IF(NOT(ISBLANK('Order Form'!$M218)),'Order Form'!$M218,"")</f>
        <v/>
      </c>
      <c r="U192" s="106" t="str">
        <f>IF(NOT(ISBLANK('Order Form'!$N218)),'Order Form'!$N218,"")</f>
        <v/>
      </c>
      <c r="V192" s="106" t="str">
        <f>IF(NOT(ISBLANK('Order Form'!$O218)),'Order Form'!$O218,"")</f>
        <v/>
      </c>
      <c r="W192" s="106" t="str">
        <f>IF(NOT(ISBLANK('Order Form'!$P218)),'Order Form'!$P218,"")</f>
        <v/>
      </c>
      <c r="X192" s="106" t="str">
        <f>IF(NOT(ISBLANK('Order Form'!$Q218)),'Order Form'!$Q218,"")</f>
        <v/>
      </c>
      <c r="Y192" s="106" t="str">
        <f>IF(NOT(ISBLANK('Order Form'!$R218)),'Order Form'!$R218,"")</f>
        <v/>
      </c>
      <c r="Z192" s="106" t="str">
        <f>IF(NOT(ISBLANK('Order Form'!$S218)),'Order Form'!$S218,"")</f>
        <v/>
      </c>
      <c r="AA192" s="106">
        <f t="shared" si="0"/>
        <v>0</v>
      </c>
      <c r="AB192" s="166" t="str">
        <f>IF(NOT(ISBLANK('Order Form'!$J218)),'Order Form'!$J218,"")</f>
        <v/>
      </c>
      <c r="AC192" s="167">
        <v>0</v>
      </c>
      <c r="AD192" s="168" t="str">
        <f t="shared" si="1"/>
        <v/>
      </c>
      <c r="AE192" s="166" t="e">
        <f>IF(NOT(ISBLANK('Order Form'!#REF!)),'Order Form'!#REF!,"")</f>
        <v>#REF!</v>
      </c>
      <c r="AF192" s="166" t="e">
        <f>IF(NOT(ISBLANK('Order Form'!#REF!)),'Order Form'!#REF!,"")</f>
        <v>#REF!</v>
      </c>
      <c r="AG192" s="166" t="e">
        <f>IF(NOT(ISBLANK('Order Form'!#REF!)),'Order Form'!#REF!,"")</f>
        <v>#REF!</v>
      </c>
    </row>
    <row r="193" spans="1:33" ht="12.75" customHeight="1" x14ac:dyDescent="0.3">
      <c r="A193" s="106" t="str">
        <f>IF(NOT(ISBLANK('Order Form'!$F$4)),PROPER('Order Form'!$F$4),IF(NOT(ISBLANK('Order Form'!$F$5)),PROPER('Order Form'!$F$5),""))</f>
        <v/>
      </c>
      <c r="B193" s="106" t="str">
        <f>IF(NOT(ISBLANK('Order Form'!$F$6)),'Order Form'!$F$6,"")</f>
        <v/>
      </c>
      <c r="C193" s="162">
        <f>'Order Form'!$J$17</f>
        <v>0</v>
      </c>
      <c r="D193" s="162" t="str">
        <f>IF(NOT(ISBLANK('Order Form'!$F$10)),'Order Form'!$F$10,"")</f>
        <v/>
      </c>
      <c r="E193" s="162" t="str">
        <f>IF(NOT(ISBLANK('Order Form'!$F$12)),'Order Form'!$F$12,"")</f>
        <v/>
      </c>
      <c r="F193" s="163"/>
      <c r="G193" s="163" t="str">
        <f>IF(NOT(ISBLANK('Order Form'!$D$16)),'Order Form'!$D$16,"")</f>
        <v/>
      </c>
      <c r="H193" s="164"/>
      <c r="I193" s="164"/>
      <c r="J193" s="106" t="e">
        <f>IF('Order Form'!$G219="Yes","Yes",IF('Order Form'!#REF!="Yes","Yes",IF('Order Form'!$H219="Yes","Yes","")))</f>
        <v>#REF!</v>
      </c>
      <c r="K193" s="106" t="str">
        <f ca="1">IF(NOT(ISNA(INDIRECT("'LIST DATA'!$A$"&amp;MATCH('Order Form'!$C219,SchoolList,0)+1))),UPPER(INDIRECT("'LIST DATA'!$A$"&amp;MATCH('Order Form'!$C219,SchoolList,0)+1)),"")</f>
        <v/>
      </c>
      <c r="L193" s="106" t="str">
        <f>IF(NOT(ISBLANK('Order Form'!$C219)),'Order Form'!$C219,"")</f>
        <v/>
      </c>
      <c r="M193" s="106" t="str">
        <f>IF(NOT(ISBLANK('Order Form'!$E219)),'Order Form'!$E219,"")</f>
        <v/>
      </c>
      <c r="N193" s="106" t="e">
        <f>IF('Order Form'!$G219="Yes","CST",IF('Order Form'!#REF!="Yes","CBC",IF('Order Form'!$H219="Yes","PVW",IF(NOT(ISBLANK('Order Form'!$F219)),UPPER('Order Form'!$F219),""))))</f>
        <v>#REF!</v>
      </c>
      <c r="O193" s="106" t="e">
        <f>IF(UPPER($J193)="YES",'Order Form'!F219,"")</f>
        <v>#REF!</v>
      </c>
      <c r="P193" s="106" t="str">
        <f>IF(NOT(ISBLANK('Order Form'!$D219)),PROPER('Order Form'!$D219),"")</f>
        <v/>
      </c>
      <c r="Q193" s="106"/>
      <c r="R193" s="163"/>
      <c r="S193" s="106" t="str">
        <f>IF(NOT(ISBLANK('Order Form'!$I219)),'Order Form'!$I219,"")</f>
        <v/>
      </c>
      <c r="T193" s="106" t="str">
        <f>IF(NOT(ISBLANK('Order Form'!$M219)),'Order Form'!$M219,"")</f>
        <v/>
      </c>
      <c r="U193" s="106" t="str">
        <f>IF(NOT(ISBLANK('Order Form'!$N219)),'Order Form'!$N219,"")</f>
        <v/>
      </c>
      <c r="V193" s="106" t="str">
        <f>IF(NOT(ISBLANK('Order Form'!$O219)),'Order Form'!$O219,"")</f>
        <v/>
      </c>
      <c r="W193" s="106" t="str">
        <f>IF(NOT(ISBLANK('Order Form'!$P219)),'Order Form'!$P219,"")</f>
        <v/>
      </c>
      <c r="X193" s="106" t="str">
        <f>IF(NOT(ISBLANK('Order Form'!$Q219)),'Order Form'!$Q219,"")</f>
        <v/>
      </c>
      <c r="Y193" s="106" t="str">
        <f>IF(NOT(ISBLANK('Order Form'!$R219)),'Order Form'!$R219,"")</f>
        <v/>
      </c>
      <c r="Z193" s="106" t="str">
        <f>IF(NOT(ISBLANK('Order Form'!$S219)),'Order Form'!$S219,"")</f>
        <v/>
      </c>
      <c r="AA193" s="106">
        <f t="shared" si="0"/>
        <v>0</v>
      </c>
      <c r="AB193" s="166" t="str">
        <f>IF(NOT(ISBLANK('Order Form'!$J219)),'Order Form'!$J219,"")</f>
        <v/>
      </c>
      <c r="AC193" s="167">
        <v>0</v>
      </c>
      <c r="AD193" s="168" t="str">
        <f t="shared" si="1"/>
        <v/>
      </c>
      <c r="AE193" s="166" t="e">
        <f>IF(NOT(ISBLANK('Order Form'!#REF!)),'Order Form'!#REF!,"")</f>
        <v>#REF!</v>
      </c>
      <c r="AF193" s="166" t="e">
        <f>IF(NOT(ISBLANK('Order Form'!#REF!)),'Order Form'!#REF!,"")</f>
        <v>#REF!</v>
      </c>
      <c r="AG193" s="166" t="e">
        <f>IF(NOT(ISBLANK('Order Form'!#REF!)),'Order Form'!#REF!,"")</f>
        <v>#REF!</v>
      </c>
    </row>
    <row r="194" spans="1:33" ht="12.75" customHeight="1" x14ac:dyDescent="0.3">
      <c r="A194" s="106" t="str">
        <f>IF(NOT(ISBLANK('Order Form'!$F$4)),PROPER('Order Form'!$F$4),IF(NOT(ISBLANK('Order Form'!$F$5)),PROPER('Order Form'!$F$5),""))</f>
        <v/>
      </c>
      <c r="B194" s="106" t="str">
        <f>IF(NOT(ISBLANK('Order Form'!$F$6)),'Order Form'!$F$6,"")</f>
        <v/>
      </c>
      <c r="C194" s="162">
        <f>'Order Form'!$J$17</f>
        <v>0</v>
      </c>
      <c r="D194" s="162" t="str">
        <f>IF(NOT(ISBLANK('Order Form'!$F$10)),'Order Form'!$F$10,"")</f>
        <v/>
      </c>
      <c r="E194" s="162" t="str">
        <f>IF(NOT(ISBLANK('Order Form'!$F$12)),'Order Form'!$F$12,"")</f>
        <v/>
      </c>
      <c r="F194" s="163"/>
      <c r="G194" s="163" t="str">
        <f>IF(NOT(ISBLANK('Order Form'!$D$16)),'Order Form'!$D$16,"")</f>
        <v/>
      </c>
      <c r="H194" s="164"/>
      <c r="I194" s="164"/>
      <c r="J194" s="106" t="e">
        <f>IF('Order Form'!$G220="Yes","Yes",IF('Order Form'!#REF!="Yes","Yes",IF('Order Form'!$H220="Yes","Yes","")))</f>
        <v>#REF!</v>
      </c>
      <c r="K194" s="106" t="str">
        <f ca="1">IF(NOT(ISNA(INDIRECT("'LIST DATA'!$A$"&amp;MATCH('Order Form'!$C220,SchoolList,0)+1))),UPPER(INDIRECT("'LIST DATA'!$A$"&amp;MATCH('Order Form'!$C220,SchoolList,0)+1)),"")</f>
        <v/>
      </c>
      <c r="L194" s="106" t="str">
        <f>IF(NOT(ISBLANK('Order Form'!$C220)),'Order Form'!$C220,"")</f>
        <v/>
      </c>
      <c r="M194" s="106" t="str">
        <f>IF(NOT(ISBLANK('Order Form'!$E220)),'Order Form'!$E220,"")</f>
        <v/>
      </c>
      <c r="N194" s="106" t="e">
        <f>IF('Order Form'!$G220="Yes","CST",IF('Order Form'!#REF!="Yes","CBC",IF('Order Form'!$H220="Yes","PVW",IF(NOT(ISBLANK('Order Form'!$F220)),UPPER('Order Form'!$F220),""))))</f>
        <v>#REF!</v>
      </c>
      <c r="O194" s="106" t="e">
        <f>IF(UPPER($J194)="YES",'Order Form'!F220,"")</f>
        <v>#REF!</v>
      </c>
      <c r="P194" s="106" t="str">
        <f>IF(NOT(ISBLANK('Order Form'!$D220)),PROPER('Order Form'!$D220),"")</f>
        <v/>
      </c>
      <c r="Q194" s="106"/>
      <c r="R194" s="163"/>
      <c r="S194" s="106" t="str">
        <f>IF(NOT(ISBLANK('Order Form'!$I220)),'Order Form'!$I220,"")</f>
        <v/>
      </c>
      <c r="T194" s="106" t="str">
        <f>IF(NOT(ISBLANK('Order Form'!$M220)),'Order Form'!$M220,"")</f>
        <v/>
      </c>
      <c r="U194" s="106" t="str">
        <f>IF(NOT(ISBLANK('Order Form'!$N220)),'Order Form'!$N220,"")</f>
        <v/>
      </c>
      <c r="V194" s="106" t="str">
        <f>IF(NOT(ISBLANK('Order Form'!$O220)),'Order Form'!$O220,"")</f>
        <v/>
      </c>
      <c r="W194" s="106" t="str">
        <f>IF(NOT(ISBLANK('Order Form'!$P220)),'Order Form'!$P220,"")</f>
        <v/>
      </c>
      <c r="X194" s="106" t="str">
        <f>IF(NOT(ISBLANK('Order Form'!$Q220)),'Order Form'!$Q220,"")</f>
        <v/>
      </c>
      <c r="Y194" s="106" t="str">
        <f>IF(NOT(ISBLANK('Order Form'!$R220)),'Order Form'!$R220,"")</f>
        <v/>
      </c>
      <c r="Z194" s="106" t="str">
        <f>IF(NOT(ISBLANK('Order Form'!$S220)),'Order Form'!$S220,"")</f>
        <v/>
      </c>
      <c r="AA194" s="106">
        <f t="shared" si="0"/>
        <v>0</v>
      </c>
      <c r="AB194" s="166" t="str">
        <f>IF(NOT(ISBLANK('Order Form'!$J220)),'Order Form'!$J220,"")</f>
        <v/>
      </c>
      <c r="AC194" s="167">
        <v>0</v>
      </c>
      <c r="AD194" s="168" t="str">
        <f t="shared" si="1"/>
        <v/>
      </c>
      <c r="AE194" s="166" t="e">
        <f>IF(NOT(ISBLANK('Order Form'!#REF!)),'Order Form'!#REF!,"")</f>
        <v>#REF!</v>
      </c>
      <c r="AF194" s="166" t="e">
        <f>IF(NOT(ISBLANK('Order Form'!#REF!)),'Order Form'!#REF!,"")</f>
        <v>#REF!</v>
      </c>
      <c r="AG194" s="166" t="e">
        <f>IF(NOT(ISBLANK('Order Form'!#REF!)),'Order Form'!#REF!,"")</f>
        <v>#REF!</v>
      </c>
    </row>
    <row r="195" spans="1:33" ht="12.75" customHeight="1" x14ac:dyDescent="0.3">
      <c r="A195" s="106" t="str">
        <f>IF(NOT(ISBLANK('Order Form'!$F$4)),PROPER('Order Form'!$F$4),IF(NOT(ISBLANK('Order Form'!$F$5)),PROPER('Order Form'!$F$5),""))</f>
        <v/>
      </c>
      <c r="B195" s="106" t="str">
        <f>IF(NOT(ISBLANK('Order Form'!$F$6)),'Order Form'!$F$6,"")</f>
        <v/>
      </c>
      <c r="C195" s="162">
        <f>'Order Form'!$J$17</f>
        <v>0</v>
      </c>
      <c r="D195" s="162" t="str">
        <f>IF(NOT(ISBLANK('Order Form'!$F$10)),'Order Form'!$F$10,"")</f>
        <v/>
      </c>
      <c r="E195" s="162" t="str">
        <f>IF(NOT(ISBLANK('Order Form'!$F$12)),'Order Form'!$F$12,"")</f>
        <v/>
      </c>
      <c r="F195" s="163"/>
      <c r="G195" s="163" t="str">
        <f>IF(NOT(ISBLANK('Order Form'!$D$16)),'Order Form'!$D$16,"")</f>
        <v/>
      </c>
      <c r="H195" s="164"/>
      <c r="I195" s="164"/>
      <c r="J195" s="106" t="e">
        <f>IF('Order Form'!$G221="Yes","Yes",IF('Order Form'!#REF!="Yes","Yes",IF('Order Form'!$H221="Yes","Yes","")))</f>
        <v>#REF!</v>
      </c>
      <c r="K195" s="106" t="str">
        <f ca="1">IF(NOT(ISNA(INDIRECT("'LIST DATA'!$A$"&amp;MATCH('Order Form'!$C221,SchoolList,0)+1))),UPPER(INDIRECT("'LIST DATA'!$A$"&amp;MATCH('Order Form'!$C221,SchoolList,0)+1)),"")</f>
        <v/>
      </c>
      <c r="L195" s="106" t="str">
        <f>IF(NOT(ISBLANK('Order Form'!$C221)),'Order Form'!$C221,"")</f>
        <v/>
      </c>
      <c r="M195" s="106" t="str">
        <f>IF(NOT(ISBLANK('Order Form'!$E221)),'Order Form'!$E221,"")</f>
        <v/>
      </c>
      <c r="N195" s="106" t="e">
        <f>IF('Order Form'!$G221="Yes","CST",IF('Order Form'!#REF!="Yes","CBC",IF('Order Form'!$H221="Yes","PVW",IF(NOT(ISBLANK('Order Form'!$F221)),UPPER('Order Form'!$F221),""))))</f>
        <v>#REF!</v>
      </c>
      <c r="O195" s="106" t="e">
        <f>IF(UPPER($J195)="YES",'Order Form'!F221,"")</f>
        <v>#REF!</v>
      </c>
      <c r="P195" s="106" t="str">
        <f>IF(NOT(ISBLANK('Order Form'!$D221)),PROPER('Order Form'!$D221),"")</f>
        <v/>
      </c>
      <c r="Q195" s="106"/>
      <c r="R195" s="163"/>
      <c r="S195" s="106" t="str">
        <f>IF(NOT(ISBLANK('Order Form'!$I221)),'Order Form'!$I221,"")</f>
        <v/>
      </c>
      <c r="T195" s="106" t="str">
        <f>IF(NOT(ISBLANK('Order Form'!$M221)),'Order Form'!$M221,"")</f>
        <v/>
      </c>
      <c r="U195" s="106" t="str">
        <f>IF(NOT(ISBLANK('Order Form'!$N221)),'Order Form'!$N221,"")</f>
        <v/>
      </c>
      <c r="V195" s="106" t="str">
        <f>IF(NOT(ISBLANK('Order Form'!$O221)),'Order Form'!$O221,"")</f>
        <v/>
      </c>
      <c r="W195" s="106" t="str">
        <f>IF(NOT(ISBLANK('Order Form'!$P221)),'Order Form'!$P221,"")</f>
        <v/>
      </c>
      <c r="X195" s="106" t="str">
        <f>IF(NOT(ISBLANK('Order Form'!$Q221)),'Order Form'!$Q221,"")</f>
        <v/>
      </c>
      <c r="Y195" s="106" t="str">
        <f>IF(NOT(ISBLANK('Order Form'!$R221)),'Order Form'!$R221,"")</f>
        <v/>
      </c>
      <c r="Z195" s="106" t="str">
        <f>IF(NOT(ISBLANK('Order Form'!$S221)),'Order Form'!$S221,"")</f>
        <v/>
      </c>
      <c r="AA195" s="106">
        <f t="shared" si="0"/>
        <v>0</v>
      </c>
      <c r="AB195" s="166" t="str">
        <f>IF(NOT(ISBLANK('Order Form'!$J221)),'Order Form'!$J221,"")</f>
        <v/>
      </c>
      <c r="AC195" s="167">
        <v>0</v>
      </c>
      <c r="AD195" s="168" t="str">
        <f t="shared" si="1"/>
        <v/>
      </c>
      <c r="AE195" s="166" t="e">
        <f>IF(NOT(ISBLANK('Order Form'!#REF!)),'Order Form'!#REF!,"")</f>
        <v>#REF!</v>
      </c>
      <c r="AF195" s="166" t="e">
        <f>IF(NOT(ISBLANK('Order Form'!#REF!)),'Order Form'!#REF!,"")</f>
        <v>#REF!</v>
      </c>
      <c r="AG195" s="166" t="e">
        <f>IF(NOT(ISBLANK('Order Form'!#REF!)),'Order Form'!#REF!,"")</f>
        <v>#REF!</v>
      </c>
    </row>
    <row r="196" spans="1:33" ht="12.75" customHeight="1" x14ac:dyDescent="0.3">
      <c r="A196" s="106" t="str">
        <f>IF(NOT(ISBLANK('Order Form'!$F$4)),PROPER('Order Form'!$F$4),IF(NOT(ISBLANK('Order Form'!$F$5)),PROPER('Order Form'!$F$5),""))</f>
        <v/>
      </c>
      <c r="B196" s="106" t="str">
        <f>IF(NOT(ISBLANK('Order Form'!$F$6)),'Order Form'!$F$6,"")</f>
        <v/>
      </c>
      <c r="C196" s="162">
        <f>'Order Form'!$J$17</f>
        <v>0</v>
      </c>
      <c r="D196" s="162" t="str">
        <f>IF(NOT(ISBLANK('Order Form'!$F$10)),'Order Form'!$F$10,"")</f>
        <v/>
      </c>
      <c r="E196" s="162" t="str">
        <f>IF(NOT(ISBLANK('Order Form'!$F$12)),'Order Form'!$F$12,"")</f>
        <v/>
      </c>
      <c r="F196" s="163"/>
      <c r="G196" s="163" t="str">
        <f>IF(NOT(ISBLANK('Order Form'!$D$16)),'Order Form'!$D$16,"")</f>
        <v/>
      </c>
      <c r="H196" s="164"/>
      <c r="I196" s="164"/>
      <c r="J196" s="106" t="e">
        <f>IF('Order Form'!$G222="Yes","Yes",IF('Order Form'!#REF!="Yes","Yes",IF('Order Form'!$H222="Yes","Yes","")))</f>
        <v>#REF!</v>
      </c>
      <c r="K196" s="106" t="str">
        <f ca="1">IF(NOT(ISNA(INDIRECT("'LIST DATA'!$A$"&amp;MATCH('Order Form'!$C222,SchoolList,0)+1))),UPPER(INDIRECT("'LIST DATA'!$A$"&amp;MATCH('Order Form'!$C222,SchoolList,0)+1)),"")</f>
        <v/>
      </c>
      <c r="L196" s="106" t="str">
        <f>IF(NOT(ISBLANK('Order Form'!$C222)),'Order Form'!$C222,"")</f>
        <v/>
      </c>
      <c r="M196" s="106" t="str">
        <f>IF(NOT(ISBLANK('Order Form'!$E222)),'Order Form'!$E222,"")</f>
        <v/>
      </c>
      <c r="N196" s="106" t="e">
        <f>IF('Order Form'!$G222="Yes","CST",IF('Order Form'!#REF!="Yes","CBC",IF('Order Form'!$H222="Yes","PVW",IF(NOT(ISBLANK('Order Form'!$F222)),UPPER('Order Form'!$F222),""))))</f>
        <v>#REF!</v>
      </c>
      <c r="O196" s="106" t="e">
        <f>IF(UPPER($J196)="YES",'Order Form'!F222,"")</f>
        <v>#REF!</v>
      </c>
      <c r="P196" s="106" t="str">
        <f>IF(NOT(ISBLANK('Order Form'!$D222)),PROPER('Order Form'!$D222),"")</f>
        <v/>
      </c>
      <c r="Q196" s="106"/>
      <c r="R196" s="163"/>
      <c r="S196" s="106" t="str">
        <f>IF(NOT(ISBLANK('Order Form'!$I222)),'Order Form'!$I222,"")</f>
        <v/>
      </c>
      <c r="T196" s="106" t="str">
        <f>IF(NOT(ISBLANK('Order Form'!$M222)),'Order Form'!$M222,"")</f>
        <v/>
      </c>
      <c r="U196" s="106" t="str">
        <f>IF(NOT(ISBLANK('Order Form'!$N222)),'Order Form'!$N222,"")</f>
        <v/>
      </c>
      <c r="V196" s="106" t="str">
        <f>IF(NOT(ISBLANK('Order Form'!$O222)),'Order Form'!$O222,"")</f>
        <v/>
      </c>
      <c r="W196" s="106" t="str">
        <f>IF(NOT(ISBLANK('Order Form'!$P222)),'Order Form'!$P222,"")</f>
        <v/>
      </c>
      <c r="X196" s="106" t="str">
        <f>IF(NOT(ISBLANK('Order Form'!$Q222)),'Order Form'!$Q222,"")</f>
        <v/>
      </c>
      <c r="Y196" s="106" t="str">
        <f>IF(NOT(ISBLANK('Order Form'!$R222)),'Order Form'!$R222,"")</f>
        <v/>
      </c>
      <c r="Z196" s="106" t="str">
        <f>IF(NOT(ISBLANK('Order Form'!$S222)),'Order Form'!$S222,"")</f>
        <v/>
      </c>
      <c r="AA196" s="106">
        <f t="shared" si="0"/>
        <v>0</v>
      </c>
      <c r="AB196" s="166" t="str">
        <f>IF(NOT(ISBLANK('Order Form'!$J222)),'Order Form'!$J222,"")</f>
        <v/>
      </c>
      <c r="AC196" s="167">
        <v>0</v>
      </c>
      <c r="AD196" s="168" t="str">
        <f t="shared" si="1"/>
        <v/>
      </c>
      <c r="AE196" s="166" t="e">
        <f>IF(NOT(ISBLANK('Order Form'!#REF!)),'Order Form'!#REF!,"")</f>
        <v>#REF!</v>
      </c>
      <c r="AF196" s="166" t="e">
        <f>IF(NOT(ISBLANK('Order Form'!#REF!)),'Order Form'!#REF!,"")</f>
        <v>#REF!</v>
      </c>
      <c r="AG196" s="166" t="e">
        <f>IF(NOT(ISBLANK('Order Form'!#REF!)),'Order Form'!#REF!,"")</f>
        <v>#REF!</v>
      </c>
    </row>
    <row r="197" spans="1:33" ht="12.75" customHeight="1" x14ac:dyDescent="0.3">
      <c r="A197" s="106" t="str">
        <f>IF(NOT(ISBLANK('Order Form'!$F$4)),PROPER('Order Form'!$F$4),IF(NOT(ISBLANK('Order Form'!$F$5)),PROPER('Order Form'!$F$5),""))</f>
        <v/>
      </c>
      <c r="B197" s="106" t="str">
        <f>IF(NOT(ISBLANK('Order Form'!$F$6)),'Order Form'!$F$6,"")</f>
        <v/>
      </c>
      <c r="C197" s="162">
        <f>'Order Form'!$J$17</f>
        <v>0</v>
      </c>
      <c r="D197" s="162" t="str">
        <f>IF(NOT(ISBLANK('Order Form'!$F$10)),'Order Form'!$F$10,"")</f>
        <v/>
      </c>
      <c r="E197" s="162" t="str">
        <f>IF(NOT(ISBLANK('Order Form'!$F$12)),'Order Form'!$F$12,"")</f>
        <v/>
      </c>
      <c r="F197" s="163"/>
      <c r="G197" s="163" t="str">
        <f>IF(NOT(ISBLANK('Order Form'!$D$16)),'Order Form'!$D$16,"")</f>
        <v/>
      </c>
      <c r="H197" s="164"/>
      <c r="I197" s="164"/>
      <c r="J197" s="106" t="e">
        <f>IF('Order Form'!$G223="Yes","Yes",IF('Order Form'!#REF!="Yes","Yes",IF('Order Form'!$H223="Yes","Yes","")))</f>
        <v>#REF!</v>
      </c>
      <c r="K197" s="106" t="str">
        <f ca="1">IF(NOT(ISNA(INDIRECT("'LIST DATA'!$A$"&amp;MATCH('Order Form'!$C223,SchoolList,0)+1))),UPPER(INDIRECT("'LIST DATA'!$A$"&amp;MATCH('Order Form'!$C223,SchoolList,0)+1)),"")</f>
        <v/>
      </c>
      <c r="L197" s="106" t="str">
        <f>IF(NOT(ISBLANK('Order Form'!$C223)),'Order Form'!$C223,"")</f>
        <v/>
      </c>
      <c r="M197" s="106" t="str">
        <f>IF(NOT(ISBLANK('Order Form'!$E223)),'Order Form'!$E223,"")</f>
        <v/>
      </c>
      <c r="N197" s="106" t="e">
        <f>IF('Order Form'!$G223="Yes","CST",IF('Order Form'!#REF!="Yes","CBC",IF('Order Form'!$H223="Yes","PVW",IF(NOT(ISBLANK('Order Form'!$F223)),UPPER('Order Form'!$F223),""))))</f>
        <v>#REF!</v>
      </c>
      <c r="O197" s="106" t="e">
        <f>IF(UPPER($J197)="YES",'Order Form'!F223,"")</f>
        <v>#REF!</v>
      </c>
      <c r="P197" s="106" t="str">
        <f>IF(NOT(ISBLANK('Order Form'!$D223)),PROPER('Order Form'!$D223),"")</f>
        <v/>
      </c>
      <c r="Q197" s="106"/>
      <c r="R197" s="163"/>
      <c r="S197" s="106" t="str">
        <f>IF(NOT(ISBLANK('Order Form'!$I223)),'Order Form'!$I223,"")</f>
        <v/>
      </c>
      <c r="T197" s="106" t="str">
        <f>IF(NOT(ISBLANK('Order Form'!$M223)),'Order Form'!$M223,"")</f>
        <v/>
      </c>
      <c r="U197" s="106" t="str">
        <f>IF(NOT(ISBLANK('Order Form'!$N223)),'Order Form'!$N223,"")</f>
        <v/>
      </c>
      <c r="V197" s="106" t="str">
        <f>IF(NOT(ISBLANK('Order Form'!$O223)),'Order Form'!$O223,"")</f>
        <v/>
      </c>
      <c r="W197" s="106" t="str">
        <f>IF(NOT(ISBLANK('Order Form'!$P223)),'Order Form'!$P223,"")</f>
        <v/>
      </c>
      <c r="X197" s="106" t="str">
        <f>IF(NOT(ISBLANK('Order Form'!$Q223)),'Order Form'!$Q223,"")</f>
        <v/>
      </c>
      <c r="Y197" s="106" t="str">
        <f>IF(NOT(ISBLANK('Order Form'!$R223)),'Order Form'!$R223,"")</f>
        <v/>
      </c>
      <c r="Z197" s="106" t="str">
        <f>IF(NOT(ISBLANK('Order Form'!$S223)),'Order Form'!$S223,"")</f>
        <v/>
      </c>
      <c r="AA197" s="106">
        <f t="shared" si="0"/>
        <v>0</v>
      </c>
      <c r="AB197" s="166" t="str">
        <f>IF(NOT(ISBLANK('Order Form'!$J223)),'Order Form'!$J223,"")</f>
        <v/>
      </c>
      <c r="AC197" s="167">
        <v>0</v>
      </c>
      <c r="AD197" s="168" t="str">
        <f t="shared" si="1"/>
        <v/>
      </c>
      <c r="AE197" s="166" t="e">
        <f>IF(NOT(ISBLANK('Order Form'!#REF!)),'Order Form'!#REF!,"")</f>
        <v>#REF!</v>
      </c>
      <c r="AF197" s="166" t="e">
        <f>IF(NOT(ISBLANK('Order Form'!#REF!)),'Order Form'!#REF!,"")</f>
        <v>#REF!</v>
      </c>
      <c r="AG197" s="166" t="e">
        <f>IF(NOT(ISBLANK('Order Form'!#REF!)),'Order Form'!#REF!,"")</f>
        <v>#REF!</v>
      </c>
    </row>
    <row r="198" spans="1:33" ht="12.75" customHeight="1" x14ac:dyDescent="0.3">
      <c r="A198" s="106" t="str">
        <f>IF(NOT(ISBLANK('Order Form'!$F$4)),PROPER('Order Form'!$F$4),IF(NOT(ISBLANK('Order Form'!$F$5)),PROPER('Order Form'!$F$5),""))</f>
        <v/>
      </c>
      <c r="B198" s="106" t="str">
        <f>IF(NOT(ISBLANK('Order Form'!$F$6)),'Order Form'!$F$6,"")</f>
        <v/>
      </c>
      <c r="C198" s="162">
        <f>'Order Form'!$J$17</f>
        <v>0</v>
      </c>
      <c r="D198" s="162" t="str">
        <f>IF(NOT(ISBLANK('Order Form'!$F$10)),'Order Form'!$F$10,"")</f>
        <v/>
      </c>
      <c r="E198" s="162" t="str">
        <f>IF(NOT(ISBLANK('Order Form'!$F$12)),'Order Form'!$F$12,"")</f>
        <v/>
      </c>
      <c r="F198" s="163"/>
      <c r="G198" s="163" t="str">
        <f>IF(NOT(ISBLANK('Order Form'!$D$16)),'Order Form'!$D$16,"")</f>
        <v/>
      </c>
      <c r="H198" s="164"/>
      <c r="I198" s="164"/>
      <c r="J198" s="106" t="e">
        <f>IF('Order Form'!$G224="Yes","Yes",IF('Order Form'!#REF!="Yes","Yes",IF('Order Form'!$H224="Yes","Yes","")))</f>
        <v>#REF!</v>
      </c>
      <c r="K198" s="106" t="str">
        <f ca="1">IF(NOT(ISNA(INDIRECT("'LIST DATA'!$A$"&amp;MATCH('Order Form'!$C224,SchoolList,0)+1))),UPPER(INDIRECT("'LIST DATA'!$A$"&amp;MATCH('Order Form'!$C224,SchoolList,0)+1)),"")</f>
        <v/>
      </c>
      <c r="L198" s="106" t="str">
        <f>IF(NOT(ISBLANK('Order Form'!$C224)),'Order Form'!$C224,"")</f>
        <v/>
      </c>
      <c r="M198" s="106" t="str">
        <f>IF(NOT(ISBLANK('Order Form'!$E224)),'Order Form'!$E224,"")</f>
        <v/>
      </c>
      <c r="N198" s="106" t="e">
        <f>IF('Order Form'!$G224="Yes","CST",IF('Order Form'!#REF!="Yes","CBC",IF('Order Form'!$H224="Yes","PVW",IF(NOT(ISBLANK('Order Form'!$F224)),UPPER('Order Form'!$F224),""))))</f>
        <v>#REF!</v>
      </c>
      <c r="O198" s="106" t="e">
        <f>IF(UPPER($J198)="YES",'Order Form'!F224,"")</f>
        <v>#REF!</v>
      </c>
      <c r="P198" s="106" t="str">
        <f>IF(NOT(ISBLANK('Order Form'!$D224)),PROPER('Order Form'!$D224),"")</f>
        <v/>
      </c>
      <c r="Q198" s="106"/>
      <c r="R198" s="163"/>
      <c r="S198" s="106" t="str">
        <f>IF(NOT(ISBLANK('Order Form'!$I224)),'Order Form'!$I224,"")</f>
        <v/>
      </c>
      <c r="T198" s="106" t="str">
        <f>IF(NOT(ISBLANK('Order Form'!$M224)),'Order Form'!$M224,"")</f>
        <v/>
      </c>
      <c r="U198" s="106" t="str">
        <f>IF(NOT(ISBLANK('Order Form'!$N224)),'Order Form'!$N224,"")</f>
        <v/>
      </c>
      <c r="V198" s="106" t="str">
        <f>IF(NOT(ISBLANK('Order Form'!$O224)),'Order Form'!$O224,"")</f>
        <v/>
      </c>
      <c r="W198" s="106" t="str">
        <f>IF(NOT(ISBLANK('Order Form'!$P224)),'Order Form'!$P224,"")</f>
        <v/>
      </c>
      <c r="X198" s="106" t="str">
        <f>IF(NOT(ISBLANK('Order Form'!$Q224)),'Order Form'!$Q224,"")</f>
        <v/>
      </c>
      <c r="Y198" s="106" t="str">
        <f>IF(NOT(ISBLANK('Order Form'!$R224)),'Order Form'!$R224,"")</f>
        <v/>
      </c>
      <c r="Z198" s="106" t="str">
        <f>IF(NOT(ISBLANK('Order Form'!$S224)),'Order Form'!$S224,"")</f>
        <v/>
      </c>
      <c r="AA198" s="106">
        <f t="shared" si="0"/>
        <v>0</v>
      </c>
      <c r="AB198" s="166" t="str">
        <f>IF(NOT(ISBLANK('Order Form'!$J224)),'Order Form'!$J224,"")</f>
        <v/>
      </c>
      <c r="AC198" s="167">
        <v>0</v>
      </c>
      <c r="AD198" s="168" t="str">
        <f t="shared" si="1"/>
        <v/>
      </c>
      <c r="AE198" s="166" t="e">
        <f>IF(NOT(ISBLANK('Order Form'!#REF!)),'Order Form'!#REF!,"")</f>
        <v>#REF!</v>
      </c>
      <c r="AF198" s="166" t="e">
        <f>IF(NOT(ISBLANK('Order Form'!#REF!)),'Order Form'!#REF!,"")</f>
        <v>#REF!</v>
      </c>
      <c r="AG198" s="166" t="e">
        <f>IF(NOT(ISBLANK('Order Form'!#REF!)),'Order Form'!#REF!,"")</f>
        <v>#REF!</v>
      </c>
    </row>
    <row r="199" spans="1:33" ht="12.75" customHeight="1" x14ac:dyDescent="0.3">
      <c r="A199" s="106" t="str">
        <f>IF(NOT(ISBLANK('Order Form'!$F$4)),PROPER('Order Form'!$F$4),IF(NOT(ISBLANK('Order Form'!$F$5)),PROPER('Order Form'!$F$5),""))</f>
        <v/>
      </c>
      <c r="B199" s="106" t="str">
        <f>IF(NOT(ISBLANK('Order Form'!$F$6)),'Order Form'!$F$6,"")</f>
        <v/>
      </c>
      <c r="C199" s="162">
        <f>'Order Form'!$J$17</f>
        <v>0</v>
      </c>
      <c r="D199" s="162" t="str">
        <f>IF(NOT(ISBLANK('Order Form'!$F$10)),'Order Form'!$F$10,"")</f>
        <v/>
      </c>
      <c r="E199" s="162" t="str">
        <f>IF(NOT(ISBLANK('Order Form'!$F$12)),'Order Form'!$F$12,"")</f>
        <v/>
      </c>
      <c r="F199" s="163"/>
      <c r="G199" s="163" t="str">
        <f>IF(NOT(ISBLANK('Order Form'!$D$16)),'Order Form'!$D$16,"")</f>
        <v/>
      </c>
      <c r="H199" s="164"/>
      <c r="I199" s="164"/>
      <c r="J199" s="106" t="e">
        <f>IF('Order Form'!$G225="Yes","Yes",IF('Order Form'!#REF!="Yes","Yes",IF('Order Form'!$H225="Yes","Yes","")))</f>
        <v>#REF!</v>
      </c>
      <c r="K199" s="106" t="str">
        <f ca="1">IF(NOT(ISNA(INDIRECT("'LIST DATA'!$A$"&amp;MATCH('Order Form'!$C225,SchoolList,0)+1))),UPPER(INDIRECT("'LIST DATA'!$A$"&amp;MATCH('Order Form'!$C225,SchoolList,0)+1)),"")</f>
        <v/>
      </c>
      <c r="L199" s="106" t="str">
        <f>IF(NOT(ISBLANK('Order Form'!$C225)),'Order Form'!$C225,"")</f>
        <v/>
      </c>
      <c r="M199" s="106" t="str">
        <f>IF(NOT(ISBLANK('Order Form'!$E225)),'Order Form'!$E225,"")</f>
        <v/>
      </c>
      <c r="N199" s="106" t="e">
        <f>IF('Order Form'!$G225="Yes","CST",IF('Order Form'!#REF!="Yes","CBC",IF('Order Form'!$H225="Yes","PVW",IF(NOT(ISBLANK('Order Form'!$F225)),UPPER('Order Form'!$F225),""))))</f>
        <v>#REF!</v>
      </c>
      <c r="O199" s="106" t="e">
        <f>IF(UPPER($J199)="YES",'Order Form'!F225,"")</f>
        <v>#REF!</v>
      </c>
      <c r="P199" s="106" t="str">
        <f>IF(NOT(ISBLANK('Order Form'!$D225)),PROPER('Order Form'!$D225),"")</f>
        <v/>
      </c>
      <c r="Q199" s="106"/>
      <c r="R199" s="163"/>
      <c r="S199" s="106" t="str">
        <f>IF(NOT(ISBLANK('Order Form'!$I225)),'Order Form'!$I225,"")</f>
        <v/>
      </c>
      <c r="T199" s="106" t="str">
        <f>IF(NOT(ISBLANK('Order Form'!$M225)),'Order Form'!$M225,"")</f>
        <v/>
      </c>
      <c r="U199" s="106" t="str">
        <f>IF(NOT(ISBLANK('Order Form'!$N225)),'Order Form'!$N225,"")</f>
        <v/>
      </c>
      <c r="V199" s="106" t="str">
        <f>IF(NOT(ISBLANK('Order Form'!$O225)),'Order Form'!$O225,"")</f>
        <v/>
      </c>
      <c r="W199" s="106" t="str">
        <f>IF(NOT(ISBLANK('Order Form'!$P225)),'Order Form'!$P225,"")</f>
        <v/>
      </c>
      <c r="X199" s="106" t="str">
        <f>IF(NOT(ISBLANK('Order Form'!$Q225)),'Order Form'!$Q225,"")</f>
        <v/>
      </c>
      <c r="Y199" s="106" t="str">
        <f>IF(NOT(ISBLANK('Order Form'!$R225)),'Order Form'!$R225,"")</f>
        <v/>
      </c>
      <c r="Z199" s="106" t="str">
        <f>IF(NOT(ISBLANK('Order Form'!$S225)),'Order Form'!$S225,"")</f>
        <v/>
      </c>
      <c r="AA199" s="106">
        <f t="shared" si="0"/>
        <v>0</v>
      </c>
      <c r="AB199" s="166" t="str">
        <f>IF(NOT(ISBLANK('Order Form'!$J225)),'Order Form'!$J225,"")</f>
        <v/>
      </c>
      <c r="AC199" s="167">
        <v>0</v>
      </c>
      <c r="AD199" s="168" t="str">
        <f t="shared" si="1"/>
        <v/>
      </c>
      <c r="AE199" s="166" t="e">
        <f>IF(NOT(ISBLANK('Order Form'!#REF!)),'Order Form'!#REF!,"")</f>
        <v>#REF!</v>
      </c>
      <c r="AF199" s="166" t="e">
        <f>IF(NOT(ISBLANK('Order Form'!#REF!)),'Order Form'!#REF!,"")</f>
        <v>#REF!</v>
      </c>
      <c r="AG199" s="166" t="e">
        <f>IF(NOT(ISBLANK('Order Form'!#REF!)),'Order Form'!#REF!,"")</f>
        <v>#REF!</v>
      </c>
    </row>
    <row r="200" spans="1:33" ht="12.75" customHeight="1" x14ac:dyDescent="0.3">
      <c r="A200" s="106" t="str">
        <f>IF(NOT(ISBLANK('Order Form'!$F$4)),PROPER('Order Form'!$F$4),IF(NOT(ISBLANK('Order Form'!$F$5)),PROPER('Order Form'!$F$5),""))</f>
        <v/>
      </c>
      <c r="B200" s="106" t="str">
        <f>IF(NOT(ISBLANK('Order Form'!$F$6)),'Order Form'!$F$6,"")</f>
        <v/>
      </c>
      <c r="C200" s="162">
        <f>'Order Form'!$J$17</f>
        <v>0</v>
      </c>
      <c r="D200" s="162" t="str">
        <f>IF(NOT(ISBLANK('Order Form'!$F$10)),'Order Form'!$F$10,"")</f>
        <v/>
      </c>
      <c r="E200" s="162" t="str">
        <f>IF(NOT(ISBLANK('Order Form'!$F$12)),'Order Form'!$F$12,"")</f>
        <v/>
      </c>
      <c r="F200" s="163"/>
      <c r="G200" s="163" t="str">
        <f>IF(NOT(ISBLANK('Order Form'!$D$16)),'Order Form'!$D$16,"")</f>
        <v/>
      </c>
      <c r="H200" s="164"/>
      <c r="I200" s="164"/>
      <c r="J200" s="106" t="e">
        <f>IF('Order Form'!$G226="Yes","Yes",IF('Order Form'!#REF!="Yes","Yes",IF('Order Form'!$H226="Yes","Yes","")))</f>
        <v>#REF!</v>
      </c>
      <c r="K200" s="106" t="str">
        <f ca="1">IF(NOT(ISNA(INDIRECT("'LIST DATA'!$A$"&amp;MATCH('Order Form'!$C226,SchoolList,0)+1))),UPPER(INDIRECT("'LIST DATA'!$A$"&amp;MATCH('Order Form'!$C226,SchoolList,0)+1)),"")</f>
        <v/>
      </c>
      <c r="L200" s="106" t="str">
        <f>IF(NOT(ISBLANK('Order Form'!$C226)),'Order Form'!$C226,"")</f>
        <v/>
      </c>
      <c r="M200" s="106" t="str">
        <f>IF(NOT(ISBLANK('Order Form'!$E226)),'Order Form'!$E226,"")</f>
        <v/>
      </c>
      <c r="N200" s="106" t="e">
        <f>IF('Order Form'!$G226="Yes","CST",IF('Order Form'!#REF!="Yes","CBC",IF('Order Form'!$H226="Yes","PVW",IF(NOT(ISBLANK('Order Form'!$F226)),UPPER('Order Form'!$F226),""))))</f>
        <v>#REF!</v>
      </c>
      <c r="O200" s="106" t="e">
        <f>IF(UPPER($J200)="YES",'Order Form'!F226,"")</f>
        <v>#REF!</v>
      </c>
      <c r="P200" s="106" t="str">
        <f>IF(NOT(ISBLANK('Order Form'!$D226)),PROPER('Order Form'!$D226),"")</f>
        <v/>
      </c>
      <c r="Q200" s="106"/>
      <c r="R200" s="163"/>
      <c r="S200" s="106" t="str">
        <f>IF(NOT(ISBLANK('Order Form'!$I226)),'Order Form'!$I226,"")</f>
        <v/>
      </c>
      <c r="T200" s="106" t="str">
        <f>IF(NOT(ISBLANK('Order Form'!$M226)),'Order Form'!$M226,"")</f>
        <v/>
      </c>
      <c r="U200" s="106" t="str">
        <f>IF(NOT(ISBLANK('Order Form'!$N226)),'Order Form'!$N226,"")</f>
        <v/>
      </c>
      <c r="V200" s="106" t="str">
        <f>IF(NOT(ISBLANK('Order Form'!$O226)),'Order Form'!$O226,"")</f>
        <v/>
      </c>
      <c r="W200" s="106" t="str">
        <f>IF(NOT(ISBLANK('Order Form'!$P226)),'Order Form'!$P226,"")</f>
        <v/>
      </c>
      <c r="X200" s="106" t="str">
        <f>IF(NOT(ISBLANK('Order Form'!$Q226)),'Order Form'!$Q226,"")</f>
        <v/>
      </c>
      <c r="Y200" s="106" t="str">
        <f>IF(NOT(ISBLANK('Order Form'!$R226)),'Order Form'!$R226,"")</f>
        <v/>
      </c>
      <c r="Z200" s="106" t="str">
        <f>IF(NOT(ISBLANK('Order Form'!$S226)),'Order Form'!$S226,"")</f>
        <v/>
      </c>
      <c r="AA200" s="106">
        <f t="shared" si="0"/>
        <v>0</v>
      </c>
      <c r="AB200" s="166" t="str">
        <f>IF(NOT(ISBLANK('Order Form'!$J226)),'Order Form'!$J226,"")</f>
        <v/>
      </c>
      <c r="AC200" s="167">
        <v>0</v>
      </c>
      <c r="AD200" s="168" t="str">
        <f t="shared" si="1"/>
        <v/>
      </c>
      <c r="AE200" s="166" t="e">
        <f>IF(NOT(ISBLANK('Order Form'!#REF!)),'Order Form'!#REF!,"")</f>
        <v>#REF!</v>
      </c>
      <c r="AF200" s="166" t="e">
        <f>IF(NOT(ISBLANK('Order Form'!#REF!)),'Order Form'!#REF!,"")</f>
        <v>#REF!</v>
      </c>
      <c r="AG200" s="166" t="e">
        <f>IF(NOT(ISBLANK('Order Form'!#REF!)),'Order Form'!#REF!,"")</f>
        <v>#REF!</v>
      </c>
    </row>
    <row r="201" spans="1:33" ht="12.75" customHeight="1" x14ac:dyDescent="0.3">
      <c r="A201" s="106" t="str">
        <f>IF(NOT(ISBLANK('Order Form'!$F$4)),PROPER('Order Form'!$F$4),IF(NOT(ISBLANK('Order Form'!$F$5)),PROPER('Order Form'!$F$5),""))</f>
        <v/>
      </c>
      <c r="B201" s="106" t="str">
        <f>IF(NOT(ISBLANK('Order Form'!$F$6)),'Order Form'!$F$6,"")</f>
        <v/>
      </c>
      <c r="C201" s="162">
        <f>'Order Form'!$J$17</f>
        <v>0</v>
      </c>
      <c r="D201" s="162" t="str">
        <f>IF(NOT(ISBLANK('Order Form'!$F$10)),'Order Form'!$F$10,"")</f>
        <v/>
      </c>
      <c r="E201" s="162" t="str">
        <f>IF(NOT(ISBLANK('Order Form'!$F$12)),'Order Form'!$F$12,"")</f>
        <v/>
      </c>
      <c r="F201" s="163"/>
      <c r="G201" s="163" t="str">
        <f>IF(NOT(ISBLANK('Order Form'!$D$16)),'Order Form'!$D$16,"")</f>
        <v/>
      </c>
      <c r="H201" s="164"/>
      <c r="I201" s="164"/>
      <c r="J201" s="106" t="e">
        <f>IF('Order Form'!$G227="Yes","Yes",IF('Order Form'!#REF!="Yes","Yes",IF('Order Form'!$H227="Yes","Yes","")))</f>
        <v>#REF!</v>
      </c>
      <c r="K201" s="106" t="str">
        <f ca="1">IF(NOT(ISNA(INDIRECT("'LIST DATA'!$A$"&amp;MATCH('Order Form'!$C227,SchoolList,0)+1))),UPPER(INDIRECT("'LIST DATA'!$A$"&amp;MATCH('Order Form'!$C227,SchoolList,0)+1)),"")</f>
        <v/>
      </c>
      <c r="L201" s="106" t="str">
        <f>IF(NOT(ISBLANK('Order Form'!$C227)),'Order Form'!$C227,"")</f>
        <v/>
      </c>
      <c r="M201" s="106" t="str">
        <f>IF(NOT(ISBLANK('Order Form'!$E227)),'Order Form'!$E227,"")</f>
        <v/>
      </c>
      <c r="N201" s="106" t="e">
        <f>IF('Order Form'!$G227="Yes","CST",IF('Order Form'!#REF!="Yes","CBC",IF('Order Form'!$H227="Yes","PVW",IF(NOT(ISBLANK('Order Form'!$F227)),UPPER('Order Form'!$F227),""))))</f>
        <v>#REF!</v>
      </c>
      <c r="O201" s="106" t="e">
        <f>IF(UPPER($J201)="YES",'Order Form'!F227,"")</f>
        <v>#REF!</v>
      </c>
      <c r="P201" s="106" t="str">
        <f>IF(NOT(ISBLANK('Order Form'!$D227)),PROPER('Order Form'!$D227),"")</f>
        <v/>
      </c>
      <c r="Q201" s="106"/>
      <c r="R201" s="163"/>
      <c r="S201" s="106" t="str">
        <f>IF(NOT(ISBLANK('Order Form'!$I227)),'Order Form'!$I227,"")</f>
        <v/>
      </c>
      <c r="T201" s="106" t="str">
        <f>IF(NOT(ISBLANK('Order Form'!$M227)),'Order Form'!$M227,"")</f>
        <v/>
      </c>
      <c r="U201" s="106" t="str">
        <f>IF(NOT(ISBLANK('Order Form'!$N227)),'Order Form'!$N227,"")</f>
        <v/>
      </c>
      <c r="V201" s="106" t="str">
        <f>IF(NOT(ISBLANK('Order Form'!$O227)),'Order Form'!$O227,"")</f>
        <v/>
      </c>
      <c r="W201" s="106" t="str">
        <f>IF(NOT(ISBLANK('Order Form'!$P227)),'Order Form'!$P227,"")</f>
        <v/>
      </c>
      <c r="X201" s="106" t="str">
        <f>IF(NOT(ISBLANK('Order Form'!$Q227)),'Order Form'!$Q227,"")</f>
        <v/>
      </c>
      <c r="Y201" s="106" t="str">
        <f>IF(NOT(ISBLANK('Order Form'!$R227)),'Order Form'!$R227,"")</f>
        <v/>
      </c>
      <c r="Z201" s="106" t="str">
        <f>IF(NOT(ISBLANK('Order Form'!$S227)),'Order Form'!$S227,"")</f>
        <v/>
      </c>
      <c r="AA201" s="106">
        <f t="shared" si="0"/>
        <v>0</v>
      </c>
      <c r="AB201" s="166" t="str">
        <f>IF(NOT(ISBLANK('Order Form'!$J227)),'Order Form'!$J227,"")</f>
        <v/>
      </c>
      <c r="AC201" s="167">
        <v>0</v>
      </c>
      <c r="AD201" s="168" t="str">
        <f t="shared" si="1"/>
        <v/>
      </c>
      <c r="AE201" s="166" t="e">
        <f>IF(NOT(ISBLANK('Order Form'!#REF!)),'Order Form'!#REF!,"")</f>
        <v>#REF!</v>
      </c>
      <c r="AF201" s="166" t="e">
        <f>IF(NOT(ISBLANK('Order Form'!#REF!)),'Order Form'!#REF!,"")</f>
        <v>#REF!</v>
      </c>
      <c r="AG201" s="166" t="e">
        <f>IF(NOT(ISBLANK('Order Form'!#REF!)),'Order Form'!#REF!,"")</f>
        <v>#REF!</v>
      </c>
    </row>
    <row r="202" spans="1:33" ht="12.75" customHeight="1" x14ac:dyDescent="0.3">
      <c r="A202" s="106" t="str">
        <f>IF(NOT(ISBLANK('Order Form'!$F$4)),PROPER('Order Form'!$F$4),IF(NOT(ISBLANK('Order Form'!$F$5)),PROPER('Order Form'!$F$5),""))</f>
        <v/>
      </c>
      <c r="B202" s="106" t="str">
        <f>IF(NOT(ISBLANK('Order Form'!$F$6)),'Order Form'!$F$6,"")</f>
        <v/>
      </c>
      <c r="C202" s="162">
        <f>'Order Form'!$J$17</f>
        <v>0</v>
      </c>
      <c r="D202" s="162" t="str">
        <f>IF(NOT(ISBLANK('Order Form'!$F$10)),'Order Form'!$F$10,"")</f>
        <v/>
      </c>
      <c r="E202" s="162" t="str">
        <f>IF(NOT(ISBLANK('Order Form'!$F$12)),'Order Form'!$F$12,"")</f>
        <v/>
      </c>
      <c r="F202" s="163"/>
      <c r="G202" s="163" t="str">
        <f>IF(NOT(ISBLANK('Order Form'!$D$16)),'Order Form'!$D$16,"")</f>
        <v/>
      </c>
      <c r="H202" s="164"/>
      <c r="I202" s="164"/>
      <c r="J202" s="106" t="e">
        <f>IF('Order Form'!$G228="Yes","Yes",IF('Order Form'!#REF!="Yes","Yes",IF('Order Form'!$H228="Yes","Yes","")))</f>
        <v>#REF!</v>
      </c>
      <c r="K202" s="106" t="str">
        <f ca="1">IF(NOT(ISNA(INDIRECT("'LIST DATA'!$A$"&amp;MATCH('Order Form'!$C228,SchoolList,0)+1))),UPPER(INDIRECT("'LIST DATA'!$A$"&amp;MATCH('Order Form'!$C228,SchoolList,0)+1)),"")</f>
        <v/>
      </c>
      <c r="L202" s="106" t="str">
        <f>IF(NOT(ISBLANK('Order Form'!$C228)),'Order Form'!$C228,"")</f>
        <v/>
      </c>
      <c r="M202" s="106" t="str">
        <f>IF(NOT(ISBLANK('Order Form'!$E228)),'Order Form'!$E228,"")</f>
        <v/>
      </c>
      <c r="N202" s="106" t="e">
        <f>IF('Order Form'!$G228="Yes","CST",IF('Order Form'!#REF!="Yes","CBC",IF('Order Form'!$H228="Yes","PVW",IF(NOT(ISBLANK('Order Form'!$F228)),UPPER('Order Form'!$F228),""))))</f>
        <v>#REF!</v>
      </c>
      <c r="O202" s="106" t="e">
        <f>IF(UPPER($J202)="YES",'Order Form'!F228,"")</f>
        <v>#REF!</v>
      </c>
      <c r="P202" s="106" t="str">
        <f>IF(NOT(ISBLANK('Order Form'!$D228)),PROPER('Order Form'!$D228),"")</f>
        <v/>
      </c>
      <c r="Q202" s="106"/>
      <c r="R202" s="163"/>
      <c r="S202" s="106" t="str">
        <f>IF(NOT(ISBLANK('Order Form'!$I228)),'Order Form'!$I228,"")</f>
        <v/>
      </c>
      <c r="T202" s="106" t="str">
        <f>IF(NOT(ISBLANK('Order Form'!$M228)),'Order Form'!$M228,"")</f>
        <v/>
      </c>
      <c r="U202" s="106" t="str">
        <f>IF(NOT(ISBLANK('Order Form'!$N228)),'Order Form'!$N228,"")</f>
        <v/>
      </c>
      <c r="V202" s="106" t="str">
        <f>IF(NOT(ISBLANK('Order Form'!$O228)),'Order Form'!$O228,"")</f>
        <v/>
      </c>
      <c r="W202" s="106" t="str">
        <f>IF(NOT(ISBLANK('Order Form'!$P228)),'Order Form'!$P228,"")</f>
        <v/>
      </c>
      <c r="X202" s="106" t="str">
        <f>IF(NOT(ISBLANK('Order Form'!$Q228)),'Order Form'!$Q228,"")</f>
        <v/>
      </c>
      <c r="Y202" s="106" t="str">
        <f>IF(NOT(ISBLANK('Order Form'!$R228)),'Order Form'!$R228,"")</f>
        <v/>
      </c>
      <c r="Z202" s="106" t="str">
        <f>IF(NOT(ISBLANK('Order Form'!$S228)),'Order Form'!$S228,"")</f>
        <v/>
      </c>
      <c r="AA202" s="106">
        <f t="shared" si="0"/>
        <v>0</v>
      </c>
      <c r="AB202" s="166" t="str">
        <f>IF(NOT(ISBLANK('Order Form'!$J228)),'Order Form'!$J228,"")</f>
        <v/>
      </c>
      <c r="AC202" s="167">
        <v>0</v>
      </c>
      <c r="AD202" s="168" t="str">
        <f t="shared" si="1"/>
        <v/>
      </c>
      <c r="AE202" s="166" t="e">
        <f>IF(NOT(ISBLANK('Order Form'!#REF!)),'Order Form'!#REF!,"")</f>
        <v>#REF!</v>
      </c>
      <c r="AF202" s="166" t="e">
        <f>IF(NOT(ISBLANK('Order Form'!#REF!)),'Order Form'!#REF!,"")</f>
        <v>#REF!</v>
      </c>
      <c r="AG202" s="166" t="e">
        <f>IF(NOT(ISBLANK('Order Form'!#REF!)),'Order Form'!#REF!,"")</f>
        <v>#REF!</v>
      </c>
    </row>
    <row r="203" spans="1:33" ht="12.75" customHeight="1" x14ac:dyDescent="0.3">
      <c r="A203" s="106" t="str">
        <f>IF(NOT(ISBLANK('Order Form'!$F$4)),PROPER('Order Form'!$F$4),IF(NOT(ISBLANK('Order Form'!$F$5)),PROPER('Order Form'!$F$5),""))</f>
        <v/>
      </c>
      <c r="B203" s="106" t="str">
        <f>IF(NOT(ISBLANK('Order Form'!$F$6)),'Order Form'!$F$6,"")</f>
        <v/>
      </c>
      <c r="C203" s="162">
        <f>'Order Form'!$J$17</f>
        <v>0</v>
      </c>
      <c r="D203" s="162" t="str">
        <f>IF(NOT(ISBLANK('Order Form'!$F$10)),'Order Form'!$F$10,"")</f>
        <v/>
      </c>
      <c r="E203" s="162" t="str">
        <f>IF(NOT(ISBLANK('Order Form'!$F$12)),'Order Form'!$F$12,"")</f>
        <v/>
      </c>
      <c r="F203" s="163"/>
      <c r="G203" s="163" t="str">
        <f>IF(NOT(ISBLANK('Order Form'!$D$16)),'Order Form'!$D$16,"")</f>
        <v/>
      </c>
      <c r="H203" s="164"/>
      <c r="I203" s="164"/>
      <c r="J203" s="106" t="e">
        <f>IF('Order Form'!$G229="Yes","Yes",IF('Order Form'!#REF!="Yes","Yes",IF('Order Form'!$H229="Yes","Yes","")))</f>
        <v>#REF!</v>
      </c>
      <c r="K203" s="106" t="str">
        <f ca="1">IF(NOT(ISNA(INDIRECT("'LIST DATA'!$A$"&amp;MATCH('Order Form'!$C229,SchoolList,0)+1))),UPPER(INDIRECT("'LIST DATA'!$A$"&amp;MATCH('Order Form'!$C229,SchoolList,0)+1)),"")</f>
        <v/>
      </c>
      <c r="L203" s="106" t="str">
        <f>IF(NOT(ISBLANK('Order Form'!$C229)),'Order Form'!$C229,"")</f>
        <v/>
      </c>
      <c r="M203" s="106" t="str">
        <f>IF(NOT(ISBLANK('Order Form'!$E229)),'Order Form'!$E229,"")</f>
        <v/>
      </c>
      <c r="N203" s="106" t="e">
        <f>IF('Order Form'!$G229="Yes","CST",IF('Order Form'!#REF!="Yes","CBC",IF('Order Form'!$H229="Yes","PVW",IF(NOT(ISBLANK('Order Form'!$F229)),UPPER('Order Form'!$F229),""))))</f>
        <v>#REF!</v>
      </c>
      <c r="O203" s="106" t="e">
        <f>IF(UPPER($J203)="YES",'Order Form'!F229,"")</f>
        <v>#REF!</v>
      </c>
      <c r="P203" s="106" t="str">
        <f>IF(NOT(ISBLANK('Order Form'!$D229)),PROPER('Order Form'!$D229),"")</f>
        <v/>
      </c>
      <c r="Q203" s="106"/>
      <c r="R203" s="163"/>
      <c r="S203" s="106" t="str">
        <f>IF(NOT(ISBLANK('Order Form'!$I229)),'Order Form'!$I229,"")</f>
        <v/>
      </c>
      <c r="T203" s="106" t="str">
        <f>IF(NOT(ISBLANK('Order Form'!$M229)),'Order Form'!$M229,"")</f>
        <v/>
      </c>
      <c r="U203" s="106" t="str">
        <f>IF(NOT(ISBLANK('Order Form'!$N229)),'Order Form'!$N229,"")</f>
        <v/>
      </c>
      <c r="V203" s="106" t="str">
        <f>IF(NOT(ISBLANK('Order Form'!$O229)),'Order Form'!$O229,"")</f>
        <v/>
      </c>
      <c r="W203" s="106" t="str">
        <f>IF(NOT(ISBLANK('Order Form'!$P229)),'Order Form'!$P229,"")</f>
        <v/>
      </c>
      <c r="X203" s="106" t="str">
        <f>IF(NOT(ISBLANK('Order Form'!$Q229)),'Order Form'!$Q229,"")</f>
        <v/>
      </c>
      <c r="Y203" s="106" t="str">
        <f>IF(NOT(ISBLANK('Order Form'!$R229)),'Order Form'!$R229,"")</f>
        <v/>
      </c>
      <c r="Z203" s="106" t="str">
        <f>IF(NOT(ISBLANK('Order Form'!$S229)),'Order Form'!$S229,"")</f>
        <v/>
      </c>
      <c r="AA203" s="106">
        <f t="shared" si="0"/>
        <v>0</v>
      </c>
      <c r="AB203" s="166" t="str">
        <f>IF(NOT(ISBLANK('Order Form'!$J229)),'Order Form'!$J229,"")</f>
        <v/>
      </c>
      <c r="AC203" s="167">
        <v>0</v>
      </c>
      <c r="AD203" s="168" t="str">
        <f t="shared" si="1"/>
        <v/>
      </c>
      <c r="AE203" s="166" t="e">
        <f>IF(NOT(ISBLANK('Order Form'!#REF!)),'Order Form'!#REF!,"")</f>
        <v>#REF!</v>
      </c>
      <c r="AF203" s="166" t="e">
        <f>IF(NOT(ISBLANK('Order Form'!#REF!)),'Order Form'!#REF!,"")</f>
        <v>#REF!</v>
      </c>
      <c r="AG203" s="166" t="e">
        <f>IF(NOT(ISBLANK('Order Form'!#REF!)),'Order Form'!#REF!,"")</f>
        <v>#REF!</v>
      </c>
    </row>
    <row r="204" spans="1:33" ht="12.75" customHeight="1" x14ac:dyDescent="0.3">
      <c r="A204" s="106" t="str">
        <f>IF(NOT(ISBLANK('Order Form'!$F$4)),PROPER('Order Form'!$F$4),IF(NOT(ISBLANK('Order Form'!$F$5)),PROPER('Order Form'!$F$5),""))</f>
        <v/>
      </c>
      <c r="B204" s="106" t="str">
        <f>IF(NOT(ISBLANK('Order Form'!$F$6)),'Order Form'!$F$6,"")</f>
        <v/>
      </c>
      <c r="C204" s="162">
        <f>'Order Form'!$J$17</f>
        <v>0</v>
      </c>
      <c r="D204" s="162" t="str">
        <f>IF(NOT(ISBLANK('Order Form'!$F$10)),'Order Form'!$F$10,"")</f>
        <v/>
      </c>
      <c r="E204" s="162" t="str">
        <f>IF(NOT(ISBLANK('Order Form'!$F$12)),'Order Form'!$F$12,"")</f>
        <v/>
      </c>
      <c r="F204" s="163"/>
      <c r="G204" s="163" t="str">
        <f>IF(NOT(ISBLANK('Order Form'!$D$16)),'Order Form'!$D$16,"")</f>
        <v/>
      </c>
      <c r="H204" s="164"/>
      <c r="I204" s="164"/>
      <c r="J204" s="106" t="e">
        <f>IF('Order Form'!$G230="Yes","Yes",IF('Order Form'!#REF!="Yes","Yes",IF('Order Form'!$H230="Yes","Yes","")))</f>
        <v>#REF!</v>
      </c>
      <c r="K204" s="106" t="str">
        <f ca="1">IF(NOT(ISNA(INDIRECT("'LIST DATA'!$A$"&amp;MATCH('Order Form'!$C230,SchoolList,0)+1))),UPPER(INDIRECT("'LIST DATA'!$A$"&amp;MATCH('Order Form'!$C230,SchoolList,0)+1)),"")</f>
        <v/>
      </c>
      <c r="L204" s="106" t="str">
        <f>IF(NOT(ISBLANK('Order Form'!$C230)),'Order Form'!$C230,"")</f>
        <v/>
      </c>
      <c r="M204" s="106" t="str">
        <f>IF(NOT(ISBLANK('Order Form'!$E230)),'Order Form'!$E230,"")</f>
        <v/>
      </c>
      <c r="N204" s="106" t="e">
        <f>IF('Order Form'!$G230="Yes","CST",IF('Order Form'!#REF!="Yes","CBC",IF('Order Form'!$H230="Yes","PVW",IF(NOT(ISBLANK('Order Form'!$F230)),UPPER('Order Form'!$F230),""))))</f>
        <v>#REF!</v>
      </c>
      <c r="O204" s="106" t="e">
        <f>IF(UPPER($J204)="YES",'Order Form'!F230,"")</f>
        <v>#REF!</v>
      </c>
      <c r="P204" s="106" t="str">
        <f>IF(NOT(ISBLANK('Order Form'!$D230)),PROPER('Order Form'!$D230),"")</f>
        <v/>
      </c>
      <c r="Q204" s="106"/>
      <c r="R204" s="163"/>
      <c r="S204" s="106" t="str">
        <f>IF(NOT(ISBLANK('Order Form'!$I230)),'Order Form'!$I230,"")</f>
        <v/>
      </c>
      <c r="T204" s="106" t="str">
        <f>IF(NOT(ISBLANK('Order Form'!$M230)),'Order Form'!$M230,"")</f>
        <v/>
      </c>
      <c r="U204" s="106" t="str">
        <f>IF(NOT(ISBLANK('Order Form'!$N230)),'Order Form'!$N230,"")</f>
        <v/>
      </c>
      <c r="V204" s="106" t="str">
        <f>IF(NOT(ISBLANK('Order Form'!$O230)),'Order Form'!$O230,"")</f>
        <v/>
      </c>
      <c r="W204" s="106" t="str">
        <f>IF(NOT(ISBLANK('Order Form'!$P230)),'Order Form'!$P230,"")</f>
        <v/>
      </c>
      <c r="X204" s="106" t="str">
        <f>IF(NOT(ISBLANK('Order Form'!$Q230)),'Order Form'!$Q230,"")</f>
        <v/>
      </c>
      <c r="Y204" s="106" t="str">
        <f>IF(NOT(ISBLANK('Order Form'!$R230)),'Order Form'!$R230,"")</f>
        <v/>
      </c>
      <c r="Z204" s="106" t="str">
        <f>IF(NOT(ISBLANK('Order Form'!$S230)),'Order Form'!$S230,"")</f>
        <v/>
      </c>
      <c r="AA204" s="106">
        <f t="shared" si="0"/>
        <v>0</v>
      </c>
      <c r="AB204" s="166" t="str">
        <f>IF(NOT(ISBLANK('Order Form'!$J230)),'Order Form'!$J230,"")</f>
        <v/>
      </c>
      <c r="AC204" s="167">
        <v>0</v>
      </c>
      <c r="AD204" s="168" t="str">
        <f t="shared" si="1"/>
        <v/>
      </c>
      <c r="AE204" s="166" t="e">
        <f>IF(NOT(ISBLANK('Order Form'!#REF!)),'Order Form'!#REF!,"")</f>
        <v>#REF!</v>
      </c>
      <c r="AF204" s="166" t="e">
        <f>IF(NOT(ISBLANK('Order Form'!#REF!)),'Order Form'!#REF!,"")</f>
        <v>#REF!</v>
      </c>
      <c r="AG204" s="166" t="e">
        <f>IF(NOT(ISBLANK('Order Form'!#REF!)),'Order Form'!#REF!,"")</f>
        <v>#REF!</v>
      </c>
    </row>
    <row r="205" spans="1:33" ht="12.75" customHeight="1" x14ac:dyDescent="0.3">
      <c r="A205" s="106" t="str">
        <f>IF(NOT(ISBLANK('Order Form'!$F$4)),PROPER('Order Form'!$F$4),IF(NOT(ISBLANK('Order Form'!$F$5)),PROPER('Order Form'!$F$5),""))</f>
        <v/>
      </c>
      <c r="B205" s="106" t="str">
        <f>IF(NOT(ISBLANK('Order Form'!$F$6)),'Order Form'!$F$6,"")</f>
        <v/>
      </c>
      <c r="C205" s="162">
        <f>'Order Form'!$J$17</f>
        <v>0</v>
      </c>
      <c r="D205" s="162" t="str">
        <f>IF(NOT(ISBLANK('Order Form'!$F$10)),'Order Form'!$F$10,"")</f>
        <v/>
      </c>
      <c r="E205" s="162" t="str">
        <f>IF(NOT(ISBLANK('Order Form'!$F$12)),'Order Form'!$F$12,"")</f>
        <v/>
      </c>
      <c r="F205" s="163"/>
      <c r="G205" s="163" t="str">
        <f>IF(NOT(ISBLANK('Order Form'!$D$16)),'Order Form'!$D$16,"")</f>
        <v/>
      </c>
      <c r="H205" s="164"/>
      <c r="I205" s="164"/>
      <c r="J205" s="106" t="e">
        <f>IF('Order Form'!$G231="Yes","Yes",IF('Order Form'!#REF!="Yes","Yes",IF('Order Form'!$H231="Yes","Yes","")))</f>
        <v>#REF!</v>
      </c>
      <c r="K205" s="106" t="str">
        <f ca="1">IF(NOT(ISNA(INDIRECT("'LIST DATA'!$A$"&amp;MATCH('Order Form'!$C231,SchoolList,0)+1))),UPPER(INDIRECT("'LIST DATA'!$A$"&amp;MATCH('Order Form'!$C231,SchoolList,0)+1)),"")</f>
        <v/>
      </c>
      <c r="L205" s="106" t="str">
        <f>IF(NOT(ISBLANK('Order Form'!$C231)),'Order Form'!$C231,"")</f>
        <v/>
      </c>
      <c r="M205" s="106" t="str">
        <f>IF(NOT(ISBLANK('Order Form'!$E231)),'Order Form'!$E231,"")</f>
        <v/>
      </c>
      <c r="N205" s="106" t="e">
        <f>IF('Order Form'!$G231="Yes","CST",IF('Order Form'!#REF!="Yes","CBC",IF('Order Form'!$H231="Yes","PVW",IF(NOT(ISBLANK('Order Form'!$F231)),UPPER('Order Form'!$F231),""))))</f>
        <v>#REF!</v>
      </c>
      <c r="O205" s="106" t="e">
        <f>IF(UPPER($J205)="YES",'Order Form'!F231,"")</f>
        <v>#REF!</v>
      </c>
      <c r="P205" s="106" t="str">
        <f>IF(NOT(ISBLANK('Order Form'!$D231)),PROPER('Order Form'!$D231),"")</f>
        <v/>
      </c>
      <c r="Q205" s="106"/>
      <c r="R205" s="163"/>
      <c r="S205" s="106" t="str">
        <f>IF(NOT(ISBLANK('Order Form'!$I231)),'Order Form'!$I231,"")</f>
        <v/>
      </c>
      <c r="T205" s="106" t="str">
        <f>IF(NOT(ISBLANK('Order Form'!$M231)),'Order Form'!$M231,"")</f>
        <v/>
      </c>
      <c r="U205" s="106" t="str">
        <f>IF(NOT(ISBLANK('Order Form'!$N231)),'Order Form'!$N231,"")</f>
        <v/>
      </c>
      <c r="V205" s="106" t="str">
        <f>IF(NOT(ISBLANK('Order Form'!$O231)),'Order Form'!$O231,"")</f>
        <v/>
      </c>
      <c r="W205" s="106" t="str">
        <f>IF(NOT(ISBLANK('Order Form'!$P231)),'Order Form'!$P231,"")</f>
        <v/>
      </c>
      <c r="X205" s="106" t="str">
        <f>IF(NOT(ISBLANK('Order Form'!$Q231)),'Order Form'!$Q231,"")</f>
        <v/>
      </c>
      <c r="Y205" s="106" t="str">
        <f>IF(NOT(ISBLANK('Order Form'!$R231)),'Order Form'!$R231,"")</f>
        <v/>
      </c>
      <c r="Z205" s="106" t="str">
        <f>IF(NOT(ISBLANK('Order Form'!$S231)),'Order Form'!$S231,"")</f>
        <v/>
      </c>
      <c r="AA205" s="106">
        <f t="shared" si="0"/>
        <v>0</v>
      </c>
      <c r="AB205" s="166" t="str">
        <f>IF(NOT(ISBLANK('Order Form'!$J231)),'Order Form'!$J231,"")</f>
        <v/>
      </c>
      <c r="AC205" s="167">
        <v>0</v>
      </c>
      <c r="AD205" s="168" t="str">
        <f t="shared" si="1"/>
        <v/>
      </c>
      <c r="AE205" s="166" t="e">
        <f>IF(NOT(ISBLANK('Order Form'!#REF!)),'Order Form'!#REF!,"")</f>
        <v>#REF!</v>
      </c>
      <c r="AF205" s="166" t="e">
        <f>IF(NOT(ISBLANK('Order Form'!#REF!)),'Order Form'!#REF!,"")</f>
        <v>#REF!</v>
      </c>
      <c r="AG205" s="166" t="e">
        <f>IF(NOT(ISBLANK('Order Form'!#REF!)),'Order Form'!#REF!,"")</f>
        <v>#REF!</v>
      </c>
    </row>
    <row r="206" spans="1:33" ht="12.75" customHeight="1" x14ac:dyDescent="0.3">
      <c r="A206" s="106" t="str">
        <f>IF(NOT(ISBLANK('Order Form'!$F$4)),PROPER('Order Form'!$F$4),IF(NOT(ISBLANK('Order Form'!$F$5)),PROPER('Order Form'!$F$5),""))</f>
        <v/>
      </c>
      <c r="B206" s="106" t="str">
        <f>IF(NOT(ISBLANK('Order Form'!$F$6)),'Order Form'!$F$6,"")</f>
        <v/>
      </c>
      <c r="C206" s="162">
        <f>'Order Form'!$J$17</f>
        <v>0</v>
      </c>
      <c r="D206" s="162" t="str">
        <f>IF(NOT(ISBLANK('Order Form'!$F$10)),'Order Form'!$F$10,"")</f>
        <v/>
      </c>
      <c r="E206" s="162" t="str">
        <f>IF(NOT(ISBLANK('Order Form'!$F$12)),'Order Form'!$F$12,"")</f>
        <v/>
      </c>
      <c r="F206" s="163"/>
      <c r="G206" s="163" t="str">
        <f>IF(NOT(ISBLANK('Order Form'!$D$16)),'Order Form'!$D$16,"")</f>
        <v/>
      </c>
      <c r="H206" s="164"/>
      <c r="I206" s="164"/>
      <c r="J206" s="106" t="e">
        <f>IF('Order Form'!$G232="Yes","Yes",IF('Order Form'!#REF!="Yes","Yes",IF('Order Form'!$H232="Yes","Yes","")))</f>
        <v>#REF!</v>
      </c>
      <c r="K206" s="106" t="str">
        <f ca="1">IF(NOT(ISNA(INDIRECT("'LIST DATA'!$A$"&amp;MATCH('Order Form'!$C232,SchoolList,0)+1))),UPPER(INDIRECT("'LIST DATA'!$A$"&amp;MATCH('Order Form'!$C232,SchoolList,0)+1)),"")</f>
        <v/>
      </c>
      <c r="L206" s="106" t="str">
        <f>IF(NOT(ISBLANK('Order Form'!$C232)),'Order Form'!$C232,"")</f>
        <v/>
      </c>
      <c r="M206" s="106" t="str">
        <f>IF(NOT(ISBLANK('Order Form'!$E232)),'Order Form'!$E232,"")</f>
        <v/>
      </c>
      <c r="N206" s="106" t="e">
        <f>IF('Order Form'!$G232="Yes","CST",IF('Order Form'!#REF!="Yes","CBC",IF('Order Form'!$H232="Yes","PVW",IF(NOT(ISBLANK('Order Form'!$F232)),UPPER('Order Form'!$F232),""))))</f>
        <v>#REF!</v>
      </c>
      <c r="O206" s="106" t="e">
        <f>IF(UPPER($J206)="YES",'Order Form'!F232,"")</f>
        <v>#REF!</v>
      </c>
      <c r="P206" s="106" t="str">
        <f>IF(NOT(ISBLANK('Order Form'!$D232)),PROPER('Order Form'!$D232),"")</f>
        <v/>
      </c>
      <c r="Q206" s="106"/>
      <c r="R206" s="163"/>
      <c r="S206" s="106" t="str">
        <f>IF(NOT(ISBLANK('Order Form'!$I232)),'Order Form'!$I232,"")</f>
        <v/>
      </c>
      <c r="T206" s="106" t="str">
        <f>IF(NOT(ISBLANK('Order Form'!$M232)),'Order Form'!$M232,"")</f>
        <v/>
      </c>
      <c r="U206" s="106" t="str">
        <f>IF(NOT(ISBLANK('Order Form'!$N232)),'Order Form'!$N232,"")</f>
        <v/>
      </c>
      <c r="V206" s="106" t="str">
        <f>IF(NOT(ISBLANK('Order Form'!$O232)),'Order Form'!$O232,"")</f>
        <v/>
      </c>
      <c r="W206" s="106" t="str">
        <f>IF(NOT(ISBLANK('Order Form'!$P232)),'Order Form'!$P232,"")</f>
        <v/>
      </c>
      <c r="X206" s="106" t="str">
        <f>IF(NOT(ISBLANK('Order Form'!$Q232)),'Order Form'!$Q232,"")</f>
        <v/>
      </c>
      <c r="Y206" s="106" t="str">
        <f>IF(NOT(ISBLANK('Order Form'!$R232)),'Order Form'!$R232,"")</f>
        <v/>
      </c>
      <c r="Z206" s="106" t="str">
        <f>IF(NOT(ISBLANK('Order Form'!$S232)),'Order Form'!$S232,"")</f>
        <v/>
      </c>
      <c r="AA206" s="106">
        <f t="shared" si="0"/>
        <v>0</v>
      </c>
      <c r="AB206" s="166" t="str">
        <f>IF(NOT(ISBLANK('Order Form'!$J232)),'Order Form'!$J232,"")</f>
        <v/>
      </c>
      <c r="AC206" s="167">
        <v>0</v>
      </c>
      <c r="AD206" s="168" t="str">
        <f t="shared" si="1"/>
        <v/>
      </c>
      <c r="AE206" s="166" t="e">
        <f>IF(NOT(ISBLANK('Order Form'!#REF!)),'Order Form'!#REF!,"")</f>
        <v>#REF!</v>
      </c>
      <c r="AF206" s="166" t="e">
        <f>IF(NOT(ISBLANK('Order Form'!#REF!)),'Order Form'!#REF!,"")</f>
        <v>#REF!</v>
      </c>
      <c r="AG206" s="166" t="e">
        <f>IF(NOT(ISBLANK('Order Form'!#REF!)),'Order Form'!#REF!,"")</f>
        <v>#REF!</v>
      </c>
    </row>
    <row r="207" spans="1:33" ht="12.75" customHeight="1" x14ac:dyDescent="0.3">
      <c r="A207" s="106" t="str">
        <f>IF(NOT(ISBLANK('Order Form'!$F$4)),PROPER('Order Form'!$F$4),IF(NOT(ISBLANK('Order Form'!$F$5)),PROPER('Order Form'!$F$5),""))</f>
        <v/>
      </c>
      <c r="B207" s="106" t="str">
        <f>IF(NOT(ISBLANK('Order Form'!$F$6)),'Order Form'!$F$6,"")</f>
        <v/>
      </c>
      <c r="C207" s="162">
        <f>'Order Form'!$J$17</f>
        <v>0</v>
      </c>
      <c r="D207" s="162" t="str">
        <f>IF(NOT(ISBLANK('Order Form'!$F$10)),'Order Form'!$F$10,"")</f>
        <v/>
      </c>
      <c r="E207" s="162" t="str">
        <f>IF(NOT(ISBLANK('Order Form'!$F$12)),'Order Form'!$F$12,"")</f>
        <v/>
      </c>
      <c r="F207" s="163"/>
      <c r="G207" s="163" t="str">
        <f>IF(NOT(ISBLANK('Order Form'!$D$16)),'Order Form'!$D$16,"")</f>
        <v/>
      </c>
      <c r="H207" s="164"/>
      <c r="I207" s="164"/>
      <c r="J207" s="106" t="e">
        <f>IF('Order Form'!$G233="Yes","Yes",IF('Order Form'!#REF!="Yes","Yes",IF('Order Form'!$H233="Yes","Yes","")))</f>
        <v>#REF!</v>
      </c>
      <c r="K207" s="106" t="str">
        <f ca="1">IF(NOT(ISNA(INDIRECT("'LIST DATA'!$A$"&amp;MATCH('Order Form'!$C233,SchoolList,0)+1))),UPPER(INDIRECT("'LIST DATA'!$A$"&amp;MATCH('Order Form'!$C233,SchoolList,0)+1)),"")</f>
        <v/>
      </c>
      <c r="L207" s="106" t="str">
        <f>IF(NOT(ISBLANK('Order Form'!$C233)),'Order Form'!$C233,"")</f>
        <v/>
      </c>
      <c r="M207" s="106" t="str">
        <f>IF(NOT(ISBLANK('Order Form'!$E233)),'Order Form'!$E233,"")</f>
        <v/>
      </c>
      <c r="N207" s="106" t="e">
        <f>IF('Order Form'!$G233="Yes","CST",IF('Order Form'!#REF!="Yes","CBC",IF('Order Form'!$H233="Yes","PVW",IF(NOT(ISBLANK('Order Form'!$F233)),UPPER('Order Form'!$F233),""))))</f>
        <v>#REF!</v>
      </c>
      <c r="O207" s="106" t="e">
        <f>IF(UPPER($J207)="YES",'Order Form'!F233,"")</f>
        <v>#REF!</v>
      </c>
      <c r="P207" s="106" t="str">
        <f>IF(NOT(ISBLANK('Order Form'!$D233)),PROPER('Order Form'!$D233),"")</f>
        <v/>
      </c>
      <c r="Q207" s="106"/>
      <c r="R207" s="163"/>
      <c r="S207" s="106" t="str">
        <f>IF(NOT(ISBLANK('Order Form'!$I233)),'Order Form'!$I233,"")</f>
        <v/>
      </c>
      <c r="T207" s="106" t="str">
        <f>IF(NOT(ISBLANK('Order Form'!$M233)),'Order Form'!$M233,"")</f>
        <v/>
      </c>
      <c r="U207" s="106" t="str">
        <f>IF(NOT(ISBLANK('Order Form'!$N233)),'Order Form'!$N233,"")</f>
        <v/>
      </c>
      <c r="V207" s="106" t="str">
        <f>IF(NOT(ISBLANK('Order Form'!$O233)),'Order Form'!$O233,"")</f>
        <v/>
      </c>
      <c r="W207" s="106" t="str">
        <f>IF(NOT(ISBLANK('Order Form'!$P233)),'Order Form'!$P233,"")</f>
        <v/>
      </c>
      <c r="X207" s="106" t="str">
        <f>IF(NOT(ISBLANK('Order Form'!$Q233)),'Order Form'!$Q233,"")</f>
        <v/>
      </c>
      <c r="Y207" s="106" t="str">
        <f>IF(NOT(ISBLANK('Order Form'!$R233)),'Order Form'!$R233,"")</f>
        <v/>
      </c>
      <c r="Z207" s="106" t="str">
        <f>IF(NOT(ISBLANK('Order Form'!$S233)),'Order Form'!$S233,"")</f>
        <v/>
      </c>
      <c r="AA207" s="106">
        <f t="shared" si="0"/>
        <v>0</v>
      </c>
      <c r="AB207" s="166" t="str">
        <f>IF(NOT(ISBLANK('Order Form'!$J233)),'Order Form'!$J233,"")</f>
        <v/>
      </c>
      <c r="AC207" s="167">
        <v>0</v>
      </c>
      <c r="AD207" s="168" t="str">
        <f t="shared" si="1"/>
        <v/>
      </c>
      <c r="AE207" s="166" t="e">
        <f>IF(NOT(ISBLANK('Order Form'!#REF!)),'Order Form'!#REF!,"")</f>
        <v>#REF!</v>
      </c>
      <c r="AF207" s="166" t="e">
        <f>IF(NOT(ISBLANK('Order Form'!#REF!)),'Order Form'!#REF!,"")</f>
        <v>#REF!</v>
      </c>
      <c r="AG207" s="166" t="e">
        <f>IF(NOT(ISBLANK('Order Form'!#REF!)),'Order Form'!#REF!,"")</f>
        <v>#REF!</v>
      </c>
    </row>
    <row r="208" spans="1:33" ht="12.75" customHeight="1" x14ac:dyDescent="0.3">
      <c r="A208" s="106" t="str">
        <f>IF(NOT(ISBLANK('Order Form'!$F$4)),PROPER('Order Form'!$F$4),IF(NOT(ISBLANK('Order Form'!$F$5)),PROPER('Order Form'!$F$5),""))</f>
        <v/>
      </c>
      <c r="B208" s="106" t="str">
        <f>IF(NOT(ISBLANK('Order Form'!$F$6)),'Order Form'!$F$6,"")</f>
        <v/>
      </c>
      <c r="C208" s="162">
        <f>'Order Form'!$J$17</f>
        <v>0</v>
      </c>
      <c r="D208" s="162" t="str">
        <f>IF(NOT(ISBLANK('Order Form'!$F$10)),'Order Form'!$F$10,"")</f>
        <v/>
      </c>
      <c r="E208" s="162" t="str">
        <f>IF(NOT(ISBLANK('Order Form'!$F$12)),'Order Form'!$F$12,"")</f>
        <v/>
      </c>
      <c r="F208" s="163"/>
      <c r="G208" s="163" t="str">
        <f>IF(NOT(ISBLANK('Order Form'!$D$16)),'Order Form'!$D$16,"")</f>
        <v/>
      </c>
      <c r="H208" s="164"/>
      <c r="I208" s="164"/>
      <c r="J208" s="106" t="e">
        <f>IF('Order Form'!$G234="Yes","Yes",IF('Order Form'!#REF!="Yes","Yes",IF('Order Form'!$H234="Yes","Yes","")))</f>
        <v>#REF!</v>
      </c>
      <c r="K208" s="106" t="str">
        <f ca="1">IF(NOT(ISNA(INDIRECT("'LIST DATA'!$A$"&amp;MATCH('Order Form'!$C234,SchoolList,0)+1))),UPPER(INDIRECT("'LIST DATA'!$A$"&amp;MATCH('Order Form'!$C234,SchoolList,0)+1)),"")</f>
        <v/>
      </c>
      <c r="L208" s="106" t="str">
        <f>IF(NOT(ISBLANK('Order Form'!$C234)),'Order Form'!$C234,"")</f>
        <v/>
      </c>
      <c r="M208" s="106" t="str">
        <f>IF(NOT(ISBLANK('Order Form'!$E234)),'Order Form'!$E234,"")</f>
        <v/>
      </c>
      <c r="N208" s="106" t="e">
        <f>IF('Order Form'!$G234="Yes","CST",IF('Order Form'!#REF!="Yes","CBC",IF('Order Form'!$H234="Yes","PVW",IF(NOT(ISBLANK('Order Form'!$F234)),UPPER('Order Form'!$F234),""))))</f>
        <v>#REF!</v>
      </c>
      <c r="O208" s="106" t="e">
        <f>IF(UPPER($J208)="YES",'Order Form'!F234,"")</f>
        <v>#REF!</v>
      </c>
      <c r="P208" s="106" t="str">
        <f>IF(NOT(ISBLANK('Order Form'!$D234)),PROPER('Order Form'!$D234),"")</f>
        <v/>
      </c>
      <c r="Q208" s="106"/>
      <c r="R208" s="163"/>
      <c r="S208" s="106" t="str">
        <f>IF(NOT(ISBLANK('Order Form'!$I234)),'Order Form'!$I234,"")</f>
        <v/>
      </c>
      <c r="T208" s="106" t="str">
        <f>IF(NOT(ISBLANK('Order Form'!$M234)),'Order Form'!$M234,"")</f>
        <v/>
      </c>
      <c r="U208" s="106" t="str">
        <f>IF(NOT(ISBLANK('Order Form'!$N234)),'Order Form'!$N234,"")</f>
        <v/>
      </c>
      <c r="V208" s="106" t="str">
        <f>IF(NOT(ISBLANK('Order Form'!$O234)),'Order Form'!$O234,"")</f>
        <v/>
      </c>
      <c r="W208" s="106" t="str">
        <f>IF(NOT(ISBLANK('Order Form'!$P234)),'Order Form'!$P234,"")</f>
        <v/>
      </c>
      <c r="X208" s="106" t="str">
        <f>IF(NOT(ISBLANK('Order Form'!$Q234)),'Order Form'!$Q234,"")</f>
        <v/>
      </c>
      <c r="Y208" s="106" t="str">
        <f>IF(NOT(ISBLANK('Order Form'!$R234)),'Order Form'!$R234,"")</f>
        <v/>
      </c>
      <c r="Z208" s="106" t="str">
        <f>IF(NOT(ISBLANK('Order Form'!$S234)),'Order Form'!$S234,"")</f>
        <v/>
      </c>
      <c r="AA208" s="106">
        <f t="shared" si="0"/>
        <v>0</v>
      </c>
      <c r="AB208" s="166" t="str">
        <f>IF(NOT(ISBLANK('Order Form'!$J234)),'Order Form'!$J234,"")</f>
        <v/>
      </c>
      <c r="AC208" s="167">
        <v>0</v>
      </c>
      <c r="AD208" s="168" t="str">
        <f t="shared" si="1"/>
        <v/>
      </c>
      <c r="AE208" s="166" t="e">
        <f>IF(NOT(ISBLANK('Order Form'!#REF!)),'Order Form'!#REF!,"")</f>
        <v>#REF!</v>
      </c>
      <c r="AF208" s="166" t="e">
        <f>IF(NOT(ISBLANK('Order Form'!#REF!)),'Order Form'!#REF!,"")</f>
        <v>#REF!</v>
      </c>
      <c r="AG208" s="166" t="e">
        <f>IF(NOT(ISBLANK('Order Form'!#REF!)),'Order Form'!#REF!,"")</f>
        <v>#REF!</v>
      </c>
    </row>
    <row r="209" spans="1:33" ht="12.75" customHeight="1" x14ac:dyDescent="0.3">
      <c r="A209" s="106" t="str">
        <f>IF(NOT(ISBLANK('Order Form'!$F$4)),PROPER('Order Form'!$F$4),IF(NOT(ISBLANK('Order Form'!$F$5)),PROPER('Order Form'!$F$5),""))</f>
        <v/>
      </c>
      <c r="B209" s="106" t="str">
        <f>IF(NOT(ISBLANK('Order Form'!$F$6)),'Order Form'!$F$6,"")</f>
        <v/>
      </c>
      <c r="C209" s="162">
        <f>'Order Form'!$J$17</f>
        <v>0</v>
      </c>
      <c r="D209" s="162" t="str">
        <f>IF(NOT(ISBLANK('Order Form'!$F$10)),'Order Form'!$F$10,"")</f>
        <v/>
      </c>
      <c r="E209" s="162" t="str">
        <f>IF(NOT(ISBLANK('Order Form'!$F$12)),'Order Form'!$F$12,"")</f>
        <v/>
      </c>
      <c r="F209" s="163"/>
      <c r="G209" s="163" t="str">
        <f>IF(NOT(ISBLANK('Order Form'!$D$16)),'Order Form'!$D$16,"")</f>
        <v/>
      </c>
      <c r="H209" s="164"/>
      <c r="I209" s="164"/>
      <c r="J209" s="106" t="e">
        <f>IF('Order Form'!$G235="Yes","Yes",IF('Order Form'!#REF!="Yes","Yes",IF('Order Form'!$H235="Yes","Yes","")))</f>
        <v>#REF!</v>
      </c>
      <c r="K209" s="106" t="str">
        <f ca="1">IF(NOT(ISNA(INDIRECT("'LIST DATA'!$A$"&amp;MATCH('Order Form'!$C235,SchoolList,0)+1))),UPPER(INDIRECT("'LIST DATA'!$A$"&amp;MATCH('Order Form'!$C235,SchoolList,0)+1)),"")</f>
        <v/>
      </c>
      <c r="L209" s="106" t="str">
        <f>IF(NOT(ISBLANK('Order Form'!$C235)),'Order Form'!$C235,"")</f>
        <v/>
      </c>
      <c r="M209" s="106" t="str">
        <f>IF(NOT(ISBLANK('Order Form'!$E235)),'Order Form'!$E235,"")</f>
        <v/>
      </c>
      <c r="N209" s="106" t="e">
        <f>IF('Order Form'!$G235="Yes","CST",IF('Order Form'!#REF!="Yes","CBC",IF('Order Form'!$H235="Yes","PVW",IF(NOT(ISBLANK('Order Form'!$F235)),UPPER('Order Form'!$F235),""))))</f>
        <v>#REF!</v>
      </c>
      <c r="O209" s="106" t="e">
        <f>IF(UPPER($J209)="YES",'Order Form'!F235,"")</f>
        <v>#REF!</v>
      </c>
      <c r="P209" s="106" t="str">
        <f>IF(NOT(ISBLANK('Order Form'!$D235)),PROPER('Order Form'!$D235),"")</f>
        <v/>
      </c>
      <c r="Q209" s="106"/>
      <c r="R209" s="163"/>
      <c r="S209" s="106" t="str">
        <f>IF(NOT(ISBLANK('Order Form'!$I235)),'Order Form'!$I235,"")</f>
        <v/>
      </c>
      <c r="T209" s="106" t="str">
        <f>IF(NOT(ISBLANK('Order Form'!$M235)),'Order Form'!$M235,"")</f>
        <v/>
      </c>
      <c r="U209" s="106" t="str">
        <f>IF(NOT(ISBLANK('Order Form'!$N235)),'Order Form'!$N235,"")</f>
        <v/>
      </c>
      <c r="V209" s="106" t="str">
        <f>IF(NOT(ISBLANK('Order Form'!$O235)),'Order Form'!$O235,"")</f>
        <v/>
      </c>
      <c r="W209" s="106" t="str">
        <f>IF(NOT(ISBLANK('Order Form'!$P235)),'Order Form'!$P235,"")</f>
        <v/>
      </c>
      <c r="X209" s="106" t="str">
        <f>IF(NOT(ISBLANK('Order Form'!$Q235)),'Order Form'!$Q235,"")</f>
        <v/>
      </c>
      <c r="Y209" s="106" t="str">
        <f>IF(NOT(ISBLANK('Order Form'!$R235)),'Order Form'!$R235,"")</f>
        <v/>
      </c>
      <c r="Z209" s="106" t="str">
        <f>IF(NOT(ISBLANK('Order Form'!$S235)),'Order Form'!$S235,"")</f>
        <v/>
      </c>
      <c r="AA209" s="106">
        <f t="shared" si="0"/>
        <v>0</v>
      </c>
      <c r="AB209" s="166" t="str">
        <f>IF(NOT(ISBLANK('Order Form'!$J235)),'Order Form'!$J235,"")</f>
        <v/>
      </c>
      <c r="AC209" s="167">
        <v>0</v>
      </c>
      <c r="AD209" s="168" t="str">
        <f t="shared" si="1"/>
        <v/>
      </c>
      <c r="AE209" s="166" t="e">
        <f>IF(NOT(ISBLANK('Order Form'!#REF!)),'Order Form'!#REF!,"")</f>
        <v>#REF!</v>
      </c>
      <c r="AF209" s="166" t="e">
        <f>IF(NOT(ISBLANK('Order Form'!#REF!)),'Order Form'!#REF!,"")</f>
        <v>#REF!</v>
      </c>
      <c r="AG209" s="166" t="e">
        <f>IF(NOT(ISBLANK('Order Form'!#REF!)),'Order Form'!#REF!,"")</f>
        <v>#REF!</v>
      </c>
    </row>
    <row r="210" spans="1:33" ht="12.75" customHeight="1" x14ac:dyDescent="0.3">
      <c r="A210" s="106" t="str">
        <f>IF(NOT(ISBLANK('Order Form'!$F$4)),PROPER('Order Form'!$F$4),IF(NOT(ISBLANK('Order Form'!$F$5)),PROPER('Order Form'!$F$5),""))</f>
        <v/>
      </c>
      <c r="B210" s="106" t="str">
        <f>IF(NOT(ISBLANK('Order Form'!$F$6)),'Order Form'!$F$6,"")</f>
        <v/>
      </c>
      <c r="C210" s="162">
        <f>'Order Form'!$J$17</f>
        <v>0</v>
      </c>
      <c r="D210" s="162" t="str">
        <f>IF(NOT(ISBLANK('Order Form'!$F$10)),'Order Form'!$F$10,"")</f>
        <v/>
      </c>
      <c r="E210" s="162" t="str">
        <f>IF(NOT(ISBLANK('Order Form'!$F$12)),'Order Form'!$F$12,"")</f>
        <v/>
      </c>
      <c r="F210" s="163"/>
      <c r="G210" s="163" t="str">
        <f>IF(NOT(ISBLANK('Order Form'!$D$16)),'Order Form'!$D$16,"")</f>
        <v/>
      </c>
      <c r="H210" s="164"/>
      <c r="I210" s="164"/>
      <c r="J210" s="106" t="e">
        <f>IF('Order Form'!$G236="Yes","Yes",IF('Order Form'!#REF!="Yes","Yes",IF('Order Form'!$H236="Yes","Yes","")))</f>
        <v>#REF!</v>
      </c>
      <c r="K210" s="106" t="str">
        <f ca="1">IF(NOT(ISNA(INDIRECT("'LIST DATA'!$A$"&amp;MATCH('Order Form'!$C236,SchoolList,0)+1))),UPPER(INDIRECT("'LIST DATA'!$A$"&amp;MATCH('Order Form'!$C236,SchoolList,0)+1)),"")</f>
        <v/>
      </c>
      <c r="L210" s="106" t="str">
        <f>IF(NOT(ISBLANK('Order Form'!$C236)),'Order Form'!$C236,"")</f>
        <v/>
      </c>
      <c r="M210" s="106" t="str">
        <f>IF(NOT(ISBLANK('Order Form'!$E236)),'Order Form'!$E236,"")</f>
        <v/>
      </c>
      <c r="N210" s="106" t="e">
        <f>IF('Order Form'!$G236="Yes","CST",IF('Order Form'!#REF!="Yes","CBC",IF('Order Form'!$H236="Yes","PVW",IF(NOT(ISBLANK('Order Form'!$F236)),UPPER('Order Form'!$F236),""))))</f>
        <v>#REF!</v>
      </c>
      <c r="O210" s="106" t="e">
        <f>IF(UPPER($J210)="YES",'Order Form'!F236,"")</f>
        <v>#REF!</v>
      </c>
      <c r="P210" s="106" t="str">
        <f>IF(NOT(ISBLANK('Order Form'!$D236)),PROPER('Order Form'!$D236),"")</f>
        <v/>
      </c>
      <c r="Q210" s="106"/>
      <c r="R210" s="163"/>
      <c r="S210" s="106" t="str">
        <f>IF(NOT(ISBLANK('Order Form'!$I236)),'Order Form'!$I236,"")</f>
        <v/>
      </c>
      <c r="T210" s="106" t="str">
        <f>IF(NOT(ISBLANK('Order Form'!$M236)),'Order Form'!$M236,"")</f>
        <v/>
      </c>
      <c r="U210" s="106" t="str">
        <f>IF(NOT(ISBLANK('Order Form'!$N236)),'Order Form'!$N236,"")</f>
        <v/>
      </c>
      <c r="V210" s="106" t="str">
        <f>IF(NOT(ISBLANK('Order Form'!$O236)),'Order Form'!$O236,"")</f>
        <v/>
      </c>
      <c r="W210" s="106" t="str">
        <f>IF(NOT(ISBLANK('Order Form'!$P236)),'Order Form'!$P236,"")</f>
        <v/>
      </c>
      <c r="X210" s="106" t="str">
        <f>IF(NOT(ISBLANK('Order Form'!$Q236)),'Order Form'!$Q236,"")</f>
        <v/>
      </c>
      <c r="Y210" s="106" t="str">
        <f>IF(NOT(ISBLANK('Order Form'!$R236)),'Order Form'!$R236,"")</f>
        <v/>
      </c>
      <c r="Z210" s="106" t="str">
        <f>IF(NOT(ISBLANK('Order Form'!$S236)),'Order Form'!$S236,"")</f>
        <v/>
      </c>
      <c r="AA210" s="106">
        <f t="shared" si="0"/>
        <v>0</v>
      </c>
      <c r="AB210" s="166" t="str">
        <f>IF(NOT(ISBLANK('Order Form'!$J236)),'Order Form'!$J236,"")</f>
        <v/>
      </c>
      <c r="AC210" s="167">
        <v>0</v>
      </c>
      <c r="AD210" s="168" t="str">
        <f t="shared" si="1"/>
        <v/>
      </c>
      <c r="AE210" s="166" t="e">
        <f>IF(NOT(ISBLANK('Order Form'!#REF!)),'Order Form'!#REF!,"")</f>
        <v>#REF!</v>
      </c>
      <c r="AF210" s="166" t="e">
        <f>IF(NOT(ISBLANK('Order Form'!#REF!)),'Order Form'!#REF!,"")</f>
        <v>#REF!</v>
      </c>
      <c r="AG210" s="166" t="e">
        <f>IF(NOT(ISBLANK('Order Form'!#REF!)),'Order Form'!#REF!,"")</f>
        <v>#REF!</v>
      </c>
    </row>
    <row r="211" spans="1:33" ht="12.75" customHeight="1" x14ac:dyDescent="0.3">
      <c r="A211" s="106" t="str">
        <f>IF(NOT(ISBLANK('Order Form'!$F$4)),PROPER('Order Form'!$F$4),IF(NOT(ISBLANK('Order Form'!$F$5)),PROPER('Order Form'!$F$5),""))</f>
        <v/>
      </c>
      <c r="B211" s="106" t="str">
        <f>IF(NOT(ISBLANK('Order Form'!$F$6)),'Order Form'!$F$6,"")</f>
        <v/>
      </c>
      <c r="C211" s="162">
        <f>'Order Form'!$J$17</f>
        <v>0</v>
      </c>
      <c r="D211" s="162" t="str">
        <f>IF(NOT(ISBLANK('Order Form'!$F$10)),'Order Form'!$F$10,"")</f>
        <v/>
      </c>
      <c r="E211" s="162" t="str">
        <f>IF(NOT(ISBLANK('Order Form'!$F$12)),'Order Form'!$F$12,"")</f>
        <v/>
      </c>
      <c r="F211" s="163"/>
      <c r="G211" s="163" t="str">
        <f>IF(NOT(ISBLANK('Order Form'!$D$16)),'Order Form'!$D$16,"")</f>
        <v/>
      </c>
      <c r="H211" s="164"/>
      <c r="I211" s="164"/>
      <c r="J211" s="106" t="e">
        <f>IF('Order Form'!$G237="Yes","Yes",IF('Order Form'!#REF!="Yes","Yes",IF('Order Form'!$H237="Yes","Yes","")))</f>
        <v>#REF!</v>
      </c>
      <c r="K211" s="106" t="str">
        <f ca="1">IF(NOT(ISNA(INDIRECT("'LIST DATA'!$A$"&amp;MATCH('Order Form'!$C237,SchoolList,0)+1))),UPPER(INDIRECT("'LIST DATA'!$A$"&amp;MATCH('Order Form'!$C237,SchoolList,0)+1)),"")</f>
        <v/>
      </c>
      <c r="L211" s="106" t="str">
        <f>IF(NOT(ISBLANK('Order Form'!$C237)),'Order Form'!$C237,"")</f>
        <v/>
      </c>
      <c r="M211" s="106" t="str">
        <f>IF(NOT(ISBLANK('Order Form'!$E237)),'Order Form'!$E237,"")</f>
        <v/>
      </c>
      <c r="N211" s="106" t="e">
        <f>IF('Order Form'!$G237="Yes","CST",IF('Order Form'!#REF!="Yes","CBC",IF('Order Form'!$H237="Yes","PVW",IF(NOT(ISBLANK('Order Form'!$F237)),UPPER('Order Form'!$F237),""))))</f>
        <v>#REF!</v>
      </c>
      <c r="O211" s="106" t="e">
        <f>IF(UPPER($J211)="YES",'Order Form'!F237,"")</f>
        <v>#REF!</v>
      </c>
      <c r="P211" s="106" t="str">
        <f>IF(NOT(ISBLANK('Order Form'!$D237)),PROPER('Order Form'!$D237),"")</f>
        <v/>
      </c>
      <c r="Q211" s="106"/>
      <c r="R211" s="163"/>
      <c r="S211" s="106" t="str">
        <f>IF(NOT(ISBLANK('Order Form'!$I237)),'Order Form'!$I237,"")</f>
        <v/>
      </c>
      <c r="T211" s="106" t="str">
        <f>IF(NOT(ISBLANK('Order Form'!$M237)),'Order Form'!$M237,"")</f>
        <v/>
      </c>
      <c r="U211" s="106" t="str">
        <f>IF(NOT(ISBLANK('Order Form'!$N237)),'Order Form'!$N237,"")</f>
        <v/>
      </c>
      <c r="V211" s="106" t="str">
        <f>IF(NOT(ISBLANK('Order Form'!$O237)),'Order Form'!$O237,"")</f>
        <v/>
      </c>
      <c r="W211" s="106" t="str">
        <f>IF(NOT(ISBLANK('Order Form'!$P237)),'Order Form'!$P237,"")</f>
        <v/>
      </c>
      <c r="X211" s="106" t="str">
        <f>IF(NOT(ISBLANK('Order Form'!$Q237)),'Order Form'!$Q237,"")</f>
        <v/>
      </c>
      <c r="Y211" s="106" t="str">
        <f>IF(NOT(ISBLANK('Order Form'!$R237)),'Order Form'!$R237,"")</f>
        <v/>
      </c>
      <c r="Z211" s="106" t="str">
        <f>IF(NOT(ISBLANK('Order Form'!$S237)),'Order Form'!$S237,"")</f>
        <v/>
      </c>
      <c r="AA211" s="106">
        <f t="shared" si="0"/>
        <v>0</v>
      </c>
      <c r="AB211" s="166" t="str">
        <f>IF(NOT(ISBLANK('Order Form'!$J237)),'Order Form'!$J237,"")</f>
        <v/>
      </c>
      <c r="AC211" s="167">
        <v>0</v>
      </c>
      <c r="AD211" s="168" t="str">
        <f t="shared" si="1"/>
        <v/>
      </c>
      <c r="AE211" s="166" t="e">
        <f>IF(NOT(ISBLANK('Order Form'!#REF!)),'Order Form'!#REF!,"")</f>
        <v>#REF!</v>
      </c>
      <c r="AF211" s="166" t="e">
        <f>IF(NOT(ISBLANK('Order Form'!#REF!)),'Order Form'!#REF!,"")</f>
        <v>#REF!</v>
      </c>
      <c r="AG211" s="166" t="e">
        <f>IF(NOT(ISBLANK('Order Form'!#REF!)),'Order Form'!#REF!,"")</f>
        <v>#REF!</v>
      </c>
    </row>
    <row r="212" spans="1:33" ht="12.75" customHeight="1" x14ac:dyDescent="0.3">
      <c r="A212" s="106" t="str">
        <f>IF(NOT(ISBLANK('Order Form'!$F$4)),PROPER('Order Form'!$F$4),IF(NOT(ISBLANK('Order Form'!$F$5)),PROPER('Order Form'!$F$5),""))</f>
        <v/>
      </c>
      <c r="B212" s="106" t="str">
        <f>IF(NOT(ISBLANK('Order Form'!$F$6)),'Order Form'!$F$6,"")</f>
        <v/>
      </c>
      <c r="C212" s="162">
        <f>'Order Form'!$J$17</f>
        <v>0</v>
      </c>
      <c r="D212" s="162" t="str">
        <f>IF(NOT(ISBLANK('Order Form'!$F$10)),'Order Form'!$F$10,"")</f>
        <v/>
      </c>
      <c r="E212" s="162" t="str">
        <f>IF(NOT(ISBLANK('Order Form'!$F$12)),'Order Form'!$F$12,"")</f>
        <v/>
      </c>
      <c r="F212" s="163"/>
      <c r="G212" s="163" t="str">
        <f>IF(NOT(ISBLANK('Order Form'!$D$16)),'Order Form'!$D$16,"")</f>
        <v/>
      </c>
      <c r="H212" s="164"/>
      <c r="I212" s="164"/>
      <c r="J212" s="106" t="e">
        <f>IF('Order Form'!$G238="Yes","Yes",IF('Order Form'!#REF!="Yes","Yes",IF('Order Form'!$H238="Yes","Yes","")))</f>
        <v>#REF!</v>
      </c>
      <c r="K212" s="106" t="str">
        <f ca="1">IF(NOT(ISNA(INDIRECT("'LIST DATA'!$A$"&amp;MATCH('Order Form'!$C238,SchoolList,0)+1))),UPPER(INDIRECT("'LIST DATA'!$A$"&amp;MATCH('Order Form'!$C238,SchoolList,0)+1)),"")</f>
        <v/>
      </c>
      <c r="L212" s="106" t="str">
        <f>IF(NOT(ISBLANK('Order Form'!$C238)),'Order Form'!$C238,"")</f>
        <v/>
      </c>
      <c r="M212" s="106" t="str">
        <f>IF(NOT(ISBLANK('Order Form'!$E238)),'Order Form'!$E238,"")</f>
        <v/>
      </c>
      <c r="N212" s="106" t="e">
        <f>IF('Order Form'!$G238="Yes","CST",IF('Order Form'!#REF!="Yes","CBC",IF('Order Form'!$H238="Yes","PVW",IF(NOT(ISBLANK('Order Form'!$F238)),UPPER('Order Form'!$F238),""))))</f>
        <v>#REF!</v>
      </c>
      <c r="O212" s="106" t="e">
        <f>IF(UPPER($J212)="YES",'Order Form'!F238,"")</f>
        <v>#REF!</v>
      </c>
      <c r="P212" s="106" t="str">
        <f>IF(NOT(ISBLANK('Order Form'!$D238)),PROPER('Order Form'!$D238),"")</f>
        <v/>
      </c>
      <c r="Q212" s="106"/>
      <c r="R212" s="163"/>
      <c r="S212" s="106" t="str">
        <f>IF(NOT(ISBLANK('Order Form'!$I238)),'Order Form'!$I238,"")</f>
        <v/>
      </c>
      <c r="T212" s="106" t="str">
        <f>IF(NOT(ISBLANK('Order Form'!$M238)),'Order Form'!$M238,"")</f>
        <v/>
      </c>
      <c r="U212" s="106" t="str">
        <f>IF(NOT(ISBLANK('Order Form'!$N238)),'Order Form'!$N238,"")</f>
        <v/>
      </c>
      <c r="V212" s="106" t="str">
        <f>IF(NOT(ISBLANK('Order Form'!$O238)),'Order Form'!$O238,"")</f>
        <v/>
      </c>
      <c r="W212" s="106" t="str">
        <f>IF(NOT(ISBLANK('Order Form'!$P238)),'Order Form'!$P238,"")</f>
        <v/>
      </c>
      <c r="X212" s="106" t="str">
        <f>IF(NOT(ISBLANK('Order Form'!$Q238)),'Order Form'!$Q238,"")</f>
        <v/>
      </c>
      <c r="Y212" s="106" t="str">
        <f>IF(NOT(ISBLANK('Order Form'!$R238)),'Order Form'!$R238,"")</f>
        <v/>
      </c>
      <c r="Z212" s="106" t="str">
        <f>IF(NOT(ISBLANK('Order Form'!$S238)),'Order Form'!$S238,"")</f>
        <v/>
      </c>
      <c r="AA212" s="106">
        <f t="shared" si="0"/>
        <v>0</v>
      </c>
      <c r="AB212" s="166" t="str">
        <f>IF(NOT(ISBLANK('Order Form'!$J238)),'Order Form'!$J238,"")</f>
        <v/>
      </c>
      <c r="AC212" s="167">
        <v>0</v>
      </c>
      <c r="AD212" s="168" t="str">
        <f t="shared" si="1"/>
        <v/>
      </c>
      <c r="AE212" s="166" t="e">
        <f>IF(NOT(ISBLANK('Order Form'!#REF!)),'Order Form'!#REF!,"")</f>
        <v>#REF!</v>
      </c>
      <c r="AF212" s="166" t="e">
        <f>IF(NOT(ISBLANK('Order Form'!#REF!)),'Order Form'!#REF!,"")</f>
        <v>#REF!</v>
      </c>
      <c r="AG212" s="166" t="e">
        <f>IF(NOT(ISBLANK('Order Form'!#REF!)),'Order Form'!#REF!,"")</f>
        <v>#REF!</v>
      </c>
    </row>
    <row r="213" spans="1:33" ht="12.75" customHeight="1" x14ac:dyDescent="0.3">
      <c r="A213" s="106" t="str">
        <f>IF(NOT(ISBLANK('Order Form'!$F$4)),PROPER('Order Form'!$F$4),IF(NOT(ISBLANK('Order Form'!$F$5)),PROPER('Order Form'!$F$5),""))</f>
        <v/>
      </c>
      <c r="B213" s="106" t="str">
        <f>IF(NOT(ISBLANK('Order Form'!$F$6)),'Order Form'!$F$6,"")</f>
        <v/>
      </c>
      <c r="C213" s="162">
        <f>'Order Form'!$J$17</f>
        <v>0</v>
      </c>
      <c r="D213" s="162" t="str">
        <f>IF(NOT(ISBLANK('Order Form'!$F$10)),'Order Form'!$F$10,"")</f>
        <v/>
      </c>
      <c r="E213" s="162" t="str">
        <f>IF(NOT(ISBLANK('Order Form'!$F$12)),'Order Form'!$F$12,"")</f>
        <v/>
      </c>
      <c r="F213" s="163"/>
      <c r="G213" s="163" t="str">
        <f>IF(NOT(ISBLANK('Order Form'!$D$16)),'Order Form'!$D$16,"")</f>
        <v/>
      </c>
      <c r="H213" s="164"/>
      <c r="I213" s="164"/>
      <c r="J213" s="106" t="e">
        <f>IF('Order Form'!$G239="Yes","Yes",IF('Order Form'!#REF!="Yes","Yes",IF('Order Form'!$H239="Yes","Yes","")))</f>
        <v>#REF!</v>
      </c>
      <c r="K213" s="106" t="str">
        <f ca="1">IF(NOT(ISNA(INDIRECT("'LIST DATA'!$A$"&amp;MATCH('Order Form'!$C239,SchoolList,0)+1))),UPPER(INDIRECT("'LIST DATA'!$A$"&amp;MATCH('Order Form'!$C239,SchoolList,0)+1)),"")</f>
        <v/>
      </c>
      <c r="L213" s="106" t="str">
        <f>IF(NOT(ISBLANK('Order Form'!$C239)),'Order Form'!$C239,"")</f>
        <v/>
      </c>
      <c r="M213" s="106" t="str">
        <f>IF(NOT(ISBLANK('Order Form'!$E239)),'Order Form'!$E239,"")</f>
        <v/>
      </c>
      <c r="N213" s="106" t="e">
        <f>IF('Order Form'!$G239="Yes","CST",IF('Order Form'!#REF!="Yes","CBC",IF('Order Form'!$H239="Yes","PVW",IF(NOT(ISBLANK('Order Form'!$F239)),UPPER('Order Form'!$F239),""))))</f>
        <v>#REF!</v>
      </c>
      <c r="O213" s="106" t="e">
        <f>IF(UPPER($J213)="YES",'Order Form'!F239,"")</f>
        <v>#REF!</v>
      </c>
      <c r="P213" s="106" t="str">
        <f>IF(NOT(ISBLANK('Order Form'!$D239)),PROPER('Order Form'!$D239),"")</f>
        <v/>
      </c>
      <c r="Q213" s="106"/>
      <c r="R213" s="163"/>
      <c r="S213" s="106" t="str">
        <f>IF(NOT(ISBLANK('Order Form'!$I239)),'Order Form'!$I239,"")</f>
        <v/>
      </c>
      <c r="T213" s="106" t="str">
        <f>IF(NOT(ISBLANK('Order Form'!$M239)),'Order Form'!$M239,"")</f>
        <v/>
      </c>
      <c r="U213" s="106" t="str">
        <f>IF(NOT(ISBLANK('Order Form'!$N239)),'Order Form'!$N239,"")</f>
        <v/>
      </c>
      <c r="V213" s="106" t="str">
        <f>IF(NOT(ISBLANK('Order Form'!$O239)),'Order Form'!$O239,"")</f>
        <v/>
      </c>
      <c r="W213" s="106" t="str">
        <f>IF(NOT(ISBLANK('Order Form'!$P239)),'Order Form'!$P239,"")</f>
        <v/>
      </c>
      <c r="X213" s="106" t="str">
        <f>IF(NOT(ISBLANK('Order Form'!$Q239)),'Order Form'!$Q239,"")</f>
        <v/>
      </c>
      <c r="Y213" s="106" t="str">
        <f>IF(NOT(ISBLANK('Order Form'!$R239)),'Order Form'!$R239,"")</f>
        <v/>
      </c>
      <c r="Z213" s="106" t="str">
        <f>IF(NOT(ISBLANK('Order Form'!$S239)),'Order Form'!$S239,"")</f>
        <v/>
      </c>
      <c r="AA213" s="106">
        <f t="shared" si="0"/>
        <v>0</v>
      </c>
      <c r="AB213" s="166" t="str">
        <f>IF(NOT(ISBLANK('Order Form'!$J239)),'Order Form'!$J239,"")</f>
        <v/>
      </c>
      <c r="AC213" s="167">
        <v>0</v>
      </c>
      <c r="AD213" s="168" t="str">
        <f t="shared" si="1"/>
        <v/>
      </c>
      <c r="AE213" s="166" t="e">
        <f>IF(NOT(ISBLANK('Order Form'!#REF!)),'Order Form'!#REF!,"")</f>
        <v>#REF!</v>
      </c>
      <c r="AF213" s="166" t="e">
        <f>IF(NOT(ISBLANK('Order Form'!#REF!)),'Order Form'!#REF!,"")</f>
        <v>#REF!</v>
      </c>
      <c r="AG213" s="166" t="e">
        <f>IF(NOT(ISBLANK('Order Form'!#REF!)),'Order Form'!#REF!,"")</f>
        <v>#REF!</v>
      </c>
    </row>
    <row r="214" spans="1:33" ht="12.75" customHeight="1" x14ac:dyDescent="0.3">
      <c r="A214" s="106" t="str">
        <f>IF(NOT(ISBLANK('Order Form'!$F$4)),PROPER('Order Form'!$F$4),IF(NOT(ISBLANK('Order Form'!$F$5)),PROPER('Order Form'!$F$5),""))</f>
        <v/>
      </c>
      <c r="B214" s="106" t="str">
        <f>IF(NOT(ISBLANK('Order Form'!$F$6)),'Order Form'!$F$6,"")</f>
        <v/>
      </c>
      <c r="C214" s="162">
        <f>'Order Form'!$J$17</f>
        <v>0</v>
      </c>
      <c r="D214" s="162" t="str">
        <f>IF(NOT(ISBLANK('Order Form'!$F$10)),'Order Form'!$F$10,"")</f>
        <v/>
      </c>
      <c r="E214" s="162" t="str">
        <f>IF(NOT(ISBLANK('Order Form'!$F$12)),'Order Form'!$F$12,"")</f>
        <v/>
      </c>
      <c r="F214" s="163"/>
      <c r="G214" s="163" t="str">
        <f>IF(NOT(ISBLANK('Order Form'!$D$16)),'Order Form'!$D$16,"")</f>
        <v/>
      </c>
      <c r="H214" s="164"/>
      <c r="I214" s="164"/>
      <c r="J214" s="106" t="e">
        <f>IF('Order Form'!$G240="Yes","Yes",IF('Order Form'!#REF!="Yes","Yes",IF('Order Form'!$H240="Yes","Yes","")))</f>
        <v>#REF!</v>
      </c>
      <c r="K214" s="106" t="str">
        <f ca="1">IF(NOT(ISNA(INDIRECT("'LIST DATA'!$A$"&amp;MATCH('Order Form'!$C240,SchoolList,0)+1))),UPPER(INDIRECT("'LIST DATA'!$A$"&amp;MATCH('Order Form'!$C240,SchoolList,0)+1)),"")</f>
        <v/>
      </c>
      <c r="L214" s="106" t="str">
        <f>IF(NOT(ISBLANK('Order Form'!$C240)),'Order Form'!$C240,"")</f>
        <v/>
      </c>
      <c r="M214" s="106" t="str">
        <f>IF(NOT(ISBLANK('Order Form'!$E240)),'Order Form'!$E240,"")</f>
        <v/>
      </c>
      <c r="N214" s="106" t="e">
        <f>IF('Order Form'!$G240="Yes","CST",IF('Order Form'!#REF!="Yes","CBC",IF('Order Form'!$H240="Yes","PVW",IF(NOT(ISBLANK('Order Form'!$F240)),UPPER('Order Form'!$F240),""))))</f>
        <v>#REF!</v>
      </c>
      <c r="O214" s="106" t="e">
        <f>IF(UPPER($J214)="YES",'Order Form'!F240,"")</f>
        <v>#REF!</v>
      </c>
      <c r="P214" s="106" t="str">
        <f>IF(NOT(ISBLANK('Order Form'!$D240)),PROPER('Order Form'!$D240),"")</f>
        <v/>
      </c>
      <c r="Q214" s="106"/>
      <c r="R214" s="163"/>
      <c r="S214" s="106" t="str">
        <f>IF(NOT(ISBLANK('Order Form'!$I240)),'Order Form'!$I240,"")</f>
        <v/>
      </c>
      <c r="T214" s="106" t="str">
        <f>IF(NOT(ISBLANK('Order Form'!$M240)),'Order Form'!$M240,"")</f>
        <v/>
      </c>
      <c r="U214" s="106" t="str">
        <f>IF(NOT(ISBLANK('Order Form'!$N240)),'Order Form'!$N240,"")</f>
        <v/>
      </c>
      <c r="V214" s="106" t="str">
        <f>IF(NOT(ISBLANK('Order Form'!$O240)),'Order Form'!$O240,"")</f>
        <v/>
      </c>
      <c r="W214" s="106" t="str">
        <f>IF(NOT(ISBLANK('Order Form'!$P240)),'Order Form'!$P240,"")</f>
        <v/>
      </c>
      <c r="X214" s="106" t="str">
        <f>IF(NOT(ISBLANK('Order Form'!$Q240)),'Order Form'!$Q240,"")</f>
        <v/>
      </c>
      <c r="Y214" s="106" t="str">
        <f>IF(NOT(ISBLANK('Order Form'!$R240)),'Order Form'!$R240,"")</f>
        <v/>
      </c>
      <c r="Z214" s="106" t="str">
        <f>IF(NOT(ISBLANK('Order Form'!$S240)),'Order Form'!$S240,"")</f>
        <v/>
      </c>
      <c r="AA214" s="106">
        <f t="shared" si="0"/>
        <v>0</v>
      </c>
      <c r="AB214" s="166" t="str">
        <f>IF(NOT(ISBLANK('Order Form'!$J240)),'Order Form'!$J240,"")</f>
        <v/>
      </c>
      <c r="AC214" s="167">
        <v>0</v>
      </c>
      <c r="AD214" s="168" t="str">
        <f t="shared" si="1"/>
        <v/>
      </c>
      <c r="AE214" s="166" t="e">
        <f>IF(NOT(ISBLANK('Order Form'!#REF!)),'Order Form'!#REF!,"")</f>
        <v>#REF!</v>
      </c>
      <c r="AF214" s="166" t="e">
        <f>IF(NOT(ISBLANK('Order Form'!#REF!)),'Order Form'!#REF!,"")</f>
        <v>#REF!</v>
      </c>
      <c r="AG214" s="166" t="e">
        <f>IF(NOT(ISBLANK('Order Form'!#REF!)),'Order Form'!#REF!,"")</f>
        <v>#REF!</v>
      </c>
    </row>
    <row r="215" spans="1:33" ht="12.75" customHeight="1" x14ac:dyDescent="0.3">
      <c r="A215" s="106" t="str">
        <f>IF(NOT(ISBLANK('Order Form'!$F$4)),PROPER('Order Form'!$F$4),IF(NOT(ISBLANK('Order Form'!$F$5)),PROPER('Order Form'!$F$5),""))</f>
        <v/>
      </c>
      <c r="B215" s="106" t="str">
        <f>IF(NOT(ISBLANK('Order Form'!$F$6)),'Order Form'!$F$6,"")</f>
        <v/>
      </c>
      <c r="C215" s="162">
        <f>'Order Form'!$J$17</f>
        <v>0</v>
      </c>
      <c r="D215" s="162" t="str">
        <f>IF(NOT(ISBLANK('Order Form'!$F$10)),'Order Form'!$F$10,"")</f>
        <v/>
      </c>
      <c r="E215" s="162" t="str">
        <f>IF(NOT(ISBLANK('Order Form'!$F$12)),'Order Form'!$F$12,"")</f>
        <v/>
      </c>
      <c r="F215" s="163"/>
      <c r="G215" s="163" t="str">
        <f>IF(NOT(ISBLANK('Order Form'!$D$16)),'Order Form'!$D$16,"")</f>
        <v/>
      </c>
      <c r="H215" s="164"/>
      <c r="I215" s="164"/>
      <c r="J215" s="106" t="e">
        <f>IF('Order Form'!$G241="Yes","Yes",IF('Order Form'!#REF!="Yes","Yes",IF('Order Form'!$H241="Yes","Yes","")))</f>
        <v>#REF!</v>
      </c>
      <c r="K215" s="106" t="str">
        <f ca="1">IF(NOT(ISNA(INDIRECT("'LIST DATA'!$A$"&amp;MATCH('Order Form'!$C241,SchoolList,0)+1))),UPPER(INDIRECT("'LIST DATA'!$A$"&amp;MATCH('Order Form'!$C241,SchoolList,0)+1)),"")</f>
        <v/>
      </c>
      <c r="L215" s="106" t="str">
        <f>IF(NOT(ISBLANK('Order Form'!$C241)),'Order Form'!$C241,"")</f>
        <v/>
      </c>
      <c r="M215" s="106" t="str">
        <f>IF(NOT(ISBLANK('Order Form'!$E241)),'Order Form'!$E241,"")</f>
        <v/>
      </c>
      <c r="N215" s="106" t="e">
        <f>IF('Order Form'!$G241="Yes","CST",IF('Order Form'!#REF!="Yes","CBC",IF('Order Form'!$H241="Yes","PVW",IF(NOT(ISBLANK('Order Form'!$F241)),UPPER('Order Form'!$F241),""))))</f>
        <v>#REF!</v>
      </c>
      <c r="O215" s="106" t="e">
        <f>IF(UPPER($J215)="YES",'Order Form'!F241,"")</f>
        <v>#REF!</v>
      </c>
      <c r="P215" s="106" t="str">
        <f>IF(NOT(ISBLANK('Order Form'!$D241)),PROPER('Order Form'!$D241),"")</f>
        <v/>
      </c>
      <c r="Q215" s="106"/>
      <c r="R215" s="163"/>
      <c r="S215" s="106" t="str">
        <f>IF(NOT(ISBLANK('Order Form'!$I241)),'Order Form'!$I241,"")</f>
        <v/>
      </c>
      <c r="T215" s="106" t="str">
        <f>IF(NOT(ISBLANK('Order Form'!$M241)),'Order Form'!$M241,"")</f>
        <v/>
      </c>
      <c r="U215" s="106" t="str">
        <f>IF(NOT(ISBLANK('Order Form'!$N241)),'Order Form'!$N241,"")</f>
        <v/>
      </c>
      <c r="V215" s="106" t="str">
        <f>IF(NOT(ISBLANK('Order Form'!$O241)),'Order Form'!$O241,"")</f>
        <v/>
      </c>
      <c r="W215" s="106" t="str">
        <f>IF(NOT(ISBLANK('Order Form'!$P241)),'Order Form'!$P241,"")</f>
        <v/>
      </c>
      <c r="X215" s="106" t="str">
        <f>IF(NOT(ISBLANK('Order Form'!$Q241)),'Order Form'!$Q241,"")</f>
        <v/>
      </c>
      <c r="Y215" s="106" t="str">
        <f>IF(NOT(ISBLANK('Order Form'!$R241)),'Order Form'!$R241,"")</f>
        <v/>
      </c>
      <c r="Z215" s="106" t="str">
        <f>IF(NOT(ISBLANK('Order Form'!$S241)),'Order Form'!$S241,"")</f>
        <v/>
      </c>
      <c r="AA215" s="106">
        <f t="shared" si="0"/>
        <v>0</v>
      </c>
      <c r="AB215" s="166" t="str">
        <f>IF(NOT(ISBLANK('Order Form'!$J241)),'Order Form'!$J241,"")</f>
        <v/>
      </c>
      <c r="AC215" s="167">
        <v>0</v>
      </c>
      <c r="AD215" s="168" t="str">
        <f t="shared" si="1"/>
        <v/>
      </c>
      <c r="AE215" s="166" t="e">
        <f>IF(NOT(ISBLANK('Order Form'!#REF!)),'Order Form'!#REF!,"")</f>
        <v>#REF!</v>
      </c>
      <c r="AF215" s="166" t="e">
        <f>IF(NOT(ISBLANK('Order Form'!#REF!)),'Order Form'!#REF!,"")</f>
        <v>#REF!</v>
      </c>
      <c r="AG215" s="166" t="e">
        <f>IF(NOT(ISBLANK('Order Form'!#REF!)),'Order Form'!#REF!,"")</f>
        <v>#REF!</v>
      </c>
    </row>
    <row r="216" spans="1:33" ht="12.75" customHeight="1" x14ac:dyDescent="0.3">
      <c r="A216" s="106" t="str">
        <f>IF(NOT(ISBLANK('Order Form'!$F$4)),PROPER('Order Form'!$F$4),IF(NOT(ISBLANK('Order Form'!$F$5)),PROPER('Order Form'!$F$5),""))</f>
        <v/>
      </c>
      <c r="B216" s="106" t="str">
        <f>IF(NOT(ISBLANK('Order Form'!$F$6)),'Order Form'!$F$6,"")</f>
        <v/>
      </c>
      <c r="C216" s="162">
        <f>'Order Form'!$J$17</f>
        <v>0</v>
      </c>
      <c r="D216" s="162" t="str">
        <f>IF(NOT(ISBLANK('Order Form'!$F$10)),'Order Form'!$F$10,"")</f>
        <v/>
      </c>
      <c r="E216" s="162" t="str">
        <f>IF(NOT(ISBLANK('Order Form'!$F$12)),'Order Form'!$F$12,"")</f>
        <v/>
      </c>
      <c r="F216" s="163"/>
      <c r="G216" s="163" t="str">
        <f>IF(NOT(ISBLANK('Order Form'!$D$16)),'Order Form'!$D$16,"")</f>
        <v/>
      </c>
      <c r="H216" s="164"/>
      <c r="I216" s="164"/>
      <c r="J216" s="106" t="e">
        <f>IF('Order Form'!$G242="Yes","Yes",IF('Order Form'!#REF!="Yes","Yes",IF('Order Form'!$H242="Yes","Yes","")))</f>
        <v>#REF!</v>
      </c>
      <c r="K216" s="106" t="str">
        <f ca="1">IF(NOT(ISNA(INDIRECT("'LIST DATA'!$A$"&amp;MATCH('Order Form'!$C242,SchoolList,0)+1))),UPPER(INDIRECT("'LIST DATA'!$A$"&amp;MATCH('Order Form'!$C242,SchoolList,0)+1)),"")</f>
        <v/>
      </c>
      <c r="L216" s="106" t="str">
        <f>IF(NOT(ISBLANK('Order Form'!$C242)),'Order Form'!$C242,"")</f>
        <v/>
      </c>
      <c r="M216" s="106" t="str">
        <f>IF(NOT(ISBLANK('Order Form'!$E242)),'Order Form'!$E242,"")</f>
        <v/>
      </c>
      <c r="N216" s="106" t="e">
        <f>IF('Order Form'!$G242="Yes","CST",IF('Order Form'!#REF!="Yes","CBC",IF('Order Form'!$H242="Yes","PVW",IF(NOT(ISBLANK('Order Form'!$F242)),UPPER('Order Form'!$F242),""))))</f>
        <v>#REF!</v>
      </c>
      <c r="O216" s="106" t="e">
        <f>IF(UPPER($J216)="YES",'Order Form'!F242,"")</f>
        <v>#REF!</v>
      </c>
      <c r="P216" s="106" t="str">
        <f>IF(NOT(ISBLANK('Order Form'!$D242)),PROPER('Order Form'!$D242),"")</f>
        <v/>
      </c>
      <c r="Q216" s="106"/>
      <c r="R216" s="163"/>
      <c r="S216" s="106" t="str">
        <f>IF(NOT(ISBLANK('Order Form'!$I242)),'Order Form'!$I242,"")</f>
        <v/>
      </c>
      <c r="T216" s="106" t="str">
        <f>IF(NOT(ISBLANK('Order Form'!$M242)),'Order Form'!$M242,"")</f>
        <v/>
      </c>
      <c r="U216" s="106" t="str">
        <f>IF(NOT(ISBLANK('Order Form'!$N242)),'Order Form'!$N242,"")</f>
        <v/>
      </c>
      <c r="V216" s="106" t="str">
        <f>IF(NOT(ISBLANK('Order Form'!$O242)),'Order Form'!$O242,"")</f>
        <v/>
      </c>
      <c r="W216" s="106" t="str">
        <f>IF(NOT(ISBLANK('Order Form'!$P242)),'Order Form'!$P242,"")</f>
        <v/>
      </c>
      <c r="X216" s="106" t="str">
        <f>IF(NOT(ISBLANK('Order Form'!$Q242)),'Order Form'!$Q242,"")</f>
        <v/>
      </c>
      <c r="Y216" s="106" t="str">
        <f>IF(NOT(ISBLANK('Order Form'!$R242)),'Order Form'!$R242,"")</f>
        <v/>
      </c>
      <c r="Z216" s="106" t="str">
        <f>IF(NOT(ISBLANK('Order Form'!$S242)),'Order Form'!$S242,"")</f>
        <v/>
      </c>
      <c r="AA216" s="106">
        <f t="shared" si="0"/>
        <v>0</v>
      </c>
      <c r="AB216" s="166" t="str">
        <f>IF(NOT(ISBLANK('Order Form'!$J242)),'Order Form'!$J242,"")</f>
        <v/>
      </c>
      <c r="AC216" s="167">
        <v>0</v>
      </c>
      <c r="AD216" s="168" t="str">
        <f t="shared" si="1"/>
        <v/>
      </c>
      <c r="AE216" s="166" t="e">
        <f>IF(NOT(ISBLANK('Order Form'!#REF!)),'Order Form'!#REF!,"")</f>
        <v>#REF!</v>
      </c>
      <c r="AF216" s="166" t="e">
        <f>IF(NOT(ISBLANK('Order Form'!#REF!)),'Order Form'!#REF!,"")</f>
        <v>#REF!</v>
      </c>
      <c r="AG216" s="166" t="e">
        <f>IF(NOT(ISBLANK('Order Form'!#REF!)),'Order Form'!#REF!,"")</f>
        <v>#REF!</v>
      </c>
    </row>
    <row r="217" spans="1:33" ht="12.75" customHeight="1" x14ac:dyDescent="0.3">
      <c r="A217" s="106" t="str">
        <f>IF(NOT(ISBLANK('Order Form'!$F$4)),PROPER('Order Form'!$F$4),IF(NOT(ISBLANK('Order Form'!$F$5)),PROPER('Order Form'!$F$5),""))</f>
        <v/>
      </c>
      <c r="B217" s="106" t="str">
        <f>IF(NOT(ISBLANK('Order Form'!$F$6)),'Order Form'!$F$6,"")</f>
        <v/>
      </c>
      <c r="C217" s="162">
        <f>'Order Form'!$J$17</f>
        <v>0</v>
      </c>
      <c r="D217" s="162" t="str">
        <f>IF(NOT(ISBLANK('Order Form'!$F$10)),'Order Form'!$F$10,"")</f>
        <v/>
      </c>
      <c r="E217" s="162" t="str">
        <f>IF(NOT(ISBLANK('Order Form'!$F$12)),'Order Form'!$F$12,"")</f>
        <v/>
      </c>
      <c r="F217" s="163"/>
      <c r="G217" s="163" t="str">
        <f>IF(NOT(ISBLANK('Order Form'!$D$16)),'Order Form'!$D$16,"")</f>
        <v/>
      </c>
      <c r="H217" s="164"/>
      <c r="I217" s="164"/>
      <c r="J217" s="106" t="e">
        <f>IF('Order Form'!$G243="Yes","Yes",IF('Order Form'!#REF!="Yes","Yes",IF('Order Form'!$H243="Yes","Yes","")))</f>
        <v>#REF!</v>
      </c>
      <c r="K217" s="106" t="str">
        <f ca="1">IF(NOT(ISNA(INDIRECT("'LIST DATA'!$A$"&amp;MATCH('Order Form'!$C243,SchoolList,0)+1))),UPPER(INDIRECT("'LIST DATA'!$A$"&amp;MATCH('Order Form'!$C243,SchoolList,0)+1)),"")</f>
        <v/>
      </c>
      <c r="L217" s="106" t="str">
        <f>IF(NOT(ISBLANK('Order Form'!$C243)),'Order Form'!$C243,"")</f>
        <v/>
      </c>
      <c r="M217" s="106" t="str">
        <f>IF(NOT(ISBLANK('Order Form'!$E243)),'Order Form'!$E243,"")</f>
        <v/>
      </c>
      <c r="N217" s="106" t="e">
        <f>IF('Order Form'!$G243="Yes","CST",IF('Order Form'!#REF!="Yes","CBC",IF('Order Form'!$H243="Yes","PVW",IF(NOT(ISBLANK('Order Form'!$F243)),UPPER('Order Form'!$F243),""))))</f>
        <v>#REF!</v>
      </c>
      <c r="O217" s="106" t="e">
        <f>IF(UPPER($J217)="YES",'Order Form'!F243,"")</f>
        <v>#REF!</v>
      </c>
      <c r="P217" s="106" t="str">
        <f>IF(NOT(ISBLANK('Order Form'!$D243)),PROPER('Order Form'!$D243),"")</f>
        <v/>
      </c>
      <c r="Q217" s="106"/>
      <c r="R217" s="163"/>
      <c r="S217" s="106" t="str">
        <f>IF(NOT(ISBLANK('Order Form'!$I243)),'Order Form'!$I243,"")</f>
        <v/>
      </c>
      <c r="T217" s="106" t="str">
        <f>IF(NOT(ISBLANK('Order Form'!$M243)),'Order Form'!$M243,"")</f>
        <v/>
      </c>
      <c r="U217" s="106" t="str">
        <f>IF(NOT(ISBLANK('Order Form'!$N243)),'Order Form'!$N243,"")</f>
        <v/>
      </c>
      <c r="V217" s="106" t="str">
        <f>IF(NOT(ISBLANK('Order Form'!$O243)),'Order Form'!$O243,"")</f>
        <v/>
      </c>
      <c r="W217" s="106" t="str">
        <f>IF(NOT(ISBLANK('Order Form'!$P243)),'Order Form'!$P243,"")</f>
        <v/>
      </c>
      <c r="X217" s="106" t="str">
        <f>IF(NOT(ISBLANK('Order Form'!$Q243)),'Order Form'!$Q243,"")</f>
        <v/>
      </c>
      <c r="Y217" s="106" t="str">
        <f>IF(NOT(ISBLANK('Order Form'!$R243)),'Order Form'!$R243,"")</f>
        <v/>
      </c>
      <c r="Z217" s="106" t="str">
        <f>IF(NOT(ISBLANK('Order Form'!$S243)),'Order Form'!$S243,"")</f>
        <v/>
      </c>
      <c r="AA217" s="106">
        <f t="shared" si="0"/>
        <v>0</v>
      </c>
      <c r="AB217" s="166" t="str">
        <f>IF(NOT(ISBLANK('Order Form'!$J243)),'Order Form'!$J243,"")</f>
        <v/>
      </c>
      <c r="AC217" s="167">
        <v>0</v>
      </c>
      <c r="AD217" s="168" t="str">
        <f t="shared" si="1"/>
        <v/>
      </c>
      <c r="AE217" s="166" t="e">
        <f>IF(NOT(ISBLANK('Order Form'!#REF!)),'Order Form'!#REF!,"")</f>
        <v>#REF!</v>
      </c>
      <c r="AF217" s="166" t="e">
        <f>IF(NOT(ISBLANK('Order Form'!#REF!)),'Order Form'!#REF!,"")</f>
        <v>#REF!</v>
      </c>
      <c r="AG217" s="166" t="e">
        <f>IF(NOT(ISBLANK('Order Form'!#REF!)),'Order Form'!#REF!,"")</f>
        <v>#REF!</v>
      </c>
    </row>
    <row r="218" spans="1:33" ht="12.75" customHeight="1" x14ac:dyDescent="0.3">
      <c r="A218" s="106" t="str">
        <f>IF(NOT(ISBLANK('Order Form'!$F$4)),PROPER('Order Form'!$F$4),IF(NOT(ISBLANK('Order Form'!$F$5)),PROPER('Order Form'!$F$5),""))</f>
        <v/>
      </c>
      <c r="B218" s="106" t="str">
        <f>IF(NOT(ISBLANK('Order Form'!$F$6)),'Order Form'!$F$6,"")</f>
        <v/>
      </c>
      <c r="C218" s="162">
        <f>'Order Form'!$J$17</f>
        <v>0</v>
      </c>
      <c r="D218" s="162" t="str">
        <f>IF(NOT(ISBLANK('Order Form'!$F$10)),'Order Form'!$F$10,"")</f>
        <v/>
      </c>
      <c r="E218" s="162" t="str">
        <f>IF(NOT(ISBLANK('Order Form'!$F$12)),'Order Form'!$F$12,"")</f>
        <v/>
      </c>
      <c r="F218" s="163"/>
      <c r="G218" s="163" t="str">
        <f>IF(NOT(ISBLANK('Order Form'!$D$16)),'Order Form'!$D$16,"")</f>
        <v/>
      </c>
      <c r="H218" s="164"/>
      <c r="I218" s="164"/>
      <c r="J218" s="106" t="e">
        <f>IF('Order Form'!$G244="Yes","Yes",IF('Order Form'!#REF!="Yes","Yes",IF('Order Form'!$H244="Yes","Yes","")))</f>
        <v>#REF!</v>
      </c>
      <c r="K218" s="106" t="str">
        <f ca="1">IF(NOT(ISNA(INDIRECT("'LIST DATA'!$A$"&amp;MATCH('Order Form'!$C244,SchoolList,0)+1))),UPPER(INDIRECT("'LIST DATA'!$A$"&amp;MATCH('Order Form'!$C244,SchoolList,0)+1)),"")</f>
        <v/>
      </c>
      <c r="L218" s="106" t="str">
        <f>IF(NOT(ISBLANK('Order Form'!$C244)),'Order Form'!$C244,"")</f>
        <v/>
      </c>
      <c r="M218" s="106" t="str">
        <f>IF(NOT(ISBLANK('Order Form'!$E244)),'Order Form'!$E244,"")</f>
        <v/>
      </c>
      <c r="N218" s="106" t="e">
        <f>IF('Order Form'!$G244="Yes","CST",IF('Order Form'!#REF!="Yes","CBC",IF('Order Form'!$H244="Yes","PVW",IF(NOT(ISBLANK('Order Form'!$F244)),UPPER('Order Form'!$F244),""))))</f>
        <v>#REF!</v>
      </c>
      <c r="O218" s="106" t="e">
        <f>IF(UPPER($J218)="YES",'Order Form'!F244,"")</f>
        <v>#REF!</v>
      </c>
      <c r="P218" s="106" t="str">
        <f>IF(NOT(ISBLANK('Order Form'!$D244)),PROPER('Order Form'!$D244),"")</f>
        <v/>
      </c>
      <c r="Q218" s="106"/>
      <c r="R218" s="163"/>
      <c r="S218" s="106" t="str">
        <f>IF(NOT(ISBLANK('Order Form'!$I244)),'Order Form'!$I244,"")</f>
        <v/>
      </c>
      <c r="T218" s="106" t="str">
        <f>IF(NOT(ISBLANK('Order Form'!$M244)),'Order Form'!$M244,"")</f>
        <v/>
      </c>
      <c r="U218" s="106" t="str">
        <f>IF(NOT(ISBLANK('Order Form'!$N244)),'Order Form'!$N244,"")</f>
        <v/>
      </c>
      <c r="V218" s="106" t="str">
        <f>IF(NOT(ISBLANK('Order Form'!$O244)),'Order Form'!$O244,"")</f>
        <v/>
      </c>
      <c r="W218" s="106" t="str">
        <f>IF(NOT(ISBLANK('Order Form'!$P244)),'Order Form'!$P244,"")</f>
        <v/>
      </c>
      <c r="X218" s="106" t="str">
        <f>IF(NOT(ISBLANK('Order Form'!$Q244)),'Order Form'!$Q244,"")</f>
        <v/>
      </c>
      <c r="Y218" s="106" t="str">
        <f>IF(NOT(ISBLANK('Order Form'!$R244)),'Order Form'!$R244,"")</f>
        <v/>
      </c>
      <c r="Z218" s="106" t="str">
        <f>IF(NOT(ISBLANK('Order Form'!$S244)),'Order Form'!$S244,"")</f>
        <v/>
      </c>
      <c r="AA218" s="106">
        <f t="shared" si="0"/>
        <v>0</v>
      </c>
      <c r="AB218" s="166" t="str">
        <f>IF(NOT(ISBLANK('Order Form'!$J244)),'Order Form'!$J244,"")</f>
        <v/>
      </c>
      <c r="AC218" s="167">
        <v>0</v>
      </c>
      <c r="AD218" s="168" t="str">
        <f t="shared" si="1"/>
        <v/>
      </c>
      <c r="AE218" s="166" t="e">
        <f>IF(NOT(ISBLANK('Order Form'!#REF!)),'Order Form'!#REF!,"")</f>
        <v>#REF!</v>
      </c>
      <c r="AF218" s="166" t="e">
        <f>IF(NOT(ISBLANK('Order Form'!#REF!)),'Order Form'!#REF!,"")</f>
        <v>#REF!</v>
      </c>
      <c r="AG218" s="166" t="e">
        <f>IF(NOT(ISBLANK('Order Form'!#REF!)),'Order Form'!#REF!,"")</f>
        <v>#REF!</v>
      </c>
    </row>
    <row r="219" spans="1:33" ht="12.75" customHeight="1" x14ac:dyDescent="0.3">
      <c r="A219" s="106" t="str">
        <f>IF(NOT(ISBLANK('Order Form'!$F$4)),PROPER('Order Form'!$F$4),IF(NOT(ISBLANK('Order Form'!$F$5)),PROPER('Order Form'!$F$5),""))</f>
        <v/>
      </c>
      <c r="B219" s="106" t="str">
        <f>IF(NOT(ISBLANK('Order Form'!$F$6)),'Order Form'!$F$6,"")</f>
        <v/>
      </c>
      <c r="C219" s="162">
        <f>'Order Form'!$J$17</f>
        <v>0</v>
      </c>
      <c r="D219" s="162" t="str">
        <f>IF(NOT(ISBLANK('Order Form'!$F$10)),'Order Form'!$F$10,"")</f>
        <v/>
      </c>
      <c r="E219" s="162" t="str">
        <f>IF(NOT(ISBLANK('Order Form'!$F$12)),'Order Form'!$F$12,"")</f>
        <v/>
      </c>
      <c r="F219" s="163"/>
      <c r="G219" s="163" t="str">
        <f>IF(NOT(ISBLANK('Order Form'!$D$16)),'Order Form'!$D$16,"")</f>
        <v/>
      </c>
      <c r="H219" s="164"/>
      <c r="I219" s="164"/>
      <c r="J219" s="106" t="e">
        <f>IF('Order Form'!$G245="Yes","Yes",IF('Order Form'!#REF!="Yes","Yes",IF('Order Form'!$H245="Yes","Yes","")))</f>
        <v>#REF!</v>
      </c>
      <c r="K219" s="106" t="str">
        <f ca="1">IF(NOT(ISNA(INDIRECT("'LIST DATA'!$A$"&amp;MATCH('Order Form'!$C245,SchoolList,0)+1))),UPPER(INDIRECT("'LIST DATA'!$A$"&amp;MATCH('Order Form'!$C245,SchoolList,0)+1)),"")</f>
        <v/>
      </c>
      <c r="L219" s="106" t="str">
        <f>IF(NOT(ISBLANK('Order Form'!$C245)),'Order Form'!$C245,"")</f>
        <v/>
      </c>
      <c r="M219" s="106" t="str">
        <f>IF(NOT(ISBLANK('Order Form'!$E245)),'Order Form'!$E245,"")</f>
        <v/>
      </c>
      <c r="N219" s="106" t="e">
        <f>IF('Order Form'!$G245="Yes","CST",IF('Order Form'!#REF!="Yes","CBC",IF('Order Form'!$H245="Yes","PVW",IF(NOT(ISBLANK('Order Form'!$F245)),UPPER('Order Form'!$F245),""))))</f>
        <v>#REF!</v>
      </c>
      <c r="O219" s="106" t="e">
        <f>IF(UPPER($J219)="YES",'Order Form'!F245,"")</f>
        <v>#REF!</v>
      </c>
      <c r="P219" s="106" t="str">
        <f>IF(NOT(ISBLANK('Order Form'!$D245)),PROPER('Order Form'!$D245),"")</f>
        <v/>
      </c>
      <c r="Q219" s="106"/>
      <c r="R219" s="163"/>
      <c r="S219" s="106" t="str">
        <f>IF(NOT(ISBLANK('Order Form'!$I245)),'Order Form'!$I245,"")</f>
        <v/>
      </c>
      <c r="T219" s="106" t="str">
        <f>IF(NOT(ISBLANK('Order Form'!$M245)),'Order Form'!$M245,"")</f>
        <v/>
      </c>
      <c r="U219" s="106" t="str">
        <f>IF(NOT(ISBLANK('Order Form'!$N245)),'Order Form'!$N245,"")</f>
        <v/>
      </c>
      <c r="V219" s="106" t="str">
        <f>IF(NOT(ISBLANK('Order Form'!$O245)),'Order Form'!$O245,"")</f>
        <v/>
      </c>
      <c r="W219" s="106" t="str">
        <f>IF(NOT(ISBLANK('Order Form'!$P245)),'Order Form'!$P245,"")</f>
        <v/>
      </c>
      <c r="X219" s="106" t="str">
        <f>IF(NOT(ISBLANK('Order Form'!$Q245)),'Order Form'!$Q245,"")</f>
        <v/>
      </c>
      <c r="Y219" s="106" t="str">
        <f>IF(NOT(ISBLANK('Order Form'!$R245)),'Order Form'!$R245,"")</f>
        <v/>
      </c>
      <c r="Z219" s="106" t="str">
        <f>IF(NOT(ISBLANK('Order Form'!$S245)),'Order Form'!$S245,"")</f>
        <v/>
      </c>
      <c r="AA219" s="106">
        <f t="shared" si="0"/>
        <v>0</v>
      </c>
      <c r="AB219" s="166" t="str">
        <f>IF(NOT(ISBLANK('Order Form'!$J245)),'Order Form'!$J245,"")</f>
        <v/>
      </c>
      <c r="AC219" s="167">
        <v>0</v>
      </c>
      <c r="AD219" s="168" t="str">
        <f t="shared" si="1"/>
        <v/>
      </c>
      <c r="AE219" s="166" t="e">
        <f>IF(NOT(ISBLANK('Order Form'!#REF!)),'Order Form'!#REF!,"")</f>
        <v>#REF!</v>
      </c>
      <c r="AF219" s="166" t="e">
        <f>IF(NOT(ISBLANK('Order Form'!#REF!)),'Order Form'!#REF!,"")</f>
        <v>#REF!</v>
      </c>
      <c r="AG219" s="166" t="e">
        <f>IF(NOT(ISBLANK('Order Form'!#REF!)),'Order Form'!#REF!,"")</f>
        <v>#REF!</v>
      </c>
    </row>
    <row r="220" spans="1:33" ht="12.75" customHeight="1" x14ac:dyDescent="0.3">
      <c r="A220" s="106" t="str">
        <f>IF(NOT(ISBLANK('Order Form'!$F$4)),PROPER('Order Form'!$F$4),IF(NOT(ISBLANK('Order Form'!$F$5)),PROPER('Order Form'!$F$5),""))</f>
        <v/>
      </c>
      <c r="B220" s="106" t="str">
        <f>IF(NOT(ISBLANK('Order Form'!$F$6)),'Order Form'!$F$6,"")</f>
        <v/>
      </c>
      <c r="C220" s="162">
        <f>'Order Form'!$J$17</f>
        <v>0</v>
      </c>
      <c r="D220" s="162" t="str">
        <f>IF(NOT(ISBLANK('Order Form'!$F$10)),'Order Form'!$F$10,"")</f>
        <v/>
      </c>
      <c r="E220" s="162" t="str">
        <f>IF(NOT(ISBLANK('Order Form'!$F$12)),'Order Form'!$F$12,"")</f>
        <v/>
      </c>
      <c r="F220" s="163"/>
      <c r="G220" s="163" t="str">
        <f>IF(NOT(ISBLANK('Order Form'!$D$16)),'Order Form'!$D$16,"")</f>
        <v/>
      </c>
      <c r="H220" s="164"/>
      <c r="I220" s="164"/>
      <c r="J220" s="106" t="e">
        <f>IF('Order Form'!$G246="Yes","Yes",IF('Order Form'!#REF!="Yes","Yes",IF('Order Form'!$H246="Yes","Yes","")))</f>
        <v>#REF!</v>
      </c>
      <c r="K220" s="106" t="str">
        <f ca="1">IF(NOT(ISNA(INDIRECT("'LIST DATA'!$A$"&amp;MATCH('Order Form'!$C246,SchoolList,0)+1))),UPPER(INDIRECT("'LIST DATA'!$A$"&amp;MATCH('Order Form'!$C246,SchoolList,0)+1)),"")</f>
        <v/>
      </c>
      <c r="L220" s="106" t="str">
        <f>IF(NOT(ISBLANK('Order Form'!$C246)),'Order Form'!$C246,"")</f>
        <v/>
      </c>
      <c r="M220" s="106" t="str">
        <f>IF(NOT(ISBLANK('Order Form'!$E246)),'Order Form'!$E246,"")</f>
        <v/>
      </c>
      <c r="N220" s="106" t="e">
        <f>IF('Order Form'!$G246="Yes","CST",IF('Order Form'!#REF!="Yes","CBC",IF('Order Form'!$H246="Yes","PVW",IF(NOT(ISBLANK('Order Form'!$F246)),UPPER('Order Form'!$F246),""))))</f>
        <v>#REF!</v>
      </c>
      <c r="O220" s="106" t="e">
        <f>IF(UPPER($J220)="YES",'Order Form'!F246,"")</f>
        <v>#REF!</v>
      </c>
      <c r="P220" s="106" t="str">
        <f>IF(NOT(ISBLANK('Order Form'!$D246)),PROPER('Order Form'!$D246),"")</f>
        <v/>
      </c>
      <c r="Q220" s="106"/>
      <c r="R220" s="163"/>
      <c r="S220" s="106" t="str">
        <f>IF(NOT(ISBLANK('Order Form'!$I246)),'Order Form'!$I246,"")</f>
        <v/>
      </c>
      <c r="T220" s="106" t="str">
        <f>IF(NOT(ISBLANK('Order Form'!$M246)),'Order Form'!$M246,"")</f>
        <v/>
      </c>
      <c r="U220" s="106" t="str">
        <f>IF(NOT(ISBLANK('Order Form'!$N246)),'Order Form'!$N246,"")</f>
        <v/>
      </c>
      <c r="V220" s="106" t="str">
        <f>IF(NOT(ISBLANK('Order Form'!$O246)),'Order Form'!$O246,"")</f>
        <v/>
      </c>
      <c r="W220" s="106" t="str">
        <f>IF(NOT(ISBLANK('Order Form'!$P246)),'Order Form'!$P246,"")</f>
        <v/>
      </c>
      <c r="X220" s="106" t="str">
        <f>IF(NOT(ISBLANK('Order Form'!$Q246)),'Order Form'!$Q246,"")</f>
        <v/>
      </c>
      <c r="Y220" s="106" t="str">
        <f>IF(NOT(ISBLANK('Order Form'!$R246)),'Order Form'!$R246,"")</f>
        <v/>
      </c>
      <c r="Z220" s="106" t="str">
        <f>IF(NOT(ISBLANK('Order Form'!$S246)),'Order Form'!$S246,"")</f>
        <v/>
      </c>
      <c r="AA220" s="106">
        <f t="shared" si="0"/>
        <v>0</v>
      </c>
      <c r="AB220" s="166" t="str">
        <f>IF(NOT(ISBLANK('Order Form'!$J246)),'Order Form'!$J246,"")</f>
        <v/>
      </c>
      <c r="AC220" s="167">
        <v>0</v>
      </c>
      <c r="AD220" s="168" t="str">
        <f t="shared" si="1"/>
        <v/>
      </c>
      <c r="AE220" s="166" t="e">
        <f>IF(NOT(ISBLANK('Order Form'!#REF!)),'Order Form'!#REF!,"")</f>
        <v>#REF!</v>
      </c>
      <c r="AF220" s="166" t="e">
        <f>IF(NOT(ISBLANK('Order Form'!#REF!)),'Order Form'!#REF!,"")</f>
        <v>#REF!</v>
      </c>
      <c r="AG220" s="166" t="e">
        <f>IF(NOT(ISBLANK('Order Form'!#REF!)),'Order Form'!#REF!,"")</f>
        <v>#REF!</v>
      </c>
    </row>
    <row r="221" spans="1:33" ht="12.75" customHeight="1" x14ac:dyDescent="0.3">
      <c r="A221" s="106" t="str">
        <f>IF(NOT(ISBLANK('Order Form'!$F$4)),PROPER('Order Form'!$F$4),IF(NOT(ISBLANK('Order Form'!$F$5)),PROPER('Order Form'!$F$5),""))</f>
        <v/>
      </c>
      <c r="B221" s="106" t="str">
        <f>IF(NOT(ISBLANK('Order Form'!$F$6)),'Order Form'!$F$6,"")</f>
        <v/>
      </c>
      <c r="C221" s="162">
        <f>'Order Form'!$J$17</f>
        <v>0</v>
      </c>
      <c r="D221" s="162" t="str">
        <f>IF(NOT(ISBLANK('Order Form'!$F$10)),'Order Form'!$F$10,"")</f>
        <v/>
      </c>
      <c r="E221" s="162" t="str">
        <f>IF(NOT(ISBLANK('Order Form'!$F$12)),'Order Form'!$F$12,"")</f>
        <v/>
      </c>
      <c r="F221" s="163"/>
      <c r="G221" s="163" t="str">
        <f>IF(NOT(ISBLANK('Order Form'!$D$16)),'Order Form'!$D$16,"")</f>
        <v/>
      </c>
      <c r="H221" s="164"/>
      <c r="I221" s="164"/>
      <c r="J221" s="106" t="e">
        <f>IF('Order Form'!$G247="Yes","Yes",IF('Order Form'!#REF!="Yes","Yes",IF('Order Form'!$H247="Yes","Yes","")))</f>
        <v>#REF!</v>
      </c>
      <c r="K221" s="106" t="str">
        <f ca="1">IF(NOT(ISNA(INDIRECT("'LIST DATA'!$A$"&amp;MATCH('Order Form'!$C247,SchoolList,0)+1))),UPPER(INDIRECT("'LIST DATA'!$A$"&amp;MATCH('Order Form'!$C247,SchoolList,0)+1)),"")</f>
        <v/>
      </c>
      <c r="L221" s="106" t="str">
        <f>IF(NOT(ISBLANK('Order Form'!$C247)),'Order Form'!$C247,"")</f>
        <v/>
      </c>
      <c r="M221" s="106" t="str">
        <f>IF(NOT(ISBLANK('Order Form'!$E247)),'Order Form'!$E247,"")</f>
        <v/>
      </c>
      <c r="N221" s="106" t="e">
        <f>IF('Order Form'!$G247="Yes","CST",IF('Order Form'!#REF!="Yes","CBC",IF('Order Form'!$H247="Yes","PVW",IF(NOT(ISBLANK('Order Form'!$F247)),UPPER('Order Form'!$F247),""))))</f>
        <v>#REF!</v>
      </c>
      <c r="O221" s="106" t="e">
        <f>IF(UPPER($J221)="YES",'Order Form'!F247,"")</f>
        <v>#REF!</v>
      </c>
      <c r="P221" s="106" t="str">
        <f>IF(NOT(ISBLANK('Order Form'!$D247)),PROPER('Order Form'!$D247),"")</f>
        <v/>
      </c>
      <c r="Q221" s="106"/>
      <c r="R221" s="163"/>
      <c r="S221" s="106" t="str">
        <f>IF(NOT(ISBLANK('Order Form'!$I247)),'Order Form'!$I247,"")</f>
        <v/>
      </c>
      <c r="T221" s="106" t="str">
        <f>IF(NOT(ISBLANK('Order Form'!$M247)),'Order Form'!$M247,"")</f>
        <v/>
      </c>
      <c r="U221" s="106" t="str">
        <f>IF(NOT(ISBLANK('Order Form'!$N247)),'Order Form'!$N247,"")</f>
        <v/>
      </c>
      <c r="V221" s="106" t="str">
        <f>IF(NOT(ISBLANK('Order Form'!$O247)),'Order Form'!$O247,"")</f>
        <v/>
      </c>
      <c r="W221" s="106" t="str">
        <f>IF(NOT(ISBLANK('Order Form'!$P247)),'Order Form'!$P247,"")</f>
        <v/>
      </c>
      <c r="X221" s="106" t="str">
        <f>IF(NOT(ISBLANK('Order Form'!$Q247)),'Order Form'!$Q247,"")</f>
        <v/>
      </c>
      <c r="Y221" s="106" t="str">
        <f>IF(NOT(ISBLANK('Order Form'!$R247)),'Order Form'!$R247,"")</f>
        <v/>
      </c>
      <c r="Z221" s="106" t="str">
        <f>IF(NOT(ISBLANK('Order Form'!$S247)),'Order Form'!$S247,"")</f>
        <v/>
      </c>
      <c r="AA221" s="106">
        <f t="shared" si="0"/>
        <v>0</v>
      </c>
      <c r="AB221" s="166" t="str">
        <f>IF(NOT(ISBLANK('Order Form'!$J247)),'Order Form'!$J247,"")</f>
        <v/>
      </c>
      <c r="AC221" s="167">
        <v>0</v>
      </c>
      <c r="AD221" s="168" t="str">
        <f t="shared" si="1"/>
        <v/>
      </c>
      <c r="AE221" s="166" t="e">
        <f>IF(NOT(ISBLANK('Order Form'!#REF!)),'Order Form'!#REF!,"")</f>
        <v>#REF!</v>
      </c>
      <c r="AF221" s="166" t="e">
        <f>IF(NOT(ISBLANK('Order Form'!#REF!)),'Order Form'!#REF!,"")</f>
        <v>#REF!</v>
      </c>
      <c r="AG221" s="166" t="e">
        <f>IF(NOT(ISBLANK('Order Form'!#REF!)),'Order Form'!#REF!,"")</f>
        <v>#REF!</v>
      </c>
    </row>
    <row r="222" spans="1:33" ht="12.75" customHeight="1" x14ac:dyDescent="0.3">
      <c r="A222" s="106" t="str">
        <f>IF(NOT(ISBLANK('Order Form'!$F$4)),PROPER('Order Form'!$F$4),IF(NOT(ISBLANK('Order Form'!$F$5)),PROPER('Order Form'!$F$5),""))</f>
        <v/>
      </c>
      <c r="B222" s="106" t="str">
        <f>IF(NOT(ISBLANK('Order Form'!$F$6)),'Order Form'!$F$6,"")</f>
        <v/>
      </c>
      <c r="C222" s="162">
        <f>'Order Form'!$J$17</f>
        <v>0</v>
      </c>
      <c r="D222" s="162" t="str">
        <f>IF(NOT(ISBLANK('Order Form'!$F$10)),'Order Form'!$F$10,"")</f>
        <v/>
      </c>
      <c r="E222" s="162" t="str">
        <f>IF(NOT(ISBLANK('Order Form'!$F$12)),'Order Form'!$F$12,"")</f>
        <v/>
      </c>
      <c r="F222" s="163"/>
      <c r="G222" s="163" t="str">
        <f>IF(NOT(ISBLANK('Order Form'!$D$16)),'Order Form'!$D$16,"")</f>
        <v/>
      </c>
      <c r="H222" s="164"/>
      <c r="I222" s="164"/>
      <c r="J222" s="106" t="e">
        <f>IF('Order Form'!$G248="Yes","Yes",IF('Order Form'!#REF!="Yes","Yes",IF('Order Form'!$H248="Yes","Yes","")))</f>
        <v>#REF!</v>
      </c>
      <c r="K222" s="106" t="str">
        <f ca="1">IF(NOT(ISNA(INDIRECT("'LIST DATA'!$A$"&amp;MATCH('Order Form'!$C248,SchoolList,0)+1))),UPPER(INDIRECT("'LIST DATA'!$A$"&amp;MATCH('Order Form'!$C248,SchoolList,0)+1)),"")</f>
        <v/>
      </c>
      <c r="L222" s="106" t="str">
        <f>IF(NOT(ISBLANK('Order Form'!$C248)),'Order Form'!$C248,"")</f>
        <v/>
      </c>
      <c r="M222" s="106" t="str">
        <f>IF(NOT(ISBLANK('Order Form'!$E248)),'Order Form'!$E248,"")</f>
        <v/>
      </c>
      <c r="N222" s="106" t="e">
        <f>IF('Order Form'!$G248="Yes","CST",IF('Order Form'!#REF!="Yes","CBC",IF('Order Form'!$H248="Yes","PVW",IF(NOT(ISBLANK('Order Form'!$F248)),UPPER('Order Form'!$F248),""))))</f>
        <v>#REF!</v>
      </c>
      <c r="O222" s="106" t="e">
        <f>IF(UPPER($J222)="YES",'Order Form'!F248,"")</f>
        <v>#REF!</v>
      </c>
      <c r="P222" s="106" t="str">
        <f>IF(NOT(ISBLANK('Order Form'!$D248)),PROPER('Order Form'!$D248),"")</f>
        <v/>
      </c>
      <c r="Q222" s="106"/>
      <c r="R222" s="163"/>
      <c r="S222" s="106" t="str">
        <f>IF(NOT(ISBLANK('Order Form'!$I248)),'Order Form'!$I248,"")</f>
        <v/>
      </c>
      <c r="T222" s="106" t="str">
        <f>IF(NOT(ISBLANK('Order Form'!$M248)),'Order Form'!$M248,"")</f>
        <v/>
      </c>
      <c r="U222" s="106" t="str">
        <f>IF(NOT(ISBLANK('Order Form'!$N248)),'Order Form'!$N248,"")</f>
        <v/>
      </c>
      <c r="V222" s="106" t="str">
        <f>IF(NOT(ISBLANK('Order Form'!$O248)),'Order Form'!$O248,"")</f>
        <v/>
      </c>
      <c r="W222" s="106" t="str">
        <f>IF(NOT(ISBLANK('Order Form'!$P248)),'Order Form'!$P248,"")</f>
        <v/>
      </c>
      <c r="X222" s="106" t="str">
        <f>IF(NOT(ISBLANK('Order Form'!$Q248)),'Order Form'!$Q248,"")</f>
        <v/>
      </c>
      <c r="Y222" s="106" t="str">
        <f>IF(NOT(ISBLANK('Order Form'!$R248)),'Order Form'!$R248,"")</f>
        <v/>
      </c>
      <c r="Z222" s="106" t="str">
        <f>IF(NOT(ISBLANK('Order Form'!$S248)),'Order Form'!$S248,"")</f>
        <v/>
      </c>
      <c r="AA222" s="106">
        <f t="shared" si="0"/>
        <v>0</v>
      </c>
      <c r="AB222" s="166" t="str">
        <f>IF(NOT(ISBLANK('Order Form'!$J248)),'Order Form'!$J248,"")</f>
        <v/>
      </c>
      <c r="AC222" s="167">
        <v>0</v>
      </c>
      <c r="AD222" s="168" t="str">
        <f t="shared" si="1"/>
        <v/>
      </c>
      <c r="AE222" s="166" t="e">
        <f>IF(NOT(ISBLANK('Order Form'!#REF!)),'Order Form'!#REF!,"")</f>
        <v>#REF!</v>
      </c>
      <c r="AF222" s="166" t="e">
        <f>IF(NOT(ISBLANK('Order Form'!#REF!)),'Order Form'!#REF!,"")</f>
        <v>#REF!</v>
      </c>
      <c r="AG222" s="166" t="e">
        <f>IF(NOT(ISBLANK('Order Form'!#REF!)),'Order Form'!#REF!,"")</f>
        <v>#REF!</v>
      </c>
    </row>
    <row r="223" spans="1:33" ht="12.75" customHeight="1" x14ac:dyDescent="0.3">
      <c r="A223" s="106" t="str">
        <f>IF(NOT(ISBLANK('Order Form'!$F$4)),PROPER('Order Form'!$F$4),IF(NOT(ISBLANK('Order Form'!$F$5)),PROPER('Order Form'!$F$5),""))</f>
        <v/>
      </c>
      <c r="B223" s="106" t="str">
        <f>IF(NOT(ISBLANK('Order Form'!$F$6)),'Order Form'!$F$6,"")</f>
        <v/>
      </c>
      <c r="C223" s="162">
        <f>'Order Form'!$J$17</f>
        <v>0</v>
      </c>
      <c r="D223" s="162" t="str">
        <f>IF(NOT(ISBLANK('Order Form'!$F$10)),'Order Form'!$F$10,"")</f>
        <v/>
      </c>
      <c r="E223" s="162" t="str">
        <f>IF(NOT(ISBLANK('Order Form'!$F$12)),'Order Form'!$F$12,"")</f>
        <v/>
      </c>
      <c r="F223" s="163"/>
      <c r="G223" s="163" t="str">
        <f>IF(NOT(ISBLANK('Order Form'!$D$16)),'Order Form'!$D$16,"")</f>
        <v/>
      </c>
      <c r="H223" s="164"/>
      <c r="I223" s="164"/>
      <c r="J223" s="106" t="e">
        <f>IF('Order Form'!$G249="Yes","Yes",IF('Order Form'!#REF!="Yes","Yes",IF('Order Form'!$H249="Yes","Yes","")))</f>
        <v>#REF!</v>
      </c>
      <c r="K223" s="106" t="str">
        <f ca="1">IF(NOT(ISNA(INDIRECT("'LIST DATA'!$A$"&amp;MATCH('Order Form'!$C249,SchoolList,0)+1))),UPPER(INDIRECT("'LIST DATA'!$A$"&amp;MATCH('Order Form'!$C249,SchoolList,0)+1)),"")</f>
        <v/>
      </c>
      <c r="L223" s="106" t="str">
        <f>IF(NOT(ISBLANK('Order Form'!$C249)),'Order Form'!$C249,"")</f>
        <v/>
      </c>
      <c r="M223" s="106" t="str">
        <f>IF(NOT(ISBLANK('Order Form'!$E249)),'Order Form'!$E249,"")</f>
        <v/>
      </c>
      <c r="N223" s="106" t="e">
        <f>IF('Order Form'!$G249="Yes","CST",IF('Order Form'!#REF!="Yes","CBC",IF('Order Form'!$H249="Yes","PVW",IF(NOT(ISBLANK('Order Form'!$F249)),UPPER('Order Form'!$F249),""))))</f>
        <v>#REF!</v>
      </c>
      <c r="O223" s="106" t="e">
        <f>IF(UPPER($J223)="YES",'Order Form'!F249,"")</f>
        <v>#REF!</v>
      </c>
      <c r="P223" s="106" t="str">
        <f>IF(NOT(ISBLANK('Order Form'!$D249)),PROPER('Order Form'!$D249),"")</f>
        <v/>
      </c>
      <c r="Q223" s="106"/>
      <c r="R223" s="163"/>
      <c r="S223" s="106" t="str">
        <f>IF(NOT(ISBLANK('Order Form'!$I249)),'Order Form'!$I249,"")</f>
        <v/>
      </c>
      <c r="T223" s="106" t="str">
        <f>IF(NOT(ISBLANK('Order Form'!$M249)),'Order Form'!$M249,"")</f>
        <v/>
      </c>
      <c r="U223" s="106" t="str">
        <f>IF(NOT(ISBLANK('Order Form'!$N249)),'Order Form'!$N249,"")</f>
        <v/>
      </c>
      <c r="V223" s="106" t="str">
        <f>IF(NOT(ISBLANK('Order Form'!$O249)),'Order Form'!$O249,"")</f>
        <v/>
      </c>
      <c r="W223" s="106" t="str">
        <f>IF(NOT(ISBLANK('Order Form'!$P249)),'Order Form'!$P249,"")</f>
        <v/>
      </c>
      <c r="X223" s="106" t="str">
        <f>IF(NOT(ISBLANK('Order Form'!$Q249)),'Order Form'!$Q249,"")</f>
        <v/>
      </c>
      <c r="Y223" s="106" t="str">
        <f>IF(NOT(ISBLANK('Order Form'!$R249)),'Order Form'!$R249,"")</f>
        <v/>
      </c>
      <c r="Z223" s="106" t="str">
        <f>IF(NOT(ISBLANK('Order Form'!$S249)),'Order Form'!$S249,"")</f>
        <v/>
      </c>
      <c r="AA223" s="106">
        <f t="shared" si="0"/>
        <v>0</v>
      </c>
      <c r="AB223" s="166" t="str">
        <f>IF(NOT(ISBLANK('Order Form'!$J249)),'Order Form'!$J249,"")</f>
        <v/>
      </c>
      <c r="AC223" s="167">
        <v>0</v>
      </c>
      <c r="AD223" s="168" t="str">
        <f t="shared" si="1"/>
        <v/>
      </c>
      <c r="AE223" s="166" t="e">
        <f>IF(NOT(ISBLANK('Order Form'!#REF!)),'Order Form'!#REF!,"")</f>
        <v>#REF!</v>
      </c>
      <c r="AF223" s="166" t="e">
        <f>IF(NOT(ISBLANK('Order Form'!#REF!)),'Order Form'!#REF!,"")</f>
        <v>#REF!</v>
      </c>
      <c r="AG223" s="166" t="e">
        <f>IF(NOT(ISBLANK('Order Form'!#REF!)),'Order Form'!#REF!,"")</f>
        <v>#REF!</v>
      </c>
    </row>
    <row r="224" spans="1:33" ht="12.75" customHeight="1" x14ac:dyDescent="0.3">
      <c r="A224" s="106" t="str">
        <f>IF(NOT(ISBLANK('Order Form'!$F$4)),PROPER('Order Form'!$F$4),IF(NOT(ISBLANK('Order Form'!$F$5)),PROPER('Order Form'!$F$5),""))</f>
        <v/>
      </c>
      <c r="B224" s="106" t="str">
        <f>IF(NOT(ISBLANK('Order Form'!$F$6)),'Order Form'!$F$6,"")</f>
        <v/>
      </c>
      <c r="C224" s="162">
        <f>'Order Form'!$J$17</f>
        <v>0</v>
      </c>
      <c r="D224" s="162" t="str">
        <f>IF(NOT(ISBLANK('Order Form'!$F$10)),'Order Form'!$F$10,"")</f>
        <v/>
      </c>
      <c r="E224" s="162" t="str">
        <f>IF(NOT(ISBLANK('Order Form'!$F$12)),'Order Form'!$F$12,"")</f>
        <v/>
      </c>
      <c r="F224" s="163"/>
      <c r="G224" s="163" t="str">
        <f>IF(NOT(ISBLANK('Order Form'!$D$16)),'Order Form'!$D$16,"")</f>
        <v/>
      </c>
      <c r="H224" s="164"/>
      <c r="I224" s="164"/>
      <c r="J224" s="106" t="e">
        <f>IF('Order Form'!$G250="Yes","Yes",IF('Order Form'!#REF!="Yes","Yes",IF('Order Form'!$H250="Yes","Yes","")))</f>
        <v>#REF!</v>
      </c>
      <c r="K224" s="106" t="str">
        <f ca="1">IF(NOT(ISNA(INDIRECT("'LIST DATA'!$A$"&amp;MATCH('Order Form'!$C250,SchoolList,0)+1))),UPPER(INDIRECT("'LIST DATA'!$A$"&amp;MATCH('Order Form'!$C250,SchoolList,0)+1)),"")</f>
        <v/>
      </c>
      <c r="L224" s="106" t="str">
        <f>IF(NOT(ISBLANK('Order Form'!$C250)),'Order Form'!$C250,"")</f>
        <v/>
      </c>
      <c r="M224" s="106" t="str">
        <f>IF(NOT(ISBLANK('Order Form'!$E250)),'Order Form'!$E250,"")</f>
        <v/>
      </c>
      <c r="N224" s="106" t="e">
        <f>IF('Order Form'!$G250="Yes","CST",IF('Order Form'!#REF!="Yes","CBC",IF('Order Form'!$H250="Yes","PVW",IF(NOT(ISBLANK('Order Form'!$F250)),UPPER('Order Form'!$F250),""))))</f>
        <v>#REF!</v>
      </c>
      <c r="O224" s="106" t="e">
        <f>IF(UPPER($J224)="YES",'Order Form'!F250,"")</f>
        <v>#REF!</v>
      </c>
      <c r="P224" s="106" t="str">
        <f>IF(NOT(ISBLANK('Order Form'!$D250)),PROPER('Order Form'!$D250),"")</f>
        <v/>
      </c>
      <c r="Q224" s="106"/>
      <c r="R224" s="163"/>
      <c r="S224" s="106" t="str">
        <f>IF(NOT(ISBLANK('Order Form'!$I250)),'Order Form'!$I250,"")</f>
        <v/>
      </c>
      <c r="T224" s="106" t="str">
        <f>IF(NOT(ISBLANK('Order Form'!$M250)),'Order Form'!$M250,"")</f>
        <v/>
      </c>
      <c r="U224" s="106" t="str">
        <f>IF(NOT(ISBLANK('Order Form'!$N250)),'Order Form'!$N250,"")</f>
        <v/>
      </c>
      <c r="V224" s="106" t="str">
        <f>IF(NOT(ISBLANK('Order Form'!$O250)),'Order Form'!$O250,"")</f>
        <v/>
      </c>
      <c r="W224" s="106" t="str">
        <f>IF(NOT(ISBLANK('Order Form'!$P250)),'Order Form'!$P250,"")</f>
        <v/>
      </c>
      <c r="X224" s="106" t="str">
        <f>IF(NOT(ISBLANK('Order Form'!$Q250)),'Order Form'!$Q250,"")</f>
        <v/>
      </c>
      <c r="Y224" s="106" t="str">
        <f>IF(NOT(ISBLANK('Order Form'!$R250)),'Order Form'!$R250,"")</f>
        <v/>
      </c>
      <c r="Z224" s="106" t="str">
        <f>IF(NOT(ISBLANK('Order Form'!$S250)),'Order Form'!$S250,"")</f>
        <v/>
      </c>
      <c r="AA224" s="106">
        <f t="shared" si="0"/>
        <v>0</v>
      </c>
      <c r="AB224" s="166" t="str">
        <f>IF(NOT(ISBLANK('Order Form'!$J250)),'Order Form'!$J250,"")</f>
        <v/>
      </c>
      <c r="AC224" s="167">
        <v>0</v>
      </c>
      <c r="AD224" s="168" t="str">
        <f t="shared" si="1"/>
        <v/>
      </c>
      <c r="AE224" s="166" t="e">
        <f>IF(NOT(ISBLANK('Order Form'!#REF!)),'Order Form'!#REF!,"")</f>
        <v>#REF!</v>
      </c>
      <c r="AF224" s="166" t="e">
        <f>IF(NOT(ISBLANK('Order Form'!#REF!)),'Order Form'!#REF!,"")</f>
        <v>#REF!</v>
      </c>
      <c r="AG224" s="166" t="e">
        <f>IF(NOT(ISBLANK('Order Form'!#REF!)),'Order Form'!#REF!,"")</f>
        <v>#REF!</v>
      </c>
    </row>
    <row r="225" spans="1:33" ht="12.75" customHeight="1" x14ac:dyDescent="0.3">
      <c r="A225" s="106" t="str">
        <f>IF(NOT(ISBLANK('Order Form'!$F$4)),PROPER('Order Form'!$F$4),IF(NOT(ISBLANK('Order Form'!$F$5)),PROPER('Order Form'!$F$5),""))</f>
        <v/>
      </c>
      <c r="B225" s="106" t="str">
        <f>IF(NOT(ISBLANK('Order Form'!$F$6)),'Order Form'!$F$6,"")</f>
        <v/>
      </c>
      <c r="C225" s="162">
        <f>'Order Form'!$J$17</f>
        <v>0</v>
      </c>
      <c r="D225" s="162" t="str">
        <f>IF(NOT(ISBLANK('Order Form'!$F$10)),'Order Form'!$F$10,"")</f>
        <v/>
      </c>
      <c r="E225" s="162" t="str">
        <f>IF(NOT(ISBLANK('Order Form'!$F$12)),'Order Form'!$F$12,"")</f>
        <v/>
      </c>
      <c r="F225" s="163"/>
      <c r="G225" s="163" t="str">
        <f>IF(NOT(ISBLANK('Order Form'!$D$16)),'Order Form'!$D$16,"")</f>
        <v/>
      </c>
      <c r="H225" s="164"/>
      <c r="I225" s="164"/>
      <c r="J225" s="106" t="e">
        <f>IF('Order Form'!$G251="Yes","Yes",IF('Order Form'!#REF!="Yes","Yes",IF('Order Form'!$H251="Yes","Yes","")))</f>
        <v>#REF!</v>
      </c>
      <c r="K225" s="106" t="str">
        <f ca="1">IF(NOT(ISNA(INDIRECT("'LIST DATA'!$A$"&amp;MATCH('Order Form'!$C251,SchoolList,0)+1))),UPPER(INDIRECT("'LIST DATA'!$A$"&amp;MATCH('Order Form'!$C251,SchoolList,0)+1)),"")</f>
        <v/>
      </c>
      <c r="L225" s="106" t="str">
        <f>IF(NOT(ISBLANK('Order Form'!$C251)),'Order Form'!$C251,"")</f>
        <v/>
      </c>
      <c r="M225" s="106" t="str">
        <f>IF(NOT(ISBLANK('Order Form'!$E251)),'Order Form'!$E251,"")</f>
        <v/>
      </c>
      <c r="N225" s="106" t="e">
        <f>IF('Order Form'!$G251="Yes","CST",IF('Order Form'!#REF!="Yes","CBC",IF('Order Form'!$H251="Yes","PVW",IF(NOT(ISBLANK('Order Form'!$F251)),UPPER('Order Form'!$F251),""))))</f>
        <v>#REF!</v>
      </c>
      <c r="O225" s="106" t="e">
        <f>IF(UPPER($J225)="YES",'Order Form'!F251,"")</f>
        <v>#REF!</v>
      </c>
      <c r="P225" s="106" t="str">
        <f>IF(NOT(ISBLANK('Order Form'!$D251)),PROPER('Order Form'!$D251),"")</f>
        <v/>
      </c>
      <c r="Q225" s="106"/>
      <c r="R225" s="163"/>
      <c r="S225" s="106" t="str">
        <f>IF(NOT(ISBLANK('Order Form'!$I251)),'Order Form'!$I251,"")</f>
        <v/>
      </c>
      <c r="T225" s="106" t="str">
        <f>IF(NOT(ISBLANK('Order Form'!$M251)),'Order Form'!$M251,"")</f>
        <v/>
      </c>
      <c r="U225" s="106" t="str">
        <f>IF(NOT(ISBLANK('Order Form'!$N251)),'Order Form'!$N251,"")</f>
        <v/>
      </c>
      <c r="V225" s="106" t="str">
        <f>IF(NOT(ISBLANK('Order Form'!$O251)),'Order Form'!$O251,"")</f>
        <v/>
      </c>
      <c r="W225" s="106" t="str">
        <f>IF(NOT(ISBLANK('Order Form'!$P251)),'Order Form'!$P251,"")</f>
        <v/>
      </c>
      <c r="X225" s="106" t="str">
        <f>IF(NOT(ISBLANK('Order Form'!$Q251)),'Order Form'!$Q251,"")</f>
        <v/>
      </c>
      <c r="Y225" s="106" t="str">
        <f>IF(NOT(ISBLANK('Order Form'!$R251)),'Order Form'!$R251,"")</f>
        <v/>
      </c>
      <c r="Z225" s="106" t="str">
        <f>IF(NOT(ISBLANK('Order Form'!$S251)),'Order Form'!$S251,"")</f>
        <v/>
      </c>
      <c r="AA225" s="106">
        <f t="shared" si="0"/>
        <v>0</v>
      </c>
      <c r="AB225" s="166" t="str">
        <f>IF(NOT(ISBLANK('Order Form'!$J251)),'Order Form'!$J251,"")</f>
        <v/>
      </c>
      <c r="AC225" s="167">
        <v>0</v>
      </c>
      <c r="AD225" s="168" t="str">
        <f t="shared" si="1"/>
        <v/>
      </c>
      <c r="AE225" s="166" t="e">
        <f>IF(NOT(ISBLANK('Order Form'!#REF!)),'Order Form'!#REF!,"")</f>
        <v>#REF!</v>
      </c>
      <c r="AF225" s="166" t="e">
        <f>IF(NOT(ISBLANK('Order Form'!#REF!)),'Order Form'!#REF!,"")</f>
        <v>#REF!</v>
      </c>
      <c r="AG225" s="166" t="e">
        <f>IF(NOT(ISBLANK('Order Form'!#REF!)),'Order Form'!#REF!,"")</f>
        <v>#REF!</v>
      </c>
    </row>
    <row r="226" spans="1:33" ht="12.75" customHeight="1" x14ac:dyDescent="0.3">
      <c r="A226" s="106" t="str">
        <f>IF(NOT(ISBLANK('Order Form'!$F$4)),PROPER('Order Form'!$F$4),IF(NOT(ISBLANK('Order Form'!$F$5)),PROPER('Order Form'!$F$5),""))</f>
        <v/>
      </c>
      <c r="B226" s="106" t="str">
        <f>IF(NOT(ISBLANK('Order Form'!$F$6)),'Order Form'!$F$6,"")</f>
        <v/>
      </c>
      <c r="C226" s="162">
        <f>'Order Form'!$J$17</f>
        <v>0</v>
      </c>
      <c r="D226" s="162" t="str">
        <f>IF(NOT(ISBLANK('Order Form'!$F$10)),'Order Form'!$F$10,"")</f>
        <v/>
      </c>
      <c r="E226" s="162" t="str">
        <f>IF(NOT(ISBLANK('Order Form'!$F$12)),'Order Form'!$F$12,"")</f>
        <v/>
      </c>
      <c r="F226" s="163"/>
      <c r="G226" s="163" t="str">
        <f>IF(NOT(ISBLANK('Order Form'!$D$16)),'Order Form'!$D$16,"")</f>
        <v/>
      </c>
      <c r="H226" s="164"/>
      <c r="I226" s="164"/>
      <c r="J226" s="106" t="e">
        <f>IF('Order Form'!$G252="Yes","Yes",IF('Order Form'!#REF!="Yes","Yes",IF('Order Form'!$H252="Yes","Yes","")))</f>
        <v>#REF!</v>
      </c>
      <c r="K226" s="106" t="str">
        <f ca="1">IF(NOT(ISNA(INDIRECT("'LIST DATA'!$A$"&amp;MATCH('Order Form'!$C252,SchoolList,0)+1))),UPPER(INDIRECT("'LIST DATA'!$A$"&amp;MATCH('Order Form'!$C252,SchoolList,0)+1)),"")</f>
        <v/>
      </c>
      <c r="L226" s="106" t="str">
        <f>IF(NOT(ISBLANK('Order Form'!$C252)),'Order Form'!$C252,"")</f>
        <v/>
      </c>
      <c r="M226" s="106" t="str">
        <f>IF(NOT(ISBLANK('Order Form'!$E252)),'Order Form'!$E252,"")</f>
        <v/>
      </c>
      <c r="N226" s="106" t="e">
        <f>IF('Order Form'!$G252="Yes","CST",IF('Order Form'!#REF!="Yes","CBC",IF('Order Form'!$H252="Yes","PVW",IF(NOT(ISBLANK('Order Form'!$F252)),UPPER('Order Form'!$F252),""))))</f>
        <v>#REF!</v>
      </c>
      <c r="O226" s="106" t="e">
        <f>IF(UPPER($J226)="YES",'Order Form'!F252,"")</f>
        <v>#REF!</v>
      </c>
      <c r="P226" s="106" t="str">
        <f>IF(NOT(ISBLANK('Order Form'!$D252)),PROPER('Order Form'!$D252),"")</f>
        <v/>
      </c>
      <c r="Q226" s="106"/>
      <c r="R226" s="163"/>
      <c r="S226" s="106" t="str">
        <f>IF(NOT(ISBLANK('Order Form'!$I252)),'Order Form'!$I252,"")</f>
        <v/>
      </c>
      <c r="T226" s="106" t="str">
        <f>IF(NOT(ISBLANK('Order Form'!$M252)),'Order Form'!$M252,"")</f>
        <v/>
      </c>
      <c r="U226" s="106" t="str">
        <f>IF(NOT(ISBLANK('Order Form'!$N252)),'Order Form'!$N252,"")</f>
        <v/>
      </c>
      <c r="V226" s="106" t="str">
        <f>IF(NOT(ISBLANK('Order Form'!$O252)),'Order Form'!$O252,"")</f>
        <v/>
      </c>
      <c r="W226" s="106" t="str">
        <f>IF(NOT(ISBLANK('Order Form'!$P252)),'Order Form'!$P252,"")</f>
        <v/>
      </c>
      <c r="X226" s="106" t="str">
        <f>IF(NOT(ISBLANK('Order Form'!$Q252)),'Order Form'!$Q252,"")</f>
        <v/>
      </c>
      <c r="Y226" s="106" t="str">
        <f>IF(NOT(ISBLANK('Order Form'!$R252)),'Order Form'!$R252,"")</f>
        <v/>
      </c>
      <c r="Z226" s="106" t="str">
        <f>IF(NOT(ISBLANK('Order Form'!$S252)),'Order Form'!$S252,"")</f>
        <v/>
      </c>
      <c r="AA226" s="106">
        <f t="shared" si="0"/>
        <v>0</v>
      </c>
      <c r="AB226" s="166" t="str">
        <f>IF(NOT(ISBLANK('Order Form'!$J252)),'Order Form'!$J252,"")</f>
        <v/>
      </c>
      <c r="AC226" s="167">
        <v>0</v>
      </c>
      <c r="AD226" s="168" t="str">
        <f t="shared" si="1"/>
        <v/>
      </c>
      <c r="AE226" s="166" t="e">
        <f>IF(NOT(ISBLANK('Order Form'!#REF!)),'Order Form'!#REF!,"")</f>
        <v>#REF!</v>
      </c>
      <c r="AF226" s="166" t="e">
        <f>IF(NOT(ISBLANK('Order Form'!#REF!)),'Order Form'!#REF!,"")</f>
        <v>#REF!</v>
      </c>
      <c r="AG226" s="166" t="e">
        <f>IF(NOT(ISBLANK('Order Form'!#REF!)),'Order Form'!#REF!,"")</f>
        <v>#REF!</v>
      </c>
    </row>
    <row r="227" spans="1:33" ht="12.75" customHeight="1" x14ac:dyDescent="0.3">
      <c r="A227" s="106" t="str">
        <f>IF(NOT(ISBLANK('Order Form'!$F$4)),PROPER('Order Form'!$F$4),IF(NOT(ISBLANK('Order Form'!$F$5)),PROPER('Order Form'!$F$5),""))</f>
        <v/>
      </c>
      <c r="B227" s="106" t="str">
        <f>IF(NOT(ISBLANK('Order Form'!$F$6)),'Order Form'!$F$6,"")</f>
        <v/>
      </c>
      <c r="C227" s="162">
        <f>'Order Form'!$J$17</f>
        <v>0</v>
      </c>
      <c r="D227" s="162" t="str">
        <f>IF(NOT(ISBLANK('Order Form'!$F$10)),'Order Form'!$F$10,"")</f>
        <v/>
      </c>
      <c r="E227" s="162" t="str">
        <f>IF(NOT(ISBLANK('Order Form'!$F$12)),'Order Form'!$F$12,"")</f>
        <v/>
      </c>
      <c r="F227" s="163"/>
      <c r="G227" s="163" t="str">
        <f>IF(NOT(ISBLANK('Order Form'!$D$16)),'Order Form'!$D$16,"")</f>
        <v/>
      </c>
      <c r="H227" s="164"/>
      <c r="I227" s="164"/>
      <c r="J227" s="106" t="e">
        <f>IF('Order Form'!$G253="Yes","Yes",IF('Order Form'!#REF!="Yes","Yes",IF('Order Form'!$H253="Yes","Yes","")))</f>
        <v>#REF!</v>
      </c>
      <c r="K227" s="106" t="str">
        <f ca="1">IF(NOT(ISNA(INDIRECT("'LIST DATA'!$A$"&amp;MATCH('Order Form'!$C253,SchoolList,0)+1))),UPPER(INDIRECT("'LIST DATA'!$A$"&amp;MATCH('Order Form'!$C253,SchoolList,0)+1)),"")</f>
        <v/>
      </c>
      <c r="L227" s="106" t="str">
        <f>IF(NOT(ISBLANK('Order Form'!$C253)),'Order Form'!$C253,"")</f>
        <v/>
      </c>
      <c r="M227" s="106" t="str">
        <f>IF(NOT(ISBLANK('Order Form'!$E253)),'Order Form'!$E253,"")</f>
        <v/>
      </c>
      <c r="N227" s="106" t="e">
        <f>IF('Order Form'!$G253="Yes","CST",IF('Order Form'!#REF!="Yes","CBC",IF('Order Form'!$H253="Yes","PVW",IF(NOT(ISBLANK('Order Form'!$F253)),UPPER('Order Form'!$F253),""))))</f>
        <v>#REF!</v>
      </c>
      <c r="O227" s="106" t="e">
        <f>IF(UPPER($J227)="YES",'Order Form'!F253,"")</f>
        <v>#REF!</v>
      </c>
      <c r="P227" s="106" t="str">
        <f>IF(NOT(ISBLANK('Order Form'!$D253)),PROPER('Order Form'!$D253),"")</f>
        <v/>
      </c>
      <c r="Q227" s="106"/>
      <c r="R227" s="163"/>
      <c r="S227" s="106" t="str">
        <f>IF(NOT(ISBLANK('Order Form'!$I253)),'Order Form'!$I253,"")</f>
        <v/>
      </c>
      <c r="T227" s="106" t="str">
        <f>IF(NOT(ISBLANK('Order Form'!$M253)),'Order Form'!$M253,"")</f>
        <v/>
      </c>
      <c r="U227" s="106" t="str">
        <f>IF(NOT(ISBLANK('Order Form'!$N253)),'Order Form'!$N253,"")</f>
        <v/>
      </c>
      <c r="V227" s="106" t="str">
        <f>IF(NOT(ISBLANK('Order Form'!$O253)),'Order Form'!$O253,"")</f>
        <v/>
      </c>
      <c r="W227" s="106" t="str">
        <f>IF(NOT(ISBLANK('Order Form'!$P253)),'Order Form'!$P253,"")</f>
        <v/>
      </c>
      <c r="X227" s="106" t="str">
        <f>IF(NOT(ISBLANK('Order Form'!$Q253)),'Order Form'!$Q253,"")</f>
        <v/>
      </c>
      <c r="Y227" s="106" t="str">
        <f>IF(NOT(ISBLANK('Order Form'!$R253)),'Order Form'!$R253,"")</f>
        <v/>
      </c>
      <c r="Z227" s="106" t="str">
        <f>IF(NOT(ISBLANK('Order Form'!$S253)),'Order Form'!$S253,"")</f>
        <v/>
      </c>
      <c r="AA227" s="106">
        <f t="shared" si="0"/>
        <v>0</v>
      </c>
      <c r="AB227" s="166" t="str">
        <f>IF(NOT(ISBLANK('Order Form'!$J253)),'Order Form'!$J253,"")</f>
        <v/>
      </c>
      <c r="AC227" s="167">
        <v>0</v>
      </c>
      <c r="AD227" s="168" t="str">
        <f t="shared" si="1"/>
        <v/>
      </c>
      <c r="AE227" s="166" t="e">
        <f>IF(NOT(ISBLANK('Order Form'!#REF!)),'Order Form'!#REF!,"")</f>
        <v>#REF!</v>
      </c>
      <c r="AF227" s="166" t="e">
        <f>IF(NOT(ISBLANK('Order Form'!#REF!)),'Order Form'!#REF!,"")</f>
        <v>#REF!</v>
      </c>
      <c r="AG227" s="166" t="e">
        <f>IF(NOT(ISBLANK('Order Form'!#REF!)),'Order Form'!#REF!,"")</f>
        <v>#REF!</v>
      </c>
    </row>
    <row r="228" spans="1:33" ht="12.75" customHeight="1" x14ac:dyDescent="0.3">
      <c r="A228" s="106" t="str">
        <f>IF(NOT(ISBLANK('Order Form'!$F$4)),PROPER('Order Form'!$F$4),IF(NOT(ISBLANK('Order Form'!$F$5)),PROPER('Order Form'!$F$5),""))</f>
        <v/>
      </c>
      <c r="B228" s="106" t="str">
        <f>IF(NOT(ISBLANK('Order Form'!$F$6)),'Order Form'!$F$6,"")</f>
        <v/>
      </c>
      <c r="C228" s="162">
        <f>'Order Form'!$J$17</f>
        <v>0</v>
      </c>
      <c r="D228" s="162" t="str">
        <f>IF(NOT(ISBLANK('Order Form'!$F$10)),'Order Form'!$F$10,"")</f>
        <v/>
      </c>
      <c r="E228" s="162" t="str">
        <f>IF(NOT(ISBLANK('Order Form'!$F$12)),'Order Form'!$F$12,"")</f>
        <v/>
      </c>
      <c r="F228" s="163"/>
      <c r="G228" s="163" t="str">
        <f>IF(NOT(ISBLANK('Order Form'!$D$16)),'Order Form'!$D$16,"")</f>
        <v/>
      </c>
      <c r="H228" s="164"/>
      <c r="I228" s="164"/>
      <c r="J228" s="106" t="e">
        <f>IF('Order Form'!$G254="Yes","Yes",IF('Order Form'!#REF!="Yes","Yes",IF('Order Form'!$H254="Yes","Yes","")))</f>
        <v>#REF!</v>
      </c>
      <c r="K228" s="106" t="str">
        <f ca="1">IF(NOT(ISNA(INDIRECT("'LIST DATA'!$A$"&amp;MATCH('Order Form'!$C254,SchoolList,0)+1))),UPPER(INDIRECT("'LIST DATA'!$A$"&amp;MATCH('Order Form'!$C254,SchoolList,0)+1)),"")</f>
        <v/>
      </c>
      <c r="L228" s="106" t="str">
        <f>IF(NOT(ISBLANK('Order Form'!$C254)),'Order Form'!$C254,"")</f>
        <v/>
      </c>
      <c r="M228" s="106" t="str">
        <f>IF(NOT(ISBLANK('Order Form'!$E254)),'Order Form'!$E254,"")</f>
        <v/>
      </c>
      <c r="N228" s="106" t="e">
        <f>IF('Order Form'!$G254="Yes","CST",IF('Order Form'!#REF!="Yes","CBC",IF('Order Form'!$H254="Yes","PVW",IF(NOT(ISBLANK('Order Form'!$F254)),UPPER('Order Form'!$F254),""))))</f>
        <v>#REF!</v>
      </c>
      <c r="O228" s="106" t="e">
        <f>IF(UPPER($J228)="YES",'Order Form'!F254,"")</f>
        <v>#REF!</v>
      </c>
      <c r="P228" s="106" t="str">
        <f>IF(NOT(ISBLANK('Order Form'!$D254)),PROPER('Order Form'!$D254),"")</f>
        <v/>
      </c>
      <c r="Q228" s="106"/>
      <c r="R228" s="163"/>
      <c r="S228" s="106" t="str">
        <f>IF(NOT(ISBLANK('Order Form'!$I254)),'Order Form'!$I254,"")</f>
        <v/>
      </c>
      <c r="T228" s="106" t="str">
        <f>IF(NOT(ISBLANK('Order Form'!$M254)),'Order Form'!$M254,"")</f>
        <v/>
      </c>
      <c r="U228" s="106" t="str">
        <f>IF(NOT(ISBLANK('Order Form'!$N254)),'Order Form'!$N254,"")</f>
        <v/>
      </c>
      <c r="V228" s="106" t="str">
        <f>IF(NOT(ISBLANK('Order Form'!$O254)),'Order Form'!$O254,"")</f>
        <v/>
      </c>
      <c r="W228" s="106" t="str">
        <f>IF(NOT(ISBLANK('Order Form'!$P254)),'Order Form'!$P254,"")</f>
        <v/>
      </c>
      <c r="X228" s="106" t="str">
        <f>IF(NOT(ISBLANK('Order Form'!$Q254)),'Order Form'!$Q254,"")</f>
        <v/>
      </c>
      <c r="Y228" s="106" t="str">
        <f>IF(NOT(ISBLANK('Order Form'!$R254)),'Order Form'!$R254,"")</f>
        <v/>
      </c>
      <c r="Z228" s="106" t="str">
        <f>IF(NOT(ISBLANK('Order Form'!$S254)),'Order Form'!$S254,"")</f>
        <v/>
      </c>
      <c r="AA228" s="106">
        <f t="shared" si="0"/>
        <v>0</v>
      </c>
      <c r="AB228" s="166" t="str">
        <f>IF(NOT(ISBLANK('Order Form'!$J254)),'Order Form'!$J254,"")</f>
        <v/>
      </c>
      <c r="AC228" s="167">
        <v>0</v>
      </c>
      <c r="AD228" s="168" t="str">
        <f t="shared" si="1"/>
        <v/>
      </c>
      <c r="AE228" s="166" t="e">
        <f>IF(NOT(ISBLANK('Order Form'!#REF!)),'Order Form'!#REF!,"")</f>
        <v>#REF!</v>
      </c>
      <c r="AF228" s="166" t="e">
        <f>IF(NOT(ISBLANK('Order Form'!#REF!)),'Order Form'!#REF!,"")</f>
        <v>#REF!</v>
      </c>
      <c r="AG228" s="166" t="e">
        <f>IF(NOT(ISBLANK('Order Form'!#REF!)),'Order Form'!#REF!,"")</f>
        <v>#REF!</v>
      </c>
    </row>
    <row r="229" spans="1:33" ht="12.75" customHeight="1" x14ac:dyDescent="0.3">
      <c r="A229" s="106" t="str">
        <f>IF(NOT(ISBLANK('Order Form'!$F$4)),PROPER('Order Form'!$F$4),IF(NOT(ISBLANK('Order Form'!$F$5)),PROPER('Order Form'!$F$5),""))</f>
        <v/>
      </c>
      <c r="B229" s="106" t="str">
        <f>IF(NOT(ISBLANK('Order Form'!$F$6)),'Order Form'!$F$6,"")</f>
        <v/>
      </c>
      <c r="C229" s="162">
        <f>'Order Form'!$J$17</f>
        <v>0</v>
      </c>
      <c r="D229" s="162" t="str">
        <f>IF(NOT(ISBLANK('Order Form'!$F$10)),'Order Form'!$F$10,"")</f>
        <v/>
      </c>
      <c r="E229" s="162" t="str">
        <f>IF(NOT(ISBLANK('Order Form'!$F$12)),'Order Form'!$F$12,"")</f>
        <v/>
      </c>
      <c r="F229" s="163"/>
      <c r="G229" s="163" t="str">
        <f>IF(NOT(ISBLANK('Order Form'!$D$16)),'Order Form'!$D$16,"")</f>
        <v/>
      </c>
      <c r="H229" s="164"/>
      <c r="I229" s="164"/>
      <c r="J229" s="106" t="e">
        <f>IF('Order Form'!$G255="Yes","Yes",IF('Order Form'!#REF!="Yes","Yes",IF('Order Form'!$H255="Yes","Yes","")))</f>
        <v>#REF!</v>
      </c>
      <c r="K229" s="106" t="str">
        <f ca="1">IF(NOT(ISNA(INDIRECT("'LIST DATA'!$A$"&amp;MATCH('Order Form'!$C255,SchoolList,0)+1))),UPPER(INDIRECT("'LIST DATA'!$A$"&amp;MATCH('Order Form'!$C255,SchoolList,0)+1)),"")</f>
        <v/>
      </c>
      <c r="L229" s="106" t="str">
        <f>IF(NOT(ISBLANK('Order Form'!$C255)),'Order Form'!$C255,"")</f>
        <v/>
      </c>
      <c r="M229" s="106" t="str">
        <f>IF(NOT(ISBLANK('Order Form'!$E255)),'Order Form'!$E255,"")</f>
        <v/>
      </c>
      <c r="N229" s="106" t="e">
        <f>IF('Order Form'!$G255="Yes","CST",IF('Order Form'!#REF!="Yes","CBC",IF('Order Form'!$H255="Yes","PVW",IF(NOT(ISBLANK('Order Form'!$F255)),UPPER('Order Form'!$F255),""))))</f>
        <v>#REF!</v>
      </c>
      <c r="O229" s="106" t="e">
        <f>IF(UPPER($J229)="YES",'Order Form'!F255,"")</f>
        <v>#REF!</v>
      </c>
      <c r="P229" s="106" t="str">
        <f>IF(NOT(ISBLANK('Order Form'!$D255)),PROPER('Order Form'!$D255),"")</f>
        <v/>
      </c>
      <c r="Q229" s="106"/>
      <c r="R229" s="163"/>
      <c r="S229" s="106" t="str">
        <f>IF(NOT(ISBLANK('Order Form'!$I255)),'Order Form'!$I255,"")</f>
        <v/>
      </c>
      <c r="T229" s="106" t="str">
        <f>IF(NOT(ISBLANK('Order Form'!$M255)),'Order Form'!$M255,"")</f>
        <v/>
      </c>
      <c r="U229" s="106" t="str">
        <f>IF(NOT(ISBLANK('Order Form'!$N255)),'Order Form'!$N255,"")</f>
        <v/>
      </c>
      <c r="V229" s="106" t="str">
        <f>IF(NOT(ISBLANK('Order Form'!$O255)),'Order Form'!$O255,"")</f>
        <v/>
      </c>
      <c r="W229" s="106" t="str">
        <f>IF(NOT(ISBLANK('Order Form'!$P255)),'Order Form'!$P255,"")</f>
        <v/>
      </c>
      <c r="X229" s="106" t="str">
        <f>IF(NOT(ISBLANK('Order Form'!$Q255)),'Order Form'!$Q255,"")</f>
        <v/>
      </c>
      <c r="Y229" s="106" t="str">
        <f>IF(NOT(ISBLANK('Order Form'!$R255)),'Order Form'!$R255,"")</f>
        <v/>
      </c>
      <c r="Z229" s="106" t="str">
        <f>IF(NOT(ISBLANK('Order Form'!$S255)),'Order Form'!$S255,"")</f>
        <v/>
      </c>
      <c r="AA229" s="106">
        <f t="shared" si="0"/>
        <v>0</v>
      </c>
      <c r="AB229" s="166" t="str">
        <f>IF(NOT(ISBLANK('Order Form'!$J255)),'Order Form'!$J255,"")</f>
        <v/>
      </c>
      <c r="AC229" s="167">
        <v>0</v>
      </c>
      <c r="AD229" s="168" t="str">
        <f t="shared" si="1"/>
        <v/>
      </c>
      <c r="AE229" s="166" t="e">
        <f>IF(NOT(ISBLANK('Order Form'!#REF!)),'Order Form'!#REF!,"")</f>
        <v>#REF!</v>
      </c>
      <c r="AF229" s="166" t="e">
        <f>IF(NOT(ISBLANK('Order Form'!#REF!)),'Order Form'!#REF!,"")</f>
        <v>#REF!</v>
      </c>
      <c r="AG229" s="166" t="e">
        <f>IF(NOT(ISBLANK('Order Form'!#REF!)),'Order Form'!#REF!,"")</f>
        <v>#REF!</v>
      </c>
    </row>
    <row r="230" spans="1:33" ht="12.75" customHeight="1" x14ac:dyDescent="0.3">
      <c r="A230" s="106" t="str">
        <f>IF(NOT(ISBLANK('Order Form'!$F$4)),PROPER('Order Form'!$F$4),IF(NOT(ISBLANK('Order Form'!$F$5)),PROPER('Order Form'!$F$5),""))</f>
        <v/>
      </c>
      <c r="B230" s="106" t="str">
        <f>IF(NOT(ISBLANK('Order Form'!$F$6)),'Order Form'!$F$6,"")</f>
        <v/>
      </c>
      <c r="C230" s="162">
        <f>'Order Form'!$J$17</f>
        <v>0</v>
      </c>
      <c r="D230" s="162" t="str">
        <f>IF(NOT(ISBLANK('Order Form'!$F$10)),'Order Form'!$F$10,"")</f>
        <v/>
      </c>
      <c r="E230" s="162" t="str">
        <f>IF(NOT(ISBLANK('Order Form'!$F$12)),'Order Form'!$F$12,"")</f>
        <v/>
      </c>
      <c r="F230" s="163"/>
      <c r="G230" s="163" t="str">
        <f>IF(NOT(ISBLANK('Order Form'!$D$16)),'Order Form'!$D$16,"")</f>
        <v/>
      </c>
      <c r="H230" s="164"/>
      <c r="I230" s="164"/>
      <c r="J230" s="106" t="e">
        <f>IF('Order Form'!$G256="Yes","Yes",IF('Order Form'!#REF!="Yes","Yes",IF('Order Form'!$H256="Yes","Yes","")))</f>
        <v>#REF!</v>
      </c>
      <c r="K230" s="106" t="str">
        <f ca="1">IF(NOT(ISNA(INDIRECT("'LIST DATA'!$A$"&amp;MATCH('Order Form'!$C256,SchoolList,0)+1))),UPPER(INDIRECT("'LIST DATA'!$A$"&amp;MATCH('Order Form'!$C256,SchoolList,0)+1)),"")</f>
        <v/>
      </c>
      <c r="L230" s="106" t="str">
        <f>IF(NOT(ISBLANK('Order Form'!$C256)),'Order Form'!$C256,"")</f>
        <v/>
      </c>
      <c r="M230" s="106" t="str">
        <f>IF(NOT(ISBLANK('Order Form'!$E256)),'Order Form'!$E256,"")</f>
        <v/>
      </c>
      <c r="N230" s="106" t="e">
        <f>IF('Order Form'!$G256="Yes","CST",IF('Order Form'!#REF!="Yes","CBC",IF('Order Form'!$H256="Yes","PVW",IF(NOT(ISBLANK('Order Form'!$F256)),UPPER('Order Form'!$F256),""))))</f>
        <v>#REF!</v>
      </c>
      <c r="O230" s="106" t="e">
        <f>IF(UPPER($J230)="YES",'Order Form'!F256,"")</f>
        <v>#REF!</v>
      </c>
      <c r="P230" s="106" t="str">
        <f>IF(NOT(ISBLANK('Order Form'!$D256)),PROPER('Order Form'!$D256),"")</f>
        <v/>
      </c>
      <c r="Q230" s="106"/>
      <c r="R230" s="163"/>
      <c r="S230" s="106" t="str">
        <f>IF(NOT(ISBLANK('Order Form'!$I256)),'Order Form'!$I256,"")</f>
        <v/>
      </c>
      <c r="T230" s="106" t="str">
        <f>IF(NOT(ISBLANK('Order Form'!$M256)),'Order Form'!$M256,"")</f>
        <v/>
      </c>
      <c r="U230" s="106" t="str">
        <f>IF(NOT(ISBLANK('Order Form'!$N256)),'Order Form'!$N256,"")</f>
        <v/>
      </c>
      <c r="V230" s="106" t="str">
        <f>IF(NOT(ISBLANK('Order Form'!$O256)),'Order Form'!$O256,"")</f>
        <v/>
      </c>
      <c r="W230" s="106" t="str">
        <f>IF(NOT(ISBLANK('Order Form'!$P256)),'Order Form'!$P256,"")</f>
        <v/>
      </c>
      <c r="X230" s="106" t="str">
        <f>IF(NOT(ISBLANK('Order Form'!$Q256)),'Order Form'!$Q256,"")</f>
        <v/>
      </c>
      <c r="Y230" s="106" t="str">
        <f>IF(NOT(ISBLANK('Order Form'!$R256)),'Order Form'!$R256,"")</f>
        <v/>
      </c>
      <c r="Z230" s="106" t="str">
        <f>IF(NOT(ISBLANK('Order Form'!$S256)),'Order Form'!$S256,"")</f>
        <v/>
      </c>
      <c r="AA230" s="106">
        <f t="shared" si="0"/>
        <v>0</v>
      </c>
      <c r="AB230" s="166" t="str">
        <f>IF(NOT(ISBLANK('Order Form'!$J256)),'Order Form'!$J256,"")</f>
        <v/>
      </c>
      <c r="AC230" s="167">
        <v>0</v>
      </c>
      <c r="AD230" s="168" t="str">
        <f t="shared" si="1"/>
        <v/>
      </c>
      <c r="AE230" s="166" t="e">
        <f>IF(NOT(ISBLANK('Order Form'!#REF!)),'Order Form'!#REF!,"")</f>
        <v>#REF!</v>
      </c>
      <c r="AF230" s="166" t="e">
        <f>IF(NOT(ISBLANK('Order Form'!#REF!)),'Order Form'!#REF!,"")</f>
        <v>#REF!</v>
      </c>
      <c r="AG230" s="166" t="e">
        <f>IF(NOT(ISBLANK('Order Form'!#REF!)),'Order Form'!#REF!,"")</f>
        <v>#REF!</v>
      </c>
    </row>
    <row r="231" spans="1:33" ht="12.75" customHeight="1" x14ac:dyDescent="0.3">
      <c r="A231" s="106" t="str">
        <f>IF(NOT(ISBLANK('Order Form'!$F$4)),PROPER('Order Form'!$F$4),IF(NOT(ISBLANK('Order Form'!$F$5)),PROPER('Order Form'!$F$5),""))</f>
        <v/>
      </c>
      <c r="B231" s="106" t="str">
        <f>IF(NOT(ISBLANK('Order Form'!$F$6)),'Order Form'!$F$6,"")</f>
        <v/>
      </c>
      <c r="C231" s="162">
        <f>'Order Form'!$J$17</f>
        <v>0</v>
      </c>
      <c r="D231" s="162" t="str">
        <f>IF(NOT(ISBLANK('Order Form'!$F$10)),'Order Form'!$F$10,"")</f>
        <v/>
      </c>
      <c r="E231" s="162" t="str">
        <f>IF(NOT(ISBLANK('Order Form'!$F$12)),'Order Form'!$F$12,"")</f>
        <v/>
      </c>
      <c r="F231" s="163"/>
      <c r="G231" s="163" t="str">
        <f>IF(NOT(ISBLANK('Order Form'!$D$16)),'Order Form'!$D$16,"")</f>
        <v/>
      </c>
      <c r="H231" s="164"/>
      <c r="I231" s="164"/>
      <c r="J231" s="106" t="e">
        <f>IF('Order Form'!$G257="Yes","Yes",IF('Order Form'!#REF!="Yes","Yes",IF('Order Form'!$H257="Yes","Yes","")))</f>
        <v>#REF!</v>
      </c>
      <c r="K231" s="106" t="str">
        <f ca="1">IF(NOT(ISNA(INDIRECT("'LIST DATA'!$A$"&amp;MATCH('Order Form'!$C257,SchoolList,0)+1))),UPPER(INDIRECT("'LIST DATA'!$A$"&amp;MATCH('Order Form'!$C257,SchoolList,0)+1)),"")</f>
        <v/>
      </c>
      <c r="L231" s="106" t="str">
        <f>IF(NOT(ISBLANK('Order Form'!$C257)),'Order Form'!$C257,"")</f>
        <v/>
      </c>
      <c r="M231" s="106" t="str">
        <f>IF(NOT(ISBLANK('Order Form'!$E257)),'Order Form'!$E257,"")</f>
        <v/>
      </c>
      <c r="N231" s="106" t="e">
        <f>IF('Order Form'!$G257="Yes","CST",IF('Order Form'!#REF!="Yes","CBC",IF('Order Form'!$H257="Yes","PVW",IF(NOT(ISBLANK('Order Form'!$F257)),UPPER('Order Form'!$F257),""))))</f>
        <v>#REF!</v>
      </c>
      <c r="O231" s="106" t="e">
        <f>IF(UPPER($J231)="YES",'Order Form'!F257,"")</f>
        <v>#REF!</v>
      </c>
      <c r="P231" s="106" t="str">
        <f>IF(NOT(ISBLANK('Order Form'!$D257)),PROPER('Order Form'!$D257),"")</f>
        <v/>
      </c>
      <c r="Q231" s="106"/>
      <c r="R231" s="163"/>
      <c r="S231" s="106" t="str">
        <f>IF(NOT(ISBLANK('Order Form'!$I257)),'Order Form'!$I257,"")</f>
        <v/>
      </c>
      <c r="T231" s="106" t="str">
        <f>IF(NOT(ISBLANK('Order Form'!$M257)),'Order Form'!$M257,"")</f>
        <v/>
      </c>
      <c r="U231" s="106" t="str">
        <f>IF(NOT(ISBLANK('Order Form'!$N257)),'Order Form'!$N257,"")</f>
        <v/>
      </c>
      <c r="V231" s="106" t="str">
        <f>IF(NOT(ISBLANK('Order Form'!$O257)),'Order Form'!$O257,"")</f>
        <v/>
      </c>
      <c r="W231" s="106" t="str">
        <f>IF(NOT(ISBLANK('Order Form'!$P257)),'Order Form'!$P257,"")</f>
        <v/>
      </c>
      <c r="X231" s="106" t="str">
        <f>IF(NOT(ISBLANK('Order Form'!$Q257)),'Order Form'!$Q257,"")</f>
        <v/>
      </c>
      <c r="Y231" s="106" t="str">
        <f>IF(NOT(ISBLANK('Order Form'!$R257)),'Order Form'!$R257,"")</f>
        <v/>
      </c>
      <c r="Z231" s="106" t="str">
        <f>IF(NOT(ISBLANK('Order Form'!$S257)),'Order Form'!$S257,"")</f>
        <v/>
      </c>
      <c r="AA231" s="106">
        <f t="shared" si="0"/>
        <v>0</v>
      </c>
      <c r="AB231" s="166" t="str">
        <f>IF(NOT(ISBLANK('Order Form'!$J257)),'Order Form'!$J257,"")</f>
        <v/>
      </c>
      <c r="AC231" s="167">
        <v>0</v>
      </c>
      <c r="AD231" s="168" t="str">
        <f t="shared" si="1"/>
        <v/>
      </c>
      <c r="AE231" s="166" t="e">
        <f>IF(NOT(ISBLANK('Order Form'!#REF!)),'Order Form'!#REF!,"")</f>
        <v>#REF!</v>
      </c>
      <c r="AF231" s="166" t="e">
        <f>IF(NOT(ISBLANK('Order Form'!#REF!)),'Order Form'!#REF!,"")</f>
        <v>#REF!</v>
      </c>
      <c r="AG231" s="166" t="e">
        <f>IF(NOT(ISBLANK('Order Form'!#REF!)),'Order Form'!#REF!,"")</f>
        <v>#REF!</v>
      </c>
    </row>
    <row r="232" spans="1:33" ht="12.75" customHeight="1" x14ac:dyDescent="0.3">
      <c r="A232" s="106" t="str">
        <f>IF(NOT(ISBLANK('Order Form'!$F$4)),PROPER('Order Form'!$F$4),IF(NOT(ISBLANK('Order Form'!$F$5)),PROPER('Order Form'!$F$5),""))</f>
        <v/>
      </c>
      <c r="B232" s="106" t="str">
        <f>IF(NOT(ISBLANK('Order Form'!$F$6)),'Order Form'!$F$6,"")</f>
        <v/>
      </c>
      <c r="C232" s="162">
        <f>'Order Form'!$J$17</f>
        <v>0</v>
      </c>
      <c r="D232" s="162" t="str">
        <f>IF(NOT(ISBLANK('Order Form'!$F$10)),'Order Form'!$F$10,"")</f>
        <v/>
      </c>
      <c r="E232" s="162" t="str">
        <f>IF(NOT(ISBLANK('Order Form'!$F$12)),'Order Form'!$F$12,"")</f>
        <v/>
      </c>
      <c r="F232" s="163"/>
      <c r="G232" s="163" t="str">
        <f>IF(NOT(ISBLANK('Order Form'!$D$16)),'Order Form'!$D$16,"")</f>
        <v/>
      </c>
      <c r="H232" s="164"/>
      <c r="I232" s="164"/>
      <c r="J232" s="106" t="e">
        <f>IF('Order Form'!$G258="Yes","Yes",IF('Order Form'!#REF!="Yes","Yes",IF('Order Form'!$H258="Yes","Yes","")))</f>
        <v>#REF!</v>
      </c>
      <c r="K232" s="106" t="str">
        <f ca="1">IF(NOT(ISNA(INDIRECT("'LIST DATA'!$A$"&amp;MATCH('Order Form'!$C258,SchoolList,0)+1))),UPPER(INDIRECT("'LIST DATA'!$A$"&amp;MATCH('Order Form'!$C258,SchoolList,0)+1)),"")</f>
        <v/>
      </c>
      <c r="L232" s="106" t="str">
        <f>IF(NOT(ISBLANK('Order Form'!$C258)),'Order Form'!$C258,"")</f>
        <v/>
      </c>
      <c r="M232" s="106" t="str">
        <f>IF(NOT(ISBLANK('Order Form'!$E258)),'Order Form'!$E258,"")</f>
        <v/>
      </c>
      <c r="N232" s="106" t="e">
        <f>IF('Order Form'!$G258="Yes","CST",IF('Order Form'!#REF!="Yes","CBC",IF('Order Form'!$H258="Yes","PVW",IF(NOT(ISBLANK('Order Form'!$F258)),UPPER('Order Form'!$F258),""))))</f>
        <v>#REF!</v>
      </c>
      <c r="O232" s="106" t="e">
        <f>IF(UPPER($J232)="YES",'Order Form'!F258,"")</f>
        <v>#REF!</v>
      </c>
      <c r="P232" s="106" t="str">
        <f>IF(NOT(ISBLANK('Order Form'!$D258)),PROPER('Order Form'!$D258),"")</f>
        <v/>
      </c>
      <c r="Q232" s="106"/>
      <c r="R232" s="163"/>
      <c r="S232" s="106" t="str">
        <f>IF(NOT(ISBLANK('Order Form'!$I258)),'Order Form'!$I258,"")</f>
        <v/>
      </c>
      <c r="T232" s="106" t="str">
        <f>IF(NOT(ISBLANK('Order Form'!$M258)),'Order Form'!$M258,"")</f>
        <v/>
      </c>
      <c r="U232" s="106" t="str">
        <f>IF(NOT(ISBLANK('Order Form'!$N258)),'Order Form'!$N258,"")</f>
        <v/>
      </c>
      <c r="V232" s="106" t="str">
        <f>IF(NOT(ISBLANK('Order Form'!$O258)),'Order Form'!$O258,"")</f>
        <v/>
      </c>
      <c r="W232" s="106" t="str">
        <f>IF(NOT(ISBLANK('Order Form'!$P258)),'Order Form'!$P258,"")</f>
        <v/>
      </c>
      <c r="X232" s="106" t="str">
        <f>IF(NOT(ISBLANK('Order Form'!$Q258)),'Order Form'!$Q258,"")</f>
        <v/>
      </c>
      <c r="Y232" s="106" t="str">
        <f>IF(NOT(ISBLANK('Order Form'!$R258)),'Order Form'!$R258,"")</f>
        <v/>
      </c>
      <c r="Z232" s="106" t="str">
        <f>IF(NOT(ISBLANK('Order Form'!$S258)),'Order Form'!$S258,"")</f>
        <v/>
      </c>
      <c r="AA232" s="106">
        <f t="shared" si="0"/>
        <v>0</v>
      </c>
      <c r="AB232" s="166" t="str">
        <f>IF(NOT(ISBLANK('Order Form'!$J258)),'Order Form'!$J258,"")</f>
        <v/>
      </c>
      <c r="AC232" s="167">
        <v>0</v>
      </c>
      <c r="AD232" s="168" t="str">
        <f t="shared" si="1"/>
        <v/>
      </c>
      <c r="AE232" s="166" t="e">
        <f>IF(NOT(ISBLANK('Order Form'!#REF!)),'Order Form'!#REF!,"")</f>
        <v>#REF!</v>
      </c>
      <c r="AF232" s="166" t="e">
        <f>IF(NOT(ISBLANK('Order Form'!#REF!)),'Order Form'!#REF!,"")</f>
        <v>#REF!</v>
      </c>
      <c r="AG232" s="166" t="e">
        <f>IF(NOT(ISBLANK('Order Form'!#REF!)),'Order Form'!#REF!,"")</f>
        <v>#REF!</v>
      </c>
    </row>
    <row r="233" spans="1:33" ht="12.75" customHeight="1" x14ac:dyDescent="0.3">
      <c r="A233" s="106" t="str">
        <f>IF(NOT(ISBLANK('Order Form'!$F$4)),PROPER('Order Form'!$F$4),IF(NOT(ISBLANK('Order Form'!$F$5)),PROPER('Order Form'!$F$5),""))</f>
        <v/>
      </c>
      <c r="B233" s="106" t="str">
        <f>IF(NOT(ISBLANK('Order Form'!$F$6)),'Order Form'!$F$6,"")</f>
        <v/>
      </c>
      <c r="C233" s="162">
        <f>'Order Form'!$J$17</f>
        <v>0</v>
      </c>
      <c r="D233" s="162" t="str">
        <f>IF(NOT(ISBLANK('Order Form'!$F$10)),'Order Form'!$F$10,"")</f>
        <v/>
      </c>
      <c r="E233" s="162" t="str">
        <f>IF(NOT(ISBLANK('Order Form'!$F$12)),'Order Form'!$F$12,"")</f>
        <v/>
      </c>
      <c r="F233" s="163"/>
      <c r="G233" s="163" t="str">
        <f>IF(NOT(ISBLANK('Order Form'!$D$16)),'Order Form'!$D$16,"")</f>
        <v/>
      </c>
      <c r="H233" s="164"/>
      <c r="I233" s="164"/>
      <c r="J233" s="106" t="e">
        <f>IF('Order Form'!$G259="Yes","Yes",IF('Order Form'!#REF!="Yes","Yes",IF('Order Form'!$H259="Yes","Yes","")))</f>
        <v>#REF!</v>
      </c>
      <c r="K233" s="106" t="str">
        <f ca="1">IF(NOT(ISNA(INDIRECT("'LIST DATA'!$A$"&amp;MATCH('Order Form'!$C259,SchoolList,0)+1))),UPPER(INDIRECT("'LIST DATA'!$A$"&amp;MATCH('Order Form'!$C259,SchoolList,0)+1)),"")</f>
        <v/>
      </c>
      <c r="L233" s="106" t="str">
        <f>IF(NOT(ISBLANK('Order Form'!$C259)),'Order Form'!$C259,"")</f>
        <v/>
      </c>
      <c r="M233" s="106" t="str">
        <f>IF(NOT(ISBLANK('Order Form'!$E259)),'Order Form'!$E259,"")</f>
        <v/>
      </c>
      <c r="N233" s="106" t="e">
        <f>IF('Order Form'!$G259="Yes","CST",IF('Order Form'!#REF!="Yes","CBC",IF('Order Form'!$H259="Yes","PVW",IF(NOT(ISBLANK('Order Form'!$F259)),UPPER('Order Form'!$F259),""))))</f>
        <v>#REF!</v>
      </c>
      <c r="O233" s="106" t="e">
        <f>IF(UPPER($J233)="YES",'Order Form'!F259,"")</f>
        <v>#REF!</v>
      </c>
      <c r="P233" s="106" t="str">
        <f>IF(NOT(ISBLANK('Order Form'!$D259)),PROPER('Order Form'!$D259),"")</f>
        <v/>
      </c>
      <c r="Q233" s="106"/>
      <c r="R233" s="163"/>
      <c r="S233" s="106" t="str">
        <f>IF(NOT(ISBLANK('Order Form'!$I259)),'Order Form'!$I259,"")</f>
        <v/>
      </c>
      <c r="T233" s="106" t="str">
        <f>IF(NOT(ISBLANK('Order Form'!$M259)),'Order Form'!$M259,"")</f>
        <v/>
      </c>
      <c r="U233" s="106" t="str">
        <f>IF(NOT(ISBLANK('Order Form'!$N259)),'Order Form'!$N259,"")</f>
        <v/>
      </c>
      <c r="V233" s="106" t="str">
        <f>IF(NOT(ISBLANK('Order Form'!$O259)),'Order Form'!$O259,"")</f>
        <v/>
      </c>
      <c r="W233" s="106" t="str">
        <f>IF(NOT(ISBLANK('Order Form'!$P259)),'Order Form'!$P259,"")</f>
        <v/>
      </c>
      <c r="X233" s="106" t="str">
        <f>IF(NOT(ISBLANK('Order Form'!$Q259)),'Order Form'!$Q259,"")</f>
        <v/>
      </c>
      <c r="Y233" s="106" t="str">
        <f>IF(NOT(ISBLANK('Order Form'!$R259)),'Order Form'!$R259,"")</f>
        <v/>
      </c>
      <c r="Z233" s="106" t="str">
        <f>IF(NOT(ISBLANK('Order Form'!$S259)),'Order Form'!$S259,"")</f>
        <v/>
      </c>
      <c r="AA233" s="106">
        <f t="shared" si="0"/>
        <v>0</v>
      </c>
      <c r="AB233" s="166" t="str">
        <f>IF(NOT(ISBLANK('Order Form'!$J259)),'Order Form'!$J259,"")</f>
        <v/>
      </c>
      <c r="AC233" s="167">
        <v>0</v>
      </c>
      <c r="AD233" s="168" t="str">
        <f t="shared" si="1"/>
        <v/>
      </c>
      <c r="AE233" s="166" t="e">
        <f>IF(NOT(ISBLANK('Order Form'!#REF!)),'Order Form'!#REF!,"")</f>
        <v>#REF!</v>
      </c>
      <c r="AF233" s="166" t="e">
        <f>IF(NOT(ISBLANK('Order Form'!#REF!)),'Order Form'!#REF!,"")</f>
        <v>#REF!</v>
      </c>
      <c r="AG233" s="166" t="e">
        <f>IF(NOT(ISBLANK('Order Form'!#REF!)),'Order Form'!#REF!,"")</f>
        <v>#REF!</v>
      </c>
    </row>
    <row r="234" spans="1:33" ht="12.75" customHeight="1" x14ac:dyDescent="0.3">
      <c r="A234" s="106" t="str">
        <f>IF(NOT(ISBLANK('Order Form'!$F$4)),PROPER('Order Form'!$F$4),IF(NOT(ISBLANK('Order Form'!$F$5)),PROPER('Order Form'!$F$5),""))</f>
        <v/>
      </c>
      <c r="B234" s="106" t="str">
        <f>IF(NOT(ISBLANK('Order Form'!$F$6)),'Order Form'!$F$6,"")</f>
        <v/>
      </c>
      <c r="C234" s="162">
        <f>'Order Form'!$J$17</f>
        <v>0</v>
      </c>
      <c r="D234" s="162" t="str">
        <f>IF(NOT(ISBLANK('Order Form'!$F$10)),'Order Form'!$F$10,"")</f>
        <v/>
      </c>
      <c r="E234" s="162" t="str">
        <f>IF(NOT(ISBLANK('Order Form'!$F$12)),'Order Form'!$F$12,"")</f>
        <v/>
      </c>
      <c r="F234" s="163"/>
      <c r="G234" s="163" t="str">
        <f>IF(NOT(ISBLANK('Order Form'!$D$16)),'Order Form'!$D$16,"")</f>
        <v/>
      </c>
      <c r="H234" s="164"/>
      <c r="I234" s="164"/>
      <c r="J234" s="106" t="e">
        <f>IF('Order Form'!$G260="Yes","Yes",IF('Order Form'!#REF!="Yes","Yes",IF('Order Form'!$H260="Yes","Yes","")))</f>
        <v>#REF!</v>
      </c>
      <c r="K234" s="106" t="str">
        <f ca="1">IF(NOT(ISNA(INDIRECT("'LIST DATA'!$A$"&amp;MATCH('Order Form'!$C260,SchoolList,0)+1))),UPPER(INDIRECT("'LIST DATA'!$A$"&amp;MATCH('Order Form'!$C260,SchoolList,0)+1)),"")</f>
        <v/>
      </c>
      <c r="L234" s="106" t="str">
        <f>IF(NOT(ISBLANK('Order Form'!$C260)),'Order Form'!$C260,"")</f>
        <v/>
      </c>
      <c r="M234" s="106" t="str">
        <f>IF(NOT(ISBLANK('Order Form'!$E260)),'Order Form'!$E260,"")</f>
        <v/>
      </c>
      <c r="N234" s="106" t="e">
        <f>IF('Order Form'!$G260="Yes","CST",IF('Order Form'!#REF!="Yes","CBC",IF('Order Form'!$H260="Yes","PVW",IF(NOT(ISBLANK('Order Form'!$F260)),UPPER('Order Form'!$F260),""))))</f>
        <v>#REF!</v>
      </c>
      <c r="O234" s="106" t="e">
        <f>IF(UPPER($J234)="YES",'Order Form'!F260,"")</f>
        <v>#REF!</v>
      </c>
      <c r="P234" s="106" t="str">
        <f>IF(NOT(ISBLANK('Order Form'!$D260)),PROPER('Order Form'!$D260),"")</f>
        <v/>
      </c>
      <c r="Q234" s="106"/>
      <c r="R234" s="163"/>
      <c r="S234" s="106" t="str">
        <f>IF(NOT(ISBLANK('Order Form'!$I260)),'Order Form'!$I260,"")</f>
        <v/>
      </c>
      <c r="T234" s="106" t="str">
        <f>IF(NOT(ISBLANK('Order Form'!$M260)),'Order Form'!$M260,"")</f>
        <v/>
      </c>
      <c r="U234" s="106" t="str">
        <f>IF(NOT(ISBLANK('Order Form'!$N260)),'Order Form'!$N260,"")</f>
        <v/>
      </c>
      <c r="V234" s="106" t="str">
        <f>IF(NOT(ISBLANK('Order Form'!$O260)),'Order Form'!$O260,"")</f>
        <v/>
      </c>
      <c r="W234" s="106" t="str">
        <f>IF(NOT(ISBLANK('Order Form'!$P260)),'Order Form'!$P260,"")</f>
        <v/>
      </c>
      <c r="X234" s="106" t="str">
        <f>IF(NOT(ISBLANK('Order Form'!$Q260)),'Order Form'!$Q260,"")</f>
        <v/>
      </c>
      <c r="Y234" s="106" t="str">
        <f>IF(NOT(ISBLANK('Order Form'!$R260)),'Order Form'!$R260,"")</f>
        <v/>
      </c>
      <c r="Z234" s="106" t="str">
        <f>IF(NOT(ISBLANK('Order Form'!$S260)),'Order Form'!$S260,"")</f>
        <v/>
      </c>
      <c r="AA234" s="106">
        <f t="shared" si="0"/>
        <v>0</v>
      </c>
      <c r="AB234" s="166" t="str">
        <f>IF(NOT(ISBLANK('Order Form'!$J260)),'Order Form'!$J260,"")</f>
        <v/>
      </c>
      <c r="AC234" s="167">
        <v>0</v>
      </c>
      <c r="AD234" s="168" t="str">
        <f t="shared" si="1"/>
        <v/>
      </c>
      <c r="AE234" s="166" t="e">
        <f>IF(NOT(ISBLANK('Order Form'!#REF!)),'Order Form'!#REF!,"")</f>
        <v>#REF!</v>
      </c>
      <c r="AF234" s="166" t="e">
        <f>IF(NOT(ISBLANK('Order Form'!#REF!)),'Order Form'!#REF!,"")</f>
        <v>#REF!</v>
      </c>
      <c r="AG234" s="166" t="e">
        <f>IF(NOT(ISBLANK('Order Form'!#REF!)),'Order Form'!#REF!,"")</f>
        <v>#REF!</v>
      </c>
    </row>
    <row r="235" spans="1:33" ht="12.75" customHeight="1" x14ac:dyDescent="0.3">
      <c r="A235" s="106" t="str">
        <f>IF(NOT(ISBLANK('Order Form'!$F$4)),PROPER('Order Form'!$F$4),IF(NOT(ISBLANK('Order Form'!$F$5)),PROPER('Order Form'!$F$5),""))</f>
        <v/>
      </c>
      <c r="B235" s="106" t="str">
        <f>IF(NOT(ISBLANK('Order Form'!$F$6)),'Order Form'!$F$6,"")</f>
        <v/>
      </c>
      <c r="C235" s="162">
        <f>'Order Form'!$J$17</f>
        <v>0</v>
      </c>
      <c r="D235" s="162" t="str">
        <f>IF(NOT(ISBLANK('Order Form'!$F$10)),'Order Form'!$F$10,"")</f>
        <v/>
      </c>
      <c r="E235" s="162" t="str">
        <f>IF(NOT(ISBLANK('Order Form'!$F$12)),'Order Form'!$F$12,"")</f>
        <v/>
      </c>
      <c r="F235" s="163"/>
      <c r="G235" s="163" t="str">
        <f>IF(NOT(ISBLANK('Order Form'!$D$16)),'Order Form'!$D$16,"")</f>
        <v/>
      </c>
      <c r="H235" s="164"/>
      <c r="I235" s="164"/>
      <c r="J235" s="106" t="e">
        <f>IF('Order Form'!$G261="Yes","Yes",IF('Order Form'!#REF!="Yes","Yes",IF('Order Form'!$H261="Yes","Yes","")))</f>
        <v>#REF!</v>
      </c>
      <c r="K235" s="106" t="str">
        <f ca="1">IF(NOT(ISNA(INDIRECT("'LIST DATA'!$A$"&amp;MATCH('Order Form'!$C261,SchoolList,0)+1))),UPPER(INDIRECT("'LIST DATA'!$A$"&amp;MATCH('Order Form'!$C261,SchoolList,0)+1)),"")</f>
        <v/>
      </c>
      <c r="L235" s="106" t="str">
        <f>IF(NOT(ISBLANK('Order Form'!$C261)),'Order Form'!$C261,"")</f>
        <v/>
      </c>
      <c r="M235" s="106" t="str">
        <f>IF(NOT(ISBLANK('Order Form'!$E261)),'Order Form'!$E261,"")</f>
        <v/>
      </c>
      <c r="N235" s="106" t="e">
        <f>IF('Order Form'!$G261="Yes","CST",IF('Order Form'!#REF!="Yes","CBC",IF('Order Form'!$H261="Yes","PVW",IF(NOT(ISBLANK('Order Form'!$F261)),UPPER('Order Form'!$F261),""))))</f>
        <v>#REF!</v>
      </c>
      <c r="O235" s="106" t="e">
        <f>IF(UPPER($J235)="YES",'Order Form'!F261,"")</f>
        <v>#REF!</v>
      </c>
      <c r="P235" s="106" t="str">
        <f>IF(NOT(ISBLANK('Order Form'!$D261)),PROPER('Order Form'!$D261),"")</f>
        <v/>
      </c>
      <c r="Q235" s="106"/>
      <c r="R235" s="163"/>
      <c r="S235" s="106" t="str">
        <f>IF(NOT(ISBLANK('Order Form'!$I261)),'Order Form'!$I261,"")</f>
        <v/>
      </c>
      <c r="T235" s="106" t="str">
        <f>IF(NOT(ISBLANK('Order Form'!$M261)),'Order Form'!$M261,"")</f>
        <v/>
      </c>
      <c r="U235" s="106" t="str">
        <f>IF(NOT(ISBLANK('Order Form'!$N261)),'Order Form'!$N261,"")</f>
        <v/>
      </c>
      <c r="V235" s="106" t="str">
        <f>IF(NOT(ISBLANK('Order Form'!$O261)),'Order Form'!$O261,"")</f>
        <v/>
      </c>
      <c r="W235" s="106" t="str">
        <f>IF(NOT(ISBLANK('Order Form'!$P261)),'Order Form'!$P261,"")</f>
        <v/>
      </c>
      <c r="X235" s="106" t="str">
        <f>IF(NOT(ISBLANK('Order Form'!$Q261)),'Order Form'!$Q261,"")</f>
        <v/>
      </c>
      <c r="Y235" s="106" t="str">
        <f>IF(NOT(ISBLANK('Order Form'!$R261)),'Order Form'!$R261,"")</f>
        <v/>
      </c>
      <c r="Z235" s="106" t="str">
        <f>IF(NOT(ISBLANK('Order Form'!$S261)),'Order Form'!$S261,"")</f>
        <v/>
      </c>
      <c r="AA235" s="106">
        <f t="shared" si="0"/>
        <v>0</v>
      </c>
      <c r="AB235" s="166" t="str">
        <f>IF(NOT(ISBLANK('Order Form'!$J261)),'Order Form'!$J261,"")</f>
        <v/>
      </c>
      <c r="AC235" s="167">
        <v>0</v>
      </c>
      <c r="AD235" s="168" t="str">
        <f t="shared" si="1"/>
        <v/>
      </c>
      <c r="AE235" s="166" t="e">
        <f>IF(NOT(ISBLANK('Order Form'!#REF!)),'Order Form'!#REF!,"")</f>
        <v>#REF!</v>
      </c>
      <c r="AF235" s="166" t="e">
        <f>IF(NOT(ISBLANK('Order Form'!#REF!)),'Order Form'!#REF!,"")</f>
        <v>#REF!</v>
      </c>
      <c r="AG235" s="166" t="e">
        <f>IF(NOT(ISBLANK('Order Form'!#REF!)),'Order Form'!#REF!,"")</f>
        <v>#REF!</v>
      </c>
    </row>
    <row r="236" spans="1:33" ht="12.75" customHeight="1" x14ac:dyDescent="0.3">
      <c r="A236" s="106" t="str">
        <f>IF(NOT(ISBLANK('Order Form'!$F$4)),PROPER('Order Form'!$F$4),IF(NOT(ISBLANK('Order Form'!$F$5)),PROPER('Order Form'!$F$5),""))</f>
        <v/>
      </c>
      <c r="B236" s="106" t="str">
        <f>IF(NOT(ISBLANK('Order Form'!$F$6)),'Order Form'!$F$6,"")</f>
        <v/>
      </c>
      <c r="C236" s="162">
        <f>'Order Form'!$J$17</f>
        <v>0</v>
      </c>
      <c r="D236" s="162" t="str">
        <f>IF(NOT(ISBLANK('Order Form'!$F$10)),'Order Form'!$F$10,"")</f>
        <v/>
      </c>
      <c r="E236" s="162" t="str">
        <f>IF(NOT(ISBLANK('Order Form'!$F$12)),'Order Form'!$F$12,"")</f>
        <v/>
      </c>
      <c r="F236" s="163"/>
      <c r="G236" s="163" t="str">
        <f>IF(NOT(ISBLANK('Order Form'!$D$16)),'Order Form'!$D$16,"")</f>
        <v/>
      </c>
      <c r="H236" s="164"/>
      <c r="I236" s="164"/>
      <c r="J236" s="106" t="e">
        <f>IF('Order Form'!$G262="Yes","Yes",IF('Order Form'!#REF!="Yes","Yes",IF('Order Form'!$H262="Yes","Yes","")))</f>
        <v>#REF!</v>
      </c>
      <c r="K236" s="106" t="str">
        <f ca="1">IF(NOT(ISNA(INDIRECT("'LIST DATA'!$A$"&amp;MATCH('Order Form'!$C262,SchoolList,0)+1))),UPPER(INDIRECT("'LIST DATA'!$A$"&amp;MATCH('Order Form'!$C262,SchoolList,0)+1)),"")</f>
        <v/>
      </c>
      <c r="L236" s="106" t="str">
        <f>IF(NOT(ISBLANK('Order Form'!$C262)),'Order Form'!$C262,"")</f>
        <v/>
      </c>
      <c r="M236" s="106" t="str">
        <f>IF(NOT(ISBLANK('Order Form'!$E262)),'Order Form'!$E262,"")</f>
        <v/>
      </c>
      <c r="N236" s="106" t="e">
        <f>IF('Order Form'!$G262="Yes","CST",IF('Order Form'!#REF!="Yes","CBC",IF('Order Form'!$H262="Yes","PVW",IF(NOT(ISBLANK('Order Form'!$F262)),UPPER('Order Form'!$F262),""))))</f>
        <v>#REF!</v>
      </c>
      <c r="O236" s="106" t="e">
        <f>IF(UPPER($J236)="YES",'Order Form'!F262,"")</f>
        <v>#REF!</v>
      </c>
      <c r="P236" s="106" t="str">
        <f>IF(NOT(ISBLANK('Order Form'!$D262)),PROPER('Order Form'!$D262),"")</f>
        <v/>
      </c>
      <c r="Q236" s="106"/>
      <c r="R236" s="163"/>
      <c r="S236" s="106" t="str">
        <f>IF(NOT(ISBLANK('Order Form'!$I262)),'Order Form'!$I262,"")</f>
        <v/>
      </c>
      <c r="T236" s="106" t="str">
        <f>IF(NOT(ISBLANK('Order Form'!$M262)),'Order Form'!$M262,"")</f>
        <v/>
      </c>
      <c r="U236" s="106" t="str">
        <f>IF(NOT(ISBLANK('Order Form'!$N262)),'Order Form'!$N262,"")</f>
        <v/>
      </c>
      <c r="V236" s="106" t="str">
        <f>IF(NOT(ISBLANK('Order Form'!$O262)),'Order Form'!$O262,"")</f>
        <v/>
      </c>
      <c r="W236" s="106" t="str">
        <f>IF(NOT(ISBLANK('Order Form'!$P262)),'Order Form'!$P262,"")</f>
        <v/>
      </c>
      <c r="X236" s="106" t="str">
        <f>IF(NOT(ISBLANK('Order Form'!$Q262)),'Order Form'!$Q262,"")</f>
        <v/>
      </c>
      <c r="Y236" s="106" t="str">
        <f>IF(NOT(ISBLANK('Order Form'!$R262)),'Order Form'!$R262,"")</f>
        <v/>
      </c>
      <c r="Z236" s="106" t="str">
        <f>IF(NOT(ISBLANK('Order Form'!$S262)),'Order Form'!$S262,"")</f>
        <v/>
      </c>
      <c r="AA236" s="106">
        <f t="shared" si="0"/>
        <v>0</v>
      </c>
      <c r="AB236" s="166" t="str">
        <f>IF(NOT(ISBLANK('Order Form'!$J262)),'Order Form'!$J262,"")</f>
        <v/>
      </c>
      <c r="AC236" s="167">
        <v>0</v>
      </c>
      <c r="AD236" s="168" t="str">
        <f t="shared" si="1"/>
        <v/>
      </c>
      <c r="AE236" s="166" t="e">
        <f>IF(NOT(ISBLANK('Order Form'!#REF!)),'Order Form'!#REF!,"")</f>
        <v>#REF!</v>
      </c>
      <c r="AF236" s="166" t="e">
        <f>IF(NOT(ISBLANK('Order Form'!#REF!)),'Order Form'!#REF!,"")</f>
        <v>#REF!</v>
      </c>
      <c r="AG236" s="166" t="e">
        <f>IF(NOT(ISBLANK('Order Form'!#REF!)),'Order Form'!#REF!,"")</f>
        <v>#REF!</v>
      </c>
    </row>
    <row r="237" spans="1:33" ht="12.75" customHeight="1" x14ac:dyDescent="0.3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1"/>
      <c r="X237" s="172"/>
      <c r="Y237" s="171"/>
      <c r="Z237" s="169"/>
      <c r="AA237" s="169"/>
      <c r="AB237" s="171"/>
      <c r="AC237" s="169"/>
      <c r="AD237" s="169"/>
      <c r="AE237" s="170"/>
      <c r="AF237" s="170"/>
      <c r="AG237" s="170"/>
    </row>
    <row r="238" spans="1:33" ht="12.75" customHeight="1" x14ac:dyDescent="0.3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1"/>
      <c r="X238" s="172"/>
      <c r="Y238" s="171"/>
      <c r="Z238" s="169"/>
      <c r="AA238" s="169"/>
      <c r="AB238" s="171"/>
      <c r="AC238" s="169"/>
      <c r="AD238" s="169"/>
      <c r="AE238" s="170"/>
      <c r="AF238" s="170"/>
      <c r="AG238" s="170"/>
    </row>
    <row r="239" spans="1:33" ht="12.75" customHeight="1" x14ac:dyDescent="0.3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1"/>
      <c r="X239" s="172"/>
      <c r="Y239" s="171"/>
      <c r="Z239" s="169"/>
      <c r="AA239" s="169"/>
      <c r="AB239" s="171"/>
      <c r="AC239" s="169"/>
      <c r="AD239" s="169"/>
      <c r="AE239" s="170"/>
      <c r="AF239" s="170"/>
      <c r="AG239" s="170"/>
    </row>
    <row r="240" spans="1:33" ht="12.75" customHeight="1" x14ac:dyDescent="0.3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1"/>
      <c r="X240" s="172"/>
      <c r="Y240" s="171"/>
      <c r="Z240" s="169"/>
      <c r="AA240" s="169"/>
      <c r="AB240" s="171"/>
      <c r="AC240" s="169"/>
      <c r="AD240" s="169"/>
      <c r="AE240" s="170"/>
      <c r="AF240" s="170"/>
      <c r="AG240" s="170"/>
    </row>
    <row r="241" spans="1:33" ht="12.75" customHeight="1" x14ac:dyDescent="0.3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1"/>
      <c r="X241" s="172"/>
      <c r="Y241" s="171"/>
      <c r="Z241" s="169"/>
      <c r="AA241" s="169"/>
      <c r="AB241" s="171"/>
      <c r="AC241" s="169"/>
      <c r="AD241" s="169"/>
      <c r="AE241" s="170"/>
      <c r="AF241" s="170"/>
      <c r="AG241" s="170"/>
    </row>
    <row r="242" spans="1:33" ht="12.75" customHeight="1" x14ac:dyDescent="0.3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1"/>
      <c r="X242" s="172"/>
      <c r="Y242" s="171"/>
      <c r="Z242" s="169"/>
      <c r="AA242" s="169"/>
      <c r="AB242" s="171"/>
      <c r="AC242" s="169"/>
      <c r="AD242" s="169"/>
      <c r="AE242" s="170"/>
      <c r="AF242" s="170"/>
      <c r="AG242" s="170"/>
    </row>
    <row r="243" spans="1:33" ht="12.75" customHeight="1" x14ac:dyDescent="0.3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1"/>
      <c r="X243" s="172"/>
      <c r="Y243" s="171"/>
      <c r="Z243" s="169"/>
      <c r="AA243" s="169"/>
      <c r="AB243" s="171"/>
      <c r="AC243" s="169"/>
      <c r="AD243" s="169"/>
      <c r="AE243" s="170"/>
      <c r="AF243" s="170"/>
      <c r="AG243" s="170"/>
    </row>
    <row r="244" spans="1:33" ht="12.75" customHeight="1" x14ac:dyDescent="0.3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1"/>
      <c r="X244" s="172"/>
      <c r="Y244" s="171"/>
      <c r="Z244" s="169"/>
      <c r="AA244" s="169"/>
      <c r="AB244" s="171"/>
      <c r="AC244" s="169"/>
      <c r="AD244" s="169"/>
      <c r="AE244" s="170"/>
      <c r="AF244" s="170"/>
      <c r="AG244" s="170"/>
    </row>
    <row r="245" spans="1:33" ht="12.75" customHeight="1" x14ac:dyDescent="0.3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1"/>
      <c r="X245" s="172"/>
      <c r="Y245" s="171"/>
      <c r="Z245" s="169"/>
      <c r="AA245" s="169"/>
      <c r="AB245" s="171"/>
      <c r="AC245" s="169"/>
      <c r="AD245" s="169"/>
      <c r="AE245" s="170"/>
      <c r="AF245" s="170"/>
      <c r="AG245" s="170"/>
    </row>
    <row r="246" spans="1:33" ht="12.75" customHeight="1" x14ac:dyDescent="0.3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1"/>
      <c r="X246" s="172"/>
      <c r="Y246" s="171"/>
      <c r="Z246" s="169"/>
      <c r="AA246" s="169"/>
      <c r="AB246" s="171"/>
      <c r="AC246" s="169"/>
      <c r="AD246" s="169"/>
      <c r="AE246" s="170"/>
      <c r="AF246" s="170"/>
      <c r="AG246" s="170"/>
    </row>
    <row r="247" spans="1:33" ht="12.75" customHeight="1" x14ac:dyDescent="0.3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1"/>
      <c r="X247" s="172"/>
      <c r="Y247" s="171"/>
      <c r="Z247" s="169"/>
      <c r="AA247" s="169"/>
      <c r="AB247" s="171"/>
      <c r="AC247" s="169"/>
      <c r="AD247" s="169"/>
      <c r="AE247" s="170"/>
      <c r="AF247" s="170"/>
      <c r="AG247" s="170"/>
    </row>
    <row r="248" spans="1:33" ht="12.75" customHeight="1" x14ac:dyDescent="0.3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1"/>
      <c r="X248" s="172"/>
      <c r="Y248" s="171"/>
      <c r="Z248" s="169"/>
      <c r="AA248" s="169"/>
      <c r="AB248" s="171"/>
      <c r="AC248" s="169"/>
      <c r="AD248" s="169"/>
      <c r="AE248" s="170"/>
      <c r="AF248" s="170"/>
      <c r="AG248" s="170"/>
    </row>
    <row r="249" spans="1:33" ht="12.75" customHeight="1" x14ac:dyDescent="0.3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1"/>
      <c r="X249" s="172"/>
      <c r="Y249" s="171"/>
      <c r="Z249" s="169"/>
      <c r="AA249" s="169"/>
      <c r="AB249" s="171"/>
      <c r="AC249" s="169"/>
      <c r="AD249" s="169"/>
      <c r="AE249" s="170"/>
      <c r="AF249" s="170"/>
      <c r="AG249" s="170"/>
    </row>
    <row r="250" spans="1:33" ht="12.75" customHeight="1" x14ac:dyDescent="0.3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1"/>
      <c r="X250" s="172"/>
      <c r="Y250" s="171"/>
      <c r="Z250" s="169"/>
      <c r="AA250" s="169"/>
      <c r="AB250" s="171"/>
      <c r="AC250" s="169"/>
      <c r="AD250" s="169"/>
      <c r="AE250" s="170"/>
      <c r="AF250" s="170"/>
      <c r="AG250" s="170"/>
    </row>
    <row r="251" spans="1:33" ht="12.75" customHeight="1" x14ac:dyDescent="0.3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1"/>
      <c r="X251" s="172"/>
      <c r="Y251" s="171"/>
      <c r="Z251" s="169"/>
      <c r="AA251" s="169"/>
      <c r="AB251" s="171"/>
      <c r="AC251" s="169"/>
      <c r="AD251" s="169"/>
      <c r="AE251" s="170"/>
      <c r="AF251" s="170"/>
      <c r="AG251" s="170"/>
    </row>
    <row r="252" spans="1:33" ht="12.75" customHeight="1" x14ac:dyDescent="0.3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1"/>
      <c r="X252" s="172"/>
      <c r="Y252" s="171"/>
      <c r="Z252" s="169"/>
      <c r="AA252" s="169"/>
      <c r="AB252" s="171"/>
      <c r="AC252" s="169"/>
      <c r="AD252" s="169"/>
      <c r="AE252" s="170"/>
      <c r="AF252" s="170"/>
      <c r="AG252" s="170"/>
    </row>
    <row r="253" spans="1:33" ht="12.75" customHeight="1" x14ac:dyDescent="0.3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1"/>
      <c r="X253" s="172"/>
      <c r="Y253" s="171"/>
      <c r="Z253" s="169"/>
      <c r="AA253" s="169"/>
      <c r="AB253" s="171"/>
      <c r="AC253" s="169"/>
      <c r="AD253" s="169"/>
      <c r="AE253" s="170"/>
      <c r="AF253" s="170"/>
      <c r="AG253" s="170"/>
    </row>
    <row r="254" spans="1:33" ht="12.75" customHeight="1" x14ac:dyDescent="0.3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1"/>
      <c r="X254" s="172"/>
      <c r="Y254" s="171"/>
      <c r="Z254" s="169"/>
      <c r="AA254" s="169"/>
      <c r="AB254" s="171"/>
      <c r="AC254" s="169"/>
      <c r="AD254" s="169"/>
      <c r="AE254" s="170"/>
      <c r="AF254" s="170"/>
      <c r="AG254" s="170"/>
    </row>
    <row r="255" spans="1:33" ht="12.75" customHeight="1" x14ac:dyDescent="0.3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1"/>
      <c r="X255" s="172"/>
      <c r="Y255" s="171"/>
      <c r="Z255" s="169"/>
      <c r="AA255" s="169"/>
      <c r="AB255" s="171"/>
      <c r="AC255" s="169"/>
      <c r="AD255" s="169"/>
      <c r="AE255" s="170"/>
      <c r="AF255" s="170"/>
      <c r="AG255" s="170"/>
    </row>
    <row r="256" spans="1:33" ht="12.75" customHeight="1" x14ac:dyDescent="0.3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1"/>
      <c r="X256" s="172"/>
      <c r="Y256" s="171"/>
      <c r="Z256" s="169"/>
      <c r="AA256" s="169"/>
      <c r="AB256" s="171"/>
      <c r="AC256" s="169"/>
      <c r="AD256" s="169"/>
      <c r="AE256" s="170"/>
      <c r="AF256" s="170"/>
      <c r="AG256" s="170"/>
    </row>
    <row r="257" spans="1:33" ht="12.75" customHeight="1" x14ac:dyDescent="0.3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1"/>
      <c r="X257" s="172"/>
      <c r="Y257" s="171"/>
      <c r="Z257" s="169"/>
      <c r="AA257" s="169"/>
      <c r="AB257" s="171"/>
      <c r="AC257" s="169"/>
      <c r="AD257" s="169"/>
      <c r="AE257" s="170"/>
      <c r="AF257" s="170"/>
      <c r="AG257" s="170"/>
    </row>
    <row r="258" spans="1:33" ht="12.75" customHeight="1" x14ac:dyDescent="0.3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1"/>
      <c r="X258" s="172"/>
      <c r="Y258" s="171"/>
      <c r="Z258" s="169"/>
      <c r="AA258" s="169"/>
      <c r="AB258" s="171"/>
      <c r="AC258" s="169"/>
      <c r="AD258" s="169"/>
      <c r="AE258" s="170"/>
      <c r="AF258" s="170"/>
      <c r="AG258" s="170"/>
    </row>
    <row r="259" spans="1:33" ht="12.75" customHeight="1" x14ac:dyDescent="0.3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1"/>
      <c r="X259" s="172"/>
      <c r="Y259" s="171"/>
      <c r="Z259" s="169"/>
      <c r="AA259" s="169"/>
      <c r="AB259" s="171"/>
      <c r="AC259" s="169"/>
      <c r="AD259" s="169"/>
      <c r="AE259" s="170"/>
      <c r="AF259" s="170"/>
      <c r="AG259" s="170"/>
    </row>
    <row r="260" spans="1:33" ht="12.75" customHeight="1" x14ac:dyDescent="0.3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1"/>
      <c r="X260" s="172"/>
      <c r="Y260" s="171"/>
      <c r="Z260" s="169"/>
      <c r="AA260" s="169"/>
      <c r="AB260" s="171"/>
      <c r="AC260" s="169"/>
      <c r="AD260" s="169"/>
      <c r="AE260" s="170"/>
      <c r="AF260" s="170"/>
      <c r="AG260" s="170"/>
    </row>
    <row r="261" spans="1:33" ht="12.75" customHeight="1" x14ac:dyDescent="0.3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1"/>
      <c r="X261" s="172"/>
      <c r="Y261" s="171"/>
      <c r="Z261" s="169"/>
      <c r="AA261" s="169"/>
      <c r="AB261" s="171"/>
      <c r="AC261" s="169"/>
      <c r="AD261" s="169"/>
      <c r="AE261" s="170"/>
      <c r="AF261" s="170"/>
      <c r="AG261" s="170"/>
    </row>
    <row r="262" spans="1:33" ht="12.75" customHeight="1" x14ac:dyDescent="0.3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1"/>
      <c r="X262" s="172"/>
      <c r="Y262" s="171"/>
      <c r="Z262" s="169"/>
      <c r="AA262" s="169"/>
      <c r="AB262" s="171"/>
      <c r="AC262" s="169"/>
      <c r="AD262" s="169"/>
      <c r="AE262" s="170"/>
      <c r="AF262" s="170"/>
      <c r="AG262" s="170"/>
    </row>
    <row r="263" spans="1:33" ht="12.75" customHeight="1" x14ac:dyDescent="0.3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1"/>
      <c r="X263" s="172"/>
      <c r="Y263" s="171"/>
      <c r="Z263" s="169"/>
      <c r="AA263" s="169"/>
      <c r="AB263" s="171"/>
      <c r="AC263" s="169"/>
      <c r="AD263" s="169"/>
      <c r="AE263" s="170"/>
      <c r="AF263" s="170"/>
      <c r="AG263" s="170"/>
    </row>
    <row r="264" spans="1:33" ht="12.75" customHeight="1" x14ac:dyDescent="0.3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1"/>
      <c r="X264" s="172"/>
      <c r="Y264" s="171"/>
      <c r="Z264" s="169"/>
      <c r="AA264" s="169"/>
      <c r="AB264" s="171"/>
      <c r="AC264" s="169"/>
      <c r="AD264" s="169"/>
      <c r="AE264" s="170"/>
      <c r="AF264" s="170"/>
      <c r="AG264" s="170"/>
    </row>
    <row r="265" spans="1:33" ht="12.75" customHeight="1" x14ac:dyDescent="0.3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1"/>
      <c r="X265" s="172"/>
      <c r="Y265" s="171"/>
      <c r="Z265" s="169"/>
      <c r="AA265" s="169"/>
      <c r="AB265" s="171"/>
      <c r="AC265" s="169"/>
      <c r="AD265" s="169"/>
      <c r="AE265" s="170"/>
      <c r="AF265" s="170"/>
      <c r="AG265" s="170"/>
    </row>
    <row r="266" spans="1:33" ht="12.75" customHeight="1" x14ac:dyDescent="0.3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1"/>
      <c r="X266" s="172"/>
      <c r="Y266" s="171"/>
      <c r="Z266" s="169"/>
      <c r="AA266" s="169"/>
      <c r="AB266" s="171"/>
      <c r="AC266" s="169"/>
      <c r="AD266" s="169"/>
      <c r="AE266" s="170"/>
      <c r="AF266" s="170"/>
      <c r="AG266" s="170"/>
    </row>
    <row r="267" spans="1:33" ht="12.75" customHeight="1" x14ac:dyDescent="0.3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1"/>
      <c r="X267" s="172"/>
      <c r="Y267" s="171"/>
      <c r="Z267" s="169"/>
      <c r="AA267" s="169"/>
      <c r="AB267" s="171"/>
      <c r="AC267" s="169"/>
      <c r="AD267" s="169"/>
      <c r="AE267" s="170"/>
      <c r="AF267" s="170"/>
      <c r="AG267" s="170"/>
    </row>
    <row r="268" spans="1:33" ht="12.75" customHeight="1" x14ac:dyDescent="0.3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1"/>
      <c r="X268" s="172"/>
      <c r="Y268" s="171"/>
      <c r="Z268" s="169"/>
      <c r="AA268" s="169"/>
      <c r="AB268" s="171"/>
      <c r="AC268" s="169"/>
      <c r="AD268" s="169"/>
      <c r="AE268" s="170"/>
      <c r="AF268" s="170"/>
      <c r="AG268" s="170"/>
    </row>
    <row r="269" spans="1:33" ht="12.75" customHeight="1" x14ac:dyDescent="0.3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1"/>
      <c r="X269" s="172"/>
      <c r="Y269" s="171"/>
      <c r="Z269" s="169"/>
      <c r="AA269" s="169"/>
      <c r="AB269" s="171"/>
      <c r="AC269" s="169"/>
      <c r="AD269" s="169"/>
      <c r="AE269" s="170"/>
      <c r="AF269" s="170"/>
      <c r="AG269" s="170"/>
    </row>
    <row r="270" spans="1:33" ht="12.75" customHeight="1" x14ac:dyDescent="0.3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1"/>
      <c r="X270" s="172"/>
      <c r="Y270" s="171"/>
      <c r="Z270" s="169"/>
      <c r="AA270" s="169"/>
      <c r="AB270" s="171"/>
      <c r="AC270" s="169"/>
      <c r="AD270" s="169"/>
      <c r="AE270" s="170"/>
      <c r="AF270" s="170"/>
      <c r="AG270" s="170"/>
    </row>
    <row r="271" spans="1:33" ht="12.75" customHeight="1" x14ac:dyDescent="0.3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1"/>
      <c r="X271" s="172"/>
      <c r="Y271" s="171"/>
      <c r="Z271" s="169"/>
      <c r="AA271" s="169"/>
      <c r="AB271" s="171"/>
      <c r="AC271" s="169"/>
      <c r="AD271" s="169"/>
      <c r="AE271" s="170"/>
      <c r="AF271" s="170"/>
      <c r="AG271" s="170"/>
    </row>
    <row r="272" spans="1:33" ht="12.75" customHeight="1" x14ac:dyDescent="0.3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1"/>
      <c r="X272" s="172"/>
      <c r="Y272" s="171"/>
      <c r="Z272" s="169"/>
      <c r="AA272" s="169"/>
      <c r="AB272" s="171"/>
      <c r="AC272" s="169"/>
      <c r="AD272" s="169"/>
      <c r="AE272" s="170"/>
      <c r="AF272" s="170"/>
      <c r="AG272" s="170"/>
    </row>
    <row r="273" spans="1:33" ht="12.75" customHeight="1" x14ac:dyDescent="0.3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1"/>
      <c r="X273" s="172"/>
      <c r="Y273" s="171"/>
      <c r="Z273" s="169"/>
      <c r="AA273" s="169"/>
      <c r="AB273" s="171"/>
      <c r="AC273" s="169"/>
      <c r="AD273" s="169"/>
      <c r="AE273" s="170"/>
      <c r="AF273" s="170"/>
      <c r="AG273" s="170"/>
    </row>
    <row r="274" spans="1:33" ht="12.75" customHeight="1" x14ac:dyDescent="0.3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1"/>
      <c r="X274" s="172"/>
      <c r="Y274" s="171"/>
      <c r="Z274" s="169"/>
      <c r="AA274" s="169"/>
      <c r="AB274" s="171"/>
      <c r="AC274" s="169"/>
      <c r="AD274" s="169"/>
      <c r="AE274" s="170"/>
      <c r="AF274" s="170"/>
      <c r="AG274" s="170"/>
    </row>
    <row r="275" spans="1:33" ht="12.75" customHeight="1" x14ac:dyDescent="0.3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1"/>
      <c r="X275" s="172"/>
      <c r="Y275" s="171"/>
      <c r="Z275" s="169"/>
      <c r="AA275" s="169"/>
      <c r="AB275" s="171"/>
      <c r="AC275" s="169"/>
      <c r="AD275" s="169"/>
      <c r="AE275" s="170"/>
      <c r="AF275" s="170"/>
      <c r="AG275" s="170"/>
    </row>
    <row r="276" spans="1:33" ht="12.75" customHeight="1" x14ac:dyDescent="0.3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1"/>
      <c r="X276" s="172"/>
      <c r="Y276" s="171"/>
      <c r="Z276" s="169"/>
      <c r="AA276" s="169"/>
      <c r="AB276" s="171"/>
      <c r="AC276" s="169"/>
      <c r="AD276" s="169"/>
      <c r="AE276" s="170"/>
      <c r="AF276" s="170"/>
      <c r="AG276" s="170"/>
    </row>
    <row r="277" spans="1:33" ht="12.75" customHeight="1" x14ac:dyDescent="0.3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1"/>
      <c r="X277" s="172"/>
      <c r="Y277" s="171"/>
      <c r="Z277" s="169"/>
      <c r="AA277" s="169"/>
      <c r="AB277" s="171"/>
      <c r="AC277" s="169"/>
      <c r="AD277" s="169"/>
      <c r="AE277" s="170"/>
      <c r="AF277" s="170"/>
      <c r="AG277" s="170"/>
    </row>
    <row r="278" spans="1:33" ht="12.75" customHeight="1" x14ac:dyDescent="0.3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1"/>
      <c r="X278" s="172"/>
      <c r="Y278" s="171"/>
      <c r="Z278" s="169"/>
      <c r="AA278" s="169"/>
      <c r="AB278" s="171"/>
      <c r="AC278" s="169"/>
      <c r="AD278" s="169"/>
      <c r="AE278" s="170"/>
      <c r="AF278" s="170"/>
      <c r="AG278" s="170"/>
    </row>
    <row r="279" spans="1:33" ht="12.75" customHeight="1" x14ac:dyDescent="0.3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1"/>
      <c r="X279" s="172"/>
      <c r="Y279" s="171"/>
      <c r="Z279" s="169"/>
      <c r="AA279" s="169"/>
      <c r="AB279" s="171"/>
      <c r="AC279" s="169"/>
      <c r="AD279" s="169"/>
      <c r="AE279" s="170"/>
      <c r="AF279" s="170"/>
      <c r="AG279" s="170"/>
    </row>
    <row r="280" spans="1:33" ht="12.75" customHeight="1" x14ac:dyDescent="0.3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1"/>
      <c r="X280" s="172"/>
      <c r="Y280" s="171"/>
      <c r="Z280" s="169"/>
      <c r="AA280" s="169"/>
      <c r="AB280" s="171"/>
      <c r="AC280" s="169"/>
      <c r="AD280" s="169"/>
      <c r="AE280" s="170"/>
      <c r="AF280" s="170"/>
      <c r="AG280" s="170"/>
    </row>
    <row r="281" spans="1:33" ht="12.75" customHeight="1" x14ac:dyDescent="0.3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1"/>
      <c r="X281" s="172"/>
      <c r="Y281" s="171"/>
      <c r="Z281" s="169"/>
      <c r="AA281" s="169"/>
      <c r="AB281" s="171"/>
      <c r="AC281" s="169"/>
      <c r="AD281" s="169"/>
      <c r="AE281" s="170"/>
      <c r="AF281" s="170"/>
      <c r="AG281" s="170"/>
    </row>
    <row r="282" spans="1:33" ht="12.75" customHeight="1" x14ac:dyDescent="0.3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1"/>
      <c r="X282" s="172"/>
      <c r="Y282" s="171"/>
      <c r="Z282" s="169"/>
      <c r="AA282" s="169"/>
      <c r="AB282" s="171"/>
      <c r="AC282" s="169"/>
      <c r="AD282" s="169"/>
      <c r="AE282" s="170"/>
      <c r="AF282" s="170"/>
      <c r="AG282" s="170"/>
    </row>
    <row r="283" spans="1:33" ht="12.75" customHeight="1" x14ac:dyDescent="0.3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1"/>
      <c r="X283" s="172"/>
      <c r="Y283" s="171"/>
      <c r="Z283" s="169"/>
      <c r="AA283" s="169"/>
      <c r="AB283" s="171"/>
      <c r="AC283" s="169"/>
      <c r="AD283" s="169"/>
      <c r="AE283" s="170"/>
      <c r="AF283" s="170"/>
      <c r="AG283" s="170"/>
    </row>
    <row r="284" spans="1:33" ht="12.75" customHeight="1" x14ac:dyDescent="0.3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1"/>
      <c r="X284" s="172"/>
      <c r="Y284" s="171"/>
      <c r="Z284" s="169"/>
      <c r="AA284" s="169"/>
      <c r="AB284" s="171"/>
      <c r="AC284" s="169"/>
      <c r="AD284" s="169"/>
      <c r="AE284" s="170"/>
      <c r="AF284" s="170"/>
      <c r="AG284" s="170"/>
    </row>
    <row r="285" spans="1:33" ht="12.75" customHeight="1" x14ac:dyDescent="0.3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1"/>
      <c r="X285" s="172"/>
      <c r="Y285" s="171"/>
      <c r="Z285" s="169"/>
      <c r="AA285" s="169"/>
      <c r="AB285" s="171"/>
      <c r="AC285" s="169"/>
      <c r="AD285" s="169"/>
      <c r="AE285" s="170"/>
      <c r="AF285" s="170"/>
      <c r="AG285" s="170"/>
    </row>
    <row r="286" spans="1:33" ht="12.75" customHeight="1" x14ac:dyDescent="0.3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  <c r="U286" s="170"/>
      <c r="V286" s="170"/>
      <c r="W286" s="171"/>
      <c r="X286" s="172"/>
      <c r="Y286" s="171"/>
      <c r="Z286" s="169"/>
      <c r="AA286" s="169"/>
      <c r="AB286" s="171"/>
      <c r="AC286" s="169"/>
      <c r="AD286" s="169"/>
      <c r="AE286" s="170"/>
      <c r="AF286" s="170"/>
      <c r="AG286" s="170"/>
    </row>
    <row r="287" spans="1:33" ht="12.75" customHeight="1" x14ac:dyDescent="0.3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  <c r="U287" s="170"/>
      <c r="V287" s="170"/>
      <c r="W287" s="171"/>
      <c r="X287" s="172"/>
      <c r="Y287" s="171"/>
      <c r="Z287" s="169"/>
      <c r="AA287" s="169"/>
      <c r="AB287" s="171"/>
      <c r="AC287" s="169"/>
      <c r="AD287" s="169"/>
      <c r="AE287" s="170"/>
      <c r="AF287" s="170"/>
      <c r="AG287" s="170"/>
    </row>
    <row r="288" spans="1:33" ht="12.75" customHeight="1" x14ac:dyDescent="0.3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1"/>
      <c r="X288" s="172"/>
      <c r="Y288" s="171"/>
      <c r="Z288" s="169"/>
      <c r="AA288" s="169"/>
      <c r="AB288" s="171"/>
      <c r="AC288" s="169"/>
      <c r="AD288" s="169"/>
      <c r="AE288" s="170"/>
      <c r="AF288" s="170"/>
      <c r="AG288" s="170"/>
    </row>
    <row r="289" spans="1:33" ht="12.75" customHeight="1" x14ac:dyDescent="0.3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1"/>
      <c r="X289" s="172"/>
      <c r="Y289" s="171"/>
      <c r="Z289" s="169"/>
      <c r="AA289" s="169"/>
      <c r="AB289" s="171"/>
      <c r="AC289" s="169"/>
      <c r="AD289" s="169"/>
      <c r="AE289" s="170"/>
      <c r="AF289" s="170"/>
      <c r="AG289" s="170"/>
    </row>
    <row r="290" spans="1:33" ht="12.75" customHeight="1" x14ac:dyDescent="0.3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1"/>
      <c r="X290" s="172"/>
      <c r="Y290" s="171"/>
      <c r="Z290" s="169"/>
      <c r="AA290" s="169"/>
      <c r="AB290" s="171"/>
      <c r="AC290" s="169"/>
      <c r="AD290" s="169"/>
      <c r="AE290" s="170"/>
      <c r="AF290" s="170"/>
      <c r="AG290" s="170"/>
    </row>
    <row r="291" spans="1:33" ht="12.75" customHeight="1" x14ac:dyDescent="0.3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1"/>
      <c r="X291" s="172"/>
      <c r="Y291" s="171"/>
      <c r="Z291" s="169"/>
      <c r="AA291" s="169"/>
      <c r="AB291" s="171"/>
      <c r="AC291" s="169"/>
      <c r="AD291" s="169"/>
      <c r="AE291" s="170"/>
      <c r="AF291" s="170"/>
      <c r="AG291" s="170"/>
    </row>
    <row r="292" spans="1:33" ht="12.75" customHeight="1" x14ac:dyDescent="0.3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1"/>
      <c r="X292" s="172"/>
      <c r="Y292" s="171"/>
      <c r="Z292" s="169"/>
      <c r="AA292" s="169"/>
      <c r="AB292" s="171"/>
      <c r="AC292" s="169"/>
      <c r="AD292" s="169"/>
      <c r="AE292" s="170"/>
      <c r="AF292" s="170"/>
      <c r="AG292" s="170"/>
    </row>
    <row r="293" spans="1:33" ht="12.75" customHeight="1" x14ac:dyDescent="0.3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1"/>
      <c r="X293" s="172"/>
      <c r="Y293" s="171"/>
      <c r="Z293" s="169"/>
      <c r="AA293" s="169"/>
      <c r="AB293" s="171"/>
      <c r="AC293" s="169"/>
      <c r="AD293" s="169"/>
      <c r="AE293" s="170"/>
      <c r="AF293" s="170"/>
      <c r="AG293" s="170"/>
    </row>
    <row r="294" spans="1:33" ht="12.75" customHeight="1" x14ac:dyDescent="0.3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1"/>
      <c r="X294" s="172"/>
      <c r="Y294" s="171"/>
      <c r="Z294" s="169"/>
      <c r="AA294" s="169"/>
      <c r="AB294" s="171"/>
      <c r="AC294" s="169"/>
      <c r="AD294" s="169"/>
      <c r="AE294" s="170"/>
      <c r="AF294" s="170"/>
      <c r="AG294" s="170"/>
    </row>
    <row r="295" spans="1:33" ht="12.75" customHeight="1" x14ac:dyDescent="0.3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1"/>
      <c r="X295" s="172"/>
      <c r="Y295" s="171"/>
      <c r="Z295" s="169"/>
      <c r="AA295" s="169"/>
      <c r="AB295" s="171"/>
      <c r="AC295" s="169"/>
      <c r="AD295" s="169"/>
      <c r="AE295" s="170"/>
      <c r="AF295" s="170"/>
      <c r="AG295" s="170"/>
    </row>
    <row r="296" spans="1:33" ht="12.75" customHeight="1" x14ac:dyDescent="0.3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1"/>
      <c r="X296" s="172"/>
      <c r="Y296" s="171"/>
      <c r="Z296" s="169"/>
      <c r="AA296" s="169"/>
      <c r="AB296" s="171"/>
      <c r="AC296" s="169"/>
      <c r="AD296" s="169"/>
      <c r="AE296" s="170"/>
      <c r="AF296" s="170"/>
      <c r="AG296" s="170"/>
    </row>
    <row r="297" spans="1:33" ht="12.75" customHeight="1" x14ac:dyDescent="0.3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1"/>
      <c r="X297" s="172"/>
      <c r="Y297" s="171"/>
      <c r="Z297" s="169"/>
      <c r="AA297" s="169"/>
      <c r="AB297" s="171"/>
      <c r="AC297" s="169"/>
      <c r="AD297" s="169"/>
      <c r="AE297" s="170"/>
      <c r="AF297" s="170"/>
      <c r="AG297" s="170"/>
    </row>
    <row r="298" spans="1:33" ht="12.75" customHeight="1" x14ac:dyDescent="0.3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1"/>
      <c r="X298" s="172"/>
      <c r="Y298" s="171"/>
      <c r="Z298" s="169"/>
      <c r="AA298" s="169"/>
      <c r="AB298" s="171"/>
      <c r="AC298" s="169"/>
      <c r="AD298" s="169"/>
      <c r="AE298" s="170"/>
      <c r="AF298" s="170"/>
      <c r="AG298" s="170"/>
    </row>
    <row r="299" spans="1:33" ht="12.75" customHeight="1" x14ac:dyDescent="0.3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70"/>
      <c r="L299" s="170"/>
      <c r="M299" s="170"/>
      <c r="N299" s="170"/>
      <c r="O299" s="170"/>
      <c r="P299" s="170"/>
      <c r="Q299" s="170"/>
      <c r="R299" s="170"/>
      <c r="S299" s="170"/>
      <c r="T299" s="170"/>
      <c r="U299" s="170"/>
      <c r="V299" s="170"/>
      <c r="W299" s="171"/>
      <c r="X299" s="172"/>
      <c r="Y299" s="171"/>
      <c r="Z299" s="169"/>
      <c r="AA299" s="169"/>
      <c r="AB299" s="171"/>
      <c r="AC299" s="169"/>
      <c r="AD299" s="169"/>
      <c r="AE299" s="170"/>
      <c r="AF299" s="170"/>
      <c r="AG299" s="170"/>
    </row>
    <row r="300" spans="1:33" ht="12.75" customHeight="1" x14ac:dyDescent="0.3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1"/>
      <c r="X300" s="172"/>
      <c r="Y300" s="171"/>
      <c r="Z300" s="169"/>
      <c r="AA300" s="169"/>
      <c r="AB300" s="171"/>
      <c r="AC300" s="169"/>
      <c r="AD300" s="169"/>
      <c r="AE300" s="170"/>
      <c r="AF300" s="170"/>
      <c r="AG300" s="170"/>
    </row>
    <row r="301" spans="1:33" ht="12.75" customHeight="1" x14ac:dyDescent="0.3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70"/>
      <c r="L301" s="170"/>
      <c r="M301" s="170"/>
      <c r="N301" s="170"/>
      <c r="O301" s="170"/>
      <c r="P301" s="170"/>
      <c r="Q301" s="170"/>
      <c r="R301" s="170"/>
      <c r="S301" s="170"/>
      <c r="T301" s="170"/>
      <c r="U301" s="170"/>
      <c r="V301" s="170"/>
      <c r="W301" s="171"/>
      <c r="X301" s="172"/>
      <c r="Y301" s="171"/>
      <c r="Z301" s="169"/>
      <c r="AA301" s="169"/>
      <c r="AB301" s="171"/>
      <c r="AC301" s="169"/>
      <c r="AD301" s="169"/>
      <c r="AE301" s="170"/>
      <c r="AF301" s="170"/>
      <c r="AG301" s="170"/>
    </row>
    <row r="302" spans="1:33" ht="12.75" customHeight="1" x14ac:dyDescent="0.3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1"/>
      <c r="X302" s="172"/>
      <c r="Y302" s="171"/>
      <c r="Z302" s="169"/>
      <c r="AA302" s="169"/>
      <c r="AB302" s="171"/>
      <c r="AC302" s="169"/>
      <c r="AD302" s="169"/>
      <c r="AE302" s="170"/>
      <c r="AF302" s="170"/>
      <c r="AG302" s="170"/>
    </row>
    <row r="303" spans="1:33" ht="12.75" customHeight="1" x14ac:dyDescent="0.3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1"/>
      <c r="X303" s="172"/>
      <c r="Y303" s="171"/>
      <c r="Z303" s="169"/>
      <c r="AA303" s="169"/>
      <c r="AB303" s="171"/>
      <c r="AC303" s="169"/>
      <c r="AD303" s="169"/>
      <c r="AE303" s="170"/>
      <c r="AF303" s="170"/>
      <c r="AG303" s="170"/>
    </row>
    <row r="304" spans="1:33" ht="12.75" customHeight="1" x14ac:dyDescent="0.3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  <c r="U304" s="170"/>
      <c r="V304" s="170"/>
      <c r="W304" s="171"/>
      <c r="X304" s="172"/>
      <c r="Y304" s="171"/>
      <c r="Z304" s="169"/>
      <c r="AA304" s="169"/>
      <c r="AB304" s="171"/>
      <c r="AC304" s="169"/>
      <c r="AD304" s="169"/>
      <c r="AE304" s="170"/>
      <c r="AF304" s="170"/>
      <c r="AG304" s="170"/>
    </row>
    <row r="305" spans="1:33" ht="12.75" customHeight="1" x14ac:dyDescent="0.3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70"/>
      <c r="L305" s="170"/>
      <c r="M305" s="170"/>
      <c r="N305" s="170"/>
      <c r="O305" s="170"/>
      <c r="P305" s="170"/>
      <c r="Q305" s="170"/>
      <c r="R305" s="170"/>
      <c r="S305" s="170"/>
      <c r="T305" s="170"/>
      <c r="U305" s="170"/>
      <c r="V305" s="170"/>
      <c r="W305" s="171"/>
      <c r="X305" s="172"/>
      <c r="Y305" s="171"/>
      <c r="Z305" s="169"/>
      <c r="AA305" s="169"/>
      <c r="AB305" s="171"/>
      <c r="AC305" s="169"/>
      <c r="AD305" s="169"/>
      <c r="AE305" s="170"/>
      <c r="AF305" s="170"/>
      <c r="AG305" s="170"/>
    </row>
    <row r="306" spans="1:33" ht="12.75" customHeight="1" x14ac:dyDescent="0.3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1"/>
      <c r="X306" s="172"/>
      <c r="Y306" s="171"/>
      <c r="Z306" s="169"/>
      <c r="AA306" s="169"/>
      <c r="AB306" s="171"/>
      <c r="AC306" s="169"/>
      <c r="AD306" s="169"/>
      <c r="AE306" s="170"/>
      <c r="AF306" s="170"/>
      <c r="AG306" s="170"/>
    </row>
    <row r="307" spans="1:33" ht="12.75" customHeight="1" x14ac:dyDescent="0.3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1"/>
      <c r="X307" s="172"/>
      <c r="Y307" s="171"/>
      <c r="Z307" s="169"/>
      <c r="AA307" s="169"/>
      <c r="AB307" s="171"/>
      <c r="AC307" s="169"/>
      <c r="AD307" s="169"/>
      <c r="AE307" s="170"/>
      <c r="AF307" s="170"/>
      <c r="AG307" s="170"/>
    </row>
    <row r="308" spans="1:33" ht="12.75" customHeight="1" x14ac:dyDescent="0.3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1"/>
      <c r="X308" s="172"/>
      <c r="Y308" s="171"/>
      <c r="Z308" s="169"/>
      <c r="AA308" s="169"/>
      <c r="AB308" s="171"/>
      <c r="AC308" s="169"/>
      <c r="AD308" s="169"/>
      <c r="AE308" s="170"/>
      <c r="AF308" s="170"/>
      <c r="AG308" s="170"/>
    </row>
    <row r="309" spans="1:33" ht="12.75" customHeight="1" x14ac:dyDescent="0.3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  <c r="U309" s="170"/>
      <c r="V309" s="170"/>
      <c r="W309" s="171"/>
      <c r="X309" s="172"/>
      <c r="Y309" s="171"/>
      <c r="Z309" s="169"/>
      <c r="AA309" s="169"/>
      <c r="AB309" s="171"/>
      <c r="AC309" s="169"/>
      <c r="AD309" s="169"/>
      <c r="AE309" s="170"/>
      <c r="AF309" s="170"/>
      <c r="AG309" s="170"/>
    </row>
    <row r="310" spans="1:33" ht="12.75" customHeight="1" x14ac:dyDescent="0.3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70"/>
      <c r="L310" s="170"/>
      <c r="M310" s="170"/>
      <c r="N310" s="170"/>
      <c r="O310" s="170"/>
      <c r="P310" s="170"/>
      <c r="Q310" s="170"/>
      <c r="R310" s="170"/>
      <c r="S310" s="170"/>
      <c r="T310" s="170"/>
      <c r="U310" s="170"/>
      <c r="V310" s="170"/>
      <c r="W310" s="171"/>
      <c r="X310" s="172"/>
      <c r="Y310" s="171"/>
      <c r="Z310" s="169"/>
      <c r="AA310" s="169"/>
      <c r="AB310" s="171"/>
      <c r="AC310" s="169"/>
      <c r="AD310" s="169"/>
      <c r="AE310" s="170"/>
      <c r="AF310" s="170"/>
      <c r="AG310" s="170"/>
    </row>
    <row r="311" spans="1:33" ht="12.75" customHeight="1" x14ac:dyDescent="0.3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1"/>
      <c r="X311" s="172"/>
      <c r="Y311" s="171"/>
      <c r="Z311" s="169"/>
      <c r="AA311" s="169"/>
      <c r="AB311" s="171"/>
      <c r="AC311" s="169"/>
      <c r="AD311" s="169"/>
      <c r="AE311" s="170"/>
      <c r="AF311" s="170"/>
      <c r="AG311" s="170"/>
    </row>
    <row r="312" spans="1:33" ht="12.75" customHeight="1" x14ac:dyDescent="0.3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1"/>
      <c r="X312" s="172"/>
      <c r="Y312" s="171"/>
      <c r="Z312" s="169"/>
      <c r="AA312" s="169"/>
      <c r="AB312" s="171"/>
      <c r="AC312" s="169"/>
      <c r="AD312" s="169"/>
      <c r="AE312" s="170"/>
      <c r="AF312" s="170"/>
      <c r="AG312" s="170"/>
    </row>
    <row r="313" spans="1:33" ht="12.75" customHeight="1" x14ac:dyDescent="0.3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70"/>
      <c r="L313" s="170"/>
      <c r="M313" s="170"/>
      <c r="N313" s="170"/>
      <c r="O313" s="170"/>
      <c r="P313" s="170"/>
      <c r="Q313" s="170"/>
      <c r="R313" s="170"/>
      <c r="S313" s="170"/>
      <c r="T313" s="170"/>
      <c r="U313" s="170"/>
      <c r="V313" s="170"/>
      <c r="W313" s="171"/>
      <c r="X313" s="172"/>
      <c r="Y313" s="171"/>
      <c r="Z313" s="169"/>
      <c r="AA313" s="169"/>
      <c r="AB313" s="171"/>
      <c r="AC313" s="169"/>
      <c r="AD313" s="169"/>
      <c r="AE313" s="170"/>
      <c r="AF313" s="170"/>
      <c r="AG313" s="170"/>
    </row>
    <row r="314" spans="1:33" ht="12.75" customHeight="1" x14ac:dyDescent="0.3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70"/>
      <c r="L314" s="170"/>
      <c r="M314" s="170"/>
      <c r="N314" s="170"/>
      <c r="O314" s="170"/>
      <c r="P314" s="170"/>
      <c r="Q314" s="170"/>
      <c r="R314" s="170"/>
      <c r="S314" s="170"/>
      <c r="T314" s="170"/>
      <c r="U314" s="170"/>
      <c r="V314" s="170"/>
      <c r="W314" s="171"/>
      <c r="X314" s="172"/>
      <c r="Y314" s="171"/>
      <c r="Z314" s="169"/>
      <c r="AA314" s="169"/>
      <c r="AB314" s="171"/>
      <c r="AC314" s="169"/>
      <c r="AD314" s="169"/>
      <c r="AE314" s="170"/>
      <c r="AF314" s="170"/>
      <c r="AG314" s="170"/>
    </row>
    <row r="315" spans="1:33" ht="12.75" customHeight="1" x14ac:dyDescent="0.3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70"/>
      <c r="L315" s="170"/>
      <c r="M315" s="170"/>
      <c r="N315" s="170"/>
      <c r="O315" s="170"/>
      <c r="P315" s="170"/>
      <c r="Q315" s="170"/>
      <c r="R315" s="170"/>
      <c r="S315" s="170"/>
      <c r="T315" s="170"/>
      <c r="U315" s="170"/>
      <c r="V315" s="170"/>
      <c r="W315" s="171"/>
      <c r="X315" s="172"/>
      <c r="Y315" s="171"/>
      <c r="Z315" s="169"/>
      <c r="AA315" s="169"/>
      <c r="AB315" s="171"/>
      <c r="AC315" s="169"/>
      <c r="AD315" s="169"/>
      <c r="AE315" s="170"/>
      <c r="AF315" s="170"/>
      <c r="AG315" s="170"/>
    </row>
    <row r="316" spans="1:33" ht="12.75" customHeight="1" x14ac:dyDescent="0.3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171"/>
      <c r="X316" s="172"/>
      <c r="Y316" s="171"/>
      <c r="Z316" s="169"/>
      <c r="AA316" s="169"/>
      <c r="AB316" s="171"/>
      <c r="AC316" s="169"/>
      <c r="AD316" s="169"/>
      <c r="AE316" s="170"/>
      <c r="AF316" s="170"/>
      <c r="AG316" s="170"/>
    </row>
    <row r="317" spans="1:33" ht="12.75" customHeight="1" x14ac:dyDescent="0.3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  <c r="U317" s="170"/>
      <c r="V317" s="170"/>
      <c r="W317" s="171"/>
      <c r="X317" s="172"/>
      <c r="Y317" s="171"/>
      <c r="Z317" s="169"/>
      <c r="AA317" s="169"/>
      <c r="AB317" s="171"/>
      <c r="AC317" s="169"/>
      <c r="AD317" s="169"/>
      <c r="AE317" s="170"/>
      <c r="AF317" s="170"/>
      <c r="AG317" s="170"/>
    </row>
    <row r="318" spans="1:33" ht="12.75" customHeight="1" x14ac:dyDescent="0.3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70"/>
      <c r="L318" s="170"/>
      <c r="M318" s="170"/>
      <c r="N318" s="170"/>
      <c r="O318" s="170"/>
      <c r="P318" s="170"/>
      <c r="Q318" s="170"/>
      <c r="R318" s="170"/>
      <c r="S318" s="170"/>
      <c r="T318" s="170"/>
      <c r="U318" s="170"/>
      <c r="V318" s="170"/>
      <c r="W318" s="171"/>
      <c r="X318" s="172"/>
      <c r="Y318" s="171"/>
      <c r="Z318" s="169"/>
      <c r="AA318" s="169"/>
      <c r="AB318" s="171"/>
      <c r="AC318" s="169"/>
      <c r="AD318" s="169"/>
      <c r="AE318" s="170"/>
      <c r="AF318" s="170"/>
      <c r="AG318" s="170"/>
    </row>
    <row r="319" spans="1:33" ht="12.75" customHeight="1" x14ac:dyDescent="0.3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  <c r="U319" s="170"/>
      <c r="V319" s="170"/>
      <c r="W319" s="171"/>
      <c r="X319" s="172"/>
      <c r="Y319" s="171"/>
      <c r="Z319" s="169"/>
      <c r="AA319" s="169"/>
      <c r="AB319" s="171"/>
      <c r="AC319" s="169"/>
      <c r="AD319" s="169"/>
      <c r="AE319" s="170"/>
      <c r="AF319" s="170"/>
      <c r="AG319" s="170"/>
    </row>
    <row r="320" spans="1:33" ht="12.75" customHeight="1" x14ac:dyDescent="0.3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70"/>
      <c r="L320" s="170"/>
      <c r="M320" s="170"/>
      <c r="N320" s="170"/>
      <c r="O320" s="170"/>
      <c r="P320" s="170"/>
      <c r="Q320" s="170"/>
      <c r="R320" s="170"/>
      <c r="S320" s="170"/>
      <c r="T320" s="170"/>
      <c r="U320" s="170"/>
      <c r="V320" s="170"/>
      <c r="W320" s="171"/>
      <c r="X320" s="172"/>
      <c r="Y320" s="171"/>
      <c r="Z320" s="169"/>
      <c r="AA320" s="169"/>
      <c r="AB320" s="171"/>
      <c r="AC320" s="169"/>
      <c r="AD320" s="169"/>
      <c r="AE320" s="170"/>
      <c r="AF320" s="170"/>
      <c r="AG320" s="170"/>
    </row>
    <row r="321" spans="1:33" ht="12.75" customHeight="1" x14ac:dyDescent="0.3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70"/>
      <c r="L321" s="170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1"/>
      <c r="X321" s="172"/>
      <c r="Y321" s="171"/>
      <c r="Z321" s="169"/>
      <c r="AA321" s="169"/>
      <c r="AB321" s="171"/>
      <c r="AC321" s="169"/>
      <c r="AD321" s="169"/>
      <c r="AE321" s="170"/>
      <c r="AF321" s="170"/>
      <c r="AG321" s="170"/>
    </row>
    <row r="322" spans="1:33" ht="12.75" customHeight="1" x14ac:dyDescent="0.3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70"/>
      <c r="L322" s="170"/>
      <c r="M322" s="170"/>
      <c r="N322" s="170"/>
      <c r="O322" s="170"/>
      <c r="P322" s="170"/>
      <c r="Q322" s="170"/>
      <c r="R322" s="170"/>
      <c r="S322" s="170"/>
      <c r="T322" s="170"/>
      <c r="U322" s="170"/>
      <c r="V322" s="170"/>
      <c r="W322" s="171"/>
      <c r="X322" s="172"/>
      <c r="Y322" s="171"/>
      <c r="Z322" s="169"/>
      <c r="AA322" s="169"/>
      <c r="AB322" s="171"/>
      <c r="AC322" s="169"/>
      <c r="AD322" s="169"/>
      <c r="AE322" s="170"/>
      <c r="AF322" s="170"/>
      <c r="AG322" s="170"/>
    </row>
    <row r="323" spans="1:33" ht="12.75" customHeight="1" x14ac:dyDescent="0.3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1"/>
      <c r="X323" s="172"/>
      <c r="Y323" s="171"/>
      <c r="Z323" s="169"/>
      <c r="AA323" s="169"/>
      <c r="AB323" s="171"/>
      <c r="AC323" s="169"/>
      <c r="AD323" s="169"/>
      <c r="AE323" s="170"/>
      <c r="AF323" s="170"/>
      <c r="AG323" s="170"/>
    </row>
    <row r="324" spans="1:33" ht="12.75" customHeight="1" x14ac:dyDescent="0.3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70"/>
      <c r="L324" s="170"/>
      <c r="M324" s="170"/>
      <c r="N324" s="170"/>
      <c r="O324" s="170"/>
      <c r="P324" s="170"/>
      <c r="Q324" s="170"/>
      <c r="R324" s="170"/>
      <c r="S324" s="170"/>
      <c r="T324" s="170"/>
      <c r="U324" s="170"/>
      <c r="V324" s="170"/>
      <c r="W324" s="171"/>
      <c r="X324" s="172"/>
      <c r="Y324" s="171"/>
      <c r="Z324" s="169"/>
      <c r="AA324" s="169"/>
      <c r="AB324" s="171"/>
      <c r="AC324" s="169"/>
      <c r="AD324" s="169"/>
      <c r="AE324" s="170"/>
      <c r="AF324" s="170"/>
      <c r="AG324" s="170"/>
    </row>
    <row r="325" spans="1:33" ht="12.75" customHeight="1" x14ac:dyDescent="0.3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70"/>
      <c r="L325" s="170"/>
      <c r="M325" s="170"/>
      <c r="N325" s="170"/>
      <c r="O325" s="170"/>
      <c r="P325" s="170"/>
      <c r="Q325" s="170"/>
      <c r="R325" s="170"/>
      <c r="S325" s="170"/>
      <c r="T325" s="170"/>
      <c r="U325" s="170"/>
      <c r="V325" s="170"/>
      <c r="W325" s="171"/>
      <c r="X325" s="172"/>
      <c r="Y325" s="171"/>
      <c r="Z325" s="169"/>
      <c r="AA325" s="169"/>
      <c r="AB325" s="171"/>
      <c r="AC325" s="169"/>
      <c r="AD325" s="169"/>
      <c r="AE325" s="170"/>
      <c r="AF325" s="170"/>
      <c r="AG325" s="170"/>
    </row>
    <row r="326" spans="1:33" ht="12.75" customHeight="1" x14ac:dyDescent="0.3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70"/>
      <c r="L326" s="170"/>
      <c r="M326" s="170"/>
      <c r="N326" s="170"/>
      <c r="O326" s="170"/>
      <c r="P326" s="170"/>
      <c r="Q326" s="170"/>
      <c r="R326" s="170"/>
      <c r="S326" s="170"/>
      <c r="T326" s="170"/>
      <c r="U326" s="170"/>
      <c r="V326" s="170"/>
      <c r="W326" s="171"/>
      <c r="X326" s="172"/>
      <c r="Y326" s="171"/>
      <c r="Z326" s="169"/>
      <c r="AA326" s="169"/>
      <c r="AB326" s="171"/>
      <c r="AC326" s="169"/>
      <c r="AD326" s="169"/>
      <c r="AE326" s="170"/>
      <c r="AF326" s="170"/>
      <c r="AG326" s="170"/>
    </row>
    <row r="327" spans="1:33" ht="12.75" customHeight="1" x14ac:dyDescent="0.3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70"/>
      <c r="L327" s="170"/>
      <c r="M327" s="170"/>
      <c r="N327" s="170"/>
      <c r="O327" s="170"/>
      <c r="P327" s="170"/>
      <c r="Q327" s="170"/>
      <c r="R327" s="170"/>
      <c r="S327" s="170"/>
      <c r="T327" s="170"/>
      <c r="U327" s="170"/>
      <c r="V327" s="170"/>
      <c r="W327" s="171"/>
      <c r="X327" s="172"/>
      <c r="Y327" s="171"/>
      <c r="Z327" s="169"/>
      <c r="AA327" s="169"/>
      <c r="AB327" s="171"/>
      <c r="AC327" s="169"/>
      <c r="AD327" s="169"/>
      <c r="AE327" s="170"/>
      <c r="AF327" s="170"/>
      <c r="AG327" s="170"/>
    </row>
    <row r="328" spans="1:33" ht="12.75" customHeight="1" x14ac:dyDescent="0.3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70"/>
      <c r="L328" s="170"/>
      <c r="M328" s="170"/>
      <c r="N328" s="170"/>
      <c r="O328" s="170"/>
      <c r="P328" s="170"/>
      <c r="Q328" s="170"/>
      <c r="R328" s="170"/>
      <c r="S328" s="170"/>
      <c r="T328" s="170"/>
      <c r="U328" s="170"/>
      <c r="V328" s="170"/>
      <c r="W328" s="171"/>
      <c r="X328" s="172"/>
      <c r="Y328" s="171"/>
      <c r="Z328" s="169"/>
      <c r="AA328" s="169"/>
      <c r="AB328" s="171"/>
      <c r="AC328" s="169"/>
      <c r="AD328" s="169"/>
      <c r="AE328" s="170"/>
      <c r="AF328" s="170"/>
      <c r="AG328" s="170"/>
    </row>
    <row r="329" spans="1:33" ht="12.75" customHeight="1" x14ac:dyDescent="0.3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70"/>
      <c r="L329" s="170"/>
      <c r="M329" s="170"/>
      <c r="N329" s="170"/>
      <c r="O329" s="170"/>
      <c r="P329" s="170"/>
      <c r="Q329" s="170"/>
      <c r="R329" s="170"/>
      <c r="S329" s="170"/>
      <c r="T329" s="170"/>
      <c r="U329" s="170"/>
      <c r="V329" s="170"/>
      <c r="W329" s="171"/>
      <c r="X329" s="172"/>
      <c r="Y329" s="171"/>
      <c r="Z329" s="169"/>
      <c r="AA329" s="169"/>
      <c r="AB329" s="171"/>
      <c r="AC329" s="169"/>
      <c r="AD329" s="169"/>
      <c r="AE329" s="170"/>
      <c r="AF329" s="170"/>
      <c r="AG329" s="170"/>
    </row>
    <row r="330" spans="1:33" ht="12.75" customHeight="1" x14ac:dyDescent="0.3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70"/>
      <c r="L330" s="170"/>
      <c r="M330" s="170"/>
      <c r="N330" s="170"/>
      <c r="O330" s="170"/>
      <c r="P330" s="170"/>
      <c r="Q330" s="170"/>
      <c r="R330" s="170"/>
      <c r="S330" s="170"/>
      <c r="T330" s="170"/>
      <c r="U330" s="170"/>
      <c r="V330" s="170"/>
      <c r="W330" s="171"/>
      <c r="X330" s="172"/>
      <c r="Y330" s="171"/>
      <c r="Z330" s="169"/>
      <c r="AA330" s="169"/>
      <c r="AB330" s="171"/>
      <c r="AC330" s="169"/>
      <c r="AD330" s="169"/>
      <c r="AE330" s="170"/>
      <c r="AF330" s="170"/>
      <c r="AG330" s="170"/>
    </row>
    <row r="331" spans="1:33" ht="12.75" customHeight="1" x14ac:dyDescent="0.3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70"/>
      <c r="L331" s="170"/>
      <c r="M331" s="170"/>
      <c r="N331" s="170"/>
      <c r="O331" s="170"/>
      <c r="P331" s="170"/>
      <c r="Q331" s="170"/>
      <c r="R331" s="170"/>
      <c r="S331" s="170"/>
      <c r="T331" s="170"/>
      <c r="U331" s="170"/>
      <c r="V331" s="170"/>
      <c r="W331" s="171"/>
      <c r="X331" s="172"/>
      <c r="Y331" s="171"/>
      <c r="Z331" s="169"/>
      <c r="AA331" s="169"/>
      <c r="AB331" s="171"/>
      <c r="AC331" s="169"/>
      <c r="AD331" s="169"/>
      <c r="AE331" s="170"/>
      <c r="AF331" s="170"/>
      <c r="AG331" s="170"/>
    </row>
    <row r="332" spans="1:33" ht="12.75" customHeight="1" x14ac:dyDescent="0.3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1"/>
      <c r="X332" s="172"/>
      <c r="Y332" s="171"/>
      <c r="Z332" s="169"/>
      <c r="AA332" s="169"/>
      <c r="AB332" s="171"/>
      <c r="AC332" s="169"/>
      <c r="AD332" s="169"/>
      <c r="AE332" s="170"/>
      <c r="AF332" s="170"/>
      <c r="AG332" s="170"/>
    </row>
    <row r="333" spans="1:33" ht="12.75" customHeight="1" x14ac:dyDescent="0.3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1"/>
      <c r="X333" s="172"/>
      <c r="Y333" s="171"/>
      <c r="Z333" s="169"/>
      <c r="AA333" s="169"/>
      <c r="AB333" s="171"/>
      <c r="AC333" s="169"/>
      <c r="AD333" s="169"/>
      <c r="AE333" s="170"/>
      <c r="AF333" s="170"/>
      <c r="AG333" s="170"/>
    </row>
    <row r="334" spans="1:33" ht="12.75" customHeight="1" x14ac:dyDescent="0.3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70"/>
      <c r="L334" s="170"/>
      <c r="M334" s="170"/>
      <c r="N334" s="170"/>
      <c r="O334" s="170"/>
      <c r="P334" s="170"/>
      <c r="Q334" s="170"/>
      <c r="R334" s="170"/>
      <c r="S334" s="170"/>
      <c r="T334" s="170"/>
      <c r="U334" s="170"/>
      <c r="V334" s="170"/>
      <c r="W334" s="171"/>
      <c r="X334" s="172"/>
      <c r="Y334" s="171"/>
      <c r="Z334" s="169"/>
      <c r="AA334" s="169"/>
      <c r="AB334" s="171"/>
      <c r="AC334" s="169"/>
      <c r="AD334" s="169"/>
      <c r="AE334" s="170"/>
      <c r="AF334" s="170"/>
      <c r="AG334" s="170"/>
    </row>
    <row r="335" spans="1:33" ht="12.75" customHeight="1" x14ac:dyDescent="0.3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70"/>
      <c r="L335" s="170"/>
      <c r="M335" s="170"/>
      <c r="N335" s="170"/>
      <c r="O335" s="170"/>
      <c r="P335" s="170"/>
      <c r="Q335" s="170"/>
      <c r="R335" s="170"/>
      <c r="S335" s="170"/>
      <c r="T335" s="170"/>
      <c r="U335" s="170"/>
      <c r="V335" s="170"/>
      <c r="W335" s="171"/>
      <c r="X335" s="172"/>
      <c r="Y335" s="171"/>
      <c r="Z335" s="169"/>
      <c r="AA335" s="169"/>
      <c r="AB335" s="171"/>
      <c r="AC335" s="169"/>
      <c r="AD335" s="169"/>
      <c r="AE335" s="170"/>
      <c r="AF335" s="170"/>
      <c r="AG335" s="170"/>
    </row>
    <row r="336" spans="1:33" ht="12.75" customHeight="1" x14ac:dyDescent="0.3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  <c r="U336" s="170"/>
      <c r="V336" s="170"/>
      <c r="W336" s="171"/>
      <c r="X336" s="172"/>
      <c r="Y336" s="171"/>
      <c r="Z336" s="169"/>
      <c r="AA336" s="169"/>
      <c r="AB336" s="171"/>
      <c r="AC336" s="169"/>
      <c r="AD336" s="169"/>
      <c r="AE336" s="170"/>
      <c r="AF336" s="170"/>
      <c r="AG336" s="170"/>
    </row>
    <row r="337" spans="1:33" ht="12.75" customHeight="1" x14ac:dyDescent="0.3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70"/>
      <c r="L337" s="170"/>
      <c r="M337" s="170"/>
      <c r="N337" s="170"/>
      <c r="O337" s="170"/>
      <c r="P337" s="170"/>
      <c r="Q337" s="170"/>
      <c r="R337" s="170"/>
      <c r="S337" s="170"/>
      <c r="T337" s="170"/>
      <c r="U337" s="170"/>
      <c r="V337" s="170"/>
      <c r="W337" s="171"/>
      <c r="X337" s="172"/>
      <c r="Y337" s="171"/>
      <c r="Z337" s="169"/>
      <c r="AA337" s="169"/>
      <c r="AB337" s="171"/>
      <c r="AC337" s="169"/>
      <c r="AD337" s="169"/>
      <c r="AE337" s="170"/>
      <c r="AF337" s="170"/>
      <c r="AG337" s="170"/>
    </row>
    <row r="338" spans="1:33" ht="12.75" customHeight="1" x14ac:dyDescent="0.3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70"/>
      <c r="L338" s="170"/>
      <c r="M338" s="170"/>
      <c r="N338" s="170"/>
      <c r="O338" s="170"/>
      <c r="P338" s="170"/>
      <c r="Q338" s="170"/>
      <c r="R338" s="170"/>
      <c r="S338" s="170"/>
      <c r="T338" s="170"/>
      <c r="U338" s="170"/>
      <c r="V338" s="170"/>
      <c r="W338" s="171"/>
      <c r="X338" s="172"/>
      <c r="Y338" s="171"/>
      <c r="Z338" s="169"/>
      <c r="AA338" s="169"/>
      <c r="AB338" s="171"/>
      <c r="AC338" s="169"/>
      <c r="AD338" s="169"/>
      <c r="AE338" s="170"/>
      <c r="AF338" s="170"/>
      <c r="AG338" s="170"/>
    </row>
    <row r="339" spans="1:33" ht="12.75" customHeight="1" x14ac:dyDescent="0.3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70"/>
      <c r="L339" s="170"/>
      <c r="M339" s="170"/>
      <c r="N339" s="170"/>
      <c r="O339" s="170"/>
      <c r="P339" s="170"/>
      <c r="Q339" s="170"/>
      <c r="R339" s="170"/>
      <c r="S339" s="170"/>
      <c r="T339" s="170"/>
      <c r="U339" s="170"/>
      <c r="V339" s="170"/>
      <c r="W339" s="171"/>
      <c r="X339" s="172"/>
      <c r="Y339" s="171"/>
      <c r="Z339" s="169"/>
      <c r="AA339" s="169"/>
      <c r="AB339" s="171"/>
      <c r="AC339" s="169"/>
      <c r="AD339" s="169"/>
      <c r="AE339" s="170"/>
      <c r="AF339" s="170"/>
      <c r="AG339" s="170"/>
    </row>
    <row r="340" spans="1:33" ht="12.75" customHeight="1" x14ac:dyDescent="0.3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70"/>
      <c r="L340" s="170"/>
      <c r="M340" s="170"/>
      <c r="N340" s="170"/>
      <c r="O340" s="170"/>
      <c r="P340" s="170"/>
      <c r="Q340" s="170"/>
      <c r="R340" s="170"/>
      <c r="S340" s="170"/>
      <c r="T340" s="170"/>
      <c r="U340" s="170"/>
      <c r="V340" s="170"/>
      <c r="W340" s="171"/>
      <c r="X340" s="172"/>
      <c r="Y340" s="171"/>
      <c r="Z340" s="169"/>
      <c r="AA340" s="169"/>
      <c r="AB340" s="171"/>
      <c r="AC340" s="169"/>
      <c r="AD340" s="169"/>
      <c r="AE340" s="170"/>
      <c r="AF340" s="170"/>
      <c r="AG340" s="170"/>
    </row>
    <row r="341" spans="1:33" ht="12.75" customHeight="1" x14ac:dyDescent="0.3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70"/>
      <c r="L341" s="170"/>
      <c r="M341" s="170"/>
      <c r="N341" s="170"/>
      <c r="O341" s="170"/>
      <c r="P341" s="170"/>
      <c r="Q341" s="170"/>
      <c r="R341" s="170"/>
      <c r="S341" s="170"/>
      <c r="T341" s="170"/>
      <c r="U341" s="170"/>
      <c r="V341" s="170"/>
      <c r="W341" s="171"/>
      <c r="X341" s="172"/>
      <c r="Y341" s="171"/>
      <c r="Z341" s="169"/>
      <c r="AA341" s="169"/>
      <c r="AB341" s="171"/>
      <c r="AC341" s="169"/>
      <c r="AD341" s="169"/>
      <c r="AE341" s="170"/>
      <c r="AF341" s="170"/>
      <c r="AG341" s="170"/>
    </row>
    <row r="342" spans="1:33" ht="12.75" customHeight="1" x14ac:dyDescent="0.3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70"/>
      <c r="L342" s="170"/>
      <c r="M342" s="170"/>
      <c r="N342" s="170"/>
      <c r="O342" s="170"/>
      <c r="P342" s="170"/>
      <c r="Q342" s="170"/>
      <c r="R342" s="170"/>
      <c r="S342" s="170"/>
      <c r="T342" s="170"/>
      <c r="U342" s="170"/>
      <c r="V342" s="170"/>
      <c r="W342" s="171"/>
      <c r="X342" s="172"/>
      <c r="Y342" s="171"/>
      <c r="Z342" s="169"/>
      <c r="AA342" s="169"/>
      <c r="AB342" s="171"/>
      <c r="AC342" s="169"/>
      <c r="AD342" s="169"/>
      <c r="AE342" s="170"/>
      <c r="AF342" s="170"/>
      <c r="AG342" s="170"/>
    </row>
    <row r="343" spans="1:33" ht="12.75" customHeight="1" x14ac:dyDescent="0.3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70"/>
      <c r="L343" s="170"/>
      <c r="M343" s="170"/>
      <c r="N343" s="170"/>
      <c r="O343" s="170"/>
      <c r="P343" s="170"/>
      <c r="Q343" s="170"/>
      <c r="R343" s="170"/>
      <c r="S343" s="170"/>
      <c r="T343" s="170"/>
      <c r="U343" s="170"/>
      <c r="V343" s="170"/>
      <c r="W343" s="171"/>
      <c r="X343" s="172"/>
      <c r="Y343" s="171"/>
      <c r="Z343" s="169"/>
      <c r="AA343" s="169"/>
      <c r="AB343" s="171"/>
      <c r="AC343" s="169"/>
      <c r="AD343" s="169"/>
      <c r="AE343" s="170"/>
      <c r="AF343" s="170"/>
      <c r="AG343" s="170"/>
    </row>
    <row r="344" spans="1:33" ht="12.75" customHeight="1" x14ac:dyDescent="0.3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70"/>
      <c r="L344" s="170"/>
      <c r="M344" s="170"/>
      <c r="N344" s="170"/>
      <c r="O344" s="170"/>
      <c r="P344" s="170"/>
      <c r="Q344" s="170"/>
      <c r="R344" s="170"/>
      <c r="S344" s="170"/>
      <c r="T344" s="170"/>
      <c r="U344" s="170"/>
      <c r="V344" s="170"/>
      <c r="W344" s="171"/>
      <c r="X344" s="172"/>
      <c r="Y344" s="171"/>
      <c r="Z344" s="169"/>
      <c r="AA344" s="169"/>
      <c r="AB344" s="171"/>
      <c r="AC344" s="169"/>
      <c r="AD344" s="169"/>
      <c r="AE344" s="170"/>
      <c r="AF344" s="170"/>
      <c r="AG344" s="170"/>
    </row>
    <row r="345" spans="1:33" ht="12.75" customHeight="1" x14ac:dyDescent="0.3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70"/>
      <c r="L345" s="170"/>
      <c r="M345" s="170"/>
      <c r="N345" s="170"/>
      <c r="O345" s="170"/>
      <c r="P345" s="170"/>
      <c r="Q345" s="170"/>
      <c r="R345" s="170"/>
      <c r="S345" s="170"/>
      <c r="T345" s="170"/>
      <c r="U345" s="170"/>
      <c r="V345" s="170"/>
      <c r="W345" s="171"/>
      <c r="X345" s="172"/>
      <c r="Y345" s="171"/>
      <c r="Z345" s="169"/>
      <c r="AA345" s="169"/>
      <c r="AB345" s="171"/>
      <c r="AC345" s="169"/>
      <c r="AD345" s="169"/>
      <c r="AE345" s="170"/>
      <c r="AF345" s="170"/>
      <c r="AG345" s="170"/>
    </row>
    <row r="346" spans="1:33" ht="12.75" customHeight="1" x14ac:dyDescent="0.3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0"/>
      <c r="V346" s="170"/>
      <c r="W346" s="171"/>
      <c r="X346" s="172"/>
      <c r="Y346" s="171"/>
      <c r="Z346" s="169"/>
      <c r="AA346" s="169"/>
      <c r="AB346" s="171"/>
      <c r="AC346" s="169"/>
      <c r="AD346" s="169"/>
      <c r="AE346" s="170"/>
      <c r="AF346" s="170"/>
      <c r="AG346" s="170"/>
    </row>
    <row r="347" spans="1:33" ht="12.75" customHeight="1" x14ac:dyDescent="0.3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70"/>
      <c r="L347" s="170"/>
      <c r="M347" s="170"/>
      <c r="N347" s="170"/>
      <c r="O347" s="170"/>
      <c r="P347" s="170"/>
      <c r="Q347" s="170"/>
      <c r="R347" s="170"/>
      <c r="S347" s="170"/>
      <c r="T347" s="170"/>
      <c r="U347" s="170"/>
      <c r="V347" s="170"/>
      <c r="W347" s="171"/>
      <c r="X347" s="172"/>
      <c r="Y347" s="171"/>
      <c r="Z347" s="169"/>
      <c r="AA347" s="169"/>
      <c r="AB347" s="171"/>
      <c r="AC347" s="169"/>
      <c r="AD347" s="169"/>
      <c r="AE347" s="170"/>
      <c r="AF347" s="170"/>
      <c r="AG347" s="170"/>
    </row>
    <row r="348" spans="1:33" ht="12.75" customHeight="1" x14ac:dyDescent="0.3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70"/>
      <c r="L348" s="170"/>
      <c r="M348" s="170"/>
      <c r="N348" s="170"/>
      <c r="O348" s="170"/>
      <c r="P348" s="170"/>
      <c r="Q348" s="170"/>
      <c r="R348" s="170"/>
      <c r="S348" s="170"/>
      <c r="T348" s="170"/>
      <c r="U348" s="170"/>
      <c r="V348" s="170"/>
      <c r="W348" s="171"/>
      <c r="X348" s="172"/>
      <c r="Y348" s="171"/>
      <c r="Z348" s="169"/>
      <c r="AA348" s="169"/>
      <c r="AB348" s="171"/>
      <c r="AC348" s="169"/>
      <c r="AD348" s="169"/>
      <c r="AE348" s="170"/>
      <c r="AF348" s="170"/>
      <c r="AG348" s="170"/>
    </row>
    <row r="349" spans="1:33" ht="12.75" customHeight="1" x14ac:dyDescent="0.3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70"/>
      <c r="L349" s="170"/>
      <c r="M349" s="170"/>
      <c r="N349" s="170"/>
      <c r="O349" s="170"/>
      <c r="P349" s="170"/>
      <c r="Q349" s="170"/>
      <c r="R349" s="170"/>
      <c r="S349" s="170"/>
      <c r="T349" s="170"/>
      <c r="U349" s="170"/>
      <c r="V349" s="170"/>
      <c r="W349" s="171"/>
      <c r="X349" s="172"/>
      <c r="Y349" s="171"/>
      <c r="Z349" s="169"/>
      <c r="AA349" s="169"/>
      <c r="AB349" s="171"/>
      <c r="AC349" s="169"/>
      <c r="AD349" s="169"/>
      <c r="AE349" s="170"/>
      <c r="AF349" s="170"/>
      <c r="AG349" s="170"/>
    </row>
    <row r="350" spans="1:33" ht="12.75" customHeight="1" x14ac:dyDescent="0.3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70"/>
      <c r="L350" s="170"/>
      <c r="M350" s="170"/>
      <c r="N350" s="170"/>
      <c r="O350" s="170"/>
      <c r="P350" s="170"/>
      <c r="Q350" s="170"/>
      <c r="R350" s="170"/>
      <c r="S350" s="170"/>
      <c r="T350" s="170"/>
      <c r="U350" s="170"/>
      <c r="V350" s="170"/>
      <c r="W350" s="171"/>
      <c r="X350" s="172"/>
      <c r="Y350" s="171"/>
      <c r="Z350" s="169"/>
      <c r="AA350" s="169"/>
      <c r="AB350" s="171"/>
      <c r="AC350" s="169"/>
      <c r="AD350" s="169"/>
      <c r="AE350" s="170"/>
      <c r="AF350" s="170"/>
      <c r="AG350" s="170"/>
    </row>
    <row r="351" spans="1:33" ht="12.75" customHeight="1" x14ac:dyDescent="0.3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70"/>
      <c r="L351" s="170"/>
      <c r="M351" s="170"/>
      <c r="N351" s="170"/>
      <c r="O351" s="170"/>
      <c r="P351" s="170"/>
      <c r="Q351" s="170"/>
      <c r="R351" s="170"/>
      <c r="S351" s="170"/>
      <c r="T351" s="170"/>
      <c r="U351" s="170"/>
      <c r="V351" s="170"/>
      <c r="W351" s="171"/>
      <c r="X351" s="172"/>
      <c r="Y351" s="171"/>
      <c r="Z351" s="169"/>
      <c r="AA351" s="169"/>
      <c r="AB351" s="171"/>
      <c r="AC351" s="169"/>
      <c r="AD351" s="169"/>
      <c r="AE351" s="170"/>
      <c r="AF351" s="170"/>
      <c r="AG351" s="170"/>
    </row>
    <row r="352" spans="1:33" ht="12.75" customHeight="1" x14ac:dyDescent="0.3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70"/>
      <c r="L352" s="170"/>
      <c r="M352" s="170"/>
      <c r="N352" s="170"/>
      <c r="O352" s="170"/>
      <c r="P352" s="170"/>
      <c r="Q352" s="170"/>
      <c r="R352" s="170"/>
      <c r="S352" s="170"/>
      <c r="T352" s="170"/>
      <c r="U352" s="170"/>
      <c r="V352" s="170"/>
      <c r="W352" s="171"/>
      <c r="X352" s="172"/>
      <c r="Y352" s="171"/>
      <c r="Z352" s="169"/>
      <c r="AA352" s="169"/>
      <c r="AB352" s="171"/>
      <c r="AC352" s="169"/>
      <c r="AD352" s="169"/>
      <c r="AE352" s="170"/>
      <c r="AF352" s="170"/>
      <c r="AG352" s="170"/>
    </row>
    <row r="353" spans="1:33" ht="12.75" customHeight="1" x14ac:dyDescent="0.3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1"/>
      <c r="X353" s="172"/>
      <c r="Y353" s="171"/>
      <c r="Z353" s="169"/>
      <c r="AA353" s="169"/>
      <c r="AB353" s="171"/>
      <c r="AC353" s="169"/>
      <c r="AD353" s="169"/>
      <c r="AE353" s="170"/>
      <c r="AF353" s="170"/>
      <c r="AG353" s="170"/>
    </row>
    <row r="354" spans="1:33" ht="12.75" customHeight="1" x14ac:dyDescent="0.3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70"/>
      <c r="L354" s="170"/>
      <c r="M354" s="170"/>
      <c r="N354" s="170"/>
      <c r="O354" s="170"/>
      <c r="P354" s="170"/>
      <c r="Q354" s="170"/>
      <c r="R354" s="170"/>
      <c r="S354" s="170"/>
      <c r="T354" s="170"/>
      <c r="U354" s="170"/>
      <c r="V354" s="170"/>
      <c r="W354" s="171"/>
      <c r="X354" s="172"/>
      <c r="Y354" s="171"/>
      <c r="Z354" s="169"/>
      <c r="AA354" s="169"/>
      <c r="AB354" s="171"/>
      <c r="AC354" s="169"/>
      <c r="AD354" s="169"/>
      <c r="AE354" s="170"/>
      <c r="AF354" s="170"/>
      <c r="AG354" s="170"/>
    </row>
    <row r="355" spans="1:33" ht="12.75" customHeight="1" x14ac:dyDescent="0.3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70"/>
      <c r="L355" s="170"/>
      <c r="M355" s="170"/>
      <c r="N355" s="170"/>
      <c r="O355" s="170"/>
      <c r="P355" s="170"/>
      <c r="Q355" s="170"/>
      <c r="R355" s="170"/>
      <c r="S355" s="170"/>
      <c r="T355" s="170"/>
      <c r="U355" s="170"/>
      <c r="V355" s="170"/>
      <c r="W355" s="171"/>
      <c r="X355" s="172"/>
      <c r="Y355" s="171"/>
      <c r="Z355" s="169"/>
      <c r="AA355" s="169"/>
      <c r="AB355" s="171"/>
      <c r="AC355" s="169"/>
      <c r="AD355" s="169"/>
      <c r="AE355" s="170"/>
      <c r="AF355" s="170"/>
      <c r="AG355" s="170"/>
    </row>
    <row r="356" spans="1:33" ht="12.75" customHeight="1" x14ac:dyDescent="0.3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70"/>
      <c r="L356" s="170"/>
      <c r="M356" s="170"/>
      <c r="N356" s="170"/>
      <c r="O356" s="170"/>
      <c r="P356" s="170"/>
      <c r="Q356" s="170"/>
      <c r="R356" s="170"/>
      <c r="S356" s="170"/>
      <c r="T356" s="170"/>
      <c r="U356" s="170"/>
      <c r="V356" s="170"/>
      <c r="W356" s="171"/>
      <c r="X356" s="172"/>
      <c r="Y356" s="171"/>
      <c r="Z356" s="169"/>
      <c r="AA356" s="169"/>
      <c r="AB356" s="171"/>
      <c r="AC356" s="169"/>
      <c r="AD356" s="169"/>
      <c r="AE356" s="170"/>
      <c r="AF356" s="170"/>
      <c r="AG356" s="170"/>
    </row>
    <row r="357" spans="1:33" ht="12.75" customHeight="1" x14ac:dyDescent="0.3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70"/>
      <c r="L357" s="170"/>
      <c r="M357" s="170"/>
      <c r="N357" s="170"/>
      <c r="O357" s="170"/>
      <c r="P357" s="170"/>
      <c r="Q357" s="170"/>
      <c r="R357" s="170"/>
      <c r="S357" s="170"/>
      <c r="T357" s="170"/>
      <c r="U357" s="170"/>
      <c r="V357" s="170"/>
      <c r="W357" s="171"/>
      <c r="X357" s="172"/>
      <c r="Y357" s="171"/>
      <c r="Z357" s="169"/>
      <c r="AA357" s="169"/>
      <c r="AB357" s="171"/>
      <c r="AC357" s="169"/>
      <c r="AD357" s="169"/>
      <c r="AE357" s="170"/>
      <c r="AF357" s="170"/>
      <c r="AG357" s="170"/>
    </row>
    <row r="358" spans="1:33" ht="12.75" customHeight="1" x14ac:dyDescent="0.3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70"/>
      <c r="L358" s="170"/>
      <c r="M358" s="170"/>
      <c r="N358" s="170"/>
      <c r="O358" s="170"/>
      <c r="P358" s="170"/>
      <c r="Q358" s="170"/>
      <c r="R358" s="170"/>
      <c r="S358" s="170"/>
      <c r="T358" s="170"/>
      <c r="U358" s="170"/>
      <c r="V358" s="170"/>
      <c r="W358" s="171"/>
      <c r="X358" s="172"/>
      <c r="Y358" s="171"/>
      <c r="Z358" s="169"/>
      <c r="AA358" s="169"/>
      <c r="AB358" s="171"/>
      <c r="AC358" s="169"/>
      <c r="AD358" s="169"/>
      <c r="AE358" s="170"/>
      <c r="AF358" s="170"/>
      <c r="AG358" s="170"/>
    </row>
    <row r="359" spans="1:33" ht="12.75" customHeight="1" x14ac:dyDescent="0.3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70"/>
      <c r="L359" s="170"/>
      <c r="M359" s="170"/>
      <c r="N359" s="170"/>
      <c r="O359" s="170"/>
      <c r="P359" s="170"/>
      <c r="Q359" s="170"/>
      <c r="R359" s="170"/>
      <c r="S359" s="170"/>
      <c r="T359" s="170"/>
      <c r="U359" s="170"/>
      <c r="V359" s="170"/>
      <c r="W359" s="171"/>
      <c r="X359" s="172"/>
      <c r="Y359" s="171"/>
      <c r="Z359" s="169"/>
      <c r="AA359" s="169"/>
      <c r="AB359" s="171"/>
      <c r="AC359" s="169"/>
      <c r="AD359" s="169"/>
      <c r="AE359" s="170"/>
      <c r="AF359" s="170"/>
      <c r="AG359" s="170"/>
    </row>
    <row r="360" spans="1:33" ht="12.75" customHeight="1" x14ac:dyDescent="0.3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70"/>
      <c r="L360" s="170"/>
      <c r="M360" s="170"/>
      <c r="N360" s="170"/>
      <c r="O360" s="170"/>
      <c r="P360" s="170"/>
      <c r="Q360" s="170"/>
      <c r="R360" s="170"/>
      <c r="S360" s="170"/>
      <c r="T360" s="170"/>
      <c r="U360" s="170"/>
      <c r="V360" s="170"/>
      <c r="W360" s="171"/>
      <c r="X360" s="172"/>
      <c r="Y360" s="171"/>
      <c r="Z360" s="169"/>
      <c r="AA360" s="169"/>
      <c r="AB360" s="171"/>
      <c r="AC360" s="169"/>
      <c r="AD360" s="169"/>
      <c r="AE360" s="170"/>
      <c r="AF360" s="170"/>
      <c r="AG360" s="170"/>
    </row>
    <row r="361" spans="1:33" ht="12.75" customHeight="1" x14ac:dyDescent="0.3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  <c r="U361" s="170"/>
      <c r="V361" s="170"/>
      <c r="W361" s="171"/>
      <c r="X361" s="172"/>
      <c r="Y361" s="171"/>
      <c r="Z361" s="169"/>
      <c r="AA361" s="169"/>
      <c r="AB361" s="171"/>
      <c r="AC361" s="169"/>
      <c r="AD361" s="169"/>
      <c r="AE361" s="170"/>
      <c r="AF361" s="170"/>
      <c r="AG361" s="170"/>
    </row>
    <row r="362" spans="1:33" ht="12.75" customHeight="1" x14ac:dyDescent="0.3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  <c r="U362" s="170"/>
      <c r="V362" s="170"/>
      <c r="W362" s="171"/>
      <c r="X362" s="172"/>
      <c r="Y362" s="171"/>
      <c r="Z362" s="169"/>
      <c r="AA362" s="169"/>
      <c r="AB362" s="171"/>
      <c r="AC362" s="169"/>
      <c r="AD362" s="169"/>
      <c r="AE362" s="170"/>
      <c r="AF362" s="170"/>
      <c r="AG362" s="170"/>
    </row>
    <row r="363" spans="1:33" ht="12.75" customHeight="1" x14ac:dyDescent="0.3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70"/>
      <c r="L363" s="170"/>
      <c r="M363" s="170"/>
      <c r="N363" s="170"/>
      <c r="O363" s="170"/>
      <c r="P363" s="170"/>
      <c r="Q363" s="170"/>
      <c r="R363" s="170"/>
      <c r="S363" s="170"/>
      <c r="T363" s="170"/>
      <c r="U363" s="170"/>
      <c r="V363" s="170"/>
      <c r="W363" s="171"/>
      <c r="X363" s="172"/>
      <c r="Y363" s="171"/>
      <c r="Z363" s="169"/>
      <c r="AA363" s="169"/>
      <c r="AB363" s="171"/>
      <c r="AC363" s="169"/>
      <c r="AD363" s="169"/>
      <c r="AE363" s="170"/>
      <c r="AF363" s="170"/>
      <c r="AG363" s="170"/>
    </row>
    <row r="364" spans="1:33" ht="12.75" customHeight="1" x14ac:dyDescent="0.3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70"/>
      <c r="L364" s="170"/>
      <c r="M364" s="170"/>
      <c r="N364" s="170"/>
      <c r="O364" s="170"/>
      <c r="P364" s="170"/>
      <c r="Q364" s="170"/>
      <c r="R364" s="170"/>
      <c r="S364" s="170"/>
      <c r="T364" s="170"/>
      <c r="U364" s="170"/>
      <c r="V364" s="170"/>
      <c r="W364" s="171"/>
      <c r="X364" s="172"/>
      <c r="Y364" s="171"/>
      <c r="Z364" s="169"/>
      <c r="AA364" s="169"/>
      <c r="AB364" s="171"/>
      <c r="AC364" s="169"/>
      <c r="AD364" s="169"/>
      <c r="AE364" s="170"/>
      <c r="AF364" s="170"/>
      <c r="AG364" s="170"/>
    </row>
    <row r="365" spans="1:33" ht="12.75" customHeight="1" x14ac:dyDescent="0.3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0"/>
      <c r="V365" s="170"/>
      <c r="W365" s="171"/>
      <c r="X365" s="172"/>
      <c r="Y365" s="171"/>
      <c r="Z365" s="169"/>
      <c r="AA365" s="169"/>
      <c r="AB365" s="171"/>
      <c r="AC365" s="169"/>
      <c r="AD365" s="169"/>
      <c r="AE365" s="170"/>
      <c r="AF365" s="170"/>
      <c r="AG365" s="170"/>
    </row>
    <row r="366" spans="1:33" ht="12.75" customHeight="1" x14ac:dyDescent="0.3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0"/>
      <c r="V366" s="170"/>
      <c r="W366" s="171"/>
      <c r="X366" s="172"/>
      <c r="Y366" s="171"/>
      <c r="Z366" s="169"/>
      <c r="AA366" s="169"/>
      <c r="AB366" s="171"/>
      <c r="AC366" s="169"/>
      <c r="AD366" s="169"/>
      <c r="AE366" s="170"/>
      <c r="AF366" s="170"/>
      <c r="AG366" s="170"/>
    </row>
    <row r="367" spans="1:33" ht="12.75" customHeight="1" x14ac:dyDescent="0.3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  <c r="U367" s="170"/>
      <c r="V367" s="170"/>
      <c r="W367" s="171"/>
      <c r="X367" s="172"/>
      <c r="Y367" s="171"/>
      <c r="Z367" s="169"/>
      <c r="AA367" s="169"/>
      <c r="AB367" s="171"/>
      <c r="AC367" s="169"/>
      <c r="AD367" s="169"/>
      <c r="AE367" s="170"/>
      <c r="AF367" s="170"/>
      <c r="AG367" s="170"/>
    </row>
    <row r="368" spans="1:33" ht="12.75" customHeight="1" x14ac:dyDescent="0.3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0"/>
      <c r="V368" s="170"/>
      <c r="W368" s="171"/>
      <c r="X368" s="172"/>
      <c r="Y368" s="171"/>
      <c r="Z368" s="169"/>
      <c r="AA368" s="169"/>
      <c r="AB368" s="171"/>
      <c r="AC368" s="169"/>
      <c r="AD368" s="169"/>
      <c r="AE368" s="170"/>
      <c r="AF368" s="170"/>
      <c r="AG368" s="170"/>
    </row>
    <row r="369" spans="1:33" ht="12.75" customHeight="1" x14ac:dyDescent="0.3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70"/>
      <c r="L369" s="170"/>
      <c r="M369" s="170"/>
      <c r="N369" s="170"/>
      <c r="O369" s="170"/>
      <c r="P369" s="170"/>
      <c r="Q369" s="170"/>
      <c r="R369" s="170"/>
      <c r="S369" s="170"/>
      <c r="T369" s="170"/>
      <c r="U369" s="170"/>
      <c r="V369" s="170"/>
      <c r="W369" s="171"/>
      <c r="X369" s="172"/>
      <c r="Y369" s="171"/>
      <c r="Z369" s="169"/>
      <c r="AA369" s="169"/>
      <c r="AB369" s="171"/>
      <c r="AC369" s="169"/>
      <c r="AD369" s="169"/>
      <c r="AE369" s="170"/>
      <c r="AF369" s="170"/>
      <c r="AG369" s="170"/>
    </row>
    <row r="370" spans="1:33" ht="12.75" customHeight="1" x14ac:dyDescent="0.3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1"/>
      <c r="X370" s="172"/>
      <c r="Y370" s="171"/>
      <c r="Z370" s="169"/>
      <c r="AA370" s="169"/>
      <c r="AB370" s="171"/>
      <c r="AC370" s="169"/>
      <c r="AD370" s="169"/>
      <c r="AE370" s="170"/>
      <c r="AF370" s="170"/>
      <c r="AG370" s="170"/>
    </row>
    <row r="371" spans="1:33" ht="12.75" customHeight="1" x14ac:dyDescent="0.3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70"/>
      <c r="L371" s="170"/>
      <c r="M371" s="170"/>
      <c r="N371" s="170"/>
      <c r="O371" s="170"/>
      <c r="P371" s="170"/>
      <c r="Q371" s="170"/>
      <c r="R371" s="170"/>
      <c r="S371" s="170"/>
      <c r="T371" s="170"/>
      <c r="U371" s="170"/>
      <c r="V371" s="170"/>
      <c r="W371" s="171"/>
      <c r="X371" s="172"/>
      <c r="Y371" s="171"/>
      <c r="Z371" s="169"/>
      <c r="AA371" s="169"/>
      <c r="AB371" s="171"/>
      <c r="AC371" s="169"/>
      <c r="AD371" s="169"/>
      <c r="AE371" s="170"/>
      <c r="AF371" s="170"/>
      <c r="AG371" s="170"/>
    </row>
    <row r="372" spans="1:33" ht="12.75" customHeight="1" x14ac:dyDescent="0.3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70"/>
      <c r="L372" s="170"/>
      <c r="M372" s="170"/>
      <c r="N372" s="170"/>
      <c r="O372" s="170"/>
      <c r="P372" s="170"/>
      <c r="Q372" s="170"/>
      <c r="R372" s="170"/>
      <c r="S372" s="170"/>
      <c r="T372" s="170"/>
      <c r="U372" s="170"/>
      <c r="V372" s="170"/>
      <c r="W372" s="171"/>
      <c r="X372" s="172"/>
      <c r="Y372" s="171"/>
      <c r="Z372" s="169"/>
      <c r="AA372" s="169"/>
      <c r="AB372" s="171"/>
      <c r="AC372" s="169"/>
      <c r="AD372" s="169"/>
      <c r="AE372" s="170"/>
      <c r="AF372" s="170"/>
      <c r="AG372" s="170"/>
    </row>
    <row r="373" spans="1:33" ht="12.75" customHeight="1" x14ac:dyDescent="0.3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70"/>
      <c r="L373" s="170"/>
      <c r="M373" s="170"/>
      <c r="N373" s="170"/>
      <c r="O373" s="170"/>
      <c r="P373" s="170"/>
      <c r="Q373" s="170"/>
      <c r="R373" s="170"/>
      <c r="S373" s="170"/>
      <c r="T373" s="170"/>
      <c r="U373" s="170"/>
      <c r="V373" s="170"/>
      <c r="W373" s="171"/>
      <c r="X373" s="172"/>
      <c r="Y373" s="171"/>
      <c r="Z373" s="169"/>
      <c r="AA373" s="169"/>
      <c r="AB373" s="171"/>
      <c r="AC373" s="169"/>
      <c r="AD373" s="169"/>
      <c r="AE373" s="170"/>
      <c r="AF373" s="170"/>
      <c r="AG373" s="170"/>
    </row>
    <row r="374" spans="1:33" ht="12.75" customHeight="1" x14ac:dyDescent="0.3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70"/>
      <c r="L374" s="170"/>
      <c r="M374" s="170"/>
      <c r="N374" s="170"/>
      <c r="O374" s="170"/>
      <c r="P374" s="170"/>
      <c r="Q374" s="170"/>
      <c r="R374" s="170"/>
      <c r="S374" s="170"/>
      <c r="T374" s="170"/>
      <c r="U374" s="170"/>
      <c r="V374" s="170"/>
      <c r="W374" s="171"/>
      <c r="X374" s="172"/>
      <c r="Y374" s="171"/>
      <c r="Z374" s="169"/>
      <c r="AA374" s="169"/>
      <c r="AB374" s="171"/>
      <c r="AC374" s="169"/>
      <c r="AD374" s="169"/>
      <c r="AE374" s="170"/>
      <c r="AF374" s="170"/>
      <c r="AG374" s="170"/>
    </row>
    <row r="375" spans="1:33" ht="12.75" customHeight="1" x14ac:dyDescent="0.3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70"/>
      <c r="L375" s="170"/>
      <c r="M375" s="170"/>
      <c r="N375" s="170"/>
      <c r="O375" s="170"/>
      <c r="P375" s="170"/>
      <c r="Q375" s="170"/>
      <c r="R375" s="170"/>
      <c r="S375" s="170"/>
      <c r="T375" s="170"/>
      <c r="U375" s="170"/>
      <c r="V375" s="170"/>
      <c r="W375" s="171"/>
      <c r="X375" s="172"/>
      <c r="Y375" s="171"/>
      <c r="Z375" s="169"/>
      <c r="AA375" s="169"/>
      <c r="AB375" s="171"/>
      <c r="AC375" s="169"/>
      <c r="AD375" s="169"/>
      <c r="AE375" s="170"/>
      <c r="AF375" s="170"/>
      <c r="AG375" s="170"/>
    </row>
    <row r="376" spans="1:33" ht="12.75" customHeight="1" x14ac:dyDescent="0.3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70"/>
      <c r="L376" s="170"/>
      <c r="M376" s="170"/>
      <c r="N376" s="170"/>
      <c r="O376" s="170"/>
      <c r="P376" s="170"/>
      <c r="Q376" s="170"/>
      <c r="R376" s="170"/>
      <c r="S376" s="170"/>
      <c r="T376" s="170"/>
      <c r="U376" s="170"/>
      <c r="V376" s="170"/>
      <c r="W376" s="171"/>
      <c r="X376" s="172"/>
      <c r="Y376" s="171"/>
      <c r="Z376" s="169"/>
      <c r="AA376" s="169"/>
      <c r="AB376" s="171"/>
      <c r="AC376" s="169"/>
      <c r="AD376" s="169"/>
      <c r="AE376" s="170"/>
      <c r="AF376" s="170"/>
      <c r="AG376" s="170"/>
    </row>
    <row r="377" spans="1:33" ht="12.75" customHeight="1" x14ac:dyDescent="0.3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70"/>
      <c r="L377" s="170"/>
      <c r="M377" s="170"/>
      <c r="N377" s="170"/>
      <c r="O377" s="170"/>
      <c r="P377" s="170"/>
      <c r="Q377" s="170"/>
      <c r="R377" s="170"/>
      <c r="S377" s="170"/>
      <c r="T377" s="170"/>
      <c r="U377" s="170"/>
      <c r="V377" s="170"/>
      <c r="W377" s="171"/>
      <c r="X377" s="172"/>
      <c r="Y377" s="171"/>
      <c r="Z377" s="169"/>
      <c r="AA377" s="169"/>
      <c r="AB377" s="171"/>
      <c r="AC377" s="169"/>
      <c r="AD377" s="169"/>
      <c r="AE377" s="170"/>
      <c r="AF377" s="170"/>
      <c r="AG377" s="170"/>
    </row>
    <row r="378" spans="1:33" ht="12.75" customHeight="1" x14ac:dyDescent="0.3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70"/>
      <c r="L378" s="170"/>
      <c r="M378" s="170"/>
      <c r="N378" s="170"/>
      <c r="O378" s="170"/>
      <c r="P378" s="170"/>
      <c r="Q378" s="170"/>
      <c r="R378" s="170"/>
      <c r="S378" s="170"/>
      <c r="T378" s="170"/>
      <c r="U378" s="170"/>
      <c r="V378" s="170"/>
      <c r="W378" s="171"/>
      <c r="X378" s="172"/>
      <c r="Y378" s="171"/>
      <c r="Z378" s="169"/>
      <c r="AA378" s="169"/>
      <c r="AB378" s="171"/>
      <c r="AC378" s="169"/>
      <c r="AD378" s="169"/>
      <c r="AE378" s="170"/>
      <c r="AF378" s="170"/>
      <c r="AG378" s="170"/>
    </row>
    <row r="379" spans="1:33" ht="12.75" customHeight="1" x14ac:dyDescent="0.3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70"/>
      <c r="L379" s="170"/>
      <c r="M379" s="170"/>
      <c r="N379" s="170"/>
      <c r="O379" s="170"/>
      <c r="P379" s="170"/>
      <c r="Q379" s="170"/>
      <c r="R379" s="170"/>
      <c r="S379" s="170"/>
      <c r="T379" s="170"/>
      <c r="U379" s="170"/>
      <c r="V379" s="170"/>
      <c r="W379" s="171"/>
      <c r="X379" s="172"/>
      <c r="Y379" s="171"/>
      <c r="Z379" s="169"/>
      <c r="AA379" s="169"/>
      <c r="AB379" s="171"/>
      <c r="AC379" s="169"/>
      <c r="AD379" s="169"/>
      <c r="AE379" s="170"/>
      <c r="AF379" s="170"/>
      <c r="AG379" s="170"/>
    </row>
    <row r="380" spans="1:33" ht="12.75" customHeight="1" x14ac:dyDescent="0.3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0"/>
      <c r="V380" s="170"/>
      <c r="W380" s="171"/>
      <c r="X380" s="172"/>
      <c r="Y380" s="171"/>
      <c r="Z380" s="169"/>
      <c r="AA380" s="169"/>
      <c r="AB380" s="171"/>
      <c r="AC380" s="169"/>
      <c r="AD380" s="169"/>
      <c r="AE380" s="170"/>
      <c r="AF380" s="170"/>
      <c r="AG380" s="170"/>
    </row>
    <row r="381" spans="1:33" ht="12.75" customHeight="1" x14ac:dyDescent="0.3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70"/>
      <c r="L381" s="170"/>
      <c r="M381" s="170"/>
      <c r="N381" s="170"/>
      <c r="O381" s="170"/>
      <c r="P381" s="170"/>
      <c r="Q381" s="170"/>
      <c r="R381" s="170"/>
      <c r="S381" s="170"/>
      <c r="T381" s="170"/>
      <c r="U381" s="170"/>
      <c r="V381" s="170"/>
      <c r="W381" s="171"/>
      <c r="X381" s="172"/>
      <c r="Y381" s="171"/>
      <c r="Z381" s="169"/>
      <c r="AA381" s="169"/>
      <c r="AB381" s="171"/>
      <c r="AC381" s="169"/>
      <c r="AD381" s="169"/>
      <c r="AE381" s="170"/>
      <c r="AF381" s="170"/>
      <c r="AG381" s="170"/>
    </row>
    <row r="382" spans="1:33" ht="12.75" customHeight="1" x14ac:dyDescent="0.3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70"/>
      <c r="L382" s="170"/>
      <c r="M382" s="170"/>
      <c r="N382" s="170"/>
      <c r="O382" s="170"/>
      <c r="P382" s="170"/>
      <c r="Q382" s="170"/>
      <c r="R382" s="170"/>
      <c r="S382" s="170"/>
      <c r="T382" s="170"/>
      <c r="U382" s="170"/>
      <c r="V382" s="170"/>
      <c r="W382" s="171"/>
      <c r="X382" s="172"/>
      <c r="Y382" s="171"/>
      <c r="Z382" s="169"/>
      <c r="AA382" s="169"/>
      <c r="AB382" s="171"/>
      <c r="AC382" s="169"/>
      <c r="AD382" s="169"/>
      <c r="AE382" s="170"/>
      <c r="AF382" s="170"/>
      <c r="AG382" s="170"/>
    </row>
    <row r="383" spans="1:33" ht="12.75" customHeight="1" x14ac:dyDescent="0.3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70"/>
      <c r="L383" s="170"/>
      <c r="M383" s="170"/>
      <c r="N383" s="170"/>
      <c r="O383" s="170"/>
      <c r="P383" s="170"/>
      <c r="Q383" s="170"/>
      <c r="R383" s="170"/>
      <c r="S383" s="170"/>
      <c r="T383" s="170"/>
      <c r="U383" s="170"/>
      <c r="V383" s="170"/>
      <c r="W383" s="171"/>
      <c r="X383" s="172"/>
      <c r="Y383" s="171"/>
      <c r="Z383" s="169"/>
      <c r="AA383" s="169"/>
      <c r="AB383" s="171"/>
      <c r="AC383" s="169"/>
      <c r="AD383" s="169"/>
      <c r="AE383" s="170"/>
      <c r="AF383" s="170"/>
      <c r="AG383" s="170"/>
    </row>
    <row r="384" spans="1:33" ht="12.75" customHeight="1" x14ac:dyDescent="0.3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  <c r="U384" s="170"/>
      <c r="V384" s="170"/>
      <c r="W384" s="171"/>
      <c r="X384" s="172"/>
      <c r="Y384" s="171"/>
      <c r="Z384" s="169"/>
      <c r="AA384" s="169"/>
      <c r="AB384" s="171"/>
      <c r="AC384" s="169"/>
      <c r="AD384" s="169"/>
      <c r="AE384" s="170"/>
      <c r="AF384" s="170"/>
      <c r="AG384" s="170"/>
    </row>
    <row r="385" spans="1:33" ht="12.75" customHeight="1" x14ac:dyDescent="0.3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  <c r="U385" s="170"/>
      <c r="V385" s="170"/>
      <c r="W385" s="171"/>
      <c r="X385" s="172"/>
      <c r="Y385" s="171"/>
      <c r="Z385" s="169"/>
      <c r="AA385" s="169"/>
      <c r="AB385" s="171"/>
      <c r="AC385" s="169"/>
      <c r="AD385" s="169"/>
      <c r="AE385" s="170"/>
      <c r="AF385" s="170"/>
      <c r="AG385" s="170"/>
    </row>
    <row r="386" spans="1:33" ht="12.75" customHeight="1" x14ac:dyDescent="0.3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70"/>
      <c r="L386" s="170"/>
      <c r="M386" s="170"/>
      <c r="N386" s="170"/>
      <c r="O386" s="170"/>
      <c r="P386" s="170"/>
      <c r="Q386" s="170"/>
      <c r="R386" s="170"/>
      <c r="S386" s="170"/>
      <c r="T386" s="170"/>
      <c r="U386" s="170"/>
      <c r="V386" s="170"/>
      <c r="W386" s="171"/>
      <c r="X386" s="172"/>
      <c r="Y386" s="171"/>
      <c r="Z386" s="169"/>
      <c r="AA386" s="169"/>
      <c r="AB386" s="171"/>
      <c r="AC386" s="169"/>
      <c r="AD386" s="169"/>
      <c r="AE386" s="170"/>
      <c r="AF386" s="170"/>
      <c r="AG386" s="170"/>
    </row>
    <row r="387" spans="1:33" ht="12.75" customHeight="1" x14ac:dyDescent="0.3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70"/>
      <c r="L387" s="170"/>
      <c r="M387" s="170"/>
      <c r="N387" s="170"/>
      <c r="O387" s="170"/>
      <c r="P387" s="170"/>
      <c r="Q387" s="170"/>
      <c r="R387" s="170"/>
      <c r="S387" s="170"/>
      <c r="T387" s="170"/>
      <c r="U387" s="170"/>
      <c r="V387" s="170"/>
      <c r="W387" s="171"/>
      <c r="X387" s="172"/>
      <c r="Y387" s="171"/>
      <c r="Z387" s="169"/>
      <c r="AA387" s="169"/>
      <c r="AB387" s="171"/>
      <c r="AC387" s="169"/>
      <c r="AD387" s="169"/>
      <c r="AE387" s="170"/>
      <c r="AF387" s="170"/>
      <c r="AG387" s="170"/>
    </row>
    <row r="388" spans="1:33" ht="12.75" customHeight="1" x14ac:dyDescent="0.3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70"/>
      <c r="L388" s="170"/>
      <c r="M388" s="170"/>
      <c r="N388" s="170"/>
      <c r="O388" s="170"/>
      <c r="P388" s="170"/>
      <c r="Q388" s="170"/>
      <c r="R388" s="170"/>
      <c r="S388" s="170"/>
      <c r="T388" s="170"/>
      <c r="U388" s="170"/>
      <c r="V388" s="170"/>
      <c r="W388" s="171"/>
      <c r="X388" s="172"/>
      <c r="Y388" s="171"/>
      <c r="Z388" s="169"/>
      <c r="AA388" s="169"/>
      <c r="AB388" s="171"/>
      <c r="AC388" s="169"/>
      <c r="AD388" s="169"/>
      <c r="AE388" s="170"/>
      <c r="AF388" s="170"/>
      <c r="AG388" s="170"/>
    </row>
    <row r="389" spans="1:33" ht="12.75" customHeight="1" x14ac:dyDescent="0.3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70"/>
      <c r="L389" s="170"/>
      <c r="M389" s="170"/>
      <c r="N389" s="170"/>
      <c r="O389" s="170"/>
      <c r="P389" s="170"/>
      <c r="Q389" s="170"/>
      <c r="R389" s="170"/>
      <c r="S389" s="170"/>
      <c r="T389" s="170"/>
      <c r="U389" s="170"/>
      <c r="V389" s="170"/>
      <c r="W389" s="171"/>
      <c r="X389" s="172"/>
      <c r="Y389" s="171"/>
      <c r="Z389" s="169"/>
      <c r="AA389" s="169"/>
      <c r="AB389" s="171"/>
      <c r="AC389" s="169"/>
      <c r="AD389" s="169"/>
      <c r="AE389" s="170"/>
      <c r="AF389" s="170"/>
      <c r="AG389" s="170"/>
    </row>
    <row r="390" spans="1:33" ht="12.75" customHeight="1" x14ac:dyDescent="0.3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70"/>
      <c r="L390" s="170"/>
      <c r="M390" s="170"/>
      <c r="N390" s="170"/>
      <c r="O390" s="170"/>
      <c r="P390" s="170"/>
      <c r="Q390" s="170"/>
      <c r="R390" s="170"/>
      <c r="S390" s="170"/>
      <c r="T390" s="170"/>
      <c r="U390" s="170"/>
      <c r="V390" s="170"/>
      <c r="W390" s="171"/>
      <c r="X390" s="172"/>
      <c r="Y390" s="171"/>
      <c r="Z390" s="169"/>
      <c r="AA390" s="169"/>
      <c r="AB390" s="171"/>
      <c r="AC390" s="169"/>
      <c r="AD390" s="169"/>
      <c r="AE390" s="170"/>
      <c r="AF390" s="170"/>
      <c r="AG390" s="170"/>
    </row>
    <row r="391" spans="1:33" ht="12.75" customHeight="1" x14ac:dyDescent="0.3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70"/>
      <c r="L391" s="170"/>
      <c r="M391" s="170"/>
      <c r="N391" s="170"/>
      <c r="O391" s="170"/>
      <c r="P391" s="170"/>
      <c r="Q391" s="170"/>
      <c r="R391" s="170"/>
      <c r="S391" s="170"/>
      <c r="T391" s="170"/>
      <c r="U391" s="170"/>
      <c r="V391" s="170"/>
      <c r="W391" s="171"/>
      <c r="X391" s="172"/>
      <c r="Y391" s="171"/>
      <c r="Z391" s="169"/>
      <c r="AA391" s="169"/>
      <c r="AB391" s="171"/>
      <c r="AC391" s="169"/>
      <c r="AD391" s="169"/>
      <c r="AE391" s="170"/>
      <c r="AF391" s="170"/>
      <c r="AG391" s="170"/>
    </row>
    <row r="392" spans="1:33" ht="12.75" customHeight="1" x14ac:dyDescent="0.3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70"/>
      <c r="L392" s="170"/>
      <c r="M392" s="170"/>
      <c r="N392" s="170"/>
      <c r="O392" s="170"/>
      <c r="P392" s="170"/>
      <c r="Q392" s="170"/>
      <c r="R392" s="170"/>
      <c r="S392" s="170"/>
      <c r="T392" s="170"/>
      <c r="U392" s="170"/>
      <c r="V392" s="170"/>
      <c r="W392" s="171"/>
      <c r="X392" s="172"/>
      <c r="Y392" s="171"/>
      <c r="Z392" s="169"/>
      <c r="AA392" s="169"/>
      <c r="AB392" s="171"/>
      <c r="AC392" s="169"/>
      <c r="AD392" s="169"/>
      <c r="AE392" s="170"/>
      <c r="AF392" s="170"/>
      <c r="AG392" s="170"/>
    </row>
    <row r="393" spans="1:33" ht="12.75" customHeight="1" x14ac:dyDescent="0.3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1"/>
      <c r="X393" s="172"/>
      <c r="Y393" s="171"/>
      <c r="Z393" s="169"/>
      <c r="AA393" s="169"/>
      <c r="AB393" s="171"/>
      <c r="AC393" s="169"/>
      <c r="AD393" s="169"/>
      <c r="AE393" s="170"/>
      <c r="AF393" s="170"/>
      <c r="AG393" s="170"/>
    </row>
    <row r="394" spans="1:33" ht="12.75" customHeight="1" x14ac:dyDescent="0.3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  <c r="U394" s="170"/>
      <c r="V394" s="170"/>
      <c r="W394" s="171"/>
      <c r="X394" s="172"/>
      <c r="Y394" s="171"/>
      <c r="Z394" s="169"/>
      <c r="AA394" s="169"/>
      <c r="AB394" s="171"/>
      <c r="AC394" s="169"/>
      <c r="AD394" s="169"/>
      <c r="AE394" s="170"/>
      <c r="AF394" s="170"/>
      <c r="AG394" s="170"/>
    </row>
    <row r="395" spans="1:33" ht="12.75" customHeight="1" x14ac:dyDescent="0.3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70"/>
      <c r="L395" s="170"/>
      <c r="M395" s="170"/>
      <c r="N395" s="170"/>
      <c r="O395" s="170"/>
      <c r="P395" s="170"/>
      <c r="Q395" s="170"/>
      <c r="R395" s="170"/>
      <c r="S395" s="170"/>
      <c r="T395" s="170"/>
      <c r="U395" s="170"/>
      <c r="V395" s="170"/>
      <c r="W395" s="171"/>
      <c r="X395" s="172"/>
      <c r="Y395" s="171"/>
      <c r="Z395" s="169"/>
      <c r="AA395" s="169"/>
      <c r="AB395" s="171"/>
      <c r="AC395" s="169"/>
      <c r="AD395" s="169"/>
      <c r="AE395" s="170"/>
      <c r="AF395" s="170"/>
      <c r="AG395" s="170"/>
    </row>
    <row r="396" spans="1:33" ht="12.75" customHeight="1" x14ac:dyDescent="0.3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70"/>
      <c r="L396" s="170"/>
      <c r="M396" s="170"/>
      <c r="N396" s="170"/>
      <c r="O396" s="170"/>
      <c r="P396" s="170"/>
      <c r="Q396" s="170"/>
      <c r="R396" s="170"/>
      <c r="S396" s="170"/>
      <c r="T396" s="170"/>
      <c r="U396" s="170"/>
      <c r="V396" s="170"/>
      <c r="W396" s="171"/>
      <c r="X396" s="172"/>
      <c r="Y396" s="171"/>
      <c r="Z396" s="169"/>
      <c r="AA396" s="169"/>
      <c r="AB396" s="171"/>
      <c r="AC396" s="169"/>
      <c r="AD396" s="169"/>
      <c r="AE396" s="170"/>
      <c r="AF396" s="170"/>
      <c r="AG396" s="170"/>
    </row>
    <row r="397" spans="1:33" ht="12.75" customHeight="1" x14ac:dyDescent="0.3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70"/>
      <c r="L397" s="170"/>
      <c r="M397" s="170"/>
      <c r="N397" s="170"/>
      <c r="O397" s="170"/>
      <c r="P397" s="170"/>
      <c r="Q397" s="170"/>
      <c r="R397" s="170"/>
      <c r="S397" s="170"/>
      <c r="T397" s="170"/>
      <c r="U397" s="170"/>
      <c r="V397" s="170"/>
      <c r="W397" s="171"/>
      <c r="X397" s="172"/>
      <c r="Y397" s="171"/>
      <c r="Z397" s="169"/>
      <c r="AA397" s="169"/>
      <c r="AB397" s="171"/>
      <c r="AC397" s="169"/>
      <c r="AD397" s="169"/>
      <c r="AE397" s="170"/>
      <c r="AF397" s="170"/>
      <c r="AG397" s="170"/>
    </row>
    <row r="398" spans="1:33" ht="12.75" customHeight="1" x14ac:dyDescent="0.3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70"/>
      <c r="L398" s="170"/>
      <c r="M398" s="170"/>
      <c r="N398" s="170"/>
      <c r="O398" s="170"/>
      <c r="P398" s="170"/>
      <c r="Q398" s="170"/>
      <c r="R398" s="170"/>
      <c r="S398" s="170"/>
      <c r="T398" s="170"/>
      <c r="U398" s="170"/>
      <c r="V398" s="170"/>
      <c r="W398" s="171"/>
      <c r="X398" s="172"/>
      <c r="Y398" s="171"/>
      <c r="Z398" s="169"/>
      <c r="AA398" s="169"/>
      <c r="AB398" s="171"/>
      <c r="AC398" s="169"/>
      <c r="AD398" s="169"/>
      <c r="AE398" s="170"/>
      <c r="AF398" s="170"/>
      <c r="AG398" s="170"/>
    </row>
    <row r="399" spans="1:33" ht="12.75" customHeight="1" x14ac:dyDescent="0.3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70"/>
      <c r="L399" s="170"/>
      <c r="M399" s="170"/>
      <c r="N399" s="170"/>
      <c r="O399" s="170"/>
      <c r="P399" s="170"/>
      <c r="Q399" s="170"/>
      <c r="R399" s="170"/>
      <c r="S399" s="170"/>
      <c r="T399" s="170"/>
      <c r="U399" s="170"/>
      <c r="V399" s="170"/>
      <c r="W399" s="171"/>
      <c r="X399" s="172"/>
      <c r="Y399" s="171"/>
      <c r="Z399" s="169"/>
      <c r="AA399" s="169"/>
      <c r="AB399" s="171"/>
      <c r="AC399" s="169"/>
      <c r="AD399" s="169"/>
      <c r="AE399" s="170"/>
      <c r="AF399" s="170"/>
      <c r="AG399" s="170"/>
    </row>
    <row r="400" spans="1:33" ht="12.75" customHeight="1" x14ac:dyDescent="0.3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70"/>
      <c r="L400" s="170"/>
      <c r="M400" s="170"/>
      <c r="N400" s="170"/>
      <c r="O400" s="170"/>
      <c r="P400" s="170"/>
      <c r="Q400" s="170"/>
      <c r="R400" s="170"/>
      <c r="S400" s="170"/>
      <c r="T400" s="170"/>
      <c r="U400" s="170"/>
      <c r="V400" s="170"/>
      <c r="W400" s="171"/>
      <c r="X400" s="172"/>
      <c r="Y400" s="171"/>
      <c r="Z400" s="169"/>
      <c r="AA400" s="169"/>
      <c r="AB400" s="171"/>
      <c r="AC400" s="169"/>
      <c r="AD400" s="169"/>
      <c r="AE400" s="170"/>
      <c r="AF400" s="170"/>
      <c r="AG400" s="170"/>
    </row>
    <row r="401" spans="1:33" ht="12.75" customHeight="1" x14ac:dyDescent="0.3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171"/>
      <c r="X401" s="172"/>
      <c r="Y401" s="171"/>
      <c r="Z401" s="169"/>
      <c r="AA401" s="169"/>
      <c r="AB401" s="171"/>
      <c r="AC401" s="169"/>
      <c r="AD401" s="169"/>
      <c r="AE401" s="170"/>
      <c r="AF401" s="170"/>
      <c r="AG401" s="170"/>
    </row>
    <row r="402" spans="1:33" ht="12.75" customHeight="1" x14ac:dyDescent="0.3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171"/>
      <c r="X402" s="172"/>
      <c r="Y402" s="171"/>
      <c r="Z402" s="169"/>
      <c r="AA402" s="169"/>
      <c r="AB402" s="171"/>
      <c r="AC402" s="169"/>
      <c r="AD402" s="169"/>
      <c r="AE402" s="170"/>
      <c r="AF402" s="170"/>
      <c r="AG402" s="170"/>
    </row>
    <row r="403" spans="1:33" ht="12.75" customHeight="1" x14ac:dyDescent="0.3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70"/>
      <c r="L403" s="170"/>
      <c r="M403" s="170"/>
      <c r="N403" s="170"/>
      <c r="O403" s="170"/>
      <c r="P403" s="170"/>
      <c r="Q403" s="170"/>
      <c r="R403" s="170"/>
      <c r="S403" s="170"/>
      <c r="T403" s="170"/>
      <c r="U403" s="170"/>
      <c r="V403" s="170"/>
      <c r="W403" s="171"/>
      <c r="X403" s="172"/>
      <c r="Y403" s="171"/>
      <c r="Z403" s="169"/>
      <c r="AA403" s="169"/>
      <c r="AB403" s="171"/>
      <c r="AC403" s="169"/>
      <c r="AD403" s="169"/>
      <c r="AE403" s="170"/>
      <c r="AF403" s="170"/>
      <c r="AG403" s="170"/>
    </row>
    <row r="404" spans="1:33" ht="12.75" customHeight="1" x14ac:dyDescent="0.3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1"/>
      <c r="X404" s="172"/>
      <c r="Y404" s="171"/>
      <c r="Z404" s="169"/>
      <c r="AA404" s="169"/>
      <c r="AB404" s="171"/>
      <c r="AC404" s="169"/>
      <c r="AD404" s="169"/>
      <c r="AE404" s="170"/>
      <c r="AF404" s="170"/>
      <c r="AG404" s="170"/>
    </row>
    <row r="405" spans="1:33" ht="12.75" customHeight="1" x14ac:dyDescent="0.3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1"/>
      <c r="X405" s="172"/>
      <c r="Y405" s="171"/>
      <c r="Z405" s="169"/>
      <c r="AA405" s="169"/>
      <c r="AB405" s="171"/>
      <c r="AC405" s="169"/>
      <c r="AD405" s="169"/>
      <c r="AE405" s="170"/>
      <c r="AF405" s="170"/>
      <c r="AG405" s="170"/>
    </row>
    <row r="406" spans="1:33" ht="12.75" customHeight="1" x14ac:dyDescent="0.3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70"/>
      <c r="L406" s="170"/>
      <c r="M406" s="170"/>
      <c r="N406" s="170"/>
      <c r="O406" s="170"/>
      <c r="P406" s="170"/>
      <c r="Q406" s="170"/>
      <c r="R406" s="170"/>
      <c r="S406" s="170"/>
      <c r="T406" s="170"/>
      <c r="U406" s="170"/>
      <c r="V406" s="170"/>
      <c r="W406" s="171"/>
      <c r="X406" s="172"/>
      <c r="Y406" s="171"/>
      <c r="Z406" s="169"/>
      <c r="AA406" s="169"/>
      <c r="AB406" s="171"/>
      <c r="AC406" s="169"/>
      <c r="AD406" s="169"/>
      <c r="AE406" s="170"/>
      <c r="AF406" s="170"/>
      <c r="AG406" s="170"/>
    </row>
    <row r="407" spans="1:33" ht="12.75" customHeight="1" x14ac:dyDescent="0.3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70"/>
      <c r="L407" s="170"/>
      <c r="M407" s="170"/>
      <c r="N407" s="170"/>
      <c r="O407" s="170"/>
      <c r="P407" s="170"/>
      <c r="Q407" s="170"/>
      <c r="R407" s="170"/>
      <c r="S407" s="170"/>
      <c r="T407" s="170"/>
      <c r="U407" s="170"/>
      <c r="V407" s="170"/>
      <c r="W407" s="171"/>
      <c r="X407" s="172"/>
      <c r="Y407" s="171"/>
      <c r="Z407" s="169"/>
      <c r="AA407" s="169"/>
      <c r="AB407" s="171"/>
      <c r="AC407" s="169"/>
      <c r="AD407" s="169"/>
      <c r="AE407" s="170"/>
      <c r="AF407" s="170"/>
      <c r="AG407" s="170"/>
    </row>
    <row r="408" spans="1:33" ht="12.75" customHeight="1" x14ac:dyDescent="0.3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70"/>
      <c r="L408" s="170"/>
      <c r="M408" s="170"/>
      <c r="N408" s="170"/>
      <c r="O408" s="170"/>
      <c r="P408" s="170"/>
      <c r="Q408" s="170"/>
      <c r="R408" s="170"/>
      <c r="S408" s="170"/>
      <c r="T408" s="170"/>
      <c r="U408" s="170"/>
      <c r="V408" s="170"/>
      <c r="W408" s="171"/>
      <c r="X408" s="172"/>
      <c r="Y408" s="171"/>
      <c r="Z408" s="169"/>
      <c r="AA408" s="169"/>
      <c r="AB408" s="171"/>
      <c r="AC408" s="169"/>
      <c r="AD408" s="169"/>
      <c r="AE408" s="170"/>
      <c r="AF408" s="170"/>
      <c r="AG408" s="170"/>
    </row>
    <row r="409" spans="1:33" ht="12.75" customHeight="1" x14ac:dyDescent="0.3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70"/>
      <c r="L409" s="170"/>
      <c r="M409" s="170"/>
      <c r="N409" s="170"/>
      <c r="O409" s="170"/>
      <c r="P409" s="170"/>
      <c r="Q409" s="170"/>
      <c r="R409" s="170"/>
      <c r="S409" s="170"/>
      <c r="T409" s="170"/>
      <c r="U409" s="170"/>
      <c r="V409" s="170"/>
      <c r="W409" s="171"/>
      <c r="X409" s="172"/>
      <c r="Y409" s="171"/>
      <c r="Z409" s="169"/>
      <c r="AA409" s="169"/>
      <c r="AB409" s="171"/>
      <c r="AC409" s="169"/>
      <c r="AD409" s="169"/>
      <c r="AE409" s="170"/>
      <c r="AF409" s="170"/>
      <c r="AG409" s="170"/>
    </row>
    <row r="410" spans="1:33" ht="12.75" customHeight="1" x14ac:dyDescent="0.3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70"/>
      <c r="L410" s="170"/>
      <c r="M410" s="170"/>
      <c r="N410" s="170"/>
      <c r="O410" s="170"/>
      <c r="P410" s="170"/>
      <c r="Q410" s="170"/>
      <c r="R410" s="170"/>
      <c r="S410" s="170"/>
      <c r="T410" s="170"/>
      <c r="U410" s="170"/>
      <c r="V410" s="170"/>
      <c r="W410" s="171"/>
      <c r="X410" s="172"/>
      <c r="Y410" s="171"/>
      <c r="Z410" s="169"/>
      <c r="AA410" s="169"/>
      <c r="AB410" s="171"/>
      <c r="AC410" s="169"/>
      <c r="AD410" s="169"/>
      <c r="AE410" s="170"/>
      <c r="AF410" s="170"/>
      <c r="AG410" s="170"/>
    </row>
    <row r="411" spans="1:33" ht="12.75" customHeight="1" x14ac:dyDescent="0.3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70"/>
      <c r="L411" s="170"/>
      <c r="M411" s="170"/>
      <c r="N411" s="170"/>
      <c r="O411" s="170"/>
      <c r="P411" s="170"/>
      <c r="Q411" s="170"/>
      <c r="R411" s="170"/>
      <c r="S411" s="170"/>
      <c r="T411" s="170"/>
      <c r="U411" s="170"/>
      <c r="V411" s="170"/>
      <c r="W411" s="171"/>
      <c r="X411" s="172"/>
      <c r="Y411" s="171"/>
      <c r="Z411" s="169"/>
      <c r="AA411" s="169"/>
      <c r="AB411" s="171"/>
      <c r="AC411" s="169"/>
      <c r="AD411" s="169"/>
      <c r="AE411" s="170"/>
      <c r="AF411" s="170"/>
      <c r="AG411" s="170"/>
    </row>
    <row r="412" spans="1:33" ht="12.75" customHeight="1" x14ac:dyDescent="0.3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70"/>
      <c r="L412" s="170"/>
      <c r="M412" s="170"/>
      <c r="N412" s="170"/>
      <c r="O412" s="170"/>
      <c r="P412" s="170"/>
      <c r="Q412" s="170"/>
      <c r="R412" s="170"/>
      <c r="S412" s="170"/>
      <c r="T412" s="170"/>
      <c r="U412" s="170"/>
      <c r="V412" s="170"/>
      <c r="W412" s="171"/>
      <c r="X412" s="172"/>
      <c r="Y412" s="171"/>
      <c r="Z412" s="169"/>
      <c r="AA412" s="169"/>
      <c r="AB412" s="171"/>
      <c r="AC412" s="169"/>
      <c r="AD412" s="169"/>
      <c r="AE412" s="170"/>
      <c r="AF412" s="170"/>
      <c r="AG412" s="170"/>
    </row>
    <row r="413" spans="1:33" ht="12.75" customHeight="1" x14ac:dyDescent="0.3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70"/>
      <c r="L413" s="170"/>
      <c r="M413" s="170"/>
      <c r="N413" s="170"/>
      <c r="O413" s="170"/>
      <c r="P413" s="170"/>
      <c r="Q413" s="170"/>
      <c r="R413" s="170"/>
      <c r="S413" s="170"/>
      <c r="T413" s="170"/>
      <c r="U413" s="170"/>
      <c r="V413" s="170"/>
      <c r="W413" s="171"/>
      <c r="X413" s="172"/>
      <c r="Y413" s="171"/>
      <c r="Z413" s="169"/>
      <c r="AA413" s="169"/>
      <c r="AB413" s="171"/>
      <c r="AC413" s="169"/>
      <c r="AD413" s="169"/>
      <c r="AE413" s="170"/>
      <c r="AF413" s="170"/>
      <c r="AG413" s="170"/>
    </row>
    <row r="414" spans="1:33" ht="12.75" customHeight="1" x14ac:dyDescent="0.3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70"/>
      <c r="L414" s="170"/>
      <c r="M414" s="170"/>
      <c r="N414" s="170"/>
      <c r="O414" s="170"/>
      <c r="P414" s="170"/>
      <c r="Q414" s="170"/>
      <c r="R414" s="170"/>
      <c r="S414" s="170"/>
      <c r="T414" s="170"/>
      <c r="U414" s="170"/>
      <c r="V414" s="170"/>
      <c r="W414" s="171"/>
      <c r="X414" s="172"/>
      <c r="Y414" s="171"/>
      <c r="Z414" s="169"/>
      <c r="AA414" s="169"/>
      <c r="AB414" s="171"/>
      <c r="AC414" s="169"/>
      <c r="AD414" s="169"/>
      <c r="AE414" s="170"/>
      <c r="AF414" s="170"/>
      <c r="AG414" s="170"/>
    </row>
    <row r="415" spans="1:33" ht="12.75" customHeight="1" x14ac:dyDescent="0.3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70"/>
      <c r="L415" s="170"/>
      <c r="M415" s="170"/>
      <c r="N415" s="170"/>
      <c r="O415" s="170"/>
      <c r="P415" s="170"/>
      <c r="Q415" s="170"/>
      <c r="R415" s="170"/>
      <c r="S415" s="170"/>
      <c r="T415" s="170"/>
      <c r="U415" s="170"/>
      <c r="V415" s="170"/>
      <c r="W415" s="171"/>
      <c r="X415" s="172"/>
      <c r="Y415" s="171"/>
      <c r="Z415" s="169"/>
      <c r="AA415" s="169"/>
      <c r="AB415" s="171"/>
      <c r="AC415" s="169"/>
      <c r="AD415" s="169"/>
      <c r="AE415" s="170"/>
      <c r="AF415" s="170"/>
      <c r="AG415" s="170"/>
    </row>
    <row r="416" spans="1:33" ht="12.75" customHeight="1" x14ac:dyDescent="0.3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70"/>
      <c r="L416" s="170"/>
      <c r="M416" s="170"/>
      <c r="N416" s="170"/>
      <c r="O416" s="170"/>
      <c r="P416" s="170"/>
      <c r="Q416" s="170"/>
      <c r="R416" s="170"/>
      <c r="S416" s="170"/>
      <c r="T416" s="170"/>
      <c r="U416" s="170"/>
      <c r="V416" s="170"/>
      <c r="W416" s="171"/>
      <c r="X416" s="172"/>
      <c r="Y416" s="171"/>
      <c r="Z416" s="169"/>
      <c r="AA416" s="169"/>
      <c r="AB416" s="171"/>
      <c r="AC416" s="169"/>
      <c r="AD416" s="169"/>
      <c r="AE416" s="170"/>
      <c r="AF416" s="170"/>
      <c r="AG416" s="170"/>
    </row>
    <row r="417" spans="1:33" ht="12.75" customHeight="1" x14ac:dyDescent="0.3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70"/>
      <c r="L417" s="170"/>
      <c r="M417" s="170"/>
      <c r="N417" s="170"/>
      <c r="O417" s="170"/>
      <c r="P417" s="170"/>
      <c r="Q417" s="170"/>
      <c r="R417" s="170"/>
      <c r="S417" s="170"/>
      <c r="T417" s="170"/>
      <c r="U417" s="170"/>
      <c r="V417" s="170"/>
      <c r="W417" s="171"/>
      <c r="X417" s="172"/>
      <c r="Y417" s="171"/>
      <c r="Z417" s="169"/>
      <c r="AA417" s="169"/>
      <c r="AB417" s="171"/>
      <c r="AC417" s="169"/>
      <c r="AD417" s="169"/>
      <c r="AE417" s="170"/>
      <c r="AF417" s="170"/>
      <c r="AG417" s="170"/>
    </row>
    <row r="418" spans="1:33" ht="12.75" customHeight="1" x14ac:dyDescent="0.3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70"/>
      <c r="L418" s="170"/>
      <c r="M418" s="170"/>
      <c r="N418" s="170"/>
      <c r="O418" s="170"/>
      <c r="P418" s="170"/>
      <c r="Q418" s="170"/>
      <c r="R418" s="170"/>
      <c r="S418" s="170"/>
      <c r="T418" s="170"/>
      <c r="U418" s="170"/>
      <c r="V418" s="170"/>
      <c r="W418" s="171"/>
      <c r="X418" s="172"/>
      <c r="Y418" s="171"/>
      <c r="Z418" s="169"/>
      <c r="AA418" s="169"/>
      <c r="AB418" s="171"/>
      <c r="AC418" s="169"/>
      <c r="AD418" s="169"/>
      <c r="AE418" s="170"/>
      <c r="AF418" s="170"/>
      <c r="AG418" s="170"/>
    </row>
    <row r="419" spans="1:33" ht="12.75" customHeight="1" x14ac:dyDescent="0.3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70"/>
      <c r="L419" s="170"/>
      <c r="M419" s="170"/>
      <c r="N419" s="170"/>
      <c r="O419" s="170"/>
      <c r="P419" s="170"/>
      <c r="Q419" s="170"/>
      <c r="R419" s="170"/>
      <c r="S419" s="170"/>
      <c r="T419" s="170"/>
      <c r="U419" s="170"/>
      <c r="V419" s="170"/>
      <c r="W419" s="171"/>
      <c r="X419" s="172"/>
      <c r="Y419" s="171"/>
      <c r="Z419" s="169"/>
      <c r="AA419" s="169"/>
      <c r="AB419" s="171"/>
      <c r="AC419" s="169"/>
      <c r="AD419" s="169"/>
      <c r="AE419" s="170"/>
      <c r="AF419" s="170"/>
      <c r="AG419" s="170"/>
    </row>
    <row r="420" spans="1:33" ht="12.75" customHeight="1" x14ac:dyDescent="0.3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70"/>
      <c r="L420" s="170"/>
      <c r="M420" s="170"/>
      <c r="N420" s="170"/>
      <c r="O420" s="170"/>
      <c r="P420" s="170"/>
      <c r="Q420" s="170"/>
      <c r="R420" s="170"/>
      <c r="S420" s="170"/>
      <c r="T420" s="170"/>
      <c r="U420" s="170"/>
      <c r="V420" s="170"/>
      <c r="W420" s="171"/>
      <c r="X420" s="172"/>
      <c r="Y420" s="171"/>
      <c r="Z420" s="169"/>
      <c r="AA420" s="169"/>
      <c r="AB420" s="171"/>
      <c r="AC420" s="169"/>
      <c r="AD420" s="169"/>
      <c r="AE420" s="170"/>
      <c r="AF420" s="170"/>
      <c r="AG420" s="170"/>
    </row>
    <row r="421" spans="1:33" ht="12.75" customHeight="1" x14ac:dyDescent="0.3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70"/>
      <c r="L421" s="170"/>
      <c r="M421" s="170"/>
      <c r="N421" s="170"/>
      <c r="O421" s="170"/>
      <c r="P421" s="170"/>
      <c r="Q421" s="170"/>
      <c r="R421" s="170"/>
      <c r="S421" s="170"/>
      <c r="T421" s="170"/>
      <c r="U421" s="170"/>
      <c r="V421" s="170"/>
      <c r="W421" s="171"/>
      <c r="X421" s="172"/>
      <c r="Y421" s="171"/>
      <c r="Z421" s="169"/>
      <c r="AA421" s="169"/>
      <c r="AB421" s="171"/>
      <c r="AC421" s="169"/>
      <c r="AD421" s="169"/>
      <c r="AE421" s="170"/>
      <c r="AF421" s="170"/>
      <c r="AG421" s="170"/>
    </row>
    <row r="422" spans="1:33" ht="12.75" customHeight="1" x14ac:dyDescent="0.3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70"/>
      <c r="L422" s="170"/>
      <c r="M422" s="170"/>
      <c r="N422" s="170"/>
      <c r="O422" s="170"/>
      <c r="P422" s="170"/>
      <c r="Q422" s="170"/>
      <c r="R422" s="170"/>
      <c r="S422" s="170"/>
      <c r="T422" s="170"/>
      <c r="U422" s="170"/>
      <c r="V422" s="170"/>
      <c r="W422" s="171"/>
      <c r="X422" s="172"/>
      <c r="Y422" s="171"/>
      <c r="Z422" s="169"/>
      <c r="AA422" s="169"/>
      <c r="AB422" s="171"/>
      <c r="AC422" s="169"/>
      <c r="AD422" s="169"/>
      <c r="AE422" s="170"/>
      <c r="AF422" s="170"/>
      <c r="AG422" s="170"/>
    </row>
    <row r="423" spans="1:33" ht="12.75" customHeight="1" x14ac:dyDescent="0.3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70"/>
      <c r="L423" s="170"/>
      <c r="M423" s="170"/>
      <c r="N423" s="170"/>
      <c r="O423" s="170"/>
      <c r="P423" s="170"/>
      <c r="Q423" s="170"/>
      <c r="R423" s="170"/>
      <c r="S423" s="170"/>
      <c r="T423" s="170"/>
      <c r="U423" s="170"/>
      <c r="V423" s="170"/>
      <c r="W423" s="171"/>
      <c r="X423" s="172"/>
      <c r="Y423" s="171"/>
      <c r="Z423" s="169"/>
      <c r="AA423" s="169"/>
      <c r="AB423" s="171"/>
      <c r="AC423" s="169"/>
      <c r="AD423" s="169"/>
      <c r="AE423" s="170"/>
      <c r="AF423" s="170"/>
      <c r="AG423" s="170"/>
    </row>
    <row r="424" spans="1:33" ht="12.75" customHeight="1" x14ac:dyDescent="0.3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70"/>
      <c r="L424" s="170"/>
      <c r="M424" s="170"/>
      <c r="N424" s="170"/>
      <c r="O424" s="170"/>
      <c r="P424" s="170"/>
      <c r="Q424" s="170"/>
      <c r="R424" s="170"/>
      <c r="S424" s="170"/>
      <c r="T424" s="170"/>
      <c r="U424" s="170"/>
      <c r="V424" s="170"/>
      <c r="W424" s="171"/>
      <c r="X424" s="172"/>
      <c r="Y424" s="171"/>
      <c r="Z424" s="169"/>
      <c r="AA424" s="169"/>
      <c r="AB424" s="171"/>
      <c r="AC424" s="169"/>
      <c r="AD424" s="169"/>
      <c r="AE424" s="170"/>
      <c r="AF424" s="170"/>
      <c r="AG424" s="170"/>
    </row>
    <row r="425" spans="1:33" ht="12.75" customHeight="1" x14ac:dyDescent="0.3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70"/>
      <c r="L425" s="170"/>
      <c r="M425" s="170"/>
      <c r="N425" s="170"/>
      <c r="O425" s="170"/>
      <c r="P425" s="170"/>
      <c r="Q425" s="170"/>
      <c r="R425" s="170"/>
      <c r="S425" s="170"/>
      <c r="T425" s="170"/>
      <c r="U425" s="170"/>
      <c r="V425" s="170"/>
      <c r="W425" s="171"/>
      <c r="X425" s="172"/>
      <c r="Y425" s="171"/>
      <c r="Z425" s="169"/>
      <c r="AA425" s="169"/>
      <c r="AB425" s="171"/>
      <c r="AC425" s="169"/>
      <c r="AD425" s="169"/>
      <c r="AE425" s="170"/>
      <c r="AF425" s="170"/>
      <c r="AG425" s="170"/>
    </row>
    <row r="426" spans="1:33" ht="12.75" customHeight="1" x14ac:dyDescent="0.3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70"/>
      <c r="L426" s="170"/>
      <c r="M426" s="170"/>
      <c r="N426" s="170"/>
      <c r="O426" s="170"/>
      <c r="P426" s="170"/>
      <c r="Q426" s="170"/>
      <c r="R426" s="170"/>
      <c r="S426" s="170"/>
      <c r="T426" s="170"/>
      <c r="U426" s="170"/>
      <c r="V426" s="170"/>
      <c r="W426" s="171"/>
      <c r="X426" s="172"/>
      <c r="Y426" s="171"/>
      <c r="Z426" s="169"/>
      <c r="AA426" s="169"/>
      <c r="AB426" s="171"/>
      <c r="AC426" s="169"/>
      <c r="AD426" s="169"/>
      <c r="AE426" s="170"/>
      <c r="AF426" s="170"/>
      <c r="AG426" s="170"/>
    </row>
    <row r="427" spans="1:33" ht="12.75" customHeight="1" x14ac:dyDescent="0.3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70"/>
      <c r="L427" s="170"/>
      <c r="M427" s="170"/>
      <c r="N427" s="170"/>
      <c r="O427" s="170"/>
      <c r="P427" s="170"/>
      <c r="Q427" s="170"/>
      <c r="R427" s="170"/>
      <c r="S427" s="170"/>
      <c r="T427" s="170"/>
      <c r="U427" s="170"/>
      <c r="V427" s="170"/>
      <c r="W427" s="171"/>
      <c r="X427" s="172"/>
      <c r="Y427" s="171"/>
      <c r="Z427" s="169"/>
      <c r="AA427" s="169"/>
      <c r="AB427" s="171"/>
      <c r="AC427" s="169"/>
      <c r="AD427" s="169"/>
      <c r="AE427" s="170"/>
      <c r="AF427" s="170"/>
      <c r="AG427" s="170"/>
    </row>
    <row r="428" spans="1:33" ht="12.75" customHeight="1" x14ac:dyDescent="0.3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70"/>
      <c r="L428" s="170"/>
      <c r="M428" s="170"/>
      <c r="N428" s="170"/>
      <c r="O428" s="170"/>
      <c r="P428" s="170"/>
      <c r="Q428" s="170"/>
      <c r="R428" s="170"/>
      <c r="S428" s="170"/>
      <c r="T428" s="170"/>
      <c r="U428" s="170"/>
      <c r="V428" s="170"/>
      <c r="W428" s="171"/>
      <c r="X428" s="172"/>
      <c r="Y428" s="171"/>
      <c r="Z428" s="169"/>
      <c r="AA428" s="169"/>
      <c r="AB428" s="171"/>
      <c r="AC428" s="169"/>
      <c r="AD428" s="169"/>
      <c r="AE428" s="170"/>
      <c r="AF428" s="170"/>
      <c r="AG428" s="170"/>
    </row>
    <row r="429" spans="1:33" ht="12.75" customHeight="1" x14ac:dyDescent="0.3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70"/>
      <c r="L429" s="170"/>
      <c r="M429" s="170"/>
      <c r="N429" s="170"/>
      <c r="O429" s="170"/>
      <c r="P429" s="170"/>
      <c r="Q429" s="170"/>
      <c r="R429" s="170"/>
      <c r="S429" s="170"/>
      <c r="T429" s="170"/>
      <c r="U429" s="170"/>
      <c r="V429" s="170"/>
      <c r="W429" s="171"/>
      <c r="X429" s="172"/>
      <c r="Y429" s="171"/>
      <c r="Z429" s="169"/>
      <c r="AA429" s="169"/>
      <c r="AB429" s="171"/>
      <c r="AC429" s="169"/>
      <c r="AD429" s="169"/>
      <c r="AE429" s="170"/>
      <c r="AF429" s="170"/>
      <c r="AG429" s="170"/>
    </row>
    <row r="430" spans="1:33" ht="12.75" customHeight="1" x14ac:dyDescent="0.3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70"/>
      <c r="L430" s="170"/>
      <c r="M430" s="170"/>
      <c r="N430" s="170"/>
      <c r="O430" s="170"/>
      <c r="P430" s="170"/>
      <c r="Q430" s="170"/>
      <c r="R430" s="170"/>
      <c r="S430" s="170"/>
      <c r="T430" s="170"/>
      <c r="U430" s="170"/>
      <c r="V430" s="170"/>
      <c r="W430" s="171"/>
      <c r="X430" s="172"/>
      <c r="Y430" s="171"/>
      <c r="Z430" s="169"/>
      <c r="AA430" s="169"/>
      <c r="AB430" s="171"/>
      <c r="AC430" s="169"/>
      <c r="AD430" s="169"/>
      <c r="AE430" s="170"/>
      <c r="AF430" s="170"/>
      <c r="AG430" s="170"/>
    </row>
    <row r="431" spans="1:33" ht="12.75" customHeight="1" x14ac:dyDescent="0.3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70"/>
      <c r="L431" s="170"/>
      <c r="M431" s="170"/>
      <c r="N431" s="170"/>
      <c r="O431" s="170"/>
      <c r="P431" s="170"/>
      <c r="Q431" s="170"/>
      <c r="R431" s="170"/>
      <c r="S431" s="170"/>
      <c r="T431" s="170"/>
      <c r="U431" s="170"/>
      <c r="V431" s="170"/>
      <c r="W431" s="171"/>
      <c r="X431" s="172"/>
      <c r="Y431" s="171"/>
      <c r="Z431" s="169"/>
      <c r="AA431" s="169"/>
      <c r="AB431" s="171"/>
      <c r="AC431" s="169"/>
      <c r="AD431" s="169"/>
      <c r="AE431" s="170"/>
      <c r="AF431" s="170"/>
      <c r="AG431" s="170"/>
    </row>
    <row r="432" spans="1:33" ht="12.75" customHeight="1" x14ac:dyDescent="0.3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70"/>
      <c r="L432" s="170"/>
      <c r="M432" s="170"/>
      <c r="N432" s="170"/>
      <c r="O432" s="170"/>
      <c r="P432" s="170"/>
      <c r="Q432" s="170"/>
      <c r="R432" s="170"/>
      <c r="S432" s="170"/>
      <c r="T432" s="170"/>
      <c r="U432" s="170"/>
      <c r="V432" s="170"/>
      <c r="W432" s="171"/>
      <c r="X432" s="172"/>
      <c r="Y432" s="171"/>
      <c r="Z432" s="169"/>
      <c r="AA432" s="169"/>
      <c r="AB432" s="171"/>
      <c r="AC432" s="169"/>
      <c r="AD432" s="169"/>
      <c r="AE432" s="170"/>
      <c r="AF432" s="170"/>
      <c r="AG432" s="170"/>
    </row>
    <row r="433" spans="1:33" ht="12.75" customHeight="1" x14ac:dyDescent="0.3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70"/>
      <c r="L433" s="170"/>
      <c r="M433" s="170"/>
      <c r="N433" s="170"/>
      <c r="O433" s="170"/>
      <c r="P433" s="170"/>
      <c r="Q433" s="170"/>
      <c r="R433" s="170"/>
      <c r="S433" s="170"/>
      <c r="T433" s="170"/>
      <c r="U433" s="170"/>
      <c r="V433" s="170"/>
      <c r="W433" s="171"/>
      <c r="X433" s="172"/>
      <c r="Y433" s="171"/>
      <c r="Z433" s="169"/>
      <c r="AA433" s="169"/>
      <c r="AB433" s="171"/>
      <c r="AC433" s="169"/>
      <c r="AD433" s="169"/>
      <c r="AE433" s="170"/>
      <c r="AF433" s="170"/>
      <c r="AG433" s="170"/>
    </row>
    <row r="434" spans="1:33" ht="12.75" customHeight="1" x14ac:dyDescent="0.3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70"/>
      <c r="L434" s="170"/>
      <c r="M434" s="170"/>
      <c r="N434" s="170"/>
      <c r="O434" s="170"/>
      <c r="P434" s="170"/>
      <c r="Q434" s="170"/>
      <c r="R434" s="170"/>
      <c r="S434" s="170"/>
      <c r="T434" s="170"/>
      <c r="U434" s="170"/>
      <c r="V434" s="170"/>
      <c r="W434" s="171"/>
      <c r="X434" s="172"/>
      <c r="Y434" s="171"/>
      <c r="Z434" s="169"/>
      <c r="AA434" s="169"/>
      <c r="AB434" s="171"/>
      <c r="AC434" s="169"/>
      <c r="AD434" s="169"/>
      <c r="AE434" s="170"/>
      <c r="AF434" s="170"/>
      <c r="AG434" s="170"/>
    </row>
    <row r="435" spans="1:33" ht="12.75" customHeight="1" x14ac:dyDescent="0.3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70"/>
      <c r="L435" s="170"/>
      <c r="M435" s="170"/>
      <c r="N435" s="170"/>
      <c r="O435" s="170"/>
      <c r="P435" s="170"/>
      <c r="Q435" s="170"/>
      <c r="R435" s="170"/>
      <c r="S435" s="170"/>
      <c r="T435" s="170"/>
      <c r="U435" s="170"/>
      <c r="V435" s="170"/>
      <c r="W435" s="171"/>
      <c r="X435" s="172"/>
      <c r="Y435" s="171"/>
      <c r="Z435" s="169"/>
      <c r="AA435" s="169"/>
      <c r="AB435" s="171"/>
      <c r="AC435" s="169"/>
      <c r="AD435" s="169"/>
      <c r="AE435" s="170"/>
      <c r="AF435" s="170"/>
      <c r="AG435" s="170"/>
    </row>
    <row r="436" spans="1:33" ht="12.75" customHeight="1" x14ac:dyDescent="0.3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70"/>
      <c r="L436" s="170"/>
      <c r="M436" s="170"/>
      <c r="N436" s="170"/>
      <c r="O436" s="170"/>
      <c r="P436" s="170"/>
      <c r="Q436" s="170"/>
      <c r="R436" s="170"/>
      <c r="S436" s="170"/>
      <c r="T436" s="170"/>
      <c r="U436" s="170"/>
      <c r="V436" s="170"/>
      <c r="W436" s="171"/>
      <c r="X436" s="172"/>
      <c r="Y436" s="171"/>
      <c r="Z436" s="169"/>
      <c r="AA436" s="169"/>
      <c r="AB436" s="171"/>
      <c r="AC436" s="169"/>
      <c r="AD436" s="169"/>
      <c r="AE436" s="170"/>
      <c r="AF436" s="170"/>
      <c r="AG436" s="170"/>
    </row>
    <row r="437" spans="1:33" ht="12.75" customHeight="1" x14ac:dyDescent="0.3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70"/>
      <c r="L437" s="170"/>
      <c r="M437" s="170"/>
      <c r="N437" s="170"/>
      <c r="O437" s="170"/>
      <c r="P437" s="170"/>
      <c r="Q437" s="170"/>
      <c r="R437" s="170"/>
      <c r="S437" s="170"/>
      <c r="T437" s="170"/>
      <c r="U437" s="170"/>
      <c r="V437" s="170"/>
      <c r="W437" s="171"/>
      <c r="X437" s="172"/>
      <c r="Y437" s="171"/>
      <c r="Z437" s="169"/>
      <c r="AA437" s="169"/>
      <c r="AB437" s="171"/>
      <c r="AC437" s="169"/>
      <c r="AD437" s="169"/>
      <c r="AE437" s="170"/>
      <c r="AF437" s="170"/>
      <c r="AG437" s="170"/>
    </row>
    <row r="438" spans="1:33" ht="12.75" customHeight="1" x14ac:dyDescent="0.3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70"/>
      <c r="L438" s="170"/>
      <c r="M438" s="170"/>
      <c r="N438" s="170"/>
      <c r="O438" s="170"/>
      <c r="P438" s="170"/>
      <c r="Q438" s="170"/>
      <c r="R438" s="170"/>
      <c r="S438" s="170"/>
      <c r="T438" s="170"/>
      <c r="U438" s="170"/>
      <c r="V438" s="170"/>
      <c r="W438" s="171"/>
      <c r="X438" s="172"/>
      <c r="Y438" s="171"/>
      <c r="Z438" s="169"/>
      <c r="AA438" s="169"/>
      <c r="AB438" s="171"/>
      <c r="AC438" s="169"/>
      <c r="AD438" s="169"/>
      <c r="AE438" s="170"/>
      <c r="AF438" s="170"/>
      <c r="AG438" s="170"/>
    </row>
    <row r="439" spans="1:33" ht="12.75" customHeight="1" x14ac:dyDescent="0.3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70"/>
      <c r="L439" s="170"/>
      <c r="M439" s="170"/>
      <c r="N439" s="170"/>
      <c r="O439" s="170"/>
      <c r="P439" s="170"/>
      <c r="Q439" s="170"/>
      <c r="R439" s="170"/>
      <c r="S439" s="170"/>
      <c r="T439" s="170"/>
      <c r="U439" s="170"/>
      <c r="V439" s="170"/>
      <c r="W439" s="171"/>
      <c r="X439" s="172"/>
      <c r="Y439" s="171"/>
      <c r="Z439" s="169"/>
      <c r="AA439" s="169"/>
      <c r="AB439" s="171"/>
      <c r="AC439" s="169"/>
      <c r="AD439" s="169"/>
      <c r="AE439" s="170"/>
      <c r="AF439" s="170"/>
      <c r="AG439" s="170"/>
    </row>
    <row r="440" spans="1:33" ht="12.75" customHeight="1" x14ac:dyDescent="0.3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1"/>
      <c r="X440" s="172"/>
      <c r="Y440" s="171"/>
      <c r="Z440" s="169"/>
      <c r="AA440" s="169"/>
      <c r="AB440" s="171"/>
      <c r="AC440" s="169"/>
      <c r="AD440" s="169"/>
      <c r="AE440" s="170"/>
      <c r="AF440" s="170"/>
      <c r="AG440" s="170"/>
    </row>
    <row r="441" spans="1:33" ht="12.75" customHeight="1" x14ac:dyDescent="0.3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70"/>
      <c r="L441" s="170"/>
      <c r="M441" s="170"/>
      <c r="N441" s="170"/>
      <c r="O441" s="170"/>
      <c r="P441" s="170"/>
      <c r="Q441" s="170"/>
      <c r="R441" s="170"/>
      <c r="S441" s="170"/>
      <c r="T441" s="170"/>
      <c r="U441" s="170"/>
      <c r="V441" s="170"/>
      <c r="W441" s="171"/>
      <c r="X441" s="172"/>
      <c r="Y441" s="171"/>
      <c r="Z441" s="169"/>
      <c r="AA441" s="169"/>
      <c r="AB441" s="171"/>
      <c r="AC441" s="169"/>
      <c r="AD441" s="169"/>
      <c r="AE441" s="170"/>
      <c r="AF441" s="170"/>
      <c r="AG441" s="170"/>
    </row>
    <row r="442" spans="1:33" ht="12.75" customHeight="1" x14ac:dyDescent="0.3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70"/>
      <c r="L442" s="170"/>
      <c r="M442" s="170"/>
      <c r="N442" s="170"/>
      <c r="O442" s="170"/>
      <c r="P442" s="170"/>
      <c r="Q442" s="170"/>
      <c r="R442" s="170"/>
      <c r="S442" s="170"/>
      <c r="T442" s="170"/>
      <c r="U442" s="170"/>
      <c r="V442" s="170"/>
      <c r="W442" s="171"/>
      <c r="X442" s="172"/>
      <c r="Y442" s="171"/>
      <c r="Z442" s="169"/>
      <c r="AA442" s="169"/>
      <c r="AB442" s="171"/>
      <c r="AC442" s="169"/>
      <c r="AD442" s="169"/>
      <c r="AE442" s="170"/>
      <c r="AF442" s="170"/>
      <c r="AG442" s="170"/>
    </row>
    <row r="443" spans="1:33" ht="12.75" customHeight="1" x14ac:dyDescent="0.3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70"/>
      <c r="L443" s="170"/>
      <c r="M443" s="170"/>
      <c r="N443" s="170"/>
      <c r="O443" s="170"/>
      <c r="P443" s="170"/>
      <c r="Q443" s="170"/>
      <c r="R443" s="170"/>
      <c r="S443" s="170"/>
      <c r="T443" s="170"/>
      <c r="U443" s="170"/>
      <c r="V443" s="170"/>
      <c r="W443" s="171"/>
      <c r="X443" s="172"/>
      <c r="Y443" s="171"/>
      <c r="Z443" s="169"/>
      <c r="AA443" s="169"/>
      <c r="AB443" s="171"/>
      <c r="AC443" s="169"/>
      <c r="AD443" s="169"/>
      <c r="AE443" s="170"/>
      <c r="AF443" s="170"/>
      <c r="AG443" s="170"/>
    </row>
    <row r="444" spans="1:33" ht="12.75" customHeight="1" x14ac:dyDescent="0.3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70"/>
      <c r="L444" s="170"/>
      <c r="M444" s="170"/>
      <c r="N444" s="170"/>
      <c r="O444" s="170"/>
      <c r="P444" s="170"/>
      <c r="Q444" s="170"/>
      <c r="R444" s="170"/>
      <c r="S444" s="170"/>
      <c r="T444" s="170"/>
      <c r="U444" s="170"/>
      <c r="V444" s="170"/>
      <c r="W444" s="171"/>
      <c r="X444" s="172"/>
      <c r="Y444" s="171"/>
      <c r="Z444" s="169"/>
      <c r="AA444" s="169"/>
      <c r="AB444" s="171"/>
      <c r="AC444" s="169"/>
      <c r="AD444" s="169"/>
      <c r="AE444" s="170"/>
      <c r="AF444" s="170"/>
      <c r="AG444" s="170"/>
    </row>
    <row r="445" spans="1:33" ht="12.75" customHeight="1" x14ac:dyDescent="0.3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70"/>
      <c r="L445" s="170"/>
      <c r="M445" s="170"/>
      <c r="N445" s="170"/>
      <c r="O445" s="170"/>
      <c r="P445" s="170"/>
      <c r="Q445" s="170"/>
      <c r="R445" s="170"/>
      <c r="S445" s="170"/>
      <c r="T445" s="170"/>
      <c r="U445" s="170"/>
      <c r="V445" s="170"/>
      <c r="W445" s="171"/>
      <c r="X445" s="172"/>
      <c r="Y445" s="171"/>
      <c r="Z445" s="169"/>
      <c r="AA445" s="169"/>
      <c r="AB445" s="171"/>
      <c r="AC445" s="169"/>
      <c r="AD445" s="169"/>
      <c r="AE445" s="170"/>
      <c r="AF445" s="170"/>
      <c r="AG445" s="170"/>
    </row>
    <row r="446" spans="1:33" ht="12.75" customHeight="1" x14ac:dyDescent="0.3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70"/>
      <c r="L446" s="170"/>
      <c r="M446" s="170"/>
      <c r="N446" s="170"/>
      <c r="O446" s="170"/>
      <c r="P446" s="170"/>
      <c r="Q446" s="170"/>
      <c r="R446" s="170"/>
      <c r="S446" s="170"/>
      <c r="T446" s="170"/>
      <c r="U446" s="170"/>
      <c r="V446" s="170"/>
      <c r="W446" s="171"/>
      <c r="X446" s="172"/>
      <c r="Y446" s="171"/>
      <c r="Z446" s="169"/>
      <c r="AA446" s="169"/>
      <c r="AB446" s="171"/>
      <c r="AC446" s="169"/>
      <c r="AD446" s="169"/>
      <c r="AE446" s="170"/>
      <c r="AF446" s="170"/>
      <c r="AG446" s="170"/>
    </row>
    <row r="447" spans="1:33" ht="12.75" customHeight="1" x14ac:dyDescent="0.3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70"/>
      <c r="L447" s="170"/>
      <c r="M447" s="170"/>
      <c r="N447" s="170"/>
      <c r="O447" s="170"/>
      <c r="P447" s="170"/>
      <c r="Q447" s="170"/>
      <c r="R447" s="170"/>
      <c r="S447" s="170"/>
      <c r="T447" s="170"/>
      <c r="U447" s="170"/>
      <c r="V447" s="170"/>
      <c r="W447" s="171"/>
      <c r="X447" s="172"/>
      <c r="Y447" s="171"/>
      <c r="Z447" s="169"/>
      <c r="AA447" s="169"/>
      <c r="AB447" s="171"/>
      <c r="AC447" s="169"/>
      <c r="AD447" s="169"/>
      <c r="AE447" s="170"/>
      <c r="AF447" s="170"/>
      <c r="AG447" s="170"/>
    </row>
    <row r="448" spans="1:33" ht="12.75" customHeight="1" x14ac:dyDescent="0.3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70"/>
      <c r="L448" s="170"/>
      <c r="M448" s="170"/>
      <c r="N448" s="170"/>
      <c r="O448" s="170"/>
      <c r="P448" s="170"/>
      <c r="Q448" s="170"/>
      <c r="R448" s="170"/>
      <c r="S448" s="170"/>
      <c r="T448" s="170"/>
      <c r="U448" s="170"/>
      <c r="V448" s="170"/>
      <c r="W448" s="171"/>
      <c r="X448" s="172"/>
      <c r="Y448" s="171"/>
      <c r="Z448" s="169"/>
      <c r="AA448" s="169"/>
      <c r="AB448" s="171"/>
      <c r="AC448" s="169"/>
      <c r="AD448" s="169"/>
      <c r="AE448" s="170"/>
      <c r="AF448" s="170"/>
      <c r="AG448" s="170"/>
    </row>
    <row r="449" spans="1:33" ht="12.75" customHeight="1" x14ac:dyDescent="0.3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70"/>
      <c r="L449" s="170"/>
      <c r="M449" s="170"/>
      <c r="N449" s="170"/>
      <c r="O449" s="170"/>
      <c r="P449" s="170"/>
      <c r="Q449" s="170"/>
      <c r="R449" s="170"/>
      <c r="S449" s="170"/>
      <c r="T449" s="170"/>
      <c r="U449" s="170"/>
      <c r="V449" s="170"/>
      <c r="W449" s="171"/>
      <c r="X449" s="172"/>
      <c r="Y449" s="171"/>
      <c r="Z449" s="169"/>
      <c r="AA449" s="169"/>
      <c r="AB449" s="171"/>
      <c r="AC449" s="169"/>
      <c r="AD449" s="169"/>
      <c r="AE449" s="170"/>
      <c r="AF449" s="170"/>
      <c r="AG449" s="170"/>
    </row>
    <row r="450" spans="1:33" ht="12.75" customHeight="1" x14ac:dyDescent="0.3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70"/>
      <c r="L450" s="170"/>
      <c r="M450" s="170"/>
      <c r="N450" s="170"/>
      <c r="O450" s="170"/>
      <c r="P450" s="170"/>
      <c r="Q450" s="170"/>
      <c r="R450" s="170"/>
      <c r="S450" s="170"/>
      <c r="T450" s="170"/>
      <c r="U450" s="170"/>
      <c r="V450" s="170"/>
      <c r="W450" s="171"/>
      <c r="X450" s="172"/>
      <c r="Y450" s="171"/>
      <c r="Z450" s="169"/>
      <c r="AA450" s="169"/>
      <c r="AB450" s="171"/>
      <c r="AC450" s="169"/>
      <c r="AD450" s="169"/>
      <c r="AE450" s="170"/>
      <c r="AF450" s="170"/>
      <c r="AG450" s="170"/>
    </row>
    <row r="451" spans="1:33" ht="12.75" customHeight="1" x14ac:dyDescent="0.3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70"/>
      <c r="L451" s="170"/>
      <c r="M451" s="170"/>
      <c r="N451" s="170"/>
      <c r="O451" s="170"/>
      <c r="P451" s="170"/>
      <c r="Q451" s="170"/>
      <c r="R451" s="170"/>
      <c r="S451" s="170"/>
      <c r="T451" s="170"/>
      <c r="U451" s="170"/>
      <c r="V451" s="170"/>
      <c r="W451" s="171"/>
      <c r="X451" s="172"/>
      <c r="Y451" s="171"/>
      <c r="Z451" s="169"/>
      <c r="AA451" s="169"/>
      <c r="AB451" s="171"/>
      <c r="AC451" s="169"/>
      <c r="AD451" s="169"/>
      <c r="AE451" s="170"/>
      <c r="AF451" s="170"/>
      <c r="AG451" s="170"/>
    </row>
    <row r="452" spans="1:33" ht="12.75" customHeight="1" x14ac:dyDescent="0.3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1"/>
      <c r="X452" s="172"/>
      <c r="Y452" s="171"/>
      <c r="Z452" s="169"/>
      <c r="AA452" s="169"/>
      <c r="AB452" s="171"/>
      <c r="AC452" s="169"/>
      <c r="AD452" s="169"/>
      <c r="AE452" s="170"/>
      <c r="AF452" s="170"/>
      <c r="AG452" s="170"/>
    </row>
    <row r="453" spans="1:33" ht="12.75" customHeight="1" x14ac:dyDescent="0.3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70"/>
      <c r="L453" s="170"/>
      <c r="M453" s="170"/>
      <c r="N453" s="170"/>
      <c r="O453" s="170"/>
      <c r="P453" s="170"/>
      <c r="Q453" s="170"/>
      <c r="R453" s="170"/>
      <c r="S453" s="170"/>
      <c r="T453" s="170"/>
      <c r="U453" s="170"/>
      <c r="V453" s="170"/>
      <c r="W453" s="171"/>
      <c r="X453" s="172"/>
      <c r="Y453" s="171"/>
      <c r="Z453" s="169"/>
      <c r="AA453" s="169"/>
      <c r="AB453" s="171"/>
      <c r="AC453" s="169"/>
      <c r="AD453" s="169"/>
      <c r="AE453" s="170"/>
      <c r="AF453" s="170"/>
      <c r="AG453" s="170"/>
    </row>
    <row r="454" spans="1:33" ht="12.75" customHeight="1" x14ac:dyDescent="0.3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70"/>
      <c r="L454" s="170"/>
      <c r="M454" s="170"/>
      <c r="N454" s="170"/>
      <c r="O454" s="170"/>
      <c r="P454" s="170"/>
      <c r="Q454" s="170"/>
      <c r="R454" s="170"/>
      <c r="S454" s="170"/>
      <c r="T454" s="170"/>
      <c r="U454" s="170"/>
      <c r="V454" s="170"/>
      <c r="W454" s="171"/>
      <c r="X454" s="172"/>
      <c r="Y454" s="171"/>
      <c r="Z454" s="169"/>
      <c r="AA454" s="169"/>
      <c r="AB454" s="171"/>
      <c r="AC454" s="169"/>
      <c r="AD454" s="169"/>
      <c r="AE454" s="170"/>
      <c r="AF454" s="170"/>
      <c r="AG454" s="170"/>
    </row>
    <row r="455" spans="1:33" ht="12.75" customHeight="1" x14ac:dyDescent="0.3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70"/>
      <c r="L455" s="170"/>
      <c r="M455" s="170"/>
      <c r="N455" s="170"/>
      <c r="O455" s="170"/>
      <c r="P455" s="170"/>
      <c r="Q455" s="170"/>
      <c r="R455" s="170"/>
      <c r="S455" s="170"/>
      <c r="T455" s="170"/>
      <c r="U455" s="170"/>
      <c r="V455" s="170"/>
      <c r="W455" s="171"/>
      <c r="X455" s="172"/>
      <c r="Y455" s="171"/>
      <c r="Z455" s="169"/>
      <c r="AA455" s="169"/>
      <c r="AB455" s="171"/>
      <c r="AC455" s="169"/>
      <c r="AD455" s="169"/>
      <c r="AE455" s="170"/>
      <c r="AF455" s="170"/>
      <c r="AG455" s="170"/>
    </row>
    <row r="456" spans="1:33" ht="12.75" customHeight="1" x14ac:dyDescent="0.3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70"/>
      <c r="L456" s="170"/>
      <c r="M456" s="170"/>
      <c r="N456" s="170"/>
      <c r="O456" s="170"/>
      <c r="P456" s="170"/>
      <c r="Q456" s="170"/>
      <c r="R456" s="170"/>
      <c r="S456" s="170"/>
      <c r="T456" s="170"/>
      <c r="U456" s="170"/>
      <c r="V456" s="170"/>
      <c r="W456" s="171"/>
      <c r="X456" s="172"/>
      <c r="Y456" s="171"/>
      <c r="Z456" s="169"/>
      <c r="AA456" s="169"/>
      <c r="AB456" s="171"/>
      <c r="AC456" s="169"/>
      <c r="AD456" s="169"/>
      <c r="AE456" s="170"/>
      <c r="AF456" s="170"/>
      <c r="AG456" s="170"/>
    </row>
    <row r="457" spans="1:33" ht="12.75" customHeight="1" x14ac:dyDescent="0.3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70"/>
      <c r="L457" s="170"/>
      <c r="M457" s="170"/>
      <c r="N457" s="170"/>
      <c r="O457" s="170"/>
      <c r="P457" s="170"/>
      <c r="Q457" s="170"/>
      <c r="R457" s="170"/>
      <c r="S457" s="170"/>
      <c r="T457" s="170"/>
      <c r="U457" s="170"/>
      <c r="V457" s="170"/>
      <c r="W457" s="171"/>
      <c r="X457" s="172"/>
      <c r="Y457" s="171"/>
      <c r="Z457" s="169"/>
      <c r="AA457" s="169"/>
      <c r="AB457" s="171"/>
      <c r="AC457" s="169"/>
      <c r="AD457" s="169"/>
      <c r="AE457" s="170"/>
      <c r="AF457" s="170"/>
      <c r="AG457" s="170"/>
    </row>
    <row r="458" spans="1:33" ht="12.75" customHeight="1" x14ac:dyDescent="0.3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70"/>
      <c r="L458" s="170"/>
      <c r="M458" s="170"/>
      <c r="N458" s="170"/>
      <c r="O458" s="170"/>
      <c r="P458" s="170"/>
      <c r="Q458" s="170"/>
      <c r="R458" s="170"/>
      <c r="S458" s="170"/>
      <c r="T458" s="170"/>
      <c r="U458" s="170"/>
      <c r="V458" s="170"/>
      <c r="W458" s="171"/>
      <c r="X458" s="172"/>
      <c r="Y458" s="171"/>
      <c r="Z458" s="169"/>
      <c r="AA458" s="169"/>
      <c r="AB458" s="171"/>
      <c r="AC458" s="169"/>
      <c r="AD458" s="169"/>
      <c r="AE458" s="170"/>
      <c r="AF458" s="170"/>
      <c r="AG458" s="170"/>
    </row>
    <row r="459" spans="1:33" ht="12.75" customHeight="1" x14ac:dyDescent="0.3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70"/>
      <c r="L459" s="170"/>
      <c r="M459" s="170"/>
      <c r="N459" s="170"/>
      <c r="O459" s="170"/>
      <c r="P459" s="170"/>
      <c r="Q459" s="170"/>
      <c r="R459" s="170"/>
      <c r="S459" s="170"/>
      <c r="T459" s="170"/>
      <c r="U459" s="170"/>
      <c r="V459" s="170"/>
      <c r="W459" s="171"/>
      <c r="X459" s="172"/>
      <c r="Y459" s="171"/>
      <c r="Z459" s="169"/>
      <c r="AA459" s="169"/>
      <c r="AB459" s="171"/>
      <c r="AC459" s="169"/>
      <c r="AD459" s="169"/>
      <c r="AE459" s="170"/>
      <c r="AF459" s="170"/>
      <c r="AG459" s="170"/>
    </row>
    <row r="460" spans="1:33" ht="12.75" customHeight="1" x14ac:dyDescent="0.3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70"/>
      <c r="L460" s="170"/>
      <c r="M460" s="170"/>
      <c r="N460" s="170"/>
      <c r="O460" s="170"/>
      <c r="P460" s="170"/>
      <c r="Q460" s="170"/>
      <c r="R460" s="170"/>
      <c r="S460" s="170"/>
      <c r="T460" s="170"/>
      <c r="U460" s="170"/>
      <c r="V460" s="170"/>
      <c r="W460" s="171"/>
      <c r="X460" s="172"/>
      <c r="Y460" s="171"/>
      <c r="Z460" s="169"/>
      <c r="AA460" s="169"/>
      <c r="AB460" s="171"/>
      <c r="AC460" s="169"/>
      <c r="AD460" s="169"/>
      <c r="AE460" s="170"/>
      <c r="AF460" s="170"/>
      <c r="AG460" s="170"/>
    </row>
    <row r="461" spans="1:33" ht="12.75" customHeight="1" x14ac:dyDescent="0.3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70"/>
      <c r="L461" s="170"/>
      <c r="M461" s="170"/>
      <c r="N461" s="170"/>
      <c r="O461" s="170"/>
      <c r="P461" s="170"/>
      <c r="Q461" s="170"/>
      <c r="R461" s="170"/>
      <c r="S461" s="170"/>
      <c r="T461" s="170"/>
      <c r="U461" s="170"/>
      <c r="V461" s="170"/>
      <c r="W461" s="171"/>
      <c r="X461" s="172"/>
      <c r="Y461" s="171"/>
      <c r="Z461" s="169"/>
      <c r="AA461" s="169"/>
      <c r="AB461" s="171"/>
      <c r="AC461" s="169"/>
      <c r="AD461" s="169"/>
      <c r="AE461" s="170"/>
      <c r="AF461" s="170"/>
      <c r="AG461" s="170"/>
    </row>
    <row r="462" spans="1:33" ht="12.75" customHeight="1" x14ac:dyDescent="0.3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70"/>
      <c r="L462" s="170"/>
      <c r="M462" s="170"/>
      <c r="N462" s="170"/>
      <c r="O462" s="170"/>
      <c r="P462" s="170"/>
      <c r="Q462" s="170"/>
      <c r="R462" s="170"/>
      <c r="S462" s="170"/>
      <c r="T462" s="170"/>
      <c r="U462" s="170"/>
      <c r="V462" s="170"/>
      <c r="W462" s="171"/>
      <c r="X462" s="172"/>
      <c r="Y462" s="171"/>
      <c r="Z462" s="169"/>
      <c r="AA462" s="169"/>
      <c r="AB462" s="171"/>
      <c r="AC462" s="169"/>
      <c r="AD462" s="169"/>
      <c r="AE462" s="170"/>
      <c r="AF462" s="170"/>
      <c r="AG462" s="170"/>
    </row>
    <row r="463" spans="1:33" ht="12.75" customHeight="1" x14ac:dyDescent="0.3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70"/>
      <c r="L463" s="170"/>
      <c r="M463" s="170"/>
      <c r="N463" s="170"/>
      <c r="O463" s="170"/>
      <c r="P463" s="170"/>
      <c r="Q463" s="170"/>
      <c r="R463" s="170"/>
      <c r="S463" s="170"/>
      <c r="T463" s="170"/>
      <c r="U463" s="170"/>
      <c r="V463" s="170"/>
      <c r="W463" s="171"/>
      <c r="X463" s="172"/>
      <c r="Y463" s="171"/>
      <c r="Z463" s="169"/>
      <c r="AA463" s="169"/>
      <c r="AB463" s="171"/>
      <c r="AC463" s="169"/>
      <c r="AD463" s="169"/>
      <c r="AE463" s="170"/>
      <c r="AF463" s="170"/>
      <c r="AG463" s="170"/>
    </row>
    <row r="464" spans="1:33" ht="12.75" customHeight="1" x14ac:dyDescent="0.3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70"/>
      <c r="L464" s="170"/>
      <c r="M464" s="170"/>
      <c r="N464" s="170"/>
      <c r="O464" s="170"/>
      <c r="P464" s="170"/>
      <c r="Q464" s="170"/>
      <c r="R464" s="170"/>
      <c r="S464" s="170"/>
      <c r="T464" s="170"/>
      <c r="U464" s="170"/>
      <c r="V464" s="170"/>
      <c r="W464" s="171"/>
      <c r="X464" s="172"/>
      <c r="Y464" s="171"/>
      <c r="Z464" s="169"/>
      <c r="AA464" s="169"/>
      <c r="AB464" s="171"/>
      <c r="AC464" s="169"/>
      <c r="AD464" s="169"/>
      <c r="AE464" s="170"/>
      <c r="AF464" s="170"/>
      <c r="AG464" s="170"/>
    </row>
    <row r="465" spans="1:33" ht="12.75" customHeight="1" x14ac:dyDescent="0.3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70"/>
      <c r="L465" s="170"/>
      <c r="M465" s="170"/>
      <c r="N465" s="170"/>
      <c r="O465" s="170"/>
      <c r="P465" s="170"/>
      <c r="Q465" s="170"/>
      <c r="R465" s="170"/>
      <c r="S465" s="170"/>
      <c r="T465" s="170"/>
      <c r="U465" s="170"/>
      <c r="V465" s="170"/>
      <c r="W465" s="171"/>
      <c r="X465" s="172"/>
      <c r="Y465" s="171"/>
      <c r="Z465" s="169"/>
      <c r="AA465" s="169"/>
      <c r="AB465" s="171"/>
      <c r="AC465" s="169"/>
      <c r="AD465" s="169"/>
      <c r="AE465" s="170"/>
      <c r="AF465" s="170"/>
      <c r="AG465" s="170"/>
    </row>
    <row r="466" spans="1:33" ht="12.75" customHeight="1" x14ac:dyDescent="0.3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70"/>
      <c r="L466" s="170"/>
      <c r="M466" s="170"/>
      <c r="N466" s="170"/>
      <c r="O466" s="170"/>
      <c r="P466" s="170"/>
      <c r="Q466" s="170"/>
      <c r="R466" s="170"/>
      <c r="S466" s="170"/>
      <c r="T466" s="170"/>
      <c r="U466" s="170"/>
      <c r="V466" s="170"/>
      <c r="W466" s="171"/>
      <c r="X466" s="172"/>
      <c r="Y466" s="171"/>
      <c r="Z466" s="169"/>
      <c r="AA466" s="169"/>
      <c r="AB466" s="171"/>
      <c r="AC466" s="169"/>
      <c r="AD466" s="169"/>
      <c r="AE466" s="170"/>
      <c r="AF466" s="170"/>
      <c r="AG466" s="170"/>
    </row>
    <row r="467" spans="1:33" ht="12.75" customHeight="1" x14ac:dyDescent="0.3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70"/>
      <c r="L467" s="170"/>
      <c r="M467" s="170"/>
      <c r="N467" s="170"/>
      <c r="O467" s="170"/>
      <c r="P467" s="170"/>
      <c r="Q467" s="170"/>
      <c r="R467" s="170"/>
      <c r="S467" s="170"/>
      <c r="T467" s="170"/>
      <c r="U467" s="170"/>
      <c r="V467" s="170"/>
      <c r="W467" s="171"/>
      <c r="X467" s="172"/>
      <c r="Y467" s="171"/>
      <c r="Z467" s="169"/>
      <c r="AA467" s="169"/>
      <c r="AB467" s="171"/>
      <c r="AC467" s="169"/>
      <c r="AD467" s="169"/>
      <c r="AE467" s="170"/>
      <c r="AF467" s="170"/>
      <c r="AG467" s="170"/>
    </row>
    <row r="468" spans="1:33" ht="12.75" customHeight="1" x14ac:dyDescent="0.3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  <c r="U468" s="170"/>
      <c r="V468" s="170"/>
      <c r="W468" s="171"/>
      <c r="X468" s="172"/>
      <c r="Y468" s="171"/>
      <c r="Z468" s="169"/>
      <c r="AA468" s="169"/>
      <c r="AB468" s="171"/>
      <c r="AC468" s="169"/>
      <c r="AD468" s="169"/>
      <c r="AE468" s="170"/>
      <c r="AF468" s="170"/>
      <c r="AG468" s="170"/>
    </row>
    <row r="469" spans="1:33" ht="12.75" customHeight="1" x14ac:dyDescent="0.3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  <c r="U469" s="170"/>
      <c r="V469" s="170"/>
      <c r="W469" s="171"/>
      <c r="X469" s="172"/>
      <c r="Y469" s="171"/>
      <c r="Z469" s="169"/>
      <c r="AA469" s="169"/>
      <c r="AB469" s="171"/>
      <c r="AC469" s="169"/>
      <c r="AD469" s="169"/>
      <c r="AE469" s="170"/>
      <c r="AF469" s="170"/>
      <c r="AG469" s="170"/>
    </row>
    <row r="470" spans="1:33" ht="12.75" customHeight="1" x14ac:dyDescent="0.3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1"/>
      <c r="X470" s="172"/>
      <c r="Y470" s="171"/>
      <c r="Z470" s="169"/>
      <c r="AA470" s="169"/>
      <c r="AB470" s="171"/>
      <c r="AC470" s="169"/>
      <c r="AD470" s="169"/>
      <c r="AE470" s="170"/>
      <c r="AF470" s="170"/>
      <c r="AG470" s="170"/>
    </row>
    <row r="471" spans="1:33" ht="12.75" customHeight="1" x14ac:dyDescent="0.3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1"/>
      <c r="X471" s="172"/>
      <c r="Y471" s="171"/>
      <c r="Z471" s="169"/>
      <c r="AA471" s="169"/>
      <c r="AB471" s="171"/>
      <c r="AC471" s="169"/>
      <c r="AD471" s="169"/>
      <c r="AE471" s="170"/>
      <c r="AF471" s="170"/>
      <c r="AG471" s="170"/>
    </row>
    <row r="472" spans="1:33" ht="12.75" customHeight="1" x14ac:dyDescent="0.3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1"/>
      <c r="X472" s="172"/>
      <c r="Y472" s="171"/>
      <c r="Z472" s="169"/>
      <c r="AA472" s="169"/>
      <c r="AB472" s="171"/>
      <c r="AC472" s="169"/>
      <c r="AD472" s="169"/>
      <c r="AE472" s="170"/>
      <c r="AF472" s="170"/>
      <c r="AG472" s="170"/>
    </row>
    <row r="473" spans="1:33" ht="12.75" customHeight="1" x14ac:dyDescent="0.3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1"/>
      <c r="X473" s="172"/>
      <c r="Y473" s="171"/>
      <c r="Z473" s="169"/>
      <c r="AA473" s="169"/>
      <c r="AB473" s="171"/>
      <c r="AC473" s="169"/>
      <c r="AD473" s="169"/>
      <c r="AE473" s="170"/>
      <c r="AF473" s="170"/>
      <c r="AG473" s="170"/>
    </row>
    <row r="474" spans="1:33" ht="12.75" customHeight="1" x14ac:dyDescent="0.3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1"/>
      <c r="X474" s="172"/>
      <c r="Y474" s="171"/>
      <c r="Z474" s="169"/>
      <c r="AA474" s="169"/>
      <c r="AB474" s="171"/>
      <c r="AC474" s="169"/>
      <c r="AD474" s="169"/>
      <c r="AE474" s="170"/>
      <c r="AF474" s="170"/>
      <c r="AG474" s="170"/>
    </row>
    <row r="475" spans="1:33" ht="12.75" customHeight="1" x14ac:dyDescent="0.3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1"/>
      <c r="X475" s="172"/>
      <c r="Y475" s="171"/>
      <c r="Z475" s="169"/>
      <c r="AA475" s="169"/>
      <c r="AB475" s="171"/>
      <c r="AC475" s="169"/>
      <c r="AD475" s="169"/>
      <c r="AE475" s="170"/>
      <c r="AF475" s="170"/>
      <c r="AG475" s="170"/>
    </row>
    <row r="476" spans="1:33" ht="12.75" customHeight="1" x14ac:dyDescent="0.3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1"/>
      <c r="X476" s="172"/>
      <c r="Y476" s="171"/>
      <c r="Z476" s="169"/>
      <c r="AA476" s="169"/>
      <c r="AB476" s="171"/>
      <c r="AC476" s="169"/>
      <c r="AD476" s="169"/>
      <c r="AE476" s="170"/>
      <c r="AF476" s="170"/>
      <c r="AG476" s="170"/>
    </row>
    <row r="477" spans="1:33" ht="12.75" customHeight="1" x14ac:dyDescent="0.3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1"/>
      <c r="X477" s="172"/>
      <c r="Y477" s="171"/>
      <c r="Z477" s="169"/>
      <c r="AA477" s="169"/>
      <c r="AB477" s="171"/>
      <c r="AC477" s="169"/>
      <c r="AD477" s="169"/>
      <c r="AE477" s="170"/>
      <c r="AF477" s="170"/>
      <c r="AG477" s="170"/>
    </row>
    <row r="478" spans="1:33" ht="12.75" customHeight="1" x14ac:dyDescent="0.3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1"/>
      <c r="X478" s="172"/>
      <c r="Y478" s="171"/>
      <c r="Z478" s="169"/>
      <c r="AA478" s="169"/>
      <c r="AB478" s="171"/>
      <c r="AC478" s="169"/>
      <c r="AD478" s="169"/>
      <c r="AE478" s="170"/>
      <c r="AF478" s="170"/>
      <c r="AG478" s="170"/>
    </row>
    <row r="479" spans="1:33" ht="12.75" customHeight="1" x14ac:dyDescent="0.3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1"/>
      <c r="X479" s="172"/>
      <c r="Y479" s="171"/>
      <c r="Z479" s="169"/>
      <c r="AA479" s="169"/>
      <c r="AB479" s="171"/>
      <c r="AC479" s="169"/>
      <c r="AD479" s="169"/>
      <c r="AE479" s="170"/>
      <c r="AF479" s="170"/>
      <c r="AG479" s="170"/>
    </row>
    <row r="480" spans="1:33" ht="12.75" customHeight="1" x14ac:dyDescent="0.3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1"/>
      <c r="X480" s="172"/>
      <c r="Y480" s="171"/>
      <c r="Z480" s="169"/>
      <c r="AA480" s="169"/>
      <c r="AB480" s="171"/>
      <c r="AC480" s="169"/>
      <c r="AD480" s="169"/>
      <c r="AE480" s="170"/>
      <c r="AF480" s="170"/>
      <c r="AG480" s="170"/>
    </row>
    <row r="481" spans="1:33" ht="12.75" customHeight="1" x14ac:dyDescent="0.3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1"/>
      <c r="X481" s="172"/>
      <c r="Y481" s="171"/>
      <c r="Z481" s="169"/>
      <c r="AA481" s="169"/>
      <c r="AB481" s="171"/>
      <c r="AC481" s="169"/>
      <c r="AD481" s="169"/>
      <c r="AE481" s="170"/>
      <c r="AF481" s="170"/>
      <c r="AG481" s="170"/>
    </row>
    <row r="482" spans="1:33" ht="12.75" customHeight="1" x14ac:dyDescent="0.3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1"/>
      <c r="X482" s="172"/>
      <c r="Y482" s="171"/>
      <c r="Z482" s="169"/>
      <c r="AA482" s="169"/>
      <c r="AB482" s="171"/>
      <c r="AC482" s="169"/>
      <c r="AD482" s="169"/>
      <c r="AE482" s="170"/>
      <c r="AF482" s="170"/>
      <c r="AG482" s="170"/>
    </row>
    <row r="483" spans="1:33" ht="12.75" customHeight="1" x14ac:dyDescent="0.3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1"/>
      <c r="X483" s="172"/>
      <c r="Y483" s="171"/>
      <c r="Z483" s="169"/>
      <c r="AA483" s="169"/>
      <c r="AB483" s="171"/>
      <c r="AC483" s="169"/>
      <c r="AD483" s="169"/>
      <c r="AE483" s="170"/>
      <c r="AF483" s="170"/>
      <c r="AG483" s="170"/>
    </row>
    <row r="484" spans="1:33" ht="12.75" customHeight="1" x14ac:dyDescent="0.3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1"/>
      <c r="X484" s="172"/>
      <c r="Y484" s="171"/>
      <c r="Z484" s="169"/>
      <c r="AA484" s="169"/>
      <c r="AB484" s="171"/>
      <c r="AC484" s="169"/>
      <c r="AD484" s="169"/>
      <c r="AE484" s="170"/>
      <c r="AF484" s="170"/>
      <c r="AG484" s="170"/>
    </row>
    <row r="485" spans="1:33" ht="12.75" customHeight="1" x14ac:dyDescent="0.3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1"/>
      <c r="X485" s="172"/>
      <c r="Y485" s="171"/>
      <c r="Z485" s="169"/>
      <c r="AA485" s="169"/>
      <c r="AB485" s="171"/>
      <c r="AC485" s="169"/>
      <c r="AD485" s="169"/>
      <c r="AE485" s="170"/>
      <c r="AF485" s="170"/>
      <c r="AG485" s="170"/>
    </row>
    <row r="486" spans="1:33" ht="12.75" customHeight="1" x14ac:dyDescent="0.3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1"/>
      <c r="X486" s="172"/>
      <c r="Y486" s="171"/>
      <c r="Z486" s="169"/>
      <c r="AA486" s="169"/>
      <c r="AB486" s="171"/>
      <c r="AC486" s="169"/>
      <c r="AD486" s="169"/>
      <c r="AE486" s="170"/>
      <c r="AF486" s="170"/>
      <c r="AG486" s="170"/>
    </row>
    <row r="487" spans="1:33" ht="12.75" customHeight="1" x14ac:dyDescent="0.3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1"/>
      <c r="X487" s="172"/>
      <c r="Y487" s="171"/>
      <c r="Z487" s="169"/>
      <c r="AA487" s="169"/>
      <c r="AB487" s="171"/>
      <c r="AC487" s="169"/>
      <c r="AD487" s="169"/>
      <c r="AE487" s="170"/>
      <c r="AF487" s="170"/>
      <c r="AG487" s="170"/>
    </row>
    <row r="488" spans="1:33" ht="12.75" customHeight="1" x14ac:dyDescent="0.3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1"/>
      <c r="X488" s="172"/>
      <c r="Y488" s="171"/>
      <c r="Z488" s="169"/>
      <c r="AA488" s="169"/>
      <c r="AB488" s="171"/>
      <c r="AC488" s="169"/>
      <c r="AD488" s="169"/>
      <c r="AE488" s="170"/>
      <c r="AF488" s="170"/>
      <c r="AG488" s="170"/>
    </row>
    <row r="489" spans="1:33" ht="12.75" customHeight="1" x14ac:dyDescent="0.3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1"/>
      <c r="X489" s="172"/>
      <c r="Y489" s="171"/>
      <c r="Z489" s="169"/>
      <c r="AA489" s="169"/>
      <c r="AB489" s="171"/>
      <c r="AC489" s="169"/>
      <c r="AD489" s="169"/>
      <c r="AE489" s="170"/>
      <c r="AF489" s="170"/>
      <c r="AG489" s="170"/>
    </row>
    <row r="490" spans="1:33" ht="12.75" customHeight="1" x14ac:dyDescent="0.3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1"/>
      <c r="X490" s="172"/>
      <c r="Y490" s="171"/>
      <c r="Z490" s="169"/>
      <c r="AA490" s="169"/>
      <c r="AB490" s="171"/>
      <c r="AC490" s="169"/>
      <c r="AD490" s="169"/>
      <c r="AE490" s="170"/>
      <c r="AF490" s="170"/>
      <c r="AG490" s="170"/>
    </row>
    <row r="491" spans="1:33" ht="12.75" customHeight="1" x14ac:dyDescent="0.3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1"/>
      <c r="X491" s="172"/>
      <c r="Y491" s="171"/>
      <c r="Z491" s="169"/>
      <c r="AA491" s="169"/>
      <c r="AB491" s="171"/>
      <c r="AC491" s="169"/>
      <c r="AD491" s="169"/>
      <c r="AE491" s="170"/>
      <c r="AF491" s="170"/>
      <c r="AG491" s="170"/>
    </row>
    <row r="492" spans="1:33" ht="12.75" customHeight="1" x14ac:dyDescent="0.3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1"/>
      <c r="X492" s="172"/>
      <c r="Y492" s="171"/>
      <c r="Z492" s="169"/>
      <c r="AA492" s="169"/>
      <c r="AB492" s="171"/>
      <c r="AC492" s="169"/>
      <c r="AD492" s="169"/>
      <c r="AE492" s="170"/>
      <c r="AF492" s="170"/>
      <c r="AG492" s="170"/>
    </row>
    <row r="493" spans="1:33" ht="12.75" customHeight="1" x14ac:dyDescent="0.3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1"/>
      <c r="X493" s="172"/>
      <c r="Y493" s="171"/>
      <c r="Z493" s="169"/>
      <c r="AA493" s="169"/>
      <c r="AB493" s="171"/>
      <c r="AC493" s="169"/>
      <c r="AD493" s="169"/>
      <c r="AE493" s="170"/>
      <c r="AF493" s="170"/>
      <c r="AG493" s="170"/>
    </row>
    <row r="494" spans="1:33" ht="12.75" customHeight="1" x14ac:dyDescent="0.3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1"/>
      <c r="X494" s="172"/>
      <c r="Y494" s="171"/>
      <c r="Z494" s="169"/>
      <c r="AA494" s="169"/>
      <c r="AB494" s="171"/>
      <c r="AC494" s="169"/>
      <c r="AD494" s="169"/>
      <c r="AE494" s="170"/>
      <c r="AF494" s="170"/>
      <c r="AG494" s="170"/>
    </row>
    <row r="495" spans="1:33" ht="12.75" customHeight="1" x14ac:dyDescent="0.3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1"/>
      <c r="X495" s="172"/>
      <c r="Y495" s="171"/>
      <c r="Z495" s="169"/>
      <c r="AA495" s="169"/>
      <c r="AB495" s="171"/>
      <c r="AC495" s="169"/>
      <c r="AD495" s="169"/>
      <c r="AE495" s="170"/>
      <c r="AF495" s="170"/>
      <c r="AG495" s="170"/>
    </row>
    <row r="496" spans="1:33" ht="12.75" customHeight="1" x14ac:dyDescent="0.3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1"/>
      <c r="X496" s="172"/>
      <c r="Y496" s="171"/>
      <c r="Z496" s="169"/>
      <c r="AA496" s="169"/>
      <c r="AB496" s="171"/>
      <c r="AC496" s="169"/>
      <c r="AD496" s="169"/>
      <c r="AE496" s="170"/>
      <c r="AF496" s="170"/>
      <c r="AG496" s="170"/>
    </row>
    <row r="497" spans="1:33" ht="12.75" customHeight="1" x14ac:dyDescent="0.3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1"/>
      <c r="X497" s="172"/>
      <c r="Y497" s="171"/>
      <c r="Z497" s="169"/>
      <c r="AA497" s="169"/>
      <c r="AB497" s="171"/>
      <c r="AC497" s="169"/>
      <c r="AD497" s="169"/>
      <c r="AE497" s="170"/>
      <c r="AF497" s="170"/>
      <c r="AG497" s="170"/>
    </row>
    <row r="498" spans="1:33" ht="12.75" customHeight="1" x14ac:dyDescent="0.3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1"/>
      <c r="X498" s="172"/>
      <c r="Y498" s="171"/>
      <c r="Z498" s="169"/>
      <c r="AA498" s="169"/>
      <c r="AB498" s="171"/>
      <c r="AC498" s="169"/>
      <c r="AD498" s="169"/>
      <c r="AE498" s="170"/>
      <c r="AF498" s="170"/>
      <c r="AG498" s="170"/>
    </row>
    <row r="499" spans="1:33" ht="12.75" customHeight="1" x14ac:dyDescent="0.3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1"/>
      <c r="X499" s="172"/>
      <c r="Y499" s="171"/>
      <c r="Z499" s="169"/>
      <c r="AA499" s="169"/>
      <c r="AB499" s="171"/>
      <c r="AC499" s="169"/>
      <c r="AD499" s="169"/>
      <c r="AE499" s="170"/>
      <c r="AF499" s="170"/>
      <c r="AG499" s="170"/>
    </row>
    <row r="500" spans="1:33" ht="12.75" customHeight="1" x14ac:dyDescent="0.3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1"/>
      <c r="X500" s="172"/>
      <c r="Y500" s="171"/>
      <c r="Z500" s="169"/>
      <c r="AA500" s="169"/>
      <c r="AB500" s="171"/>
      <c r="AC500" s="169"/>
      <c r="AD500" s="169"/>
      <c r="AE500" s="170"/>
      <c r="AF500" s="170"/>
      <c r="AG500" s="170"/>
    </row>
    <row r="501" spans="1:33" ht="12.75" customHeight="1" x14ac:dyDescent="0.3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1"/>
      <c r="X501" s="172"/>
      <c r="Y501" s="171"/>
      <c r="Z501" s="169"/>
      <c r="AA501" s="169"/>
      <c r="AB501" s="171"/>
      <c r="AC501" s="169"/>
      <c r="AD501" s="169"/>
      <c r="AE501" s="170"/>
      <c r="AF501" s="170"/>
      <c r="AG501" s="170"/>
    </row>
    <row r="502" spans="1:33" ht="12.75" customHeight="1" x14ac:dyDescent="0.3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1"/>
      <c r="X502" s="172"/>
      <c r="Y502" s="171"/>
      <c r="Z502" s="169"/>
      <c r="AA502" s="169"/>
      <c r="AB502" s="171"/>
      <c r="AC502" s="169"/>
      <c r="AD502" s="169"/>
      <c r="AE502" s="170"/>
      <c r="AF502" s="170"/>
      <c r="AG502" s="170"/>
    </row>
    <row r="503" spans="1:33" ht="12.75" customHeight="1" x14ac:dyDescent="0.3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1"/>
      <c r="X503" s="172"/>
      <c r="Y503" s="171"/>
      <c r="Z503" s="169"/>
      <c r="AA503" s="169"/>
      <c r="AB503" s="171"/>
      <c r="AC503" s="169"/>
      <c r="AD503" s="169"/>
      <c r="AE503" s="170"/>
      <c r="AF503" s="170"/>
      <c r="AG503" s="170"/>
    </row>
    <row r="504" spans="1:33" ht="12.75" customHeight="1" x14ac:dyDescent="0.3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1"/>
      <c r="X504" s="172"/>
      <c r="Y504" s="171"/>
      <c r="Z504" s="169"/>
      <c r="AA504" s="169"/>
      <c r="AB504" s="171"/>
      <c r="AC504" s="169"/>
      <c r="AD504" s="169"/>
      <c r="AE504" s="170"/>
      <c r="AF504" s="170"/>
      <c r="AG504" s="170"/>
    </row>
    <row r="505" spans="1:33" ht="12.75" customHeight="1" x14ac:dyDescent="0.3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1"/>
      <c r="X505" s="172"/>
      <c r="Y505" s="171"/>
      <c r="Z505" s="169"/>
      <c r="AA505" s="169"/>
      <c r="AB505" s="171"/>
      <c r="AC505" s="169"/>
      <c r="AD505" s="169"/>
      <c r="AE505" s="170"/>
      <c r="AF505" s="170"/>
      <c r="AG505" s="170"/>
    </row>
    <row r="506" spans="1:33" ht="12.75" customHeight="1" x14ac:dyDescent="0.3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1"/>
      <c r="X506" s="172"/>
      <c r="Y506" s="171"/>
      <c r="Z506" s="169"/>
      <c r="AA506" s="169"/>
      <c r="AB506" s="171"/>
      <c r="AC506" s="169"/>
      <c r="AD506" s="169"/>
      <c r="AE506" s="170"/>
      <c r="AF506" s="170"/>
      <c r="AG506" s="170"/>
    </row>
    <row r="507" spans="1:33" ht="12.75" customHeight="1" x14ac:dyDescent="0.3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1"/>
      <c r="X507" s="172"/>
      <c r="Y507" s="171"/>
      <c r="Z507" s="169"/>
      <c r="AA507" s="169"/>
      <c r="AB507" s="171"/>
      <c r="AC507" s="169"/>
      <c r="AD507" s="169"/>
      <c r="AE507" s="170"/>
      <c r="AF507" s="170"/>
      <c r="AG507" s="170"/>
    </row>
    <row r="508" spans="1:33" ht="12.75" customHeight="1" x14ac:dyDescent="0.3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1"/>
      <c r="X508" s="172"/>
      <c r="Y508" s="171"/>
      <c r="Z508" s="169"/>
      <c r="AA508" s="169"/>
      <c r="AB508" s="171"/>
      <c r="AC508" s="169"/>
      <c r="AD508" s="169"/>
      <c r="AE508" s="170"/>
      <c r="AF508" s="170"/>
      <c r="AG508" s="170"/>
    </row>
    <row r="509" spans="1:33" ht="12.75" customHeight="1" x14ac:dyDescent="0.3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1"/>
      <c r="X509" s="172"/>
      <c r="Y509" s="171"/>
      <c r="Z509" s="169"/>
      <c r="AA509" s="169"/>
      <c r="AB509" s="171"/>
      <c r="AC509" s="169"/>
      <c r="AD509" s="169"/>
      <c r="AE509" s="170"/>
      <c r="AF509" s="170"/>
      <c r="AG509" s="170"/>
    </row>
    <row r="510" spans="1:33" ht="12.75" customHeight="1" x14ac:dyDescent="0.3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1"/>
      <c r="X510" s="172"/>
      <c r="Y510" s="171"/>
      <c r="Z510" s="169"/>
      <c r="AA510" s="169"/>
      <c r="AB510" s="171"/>
      <c r="AC510" s="169"/>
      <c r="AD510" s="169"/>
      <c r="AE510" s="170"/>
      <c r="AF510" s="170"/>
      <c r="AG510" s="170"/>
    </row>
    <row r="511" spans="1:33" ht="12.75" customHeight="1" x14ac:dyDescent="0.3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1"/>
      <c r="X511" s="172"/>
      <c r="Y511" s="171"/>
      <c r="Z511" s="169"/>
      <c r="AA511" s="169"/>
      <c r="AB511" s="171"/>
      <c r="AC511" s="169"/>
      <c r="AD511" s="169"/>
      <c r="AE511" s="170"/>
      <c r="AF511" s="170"/>
      <c r="AG511" s="170"/>
    </row>
    <row r="512" spans="1:33" ht="12.75" customHeight="1" x14ac:dyDescent="0.3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1"/>
      <c r="X512" s="172"/>
      <c r="Y512" s="171"/>
      <c r="Z512" s="169"/>
      <c r="AA512" s="169"/>
      <c r="AB512" s="171"/>
      <c r="AC512" s="169"/>
      <c r="AD512" s="169"/>
      <c r="AE512" s="170"/>
      <c r="AF512" s="170"/>
      <c r="AG512" s="170"/>
    </row>
    <row r="513" spans="1:33" ht="12.75" customHeight="1" x14ac:dyDescent="0.3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1"/>
      <c r="X513" s="172"/>
      <c r="Y513" s="171"/>
      <c r="Z513" s="169"/>
      <c r="AA513" s="169"/>
      <c r="AB513" s="171"/>
      <c r="AC513" s="169"/>
      <c r="AD513" s="169"/>
      <c r="AE513" s="170"/>
      <c r="AF513" s="170"/>
      <c r="AG513" s="170"/>
    </row>
    <row r="514" spans="1:33" ht="12.75" customHeight="1" x14ac:dyDescent="0.3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1"/>
      <c r="X514" s="172"/>
      <c r="Y514" s="171"/>
      <c r="Z514" s="169"/>
      <c r="AA514" s="169"/>
      <c r="AB514" s="171"/>
      <c r="AC514" s="169"/>
      <c r="AD514" s="169"/>
      <c r="AE514" s="170"/>
      <c r="AF514" s="170"/>
      <c r="AG514" s="170"/>
    </row>
    <row r="515" spans="1:33" ht="12.75" customHeight="1" x14ac:dyDescent="0.3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1"/>
      <c r="X515" s="172"/>
      <c r="Y515" s="171"/>
      <c r="Z515" s="169"/>
      <c r="AA515" s="169"/>
      <c r="AB515" s="171"/>
      <c r="AC515" s="169"/>
      <c r="AD515" s="169"/>
      <c r="AE515" s="170"/>
      <c r="AF515" s="170"/>
      <c r="AG515" s="170"/>
    </row>
    <row r="516" spans="1:33" ht="12.75" customHeight="1" x14ac:dyDescent="0.3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1"/>
      <c r="X516" s="172"/>
      <c r="Y516" s="171"/>
      <c r="Z516" s="169"/>
      <c r="AA516" s="169"/>
      <c r="AB516" s="171"/>
      <c r="AC516" s="169"/>
      <c r="AD516" s="169"/>
      <c r="AE516" s="170"/>
      <c r="AF516" s="170"/>
      <c r="AG516" s="170"/>
    </row>
    <row r="517" spans="1:33" ht="12.75" customHeight="1" x14ac:dyDescent="0.3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1"/>
      <c r="X517" s="172"/>
      <c r="Y517" s="171"/>
      <c r="Z517" s="169"/>
      <c r="AA517" s="169"/>
      <c r="AB517" s="171"/>
      <c r="AC517" s="169"/>
      <c r="AD517" s="169"/>
      <c r="AE517" s="170"/>
      <c r="AF517" s="170"/>
      <c r="AG517" s="170"/>
    </row>
    <row r="518" spans="1:33" ht="12.75" customHeight="1" x14ac:dyDescent="0.3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1"/>
      <c r="X518" s="172"/>
      <c r="Y518" s="171"/>
      <c r="Z518" s="169"/>
      <c r="AA518" s="169"/>
      <c r="AB518" s="171"/>
      <c r="AC518" s="169"/>
      <c r="AD518" s="169"/>
      <c r="AE518" s="170"/>
      <c r="AF518" s="170"/>
      <c r="AG518" s="170"/>
    </row>
    <row r="519" spans="1:33" ht="12.75" customHeight="1" x14ac:dyDescent="0.3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1"/>
      <c r="X519" s="172"/>
      <c r="Y519" s="171"/>
      <c r="Z519" s="169"/>
      <c r="AA519" s="169"/>
      <c r="AB519" s="171"/>
      <c r="AC519" s="169"/>
      <c r="AD519" s="169"/>
      <c r="AE519" s="170"/>
      <c r="AF519" s="170"/>
      <c r="AG519" s="170"/>
    </row>
    <row r="520" spans="1:33" ht="12.75" customHeight="1" x14ac:dyDescent="0.3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1"/>
      <c r="X520" s="172"/>
      <c r="Y520" s="171"/>
      <c r="Z520" s="169"/>
      <c r="AA520" s="169"/>
      <c r="AB520" s="171"/>
      <c r="AC520" s="169"/>
      <c r="AD520" s="169"/>
      <c r="AE520" s="170"/>
      <c r="AF520" s="170"/>
      <c r="AG520" s="170"/>
    </row>
    <row r="521" spans="1:33" ht="12.75" customHeight="1" x14ac:dyDescent="0.3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1"/>
      <c r="X521" s="172"/>
      <c r="Y521" s="171"/>
      <c r="Z521" s="169"/>
      <c r="AA521" s="169"/>
      <c r="AB521" s="171"/>
      <c r="AC521" s="169"/>
      <c r="AD521" s="169"/>
      <c r="AE521" s="170"/>
      <c r="AF521" s="170"/>
      <c r="AG521" s="170"/>
    </row>
    <row r="522" spans="1:33" ht="12.75" customHeight="1" x14ac:dyDescent="0.3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1"/>
      <c r="X522" s="172"/>
      <c r="Y522" s="171"/>
      <c r="Z522" s="169"/>
      <c r="AA522" s="169"/>
      <c r="AB522" s="171"/>
      <c r="AC522" s="169"/>
      <c r="AD522" s="169"/>
      <c r="AE522" s="170"/>
      <c r="AF522" s="170"/>
      <c r="AG522" s="170"/>
    </row>
    <row r="523" spans="1:33" ht="12.75" customHeight="1" x14ac:dyDescent="0.3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1"/>
      <c r="X523" s="172"/>
      <c r="Y523" s="171"/>
      <c r="Z523" s="169"/>
      <c r="AA523" s="169"/>
      <c r="AB523" s="171"/>
      <c r="AC523" s="169"/>
      <c r="AD523" s="169"/>
      <c r="AE523" s="170"/>
      <c r="AF523" s="170"/>
      <c r="AG523" s="170"/>
    </row>
    <row r="524" spans="1:33" ht="12.75" customHeight="1" x14ac:dyDescent="0.3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1"/>
      <c r="X524" s="172"/>
      <c r="Y524" s="171"/>
      <c r="Z524" s="169"/>
      <c r="AA524" s="169"/>
      <c r="AB524" s="171"/>
      <c r="AC524" s="169"/>
      <c r="AD524" s="169"/>
      <c r="AE524" s="170"/>
      <c r="AF524" s="170"/>
      <c r="AG524" s="170"/>
    </row>
    <row r="525" spans="1:33" ht="12.75" customHeight="1" x14ac:dyDescent="0.3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1"/>
      <c r="X525" s="172"/>
      <c r="Y525" s="171"/>
      <c r="Z525" s="169"/>
      <c r="AA525" s="169"/>
      <c r="AB525" s="171"/>
      <c r="AC525" s="169"/>
      <c r="AD525" s="169"/>
      <c r="AE525" s="170"/>
      <c r="AF525" s="170"/>
      <c r="AG525" s="170"/>
    </row>
    <row r="526" spans="1:33" ht="12.75" customHeight="1" x14ac:dyDescent="0.3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1"/>
      <c r="X526" s="172"/>
      <c r="Y526" s="171"/>
      <c r="Z526" s="169"/>
      <c r="AA526" s="169"/>
      <c r="AB526" s="171"/>
      <c r="AC526" s="169"/>
      <c r="AD526" s="169"/>
      <c r="AE526" s="170"/>
      <c r="AF526" s="170"/>
      <c r="AG526" s="170"/>
    </row>
    <row r="527" spans="1:33" ht="12.75" customHeight="1" x14ac:dyDescent="0.3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1"/>
      <c r="X527" s="172"/>
      <c r="Y527" s="171"/>
      <c r="Z527" s="169"/>
      <c r="AA527" s="169"/>
      <c r="AB527" s="171"/>
      <c r="AC527" s="169"/>
      <c r="AD527" s="169"/>
      <c r="AE527" s="170"/>
      <c r="AF527" s="170"/>
      <c r="AG527" s="170"/>
    </row>
    <row r="528" spans="1:33" ht="12.75" customHeight="1" x14ac:dyDescent="0.3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1"/>
      <c r="X528" s="172"/>
      <c r="Y528" s="171"/>
      <c r="Z528" s="169"/>
      <c r="AA528" s="169"/>
      <c r="AB528" s="171"/>
      <c r="AC528" s="169"/>
      <c r="AD528" s="169"/>
      <c r="AE528" s="170"/>
      <c r="AF528" s="170"/>
      <c r="AG528" s="170"/>
    </row>
    <row r="529" spans="1:33" ht="12.75" customHeight="1" x14ac:dyDescent="0.3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1"/>
      <c r="X529" s="172"/>
      <c r="Y529" s="171"/>
      <c r="Z529" s="169"/>
      <c r="AA529" s="169"/>
      <c r="AB529" s="171"/>
      <c r="AC529" s="169"/>
      <c r="AD529" s="169"/>
      <c r="AE529" s="170"/>
      <c r="AF529" s="170"/>
      <c r="AG529" s="170"/>
    </row>
    <row r="530" spans="1:33" ht="12.75" customHeight="1" x14ac:dyDescent="0.3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1"/>
      <c r="X530" s="172"/>
      <c r="Y530" s="171"/>
      <c r="Z530" s="169"/>
      <c r="AA530" s="169"/>
      <c r="AB530" s="171"/>
      <c r="AC530" s="169"/>
      <c r="AD530" s="169"/>
      <c r="AE530" s="170"/>
      <c r="AF530" s="170"/>
      <c r="AG530" s="170"/>
    </row>
    <row r="531" spans="1:33" ht="12.75" customHeight="1" x14ac:dyDescent="0.3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1"/>
      <c r="X531" s="172"/>
      <c r="Y531" s="171"/>
      <c r="Z531" s="169"/>
      <c r="AA531" s="169"/>
      <c r="AB531" s="171"/>
      <c r="AC531" s="169"/>
      <c r="AD531" s="169"/>
      <c r="AE531" s="170"/>
      <c r="AF531" s="170"/>
      <c r="AG531" s="170"/>
    </row>
    <row r="532" spans="1:33" ht="12.75" customHeight="1" x14ac:dyDescent="0.3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1"/>
      <c r="X532" s="172"/>
      <c r="Y532" s="171"/>
      <c r="Z532" s="169"/>
      <c r="AA532" s="169"/>
      <c r="AB532" s="171"/>
      <c r="AC532" s="169"/>
      <c r="AD532" s="169"/>
      <c r="AE532" s="170"/>
      <c r="AF532" s="170"/>
      <c r="AG532" s="170"/>
    </row>
    <row r="533" spans="1:33" ht="12.75" customHeight="1" x14ac:dyDescent="0.3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1"/>
      <c r="X533" s="172"/>
      <c r="Y533" s="171"/>
      <c r="Z533" s="169"/>
      <c r="AA533" s="169"/>
      <c r="AB533" s="171"/>
      <c r="AC533" s="169"/>
      <c r="AD533" s="169"/>
      <c r="AE533" s="170"/>
      <c r="AF533" s="170"/>
      <c r="AG533" s="170"/>
    </row>
    <row r="534" spans="1:33" ht="12.75" customHeight="1" x14ac:dyDescent="0.3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1"/>
      <c r="X534" s="172"/>
      <c r="Y534" s="171"/>
      <c r="Z534" s="169"/>
      <c r="AA534" s="169"/>
      <c r="AB534" s="171"/>
      <c r="AC534" s="169"/>
      <c r="AD534" s="169"/>
      <c r="AE534" s="170"/>
      <c r="AF534" s="170"/>
      <c r="AG534" s="170"/>
    </row>
    <row r="535" spans="1:33" ht="12.75" customHeight="1" x14ac:dyDescent="0.3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1"/>
      <c r="X535" s="172"/>
      <c r="Y535" s="171"/>
      <c r="Z535" s="169"/>
      <c r="AA535" s="169"/>
      <c r="AB535" s="171"/>
      <c r="AC535" s="169"/>
      <c r="AD535" s="169"/>
      <c r="AE535" s="170"/>
      <c r="AF535" s="170"/>
      <c r="AG535" s="170"/>
    </row>
    <row r="536" spans="1:33" ht="12.75" customHeight="1" x14ac:dyDescent="0.3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1"/>
      <c r="X536" s="172"/>
      <c r="Y536" s="171"/>
      <c r="Z536" s="169"/>
      <c r="AA536" s="169"/>
      <c r="AB536" s="171"/>
      <c r="AC536" s="169"/>
      <c r="AD536" s="169"/>
      <c r="AE536" s="170"/>
      <c r="AF536" s="170"/>
      <c r="AG536" s="170"/>
    </row>
    <row r="537" spans="1:33" ht="12.75" customHeight="1" x14ac:dyDescent="0.3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1"/>
      <c r="X537" s="172"/>
      <c r="Y537" s="171"/>
      <c r="Z537" s="169"/>
      <c r="AA537" s="169"/>
      <c r="AB537" s="171"/>
      <c r="AC537" s="169"/>
      <c r="AD537" s="169"/>
      <c r="AE537" s="170"/>
      <c r="AF537" s="170"/>
      <c r="AG537" s="170"/>
    </row>
    <row r="538" spans="1:33" ht="12.75" customHeight="1" x14ac:dyDescent="0.3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1"/>
      <c r="X538" s="172"/>
      <c r="Y538" s="171"/>
      <c r="Z538" s="169"/>
      <c r="AA538" s="169"/>
      <c r="AB538" s="171"/>
      <c r="AC538" s="169"/>
      <c r="AD538" s="169"/>
      <c r="AE538" s="170"/>
      <c r="AF538" s="170"/>
      <c r="AG538" s="170"/>
    </row>
    <row r="539" spans="1:33" ht="12.75" customHeight="1" x14ac:dyDescent="0.3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1"/>
      <c r="X539" s="172"/>
      <c r="Y539" s="171"/>
      <c r="Z539" s="169"/>
      <c r="AA539" s="169"/>
      <c r="AB539" s="171"/>
      <c r="AC539" s="169"/>
      <c r="AD539" s="169"/>
      <c r="AE539" s="170"/>
      <c r="AF539" s="170"/>
      <c r="AG539" s="170"/>
    </row>
    <row r="540" spans="1:33" ht="12.75" customHeight="1" x14ac:dyDescent="0.3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1"/>
      <c r="X540" s="172"/>
      <c r="Y540" s="171"/>
      <c r="Z540" s="169"/>
      <c r="AA540" s="169"/>
      <c r="AB540" s="171"/>
      <c r="AC540" s="169"/>
      <c r="AD540" s="169"/>
      <c r="AE540" s="170"/>
      <c r="AF540" s="170"/>
      <c r="AG540" s="170"/>
    </row>
    <row r="541" spans="1:33" ht="12.75" customHeight="1" x14ac:dyDescent="0.3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1"/>
      <c r="X541" s="172"/>
      <c r="Y541" s="171"/>
      <c r="Z541" s="169"/>
      <c r="AA541" s="169"/>
      <c r="AB541" s="171"/>
      <c r="AC541" s="169"/>
      <c r="AD541" s="169"/>
      <c r="AE541" s="170"/>
      <c r="AF541" s="170"/>
      <c r="AG541" s="170"/>
    </row>
    <row r="542" spans="1:33" ht="12.75" customHeight="1" x14ac:dyDescent="0.3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1"/>
      <c r="X542" s="172"/>
      <c r="Y542" s="171"/>
      <c r="Z542" s="169"/>
      <c r="AA542" s="169"/>
      <c r="AB542" s="171"/>
      <c r="AC542" s="169"/>
      <c r="AD542" s="169"/>
      <c r="AE542" s="170"/>
      <c r="AF542" s="170"/>
      <c r="AG542" s="170"/>
    </row>
    <row r="543" spans="1:33" ht="12.75" customHeight="1" x14ac:dyDescent="0.3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1"/>
      <c r="X543" s="172"/>
      <c r="Y543" s="171"/>
      <c r="Z543" s="169"/>
      <c r="AA543" s="169"/>
      <c r="AB543" s="171"/>
      <c r="AC543" s="169"/>
      <c r="AD543" s="169"/>
      <c r="AE543" s="170"/>
      <c r="AF543" s="170"/>
      <c r="AG543" s="170"/>
    </row>
    <row r="544" spans="1:33" ht="12.75" customHeight="1" x14ac:dyDescent="0.3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1"/>
      <c r="X544" s="172"/>
      <c r="Y544" s="171"/>
      <c r="Z544" s="169"/>
      <c r="AA544" s="169"/>
      <c r="AB544" s="171"/>
      <c r="AC544" s="169"/>
      <c r="AD544" s="169"/>
      <c r="AE544" s="170"/>
      <c r="AF544" s="170"/>
      <c r="AG544" s="170"/>
    </row>
    <row r="545" spans="1:33" ht="12.75" customHeight="1" x14ac:dyDescent="0.3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1"/>
      <c r="X545" s="172"/>
      <c r="Y545" s="171"/>
      <c r="Z545" s="169"/>
      <c r="AA545" s="169"/>
      <c r="AB545" s="171"/>
      <c r="AC545" s="169"/>
      <c r="AD545" s="169"/>
      <c r="AE545" s="170"/>
      <c r="AF545" s="170"/>
      <c r="AG545" s="170"/>
    </row>
    <row r="546" spans="1:33" ht="12.75" customHeight="1" x14ac:dyDescent="0.3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1"/>
      <c r="X546" s="172"/>
      <c r="Y546" s="171"/>
      <c r="Z546" s="169"/>
      <c r="AA546" s="169"/>
      <c r="AB546" s="171"/>
      <c r="AC546" s="169"/>
      <c r="AD546" s="169"/>
      <c r="AE546" s="170"/>
      <c r="AF546" s="170"/>
      <c r="AG546" s="170"/>
    </row>
    <row r="547" spans="1:33" ht="12.75" customHeight="1" x14ac:dyDescent="0.3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1"/>
      <c r="X547" s="172"/>
      <c r="Y547" s="171"/>
      <c r="Z547" s="169"/>
      <c r="AA547" s="169"/>
      <c r="AB547" s="171"/>
      <c r="AC547" s="169"/>
      <c r="AD547" s="169"/>
      <c r="AE547" s="170"/>
      <c r="AF547" s="170"/>
      <c r="AG547" s="170"/>
    </row>
    <row r="548" spans="1:33" ht="12.75" customHeight="1" x14ac:dyDescent="0.3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1"/>
      <c r="X548" s="172"/>
      <c r="Y548" s="171"/>
      <c r="Z548" s="169"/>
      <c r="AA548" s="169"/>
      <c r="AB548" s="171"/>
      <c r="AC548" s="169"/>
      <c r="AD548" s="169"/>
      <c r="AE548" s="170"/>
      <c r="AF548" s="170"/>
      <c r="AG548" s="170"/>
    </row>
    <row r="549" spans="1:33" ht="12.75" customHeight="1" x14ac:dyDescent="0.3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1"/>
      <c r="X549" s="172"/>
      <c r="Y549" s="171"/>
      <c r="Z549" s="169"/>
      <c r="AA549" s="169"/>
      <c r="AB549" s="171"/>
      <c r="AC549" s="169"/>
      <c r="AD549" s="169"/>
      <c r="AE549" s="170"/>
      <c r="AF549" s="170"/>
      <c r="AG549" s="170"/>
    </row>
    <row r="550" spans="1:33" ht="12.75" customHeight="1" x14ac:dyDescent="0.3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1"/>
      <c r="X550" s="172"/>
      <c r="Y550" s="171"/>
      <c r="Z550" s="169"/>
      <c r="AA550" s="169"/>
      <c r="AB550" s="171"/>
      <c r="AC550" s="169"/>
      <c r="AD550" s="169"/>
      <c r="AE550" s="170"/>
      <c r="AF550" s="170"/>
      <c r="AG550" s="170"/>
    </row>
    <row r="551" spans="1:33" ht="12.75" customHeight="1" x14ac:dyDescent="0.3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1"/>
      <c r="X551" s="172"/>
      <c r="Y551" s="171"/>
      <c r="Z551" s="169"/>
      <c r="AA551" s="169"/>
      <c r="AB551" s="171"/>
      <c r="AC551" s="169"/>
      <c r="AD551" s="169"/>
      <c r="AE551" s="170"/>
      <c r="AF551" s="170"/>
      <c r="AG551" s="170"/>
    </row>
    <row r="552" spans="1:33" ht="12.75" customHeight="1" x14ac:dyDescent="0.3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1"/>
      <c r="X552" s="172"/>
      <c r="Y552" s="171"/>
      <c r="Z552" s="169"/>
      <c r="AA552" s="169"/>
      <c r="AB552" s="171"/>
      <c r="AC552" s="169"/>
      <c r="AD552" s="169"/>
      <c r="AE552" s="170"/>
      <c r="AF552" s="170"/>
      <c r="AG552" s="170"/>
    </row>
    <row r="553" spans="1:33" ht="12.75" customHeight="1" x14ac:dyDescent="0.3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1"/>
      <c r="X553" s="172"/>
      <c r="Y553" s="171"/>
      <c r="Z553" s="169"/>
      <c r="AA553" s="169"/>
      <c r="AB553" s="171"/>
      <c r="AC553" s="169"/>
      <c r="AD553" s="169"/>
      <c r="AE553" s="170"/>
      <c r="AF553" s="170"/>
      <c r="AG553" s="170"/>
    </row>
    <row r="554" spans="1:33" ht="12.75" customHeight="1" x14ac:dyDescent="0.3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1"/>
      <c r="X554" s="172"/>
      <c r="Y554" s="171"/>
      <c r="Z554" s="169"/>
      <c r="AA554" s="169"/>
      <c r="AB554" s="171"/>
      <c r="AC554" s="169"/>
      <c r="AD554" s="169"/>
      <c r="AE554" s="170"/>
      <c r="AF554" s="170"/>
      <c r="AG554" s="170"/>
    </row>
    <row r="555" spans="1:33" ht="12.75" customHeight="1" x14ac:dyDescent="0.3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1"/>
      <c r="X555" s="172"/>
      <c r="Y555" s="171"/>
      <c r="Z555" s="169"/>
      <c r="AA555" s="169"/>
      <c r="AB555" s="171"/>
      <c r="AC555" s="169"/>
      <c r="AD555" s="169"/>
      <c r="AE555" s="170"/>
      <c r="AF555" s="170"/>
      <c r="AG555" s="170"/>
    </row>
    <row r="556" spans="1:33" ht="12.75" customHeight="1" x14ac:dyDescent="0.3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1"/>
      <c r="X556" s="172"/>
      <c r="Y556" s="171"/>
      <c r="Z556" s="169"/>
      <c r="AA556" s="169"/>
      <c r="AB556" s="171"/>
      <c r="AC556" s="169"/>
      <c r="AD556" s="169"/>
      <c r="AE556" s="170"/>
      <c r="AF556" s="170"/>
      <c r="AG556" s="170"/>
    </row>
    <row r="557" spans="1:33" ht="12.75" customHeight="1" x14ac:dyDescent="0.3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1"/>
      <c r="X557" s="172"/>
      <c r="Y557" s="171"/>
      <c r="Z557" s="169"/>
      <c r="AA557" s="169"/>
      <c r="AB557" s="171"/>
      <c r="AC557" s="169"/>
      <c r="AD557" s="169"/>
      <c r="AE557" s="170"/>
      <c r="AF557" s="170"/>
      <c r="AG557" s="170"/>
    </row>
    <row r="558" spans="1:33" ht="12.75" customHeight="1" x14ac:dyDescent="0.3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1"/>
      <c r="X558" s="172"/>
      <c r="Y558" s="171"/>
      <c r="Z558" s="169"/>
      <c r="AA558" s="169"/>
      <c r="AB558" s="171"/>
      <c r="AC558" s="169"/>
      <c r="AD558" s="169"/>
      <c r="AE558" s="170"/>
      <c r="AF558" s="170"/>
      <c r="AG558" s="170"/>
    </row>
    <row r="559" spans="1:33" ht="12.75" customHeight="1" x14ac:dyDescent="0.3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1"/>
      <c r="X559" s="172"/>
      <c r="Y559" s="171"/>
      <c r="Z559" s="169"/>
      <c r="AA559" s="169"/>
      <c r="AB559" s="171"/>
      <c r="AC559" s="169"/>
      <c r="AD559" s="169"/>
      <c r="AE559" s="170"/>
      <c r="AF559" s="170"/>
      <c r="AG559" s="170"/>
    </row>
    <row r="560" spans="1:33" ht="12.75" customHeight="1" x14ac:dyDescent="0.3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1"/>
      <c r="X560" s="172"/>
      <c r="Y560" s="171"/>
      <c r="Z560" s="169"/>
      <c r="AA560" s="169"/>
      <c r="AB560" s="171"/>
      <c r="AC560" s="169"/>
      <c r="AD560" s="169"/>
      <c r="AE560" s="170"/>
      <c r="AF560" s="170"/>
      <c r="AG560" s="170"/>
    </row>
    <row r="561" spans="1:33" ht="12.75" customHeight="1" x14ac:dyDescent="0.3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1"/>
      <c r="X561" s="172"/>
      <c r="Y561" s="171"/>
      <c r="Z561" s="169"/>
      <c r="AA561" s="169"/>
      <c r="AB561" s="171"/>
      <c r="AC561" s="169"/>
      <c r="AD561" s="169"/>
      <c r="AE561" s="170"/>
      <c r="AF561" s="170"/>
      <c r="AG561" s="170"/>
    </row>
    <row r="562" spans="1:33" ht="12.75" customHeight="1" x14ac:dyDescent="0.3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1"/>
      <c r="X562" s="172"/>
      <c r="Y562" s="171"/>
      <c r="Z562" s="169"/>
      <c r="AA562" s="169"/>
      <c r="AB562" s="171"/>
      <c r="AC562" s="169"/>
      <c r="AD562" s="169"/>
      <c r="AE562" s="170"/>
      <c r="AF562" s="170"/>
      <c r="AG562" s="170"/>
    </row>
    <row r="563" spans="1:33" ht="12.75" customHeight="1" x14ac:dyDescent="0.3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1"/>
      <c r="X563" s="172"/>
      <c r="Y563" s="171"/>
      <c r="Z563" s="169"/>
      <c r="AA563" s="169"/>
      <c r="AB563" s="171"/>
      <c r="AC563" s="169"/>
      <c r="AD563" s="169"/>
      <c r="AE563" s="170"/>
      <c r="AF563" s="170"/>
      <c r="AG563" s="170"/>
    </row>
    <row r="564" spans="1:33" ht="12.75" customHeight="1" x14ac:dyDescent="0.3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1"/>
      <c r="X564" s="172"/>
      <c r="Y564" s="171"/>
      <c r="Z564" s="169"/>
      <c r="AA564" s="169"/>
      <c r="AB564" s="171"/>
      <c r="AC564" s="169"/>
      <c r="AD564" s="169"/>
      <c r="AE564" s="170"/>
      <c r="AF564" s="170"/>
      <c r="AG564" s="170"/>
    </row>
    <row r="565" spans="1:33" ht="12.75" customHeight="1" x14ac:dyDescent="0.3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1"/>
      <c r="X565" s="172"/>
      <c r="Y565" s="171"/>
      <c r="Z565" s="169"/>
      <c r="AA565" s="169"/>
      <c r="AB565" s="171"/>
      <c r="AC565" s="169"/>
      <c r="AD565" s="169"/>
      <c r="AE565" s="170"/>
      <c r="AF565" s="170"/>
      <c r="AG565" s="170"/>
    </row>
    <row r="566" spans="1:33" ht="12.75" customHeight="1" x14ac:dyDescent="0.3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1"/>
      <c r="X566" s="172"/>
      <c r="Y566" s="171"/>
      <c r="Z566" s="169"/>
      <c r="AA566" s="169"/>
      <c r="AB566" s="171"/>
      <c r="AC566" s="169"/>
      <c r="AD566" s="169"/>
      <c r="AE566" s="170"/>
      <c r="AF566" s="170"/>
      <c r="AG566" s="170"/>
    </row>
    <row r="567" spans="1:33" ht="12.75" customHeight="1" x14ac:dyDescent="0.3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1"/>
      <c r="X567" s="172"/>
      <c r="Y567" s="171"/>
      <c r="Z567" s="169"/>
      <c r="AA567" s="169"/>
      <c r="AB567" s="171"/>
      <c r="AC567" s="169"/>
      <c r="AD567" s="169"/>
      <c r="AE567" s="170"/>
      <c r="AF567" s="170"/>
      <c r="AG567" s="170"/>
    </row>
    <row r="568" spans="1:33" ht="12.75" customHeight="1" x14ac:dyDescent="0.3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1"/>
      <c r="X568" s="172"/>
      <c r="Y568" s="171"/>
      <c r="Z568" s="169"/>
      <c r="AA568" s="169"/>
      <c r="AB568" s="171"/>
      <c r="AC568" s="169"/>
      <c r="AD568" s="169"/>
      <c r="AE568" s="170"/>
      <c r="AF568" s="170"/>
      <c r="AG568" s="170"/>
    </row>
    <row r="569" spans="1:33" ht="12.75" customHeight="1" x14ac:dyDescent="0.3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1"/>
      <c r="X569" s="172"/>
      <c r="Y569" s="171"/>
      <c r="Z569" s="169"/>
      <c r="AA569" s="169"/>
      <c r="AB569" s="171"/>
      <c r="AC569" s="169"/>
      <c r="AD569" s="169"/>
      <c r="AE569" s="170"/>
      <c r="AF569" s="170"/>
      <c r="AG569" s="170"/>
    </row>
    <row r="570" spans="1:33" ht="12.75" customHeight="1" x14ac:dyDescent="0.3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1"/>
      <c r="X570" s="172"/>
      <c r="Y570" s="171"/>
      <c r="Z570" s="169"/>
      <c r="AA570" s="169"/>
      <c r="AB570" s="171"/>
      <c r="AC570" s="169"/>
      <c r="AD570" s="169"/>
      <c r="AE570" s="170"/>
      <c r="AF570" s="170"/>
      <c r="AG570" s="170"/>
    </row>
    <row r="571" spans="1:33" ht="12.75" customHeight="1" x14ac:dyDescent="0.3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1"/>
      <c r="X571" s="172"/>
      <c r="Y571" s="171"/>
      <c r="Z571" s="169"/>
      <c r="AA571" s="169"/>
      <c r="AB571" s="171"/>
      <c r="AC571" s="169"/>
      <c r="AD571" s="169"/>
      <c r="AE571" s="170"/>
      <c r="AF571" s="170"/>
      <c r="AG571" s="170"/>
    </row>
    <row r="572" spans="1:33" ht="12.75" customHeight="1" x14ac:dyDescent="0.3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1"/>
      <c r="X572" s="172"/>
      <c r="Y572" s="171"/>
      <c r="Z572" s="169"/>
      <c r="AA572" s="169"/>
      <c r="AB572" s="171"/>
      <c r="AC572" s="169"/>
      <c r="AD572" s="169"/>
      <c r="AE572" s="170"/>
      <c r="AF572" s="170"/>
      <c r="AG572" s="170"/>
    </row>
    <row r="573" spans="1:33" ht="12.75" customHeight="1" x14ac:dyDescent="0.3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1"/>
      <c r="X573" s="172"/>
      <c r="Y573" s="171"/>
      <c r="Z573" s="169"/>
      <c r="AA573" s="169"/>
      <c r="AB573" s="171"/>
      <c r="AC573" s="169"/>
      <c r="AD573" s="169"/>
      <c r="AE573" s="170"/>
      <c r="AF573" s="170"/>
      <c r="AG573" s="170"/>
    </row>
    <row r="574" spans="1:33" ht="12.75" customHeight="1" x14ac:dyDescent="0.3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1"/>
      <c r="X574" s="172"/>
      <c r="Y574" s="171"/>
      <c r="Z574" s="169"/>
      <c r="AA574" s="169"/>
      <c r="AB574" s="171"/>
      <c r="AC574" s="169"/>
      <c r="AD574" s="169"/>
      <c r="AE574" s="170"/>
      <c r="AF574" s="170"/>
      <c r="AG574" s="170"/>
    </row>
    <row r="575" spans="1:33" ht="12.75" customHeight="1" x14ac:dyDescent="0.3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1"/>
      <c r="X575" s="172"/>
      <c r="Y575" s="171"/>
      <c r="Z575" s="169"/>
      <c r="AA575" s="169"/>
      <c r="AB575" s="171"/>
      <c r="AC575" s="169"/>
      <c r="AD575" s="169"/>
      <c r="AE575" s="170"/>
      <c r="AF575" s="170"/>
      <c r="AG575" s="170"/>
    </row>
    <row r="576" spans="1:33" ht="12.75" customHeight="1" x14ac:dyDescent="0.3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1"/>
      <c r="X576" s="172"/>
      <c r="Y576" s="171"/>
      <c r="Z576" s="169"/>
      <c r="AA576" s="169"/>
      <c r="AB576" s="171"/>
      <c r="AC576" s="169"/>
      <c r="AD576" s="169"/>
      <c r="AE576" s="170"/>
      <c r="AF576" s="170"/>
      <c r="AG576" s="170"/>
    </row>
    <row r="577" spans="1:33" ht="12.75" customHeight="1" x14ac:dyDescent="0.3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1"/>
      <c r="X577" s="172"/>
      <c r="Y577" s="171"/>
      <c r="Z577" s="169"/>
      <c r="AA577" s="169"/>
      <c r="AB577" s="171"/>
      <c r="AC577" s="169"/>
      <c r="AD577" s="169"/>
      <c r="AE577" s="170"/>
      <c r="AF577" s="170"/>
      <c r="AG577" s="170"/>
    </row>
    <row r="578" spans="1:33" ht="12.75" customHeight="1" x14ac:dyDescent="0.3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1"/>
      <c r="X578" s="172"/>
      <c r="Y578" s="171"/>
      <c r="Z578" s="169"/>
      <c r="AA578" s="169"/>
      <c r="AB578" s="171"/>
      <c r="AC578" s="169"/>
      <c r="AD578" s="169"/>
      <c r="AE578" s="170"/>
      <c r="AF578" s="170"/>
      <c r="AG578" s="170"/>
    </row>
    <row r="579" spans="1:33" ht="12.75" customHeight="1" x14ac:dyDescent="0.3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1"/>
      <c r="X579" s="172"/>
      <c r="Y579" s="171"/>
      <c r="Z579" s="169"/>
      <c r="AA579" s="169"/>
      <c r="AB579" s="171"/>
      <c r="AC579" s="169"/>
      <c r="AD579" s="169"/>
      <c r="AE579" s="170"/>
      <c r="AF579" s="170"/>
      <c r="AG579" s="170"/>
    </row>
    <row r="580" spans="1:33" ht="12.75" customHeight="1" x14ac:dyDescent="0.3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1"/>
      <c r="X580" s="172"/>
      <c r="Y580" s="171"/>
      <c r="Z580" s="169"/>
      <c r="AA580" s="169"/>
      <c r="AB580" s="171"/>
      <c r="AC580" s="169"/>
      <c r="AD580" s="169"/>
      <c r="AE580" s="170"/>
      <c r="AF580" s="170"/>
      <c r="AG580" s="170"/>
    </row>
    <row r="581" spans="1:33" ht="12.75" customHeight="1" x14ac:dyDescent="0.3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1"/>
      <c r="X581" s="172"/>
      <c r="Y581" s="171"/>
      <c r="Z581" s="169"/>
      <c r="AA581" s="169"/>
      <c r="AB581" s="171"/>
      <c r="AC581" s="169"/>
      <c r="AD581" s="169"/>
      <c r="AE581" s="170"/>
      <c r="AF581" s="170"/>
      <c r="AG581" s="170"/>
    </row>
    <row r="582" spans="1:33" ht="12.75" customHeight="1" x14ac:dyDescent="0.3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1"/>
      <c r="X582" s="172"/>
      <c r="Y582" s="171"/>
      <c r="Z582" s="169"/>
      <c r="AA582" s="169"/>
      <c r="AB582" s="171"/>
      <c r="AC582" s="169"/>
      <c r="AD582" s="169"/>
      <c r="AE582" s="170"/>
      <c r="AF582" s="170"/>
      <c r="AG582" s="170"/>
    </row>
    <row r="583" spans="1:33" ht="12.75" customHeight="1" x14ac:dyDescent="0.3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1"/>
      <c r="X583" s="172"/>
      <c r="Y583" s="171"/>
      <c r="Z583" s="169"/>
      <c r="AA583" s="169"/>
      <c r="AB583" s="171"/>
      <c r="AC583" s="169"/>
      <c r="AD583" s="169"/>
      <c r="AE583" s="170"/>
      <c r="AF583" s="170"/>
      <c r="AG583" s="170"/>
    </row>
    <row r="584" spans="1:33" ht="12.75" customHeight="1" x14ac:dyDescent="0.3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1"/>
      <c r="X584" s="172"/>
      <c r="Y584" s="171"/>
      <c r="Z584" s="169"/>
      <c r="AA584" s="169"/>
      <c r="AB584" s="171"/>
      <c r="AC584" s="169"/>
      <c r="AD584" s="169"/>
      <c r="AE584" s="170"/>
      <c r="AF584" s="170"/>
      <c r="AG584" s="170"/>
    </row>
    <row r="585" spans="1:33" ht="12.75" customHeight="1" x14ac:dyDescent="0.3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1"/>
      <c r="X585" s="172"/>
      <c r="Y585" s="171"/>
      <c r="Z585" s="169"/>
      <c r="AA585" s="169"/>
      <c r="AB585" s="171"/>
      <c r="AC585" s="169"/>
      <c r="AD585" s="169"/>
      <c r="AE585" s="170"/>
      <c r="AF585" s="170"/>
      <c r="AG585" s="170"/>
    </row>
    <row r="586" spans="1:33" ht="12.75" customHeight="1" x14ac:dyDescent="0.3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1"/>
      <c r="X586" s="172"/>
      <c r="Y586" s="171"/>
      <c r="Z586" s="169"/>
      <c r="AA586" s="169"/>
      <c r="AB586" s="171"/>
      <c r="AC586" s="169"/>
      <c r="AD586" s="169"/>
      <c r="AE586" s="170"/>
      <c r="AF586" s="170"/>
      <c r="AG586" s="170"/>
    </row>
    <row r="587" spans="1:33" ht="12.75" customHeight="1" x14ac:dyDescent="0.3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1"/>
      <c r="X587" s="172"/>
      <c r="Y587" s="171"/>
      <c r="Z587" s="169"/>
      <c r="AA587" s="169"/>
      <c r="AB587" s="171"/>
      <c r="AC587" s="169"/>
      <c r="AD587" s="169"/>
      <c r="AE587" s="170"/>
      <c r="AF587" s="170"/>
      <c r="AG587" s="170"/>
    </row>
    <row r="588" spans="1:33" ht="12.75" customHeight="1" x14ac:dyDescent="0.3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1"/>
      <c r="X588" s="172"/>
      <c r="Y588" s="171"/>
      <c r="Z588" s="169"/>
      <c r="AA588" s="169"/>
      <c r="AB588" s="171"/>
      <c r="AC588" s="169"/>
      <c r="AD588" s="169"/>
      <c r="AE588" s="170"/>
      <c r="AF588" s="170"/>
      <c r="AG588" s="170"/>
    </row>
    <row r="589" spans="1:33" ht="12.75" customHeight="1" x14ac:dyDescent="0.3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1"/>
      <c r="X589" s="172"/>
      <c r="Y589" s="171"/>
      <c r="Z589" s="169"/>
      <c r="AA589" s="169"/>
      <c r="AB589" s="171"/>
      <c r="AC589" s="169"/>
      <c r="AD589" s="169"/>
      <c r="AE589" s="170"/>
      <c r="AF589" s="170"/>
      <c r="AG589" s="170"/>
    </row>
    <row r="590" spans="1:33" ht="12.75" customHeight="1" x14ac:dyDescent="0.3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1"/>
      <c r="X590" s="172"/>
      <c r="Y590" s="171"/>
      <c r="Z590" s="169"/>
      <c r="AA590" s="169"/>
      <c r="AB590" s="171"/>
      <c r="AC590" s="169"/>
      <c r="AD590" s="169"/>
      <c r="AE590" s="170"/>
      <c r="AF590" s="170"/>
      <c r="AG590" s="170"/>
    </row>
    <row r="591" spans="1:33" ht="12.75" customHeight="1" x14ac:dyDescent="0.3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1"/>
      <c r="X591" s="172"/>
      <c r="Y591" s="171"/>
      <c r="Z591" s="169"/>
      <c r="AA591" s="169"/>
      <c r="AB591" s="171"/>
      <c r="AC591" s="169"/>
      <c r="AD591" s="169"/>
      <c r="AE591" s="170"/>
      <c r="AF591" s="170"/>
      <c r="AG591" s="170"/>
    </row>
    <row r="592" spans="1:33" ht="12.75" customHeight="1" x14ac:dyDescent="0.3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1"/>
      <c r="X592" s="172"/>
      <c r="Y592" s="171"/>
      <c r="Z592" s="169"/>
      <c r="AA592" s="169"/>
      <c r="AB592" s="171"/>
      <c r="AC592" s="169"/>
      <c r="AD592" s="169"/>
      <c r="AE592" s="170"/>
      <c r="AF592" s="170"/>
      <c r="AG592" s="170"/>
    </row>
    <row r="593" spans="1:33" ht="12.75" customHeight="1" x14ac:dyDescent="0.3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1"/>
      <c r="X593" s="172"/>
      <c r="Y593" s="171"/>
      <c r="Z593" s="169"/>
      <c r="AA593" s="169"/>
      <c r="AB593" s="171"/>
      <c r="AC593" s="169"/>
      <c r="AD593" s="169"/>
      <c r="AE593" s="170"/>
      <c r="AF593" s="170"/>
      <c r="AG593" s="170"/>
    </row>
    <row r="594" spans="1:33" ht="12.75" customHeight="1" x14ac:dyDescent="0.3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1"/>
      <c r="X594" s="172"/>
      <c r="Y594" s="171"/>
      <c r="Z594" s="169"/>
      <c r="AA594" s="169"/>
      <c r="AB594" s="171"/>
      <c r="AC594" s="169"/>
      <c r="AD594" s="169"/>
      <c r="AE594" s="170"/>
      <c r="AF594" s="170"/>
      <c r="AG594" s="170"/>
    </row>
    <row r="595" spans="1:33" ht="12.75" customHeight="1" x14ac:dyDescent="0.3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1"/>
      <c r="X595" s="172"/>
      <c r="Y595" s="171"/>
      <c r="Z595" s="169"/>
      <c r="AA595" s="169"/>
      <c r="AB595" s="171"/>
      <c r="AC595" s="169"/>
      <c r="AD595" s="169"/>
      <c r="AE595" s="170"/>
      <c r="AF595" s="170"/>
      <c r="AG595" s="170"/>
    </row>
    <row r="596" spans="1:33" ht="12.75" customHeight="1" x14ac:dyDescent="0.3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1"/>
      <c r="X596" s="172"/>
      <c r="Y596" s="171"/>
      <c r="Z596" s="169"/>
      <c r="AA596" s="169"/>
      <c r="AB596" s="171"/>
      <c r="AC596" s="169"/>
      <c r="AD596" s="169"/>
      <c r="AE596" s="170"/>
      <c r="AF596" s="170"/>
      <c r="AG596" s="170"/>
    </row>
    <row r="597" spans="1:33" ht="12.75" customHeight="1" x14ac:dyDescent="0.3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1"/>
      <c r="X597" s="172"/>
      <c r="Y597" s="171"/>
      <c r="Z597" s="169"/>
      <c r="AA597" s="169"/>
      <c r="AB597" s="171"/>
      <c r="AC597" s="169"/>
      <c r="AD597" s="169"/>
      <c r="AE597" s="170"/>
      <c r="AF597" s="170"/>
      <c r="AG597" s="170"/>
    </row>
    <row r="598" spans="1:33" ht="12.75" customHeight="1" x14ac:dyDescent="0.3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1"/>
      <c r="X598" s="172"/>
      <c r="Y598" s="171"/>
      <c r="Z598" s="169"/>
      <c r="AA598" s="169"/>
      <c r="AB598" s="171"/>
      <c r="AC598" s="169"/>
      <c r="AD598" s="169"/>
      <c r="AE598" s="170"/>
      <c r="AF598" s="170"/>
      <c r="AG598" s="170"/>
    </row>
    <row r="599" spans="1:33" ht="12.75" customHeight="1" x14ac:dyDescent="0.3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1"/>
      <c r="X599" s="172"/>
      <c r="Y599" s="171"/>
      <c r="Z599" s="169"/>
      <c r="AA599" s="169"/>
      <c r="AB599" s="171"/>
      <c r="AC599" s="169"/>
      <c r="AD599" s="169"/>
      <c r="AE599" s="170"/>
      <c r="AF599" s="170"/>
      <c r="AG599" s="170"/>
    </row>
    <row r="600" spans="1:33" ht="12.75" customHeight="1" x14ac:dyDescent="0.3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1"/>
      <c r="X600" s="172"/>
      <c r="Y600" s="171"/>
      <c r="Z600" s="169"/>
      <c r="AA600" s="169"/>
      <c r="AB600" s="171"/>
      <c r="AC600" s="169"/>
      <c r="AD600" s="169"/>
      <c r="AE600" s="170"/>
      <c r="AF600" s="170"/>
      <c r="AG600" s="170"/>
    </row>
    <row r="601" spans="1:33" ht="12.75" customHeight="1" x14ac:dyDescent="0.3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1"/>
      <c r="X601" s="172"/>
      <c r="Y601" s="171"/>
      <c r="Z601" s="169"/>
      <c r="AA601" s="169"/>
      <c r="AB601" s="171"/>
      <c r="AC601" s="169"/>
      <c r="AD601" s="169"/>
      <c r="AE601" s="170"/>
      <c r="AF601" s="170"/>
      <c r="AG601" s="170"/>
    </row>
    <row r="602" spans="1:33" ht="12.75" customHeight="1" x14ac:dyDescent="0.3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1"/>
      <c r="X602" s="172"/>
      <c r="Y602" s="171"/>
      <c r="Z602" s="169"/>
      <c r="AA602" s="169"/>
      <c r="AB602" s="171"/>
      <c r="AC602" s="169"/>
      <c r="AD602" s="169"/>
      <c r="AE602" s="170"/>
      <c r="AF602" s="170"/>
      <c r="AG602" s="170"/>
    </row>
    <row r="603" spans="1:33" ht="12.75" customHeight="1" x14ac:dyDescent="0.3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1"/>
      <c r="X603" s="172"/>
      <c r="Y603" s="171"/>
      <c r="Z603" s="169"/>
      <c r="AA603" s="169"/>
      <c r="AB603" s="171"/>
      <c r="AC603" s="169"/>
      <c r="AD603" s="169"/>
      <c r="AE603" s="170"/>
      <c r="AF603" s="170"/>
      <c r="AG603" s="170"/>
    </row>
    <row r="604" spans="1:33" ht="12.75" customHeight="1" x14ac:dyDescent="0.3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1"/>
      <c r="X604" s="172"/>
      <c r="Y604" s="171"/>
      <c r="Z604" s="169"/>
      <c r="AA604" s="169"/>
      <c r="AB604" s="171"/>
      <c r="AC604" s="169"/>
      <c r="AD604" s="169"/>
      <c r="AE604" s="170"/>
      <c r="AF604" s="170"/>
      <c r="AG604" s="170"/>
    </row>
    <row r="605" spans="1:33" ht="12.75" customHeight="1" x14ac:dyDescent="0.3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1"/>
      <c r="X605" s="172"/>
      <c r="Y605" s="171"/>
      <c r="Z605" s="169"/>
      <c r="AA605" s="169"/>
      <c r="AB605" s="171"/>
      <c r="AC605" s="169"/>
      <c r="AD605" s="169"/>
      <c r="AE605" s="170"/>
      <c r="AF605" s="170"/>
      <c r="AG605" s="170"/>
    </row>
    <row r="606" spans="1:33" ht="12.75" customHeight="1" x14ac:dyDescent="0.3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1"/>
      <c r="X606" s="172"/>
      <c r="Y606" s="171"/>
      <c r="Z606" s="169"/>
      <c r="AA606" s="169"/>
      <c r="AB606" s="171"/>
      <c r="AC606" s="169"/>
      <c r="AD606" s="169"/>
      <c r="AE606" s="170"/>
      <c r="AF606" s="170"/>
      <c r="AG606" s="170"/>
    </row>
    <row r="607" spans="1:33" ht="12.75" customHeight="1" x14ac:dyDescent="0.3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1"/>
      <c r="X607" s="172"/>
      <c r="Y607" s="171"/>
      <c r="Z607" s="169"/>
      <c r="AA607" s="169"/>
      <c r="AB607" s="171"/>
      <c r="AC607" s="169"/>
      <c r="AD607" s="169"/>
      <c r="AE607" s="170"/>
      <c r="AF607" s="170"/>
      <c r="AG607" s="170"/>
    </row>
    <row r="608" spans="1:33" ht="12.75" customHeight="1" x14ac:dyDescent="0.3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1"/>
      <c r="X608" s="172"/>
      <c r="Y608" s="171"/>
      <c r="Z608" s="169"/>
      <c r="AA608" s="169"/>
      <c r="AB608" s="171"/>
      <c r="AC608" s="169"/>
      <c r="AD608" s="169"/>
      <c r="AE608" s="170"/>
      <c r="AF608" s="170"/>
      <c r="AG608" s="170"/>
    </row>
    <row r="609" spans="1:33" ht="12.75" customHeight="1" x14ac:dyDescent="0.3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1"/>
      <c r="X609" s="172"/>
      <c r="Y609" s="171"/>
      <c r="Z609" s="169"/>
      <c r="AA609" s="169"/>
      <c r="AB609" s="171"/>
      <c r="AC609" s="169"/>
      <c r="AD609" s="169"/>
      <c r="AE609" s="170"/>
      <c r="AF609" s="170"/>
      <c r="AG609" s="170"/>
    </row>
    <row r="610" spans="1:33" ht="12.75" customHeight="1" x14ac:dyDescent="0.3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1"/>
      <c r="X610" s="172"/>
      <c r="Y610" s="171"/>
      <c r="Z610" s="169"/>
      <c r="AA610" s="169"/>
      <c r="AB610" s="171"/>
      <c r="AC610" s="169"/>
      <c r="AD610" s="169"/>
      <c r="AE610" s="170"/>
      <c r="AF610" s="170"/>
      <c r="AG610" s="170"/>
    </row>
    <row r="611" spans="1:33" ht="12.75" customHeight="1" x14ac:dyDescent="0.3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1"/>
      <c r="X611" s="172"/>
      <c r="Y611" s="171"/>
      <c r="Z611" s="169"/>
      <c r="AA611" s="169"/>
      <c r="AB611" s="171"/>
      <c r="AC611" s="169"/>
      <c r="AD611" s="169"/>
      <c r="AE611" s="170"/>
      <c r="AF611" s="170"/>
      <c r="AG611" s="170"/>
    </row>
    <row r="612" spans="1:33" ht="12.75" customHeight="1" x14ac:dyDescent="0.3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1"/>
      <c r="X612" s="172"/>
      <c r="Y612" s="171"/>
      <c r="Z612" s="169"/>
      <c r="AA612" s="169"/>
      <c r="AB612" s="171"/>
      <c r="AC612" s="169"/>
      <c r="AD612" s="169"/>
      <c r="AE612" s="170"/>
      <c r="AF612" s="170"/>
      <c r="AG612" s="170"/>
    </row>
    <row r="613" spans="1:33" ht="12.75" customHeight="1" x14ac:dyDescent="0.3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1"/>
      <c r="X613" s="172"/>
      <c r="Y613" s="171"/>
      <c r="Z613" s="169"/>
      <c r="AA613" s="169"/>
      <c r="AB613" s="171"/>
      <c r="AC613" s="169"/>
      <c r="AD613" s="169"/>
      <c r="AE613" s="170"/>
      <c r="AF613" s="170"/>
      <c r="AG613" s="170"/>
    </row>
    <row r="614" spans="1:33" ht="12.75" customHeight="1" x14ac:dyDescent="0.3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1"/>
      <c r="X614" s="172"/>
      <c r="Y614" s="171"/>
      <c r="Z614" s="169"/>
      <c r="AA614" s="169"/>
      <c r="AB614" s="171"/>
      <c r="AC614" s="169"/>
      <c r="AD614" s="169"/>
      <c r="AE614" s="170"/>
      <c r="AF614" s="170"/>
      <c r="AG614" s="170"/>
    </row>
    <row r="615" spans="1:33" ht="12.75" customHeight="1" x14ac:dyDescent="0.3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1"/>
      <c r="X615" s="172"/>
      <c r="Y615" s="171"/>
      <c r="Z615" s="169"/>
      <c r="AA615" s="169"/>
      <c r="AB615" s="171"/>
      <c r="AC615" s="169"/>
      <c r="AD615" s="169"/>
      <c r="AE615" s="170"/>
      <c r="AF615" s="170"/>
      <c r="AG615" s="170"/>
    </row>
    <row r="616" spans="1:33" ht="12.75" customHeight="1" x14ac:dyDescent="0.3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1"/>
      <c r="X616" s="172"/>
      <c r="Y616" s="171"/>
      <c r="Z616" s="169"/>
      <c r="AA616" s="169"/>
      <c r="AB616" s="171"/>
      <c r="AC616" s="169"/>
      <c r="AD616" s="169"/>
      <c r="AE616" s="170"/>
      <c r="AF616" s="170"/>
      <c r="AG616" s="170"/>
    </row>
    <row r="617" spans="1:33" ht="12.75" customHeight="1" x14ac:dyDescent="0.3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1"/>
      <c r="X617" s="172"/>
      <c r="Y617" s="171"/>
      <c r="Z617" s="169"/>
      <c r="AA617" s="169"/>
      <c r="AB617" s="171"/>
      <c r="AC617" s="169"/>
      <c r="AD617" s="169"/>
      <c r="AE617" s="170"/>
      <c r="AF617" s="170"/>
      <c r="AG617" s="170"/>
    </row>
    <row r="618" spans="1:33" ht="12.75" customHeight="1" x14ac:dyDescent="0.3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1"/>
      <c r="X618" s="172"/>
      <c r="Y618" s="171"/>
      <c r="Z618" s="169"/>
      <c r="AA618" s="169"/>
      <c r="AB618" s="171"/>
      <c r="AC618" s="169"/>
      <c r="AD618" s="169"/>
      <c r="AE618" s="170"/>
      <c r="AF618" s="170"/>
      <c r="AG618" s="170"/>
    </row>
    <row r="619" spans="1:33" ht="12.75" customHeight="1" x14ac:dyDescent="0.3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1"/>
      <c r="X619" s="172"/>
      <c r="Y619" s="171"/>
      <c r="Z619" s="169"/>
      <c r="AA619" s="169"/>
      <c r="AB619" s="171"/>
      <c r="AC619" s="169"/>
      <c r="AD619" s="169"/>
      <c r="AE619" s="170"/>
      <c r="AF619" s="170"/>
      <c r="AG619" s="170"/>
    </row>
    <row r="620" spans="1:33" ht="12.75" customHeight="1" x14ac:dyDescent="0.3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1"/>
      <c r="X620" s="172"/>
      <c r="Y620" s="171"/>
      <c r="Z620" s="169"/>
      <c r="AA620" s="169"/>
      <c r="AB620" s="171"/>
      <c r="AC620" s="169"/>
      <c r="AD620" s="169"/>
      <c r="AE620" s="170"/>
      <c r="AF620" s="170"/>
      <c r="AG620" s="170"/>
    </row>
    <row r="621" spans="1:33" ht="12.75" customHeight="1" x14ac:dyDescent="0.3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1"/>
      <c r="X621" s="172"/>
      <c r="Y621" s="171"/>
      <c r="Z621" s="169"/>
      <c r="AA621" s="169"/>
      <c r="AB621" s="171"/>
      <c r="AC621" s="169"/>
      <c r="AD621" s="169"/>
      <c r="AE621" s="170"/>
      <c r="AF621" s="170"/>
      <c r="AG621" s="170"/>
    </row>
    <row r="622" spans="1:33" ht="12.75" customHeight="1" x14ac:dyDescent="0.3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1"/>
      <c r="X622" s="172"/>
      <c r="Y622" s="171"/>
      <c r="Z622" s="169"/>
      <c r="AA622" s="169"/>
      <c r="AB622" s="171"/>
      <c r="AC622" s="169"/>
      <c r="AD622" s="169"/>
      <c r="AE622" s="170"/>
      <c r="AF622" s="170"/>
      <c r="AG622" s="170"/>
    </row>
    <row r="623" spans="1:33" ht="12.75" customHeight="1" x14ac:dyDescent="0.3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1"/>
      <c r="X623" s="172"/>
      <c r="Y623" s="171"/>
      <c r="Z623" s="169"/>
      <c r="AA623" s="169"/>
      <c r="AB623" s="171"/>
      <c r="AC623" s="169"/>
      <c r="AD623" s="169"/>
      <c r="AE623" s="170"/>
      <c r="AF623" s="170"/>
      <c r="AG623" s="170"/>
    </row>
    <row r="624" spans="1:33" ht="12.75" customHeight="1" x14ac:dyDescent="0.3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1"/>
      <c r="X624" s="172"/>
      <c r="Y624" s="171"/>
      <c r="Z624" s="169"/>
      <c r="AA624" s="169"/>
      <c r="AB624" s="171"/>
      <c r="AC624" s="169"/>
      <c r="AD624" s="169"/>
      <c r="AE624" s="170"/>
      <c r="AF624" s="170"/>
      <c r="AG624" s="170"/>
    </row>
    <row r="625" spans="1:33" ht="12.75" customHeight="1" x14ac:dyDescent="0.3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1"/>
      <c r="X625" s="172"/>
      <c r="Y625" s="171"/>
      <c r="Z625" s="169"/>
      <c r="AA625" s="169"/>
      <c r="AB625" s="171"/>
      <c r="AC625" s="169"/>
      <c r="AD625" s="169"/>
      <c r="AE625" s="170"/>
      <c r="AF625" s="170"/>
      <c r="AG625" s="170"/>
    </row>
    <row r="626" spans="1:33" ht="12.75" customHeight="1" x14ac:dyDescent="0.3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1"/>
      <c r="X626" s="172"/>
      <c r="Y626" s="171"/>
      <c r="Z626" s="169"/>
      <c r="AA626" s="169"/>
      <c r="AB626" s="171"/>
      <c r="AC626" s="169"/>
      <c r="AD626" s="169"/>
      <c r="AE626" s="170"/>
      <c r="AF626" s="170"/>
      <c r="AG626" s="170"/>
    </row>
    <row r="627" spans="1:33" ht="12.75" customHeight="1" x14ac:dyDescent="0.3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1"/>
      <c r="X627" s="172"/>
      <c r="Y627" s="171"/>
      <c r="Z627" s="169"/>
      <c r="AA627" s="169"/>
      <c r="AB627" s="171"/>
      <c r="AC627" s="169"/>
      <c r="AD627" s="169"/>
      <c r="AE627" s="170"/>
      <c r="AF627" s="170"/>
      <c r="AG627" s="170"/>
    </row>
    <row r="628" spans="1:33" ht="12.75" customHeight="1" x14ac:dyDescent="0.3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1"/>
      <c r="X628" s="172"/>
      <c r="Y628" s="171"/>
      <c r="Z628" s="169"/>
      <c r="AA628" s="169"/>
      <c r="AB628" s="171"/>
      <c r="AC628" s="169"/>
      <c r="AD628" s="169"/>
      <c r="AE628" s="170"/>
      <c r="AF628" s="170"/>
      <c r="AG628" s="170"/>
    </row>
    <row r="629" spans="1:33" ht="12.75" customHeight="1" x14ac:dyDescent="0.3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1"/>
      <c r="X629" s="172"/>
      <c r="Y629" s="171"/>
      <c r="Z629" s="169"/>
      <c r="AA629" s="169"/>
      <c r="AB629" s="171"/>
      <c r="AC629" s="169"/>
      <c r="AD629" s="169"/>
      <c r="AE629" s="170"/>
      <c r="AF629" s="170"/>
      <c r="AG629" s="170"/>
    </row>
    <row r="630" spans="1:33" ht="12.75" customHeight="1" x14ac:dyDescent="0.3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1"/>
      <c r="X630" s="172"/>
      <c r="Y630" s="171"/>
      <c r="Z630" s="169"/>
      <c r="AA630" s="169"/>
      <c r="AB630" s="171"/>
      <c r="AC630" s="169"/>
      <c r="AD630" s="169"/>
      <c r="AE630" s="170"/>
      <c r="AF630" s="170"/>
      <c r="AG630" s="170"/>
    </row>
    <row r="631" spans="1:33" ht="12.75" customHeight="1" x14ac:dyDescent="0.3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1"/>
      <c r="X631" s="172"/>
      <c r="Y631" s="171"/>
      <c r="Z631" s="169"/>
      <c r="AA631" s="169"/>
      <c r="AB631" s="171"/>
      <c r="AC631" s="169"/>
      <c r="AD631" s="169"/>
      <c r="AE631" s="170"/>
      <c r="AF631" s="170"/>
      <c r="AG631" s="170"/>
    </row>
    <row r="632" spans="1:33" ht="12.75" customHeight="1" x14ac:dyDescent="0.3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1"/>
      <c r="X632" s="172"/>
      <c r="Y632" s="171"/>
      <c r="Z632" s="169"/>
      <c r="AA632" s="169"/>
      <c r="AB632" s="171"/>
      <c r="AC632" s="169"/>
      <c r="AD632" s="169"/>
      <c r="AE632" s="170"/>
      <c r="AF632" s="170"/>
      <c r="AG632" s="170"/>
    </row>
    <row r="633" spans="1:33" ht="12.75" customHeight="1" x14ac:dyDescent="0.3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1"/>
      <c r="X633" s="172"/>
      <c r="Y633" s="171"/>
      <c r="Z633" s="169"/>
      <c r="AA633" s="169"/>
      <c r="AB633" s="171"/>
      <c r="AC633" s="169"/>
      <c r="AD633" s="169"/>
      <c r="AE633" s="170"/>
      <c r="AF633" s="170"/>
      <c r="AG633" s="170"/>
    </row>
    <row r="634" spans="1:33" ht="12.75" customHeight="1" x14ac:dyDescent="0.3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1"/>
      <c r="X634" s="172"/>
      <c r="Y634" s="171"/>
      <c r="Z634" s="169"/>
      <c r="AA634" s="169"/>
      <c r="AB634" s="171"/>
      <c r="AC634" s="169"/>
      <c r="AD634" s="169"/>
      <c r="AE634" s="170"/>
      <c r="AF634" s="170"/>
      <c r="AG634" s="170"/>
    </row>
    <row r="635" spans="1:33" ht="12.75" customHeight="1" x14ac:dyDescent="0.3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1"/>
      <c r="X635" s="172"/>
      <c r="Y635" s="171"/>
      <c r="Z635" s="169"/>
      <c r="AA635" s="169"/>
      <c r="AB635" s="171"/>
      <c r="AC635" s="169"/>
      <c r="AD635" s="169"/>
      <c r="AE635" s="170"/>
      <c r="AF635" s="170"/>
      <c r="AG635" s="170"/>
    </row>
    <row r="636" spans="1:33" ht="12.75" customHeight="1" x14ac:dyDescent="0.3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1"/>
      <c r="X636" s="172"/>
      <c r="Y636" s="171"/>
      <c r="Z636" s="169"/>
      <c r="AA636" s="169"/>
      <c r="AB636" s="171"/>
      <c r="AC636" s="169"/>
      <c r="AD636" s="169"/>
      <c r="AE636" s="170"/>
      <c r="AF636" s="170"/>
      <c r="AG636" s="170"/>
    </row>
    <row r="637" spans="1:33" ht="12.75" customHeight="1" x14ac:dyDescent="0.3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1"/>
      <c r="X637" s="172"/>
      <c r="Y637" s="171"/>
      <c r="Z637" s="169"/>
      <c r="AA637" s="169"/>
      <c r="AB637" s="171"/>
      <c r="AC637" s="169"/>
      <c r="AD637" s="169"/>
      <c r="AE637" s="170"/>
      <c r="AF637" s="170"/>
      <c r="AG637" s="170"/>
    </row>
    <row r="638" spans="1:33" ht="12.75" customHeight="1" x14ac:dyDescent="0.3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1"/>
      <c r="X638" s="172"/>
      <c r="Y638" s="171"/>
      <c r="Z638" s="169"/>
      <c r="AA638" s="169"/>
      <c r="AB638" s="171"/>
      <c r="AC638" s="169"/>
      <c r="AD638" s="169"/>
      <c r="AE638" s="170"/>
      <c r="AF638" s="170"/>
      <c r="AG638" s="170"/>
    </row>
    <row r="639" spans="1:33" ht="12.75" customHeight="1" x14ac:dyDescent="0.3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1"/>
      <c r="X639" s="172"/>
      <c r="Y639" s="171"/>
      <c r="Z639" s="169"/>
      <c r="AA639" s="169"/>
      <c r="AB639" s="171"/>
      <c r="AC639" s="169"/>
      <c r="AD639" s="169"/>
      <c r="AE639" s="170"/>
      <c r="AF639" s="170"/>
      <c r="AG639" s="170"/>
    </row>
    <row r="640" spans="1:33" ht="12.75" customHeight="1" x14ac:dyDescent="0.3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1"/>
      <c r="X640" s="172"/>
      <c r="Y640" s="171"/>
      <c r="Z640" s="169"/>
      <c r="AA640" s="169"/>
      <c r="AB640" s="171"/>
      <c r="AC640" s="169"/>
      <c r="AD640" s="169"/>
      <c r="AE640" s="170"/>
      <c r="AF640" s="170"/>
      <c r="AG640" s="170"/>
    </row>
    <row r="641" spans="1:33" ht="12.75" customHeight="1" x14ac:dyDescent="0.3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1"/>
      <c r="X641" s="172"/>
      <c r="Y641" s="171"/>
      <c r="Z641" s="169"/>
      <c r="AA641" s="169"/>
      <c r="AB641" s="171"/>
      <c r="AC641" s="169"/>
      <c r="AD641" s="169"/>
      <c r="AE641" s="170"/>
      <c r="AF641" s="170"/>
      <c r="AG641" s="170"/>
    </row>
    <row r="642" spans="1:33" ht="12.75" customHeight="1" x14ac:dyDescent="0.3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1"/>
      <c r="X642" s="172"/>
      <c r="Y642" s="171"/>
      <c r="Z642" s="169"/>
      <c r="AA642" s="169"/>
      <c r="AB642" s="171"/>
      <c r="AC642" s="169"/>
      <c r="AD642" s="169"/>
      <c r="AE642" s="170"/>
      <c r="AF642" s="170"/>
      <c r="AG642" s="170"/>
    </row>
    <row r="643" spans="1:33" ht="12.75" customHeight="1" x14ac:dyDescent="0.3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1"/>
      <c r="X643" s="172"/>
      <c r="Y643" s="171"/>
      <c r="Z643" s="169"/>
      <c r="AA643" s="169"/>
      <c r="AB643" s="171"/>
      <c r="AC643" s="169"/>
      <c r="AD643" s="169"/>
      <c r="AE643" s="170"/>
      <c r="AF643" s="170"/>
      <c r="AG643" s="170"/>
    </row>
    <row r="644" spans="1:33" ht="12.75" customHeight="1" x14ac:dyDescent="0.3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1"/>
      <c r="X644" s="172"/>
      <c r="Y644" s="171"/>
      <c r="Z644" s="169"/>
      <c r="AA644" s="169"/>
      <c r="AB644" s="171"/>
      <c r="AC644" s="169"/>
      <c r="AD644" s="169"/>
      <c r="AE644" s="170"/>
      <c r="AF644" s="170"/>
      <c r="AG644" s="170"/>
    </row>
    <row r="645" spans="1:33" ht="12.75" customHeight="1" x14ac:dyDescent="0.3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1"/>
      <c r="X645" s="172"/>
      <c r="Y645" s="171"/>
      <c r="Z645" s="169"/>
      <c r="AA645" s="169"/>
      <c r="AB645" s="171"/>
      <c r="AC645" s="169"/>
      <c r="AD645" s="169"/>
      <c r="AE645" s="170"/>
      <c r="AF645" s="170"/>
      <c r="AG645" s="170"/>
    </row>
    <row r="646" spans="1:33" ht="12.75" customHeight="1" x14ac:dyDescent="0.3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1"/>
      <c r="X646" s="172"/>
      <c r="Y646" s="171"/>
      <c r="Z646" s="169"/>
      <c r="AA646" s="169"/>
      <c r="AB646" s="171"/>
      <c r="AC646" s="169"/>
      <c r="AD646" s="169"/>
      <c r="AE646" s="170"/>
      <c r="AF646" s="170"/>
      <c r="AG646" s="170"/>
    </row>
    <row r="647" spans="1:33" ht="12.75" customHeight="1" x14ac:dyDescent="0.3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1"/>
      <c r="X647" s="172"/>
      <c r="Y647" s="171"/>
      <c r="Z647" s="169"/>
      <c r="AA647" s="169"/>
      <c r="AB647" s="171"/>
      <c r="AC647" s="169"/>
      <c r="AD647" s="169"/>
      <c r="AE647" s="170"/>
      <c r="AF647" s="170"/>
      <c r="AG647" s="170"/>
    </row>
    <row r="648" spans="1:33" ht="12.75" customHeight="1" x14ac:dyDescent="0.3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1"/>
      <c r="X648" s="172"/>
      <c r="Y648" s="171"/>
      <c r="Z648" s="169"/>
      <c r="AA648" s="169"/>
      <c r="AB648" s="171"/>
      <c r="AC648" s="169"/>
      <c r="AD648" s="169"/>
      <c r="AE648" s="170"/>
      <c r="AF648" s="170"/>
      <c r="AG648" s="170"/>
    </row>
    <row r="649" spans="1:33" ht="12.75" customHeight="1" x14ac:dyDescent="0.3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1"/>
      <c r="X649" s="172"/>
      <c r="Y649" s="171"/>
      <c r="Z649" s="169"/>
      <c r="AA649" s="169"/>
      <c r="AB649" s="171"/>
      <c r="AC649" s="169"/>
      <c r="AD649" s="169"/>
      <c r="AE649" s="170"/>
      <c r="AF649" s="170"/>
      <c r="AG649" s="170"/>
    </row>
    <row r="650" spans="1:33" ht="12.75" customHeight="1" x14ac:dyDescent="0.3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1"/>
      <c r="X650" s="172"/>
      <c r="Y650" s="171"/>
      <c r="Z650" s="169"/>
      <c r="AA650" s="169"/>
      <c r="AB650" s="171"/>
      <c r="AC650" s="169"/>
      <c r="AD650" s="169"/>
      <c r="AE650" s="170"/>
      <c r="AF650" s="170"/>
      <c r="AG650" s="170"/>
    </row>
    <row r="651" spans="1:33" ht="12.75" customHeight="1" x14ac:dyDescent="0.3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1"/>
      <c r="X651" s="172"/>
      <c r="Y651" s="171"/>
      <c r="Z651" s="169"/>
      <c r="AA651" s="169"/>
      <c r="AB651" s="171"/>
      <c r="AC651" s="169"/>
      <c r="AD651" s="169"/>
      <c r="AE651" s="170"/>
      <c r="AF651" s="170"/>
      <c r="AG651" s="170"/>
    </row>
    <row r="652" spans="1:33" ht="12.75" customHeight="1" x14ac:dyDescent="0.3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1"/>
      <c r="X652" s="172"/>
      <c r="Y652" s="171"/>
      <c r="Z652" s="169"/>
      <c r="AA652" s="169"/>
      <c r="AB652" s="171"/>
      <c r="AC652" s="169"/>
      <c r="AD652" s="169"/>
      <c r="AE652" s="170"/>
      <c r="AF652" s="170"/>
      <c r="AG652" s="170"/>
    </row>
    <row r="653" spans="1:33" ht="12.75" customHeight="1" x14ac:dyDescent="0.3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1"/>
      <c r="X653" s="172"/>
      <c r="Y653" s="171"/>
      <c r="Z653" s="169"/>
      <c r="AA653" s="169"/>
      <c r="AB653" s="171"/>
      <c r="AC653" s="169"/>
      <c r="AD653" s="169"/>
      <c r="AE653" s="170"/>
      <c r="AF653" s="170"/>
      <c r="AG653" s="170"/>
    </row>
    <row r="654" spans="1:33" ht="12.75" customHeight="1" x14ac:dyDescent="0.3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1"/>
      <c r="X654" s="172"/>
      <c r="Y654" s="171"/>
      <c r="Z654" s="169"/>
      <c r="AA654" s="169"/>
      <c r="AB654" s="171"/>
      <c r="AC654" s="169"/>
      <c r="AD654" s="169"/>
      <c r="AE654" s="170"/>
      <c r="AF654" s="170"/>
      <c r="AG654" s="170"/>
    </row>
    <row r="655" spans="1:33" ht="12.75" customHeight="1" x14ac:dyDescent="0.3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1"/>
      <c r="X655" s="172"/>
      <c r="Y655" s="171"/>
      <c r="Z655" s="169"/>
      <c r="AA655" s="169"/>
      <c r="AB655" s="171"/>
      <c r="AC655" s="169"/>
      <c r="AD655" s="169"/>
      <c r="AE655" s="170"/>
      <c r="AF655" s="170"/>
      <c r="AG655" s="170"/>
    </row>
    <row r="656" spans="1:33" ht="12.75" customHeight="1" x14ac:dyDescent="0.3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1"/>
      <c r="X656" s="172"/>
      <c r="Y656" s="171"/>
      <c r="Z656" s="169"/>
      <c r="AA656" s="169"/>
      <c r="AB656" s="171"/>
      <c r="AC656" s="169"/>
      <c r="AD656" s="169"/>
      <c r="AE656" s="170"/>
      <c r="AF656" s="170"/>
      <c r="AG656" s="170"/>
    </row>
    <row r="657" spans="1:33" ht="12.75" customHeight="1" x14ac:dyDescent="0.3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1"/>
      <c r="X657" s="172"/>
      <c r="Y657" s="171"/>
      <c r="Z657" s="169"/>
      <c r="AA657" s="169"/>
      <c r="AB657" s="171"/>
      <c r="AC657" s="169"/>
      <c r="AD657" s="169"/>
      <c r="AE657" s="170"/>
      <c r="AF657" s="170"/>
      <c r="AG657" s="170"/>
    </row>
    <row r="658" spans="1:33" ht="12.75" customHeight="1" x14ac:dyDescent="0.3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1"/>
      <c r="X658" s="172"/>
      <c r="Y658" s="171"/>
      <c r="Z658" s="169"/>
      <c r="AA658" s="169"/>
      <c r="AB658" s="171"/>
      <c r="AC658" s="169"/>
      <c r="AD658" s="169"/>
      <c r="AE658" s="170"/>
      <c r="AF658" s="170"/>
      <c r="AG658" s="170"/>
    </row>
    <row r="659" spans="1:33" ht="12.75" customHeight="1" x14ac:dyDescent="0.3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1"/>
      <c r="X659" s="172"/>
      <c r="Y659" s="171"/>
      <c r="Z659" s="169"/>
      <c r="AA659" s="169"/>
      <c r="AB659" s="171"/>
      <c r="AC659" s="169"/>
      <c r="AD659" s="169"/>
      <c r="AE659" s="170"/>
      <c r="AF659" s="170"/>
      <c r="AG659" s="170"/>
    </row>
    <row r="660" spans="1:33" ht="12.75" customHeight="1" x14ac:dyDescent="0.3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1"/>
      <c r="X660" s="172"/>
      <c r="Y660" s="171"/>
      <c r="Z660" s="169"/>
      <c r="AA660" s="169"/>
      <c r="AB660" s="171"/>
      <c r="AC660" s="169"/>
      <c r="AD660" s="169"/>
      <c r="AE660" s="170"/>
      <c r="AF660" s="170"/>
      <c r="AG660" s="170"/>
    </row>
    <row r="661" spans="1:33" ht="12.75" customHeight="1" x14ac:dyDescent="0.3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1"/>
      <c r="X661" s="172"/>
      <c r="Y661" s="171"/>
      <c r="Z661" s="169"/>
      <c r="AA661" s="169"/>
      <c r="AB661" s="171"/>
      <c r="AC661" s="169"/>
      <c r="AD661" s="169"/>
      <c r="AE661" s="170"/>
      <c r="AF661" s="170"/>
      <c r="AG661" s="170"/>
    </row>
    <row r="662" spans="1:33" ht="12.75" customHeight="1" x14ac:dyDescent="0.3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1"/>
      <c r="X662" s="172"/>
      <c r="Y662" s="171"/>
      <c r="Z662" s="169"/>
      <c r="AA662" s="169"/>
      <c r="AB662" s="171"/>
      <c r="AC662" s="169"/>
      <c r="AD662" s="169"/>
      <c r="AE662" s="170"/>
      <c r="AF662" s="170"/>
      <c r="AG662" s="170"/>
    </row>
    <row r="663" spans="1:33" ht="12.75" customHeight="1" x14ac:dyDescent="0.3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1"/>
      <c r="X663" s="172"/>
      <c r="Y663" s="171"/>
      <c r="Z663" s="169"/>
      <c r="AA663" s="169"/>
      <c r="AB663" s="171"/>
      <c r="AC663" s="169"/>
      <c r="AD663" s="169"/>
      <c r="AE663" s="170"/>
      <c r="AF663" s="170"/>
      <c r="AG663" s="170"/>
    </row>
    <row r="664" spans="1:33" ht="12.75" customHeight="1" x14ac:dyDescent="0.3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1"/>
      <c r="X664" s="172"/>
      <c r="Y664" s="171"/>
      <c r="Z664" s="169"/>
      <c r="AA664" s="169"/>
      <c r="AB664" s="171"/>
      <c r="AC664" s="169"/>
      <c r="AD664" s="169"/>
      <c r="AE664" s="170"/>
      <c r="AF664" s="170"/>
      <c r="AG664" s="170"/>
    </row>
    <row r="665" spans="1:33" ht="12.75" customHeight="1" x14ac:dyDescent="0.3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1"/>
      <c r="X665" s="172"/>
      <c r="Y665" s="171"/>
      <c r="Z665" s="169"/>
      <c r="AA665" s="169"/>
      <c r="AB665" s="171"/>
      <c r="AC665" s="169"/>
      <c r="AD665" s="169"/>
      <c r="AE665" s="170"/>
      <c r="AF665" s="170"/>
      <c r="AG665" s="170"/>
    </row>
    <row r="666" spans="1:33" ht="12.75" customHeight="1" x14ac:dyDescent="0.3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1"/>
      <c r="X666" s="172"/>
      <c r="Y666" s="171"/>
      <c r="Z666" s="169"/>
      <c r="AA666" s="169"/>
      <c r="AB666" s="171"/>
      <c r="AC666" s="169"/>
      <c r="AD666" s="169"/>
      <c r="AE666" s="170"/>
      <c r="AF666" s="170"/>
      <c r="AG666" s="170"/>
    </row>
    <row r="667" spans="1:33" ht="12.75" customHeight="1" x14ac:dyDescent="0.3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1"/>
      <c r="X667" s="172"/>
      <c r="Y667" s="171"/>
      <c r="Z667" s="169"/>
      <c r="AA667" s="169"/>
      <c r="AB667" s="171"/>
      <c r="AC667" s="169"/>
      <c r="AD667" s="169"/>
      <c r="AE667" s="170"/>
      <c r="AF667" s="170"/>
      <c r="AG667" s="170"/>
    </row>
    <row r="668" spans="1:33" ht="12.75" customHeight="1" x14ac:dyDescent="0.3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1"/>
      <c r="X668" s="172"/>
      <c r="Y668" s="171"/>
      <c r="Z668" s="169"/>
      <c r="AA668" s="169"/>
      <c r="AB668" s="171"/>
      <c r="AC668" s="169"/>
      <c r="AD668" s="169"/>
      <c r="AE668" s="170"/>
      <c r="AF668" s="170"/>
      <c r="AG668" s="170"/>
    </row>
    <row r="669" spans="1:33" ht="12.75" customHeight="1" x14ac:dyDescent="0.3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1"/>
      <c r="X669" s="172"/>
      <c r="Y669" s="171"/>
      <c r="Z669" s="169"/>
      <c r="AA669" s="169"/>
      <c r="AB669" s="171"/>
      <c r="AC669" s="169"/>
      <c r="AD669" s="169"/>
      <c r="AE669" s="170"/>
      <c r="AF669" s="170"/>
      <c r="AG669" s="170"/>
    </row>
    <row r="670" spans="1:33" ht="12.75" customHeight="1" x14ac:dyDescent="0.3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1"/>
      <c r="X670" s="172"/>
      <c r="Y670" s="171"/>
      <c r="Z670" s="169"/>
      <c r="AA670" s="169"/>
      <c r="AB670" s="171"/>
      <c r="AC670" s="169"/>
      <c r="AD670" s="169"/>
      <c r="AE670" s="170"/>
      <c r="AF670" s="170"/>
      <c r="AG670" s="170"/>
    </row>
    <row r="671" spans="1:33" ht="12.75" customHeight="1" x14ac:dyDescent="0.3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1"/>
      <c r="X671" s="172"/>
      <c r="Y671" s="171"/>
      <c r="Z671" s="169"/>
      <c r="AA671" s="169"/>
      <c r="AB671" s="171"/>
      <c r="AC671" s="169"/>
      <c r="AD671" s="169"/>
      <c r="AE671" s="170"/>
      <c r="AF671" s="170"/>
      <c r="AG671" s="170"/>
    </row>
    <row r="672" spans="1:33" ht="12.75" customHeight="1" x14ac:dyDescent="0.3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1"/>
      <c r="X672" s="172"/>
      <c r="Y672" s="171"/>
      <c r="Z672" s="169"/>
      <c r="AA672" s="169"/>
      <c r="AB672" s="171"/>
      <c r="AC672" s="169"/>
      <c r="AD672" s="169"/>
      <c r="AE672" s="170"/>
      <c r="AF672" s="170"/>
      <c r="AG672" s="170"/>
    </row>
    <row r="673" spans="1:33" ht="12.75" customHeight="1" x14ac:dyDescent="0.3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1"/>
      <c r="X673" s="172"/>
      <c r="Y673" s="171"/>
      <c r="Z673" s="169"/>
      <c r="AA673" s="169"/>
      <c r="AB673" s="171"/>
      <c r="AC673" s="169"/>
      <c r="AD673" s="169"/>
      <c r="AE673" s="170"/>
      <c r="AF673" s="170"/>
      <c r="AG673" s="170"/>
    </row>
    <row r="674" spans="1:33" ht="12.75" customHeight="1" x14ac:dyDescent="0.3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1"/>
      <c r="X674" s="172"/>
      <c r="Y674" s="171"/>
      <c r="Z674" s="169"/>
      <c r="AA674" s="169"/>
      <c r="AB674" s="171"/>
      <c r="AC674" s="169"/>
      <c r="AD674" s="169"/>
      <c r="AE674" s="170"/>
      <c r="AF674" s="170"/>
      <c r="AG674" s="170"/>
    </row>
    <row r="675" spans="1:33" ht="12.75" customHeight="1" x14ac:dyDescent="0.3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1"/>
      <c r="X675" s="172"/>
      <c r="Y675" s="171"/>
      <c r="Z675" s="169"/>
      <c r="AA675" s="169"/>
      <c r="AB675" s="171"/>
      <c r="AC675" s="169"/>
      <c r="AD675" s="169"/>
      <c r="AE675" s="170"/>
      <c r="AF675" s="170"/>
      <c r="AG675" s="170"/>
    </row>
    <row r="676" spans="1:33" ht="12.75" customHeight="1" x14ac:dyDescent="0.3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1"/>
      <c r="X676" s="172"/>
      <c r="Y676" s="171"/>
      <c r="Z676" s="169"/>
      <c r="AA676" s="169"/>
      <c r="AB676" s="171"/>
      <c r="AC676" s="169"/>
      <c r="AD676" s="169"/>
      <c r="AE676" s="170"/>
      <c r="AF676" s="170"/>
      <c r="AG676" s="170"/>
    </row>
    <row r="677" spans="1:33" ht="12.75" customHeight="1" x14ac:dyDescent="0.3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1"/>
      <c r="X677" s="172"/>
      <c r="Y677" s="171"/>
      <c r="Z677" s="169"/>
      <c r="AA677" s="169"/>
      <c r="AB677" s="171"/>
      <c r="AC677" s="169"/>
      <c r="AD677" s="169"/>
      <c r="AE677" s="170"/>
      <c r="AF677" s="170"/>
      <c r="AG677" s="170"/>
    </row>
    <row r="678" spans="1:33" ht="12.75" customHeight="1" x14ac:dyDescent="0.3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1"/>
      <c r="X678" s="172"/>
      <c r="Y678" s="171"/>
      <c r="Z678" s="169"/>
      <c r="AA678" s="169"/>
      <c r="AB678" s="171"/>
      <c r="AC678" s="169"/>
      <c r="AD678" s="169"/>
      <c r="AE678" s="170"/>
      <c r="AF678" s="170"/>
      <c r="AG678" s="170"/>
    </row>
    <row r="679" spans="1:33" ht="12.75" customHeight="1" x14ac:dyDescent="0.3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1"/>
      <c r="X679" s="172"/>
      <c r="Y679" s="171"/>
      <c r="Z679" s="169"/>
      <c r="AA679" s="169"/>
      <c r="AB679" s="171"/>
      <c r="AC679" s="169"/>
      <c r="AD679" s="169"/>
      <c r="AE679" s="170"/>
      <c r="AF679" s="170"/>
      <c r="AG679" s="170"/>
    </row>
    <row r="680" spans="1:33" ht="12.75" customHeight="1" x14ac:dyDescent="0.3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1"/>
      <c r="X680" s="172"/>
      <c r="Y680" s="171"/>
      <c r="Z680" s="169"/>
      <c r="AA680" s="169"/>
      <c r="AB680" s="171"/>
      <c r="AC680" s="169"/>
      <c r="AD680" s="169"/>
      <c r="AE680" s="170"/>
      <c r="AF680" s="170"/>
      <c r="AG680" s="170"/>
    </row>
    <row r="681" spans="1:33" ht="12.75" customHeight="1" x14ac:dyDescent="0.3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1"/>
      <c r="X681" s="172"/>
      <c r="Y681" s="171"/>
      <c r="Z681" s="169"/>
      <c r="AA681" s="169"/>
      <c r="AB681" s="171"/>
      <c r="AC681" s="169"/>
      <c r="AD681" s="169"/>
      <c r="AE681" s="170"/>
      <c r="AF681" s="170"/>
      <c r="AG681" s="170"/>
    </row>
    <row r="682" spans="1:33" ht="12.75" customHeight="1" x14ac:dyDescent="0.3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1"/>
      <c r="X682" s="172"/>
      <c r="Y682" s="171"/>
      <c r="Z682" s="169"/>
      <c r="AA682" s="169"/>
      <c r="AB682" s="171"/>
      <c r="AC682" s="169"/>
      <c r="AD682" s="169"/>
      <c r="AE682" s="170"/>
      <c r="AF682" s="170"/>
      <c r="AG682" s="170"/>
    </row>
    <row r="683" spans="1:33" ht="12.75" customHeight="1" x14ac:dyDescent="0.3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1"/>
      <c r="X683" s="172"/>
      <c r="Y683" s="171"/>
      <c r="Z683" s="169"/>
      <c r="AA683" s="169"/>
      <c r="AB683" s="171"/>
      <c r="AC683" s="169"/>
      <c r="AD683" s="169"/>
      <c r="AE683" s="170"/>
      <c r="AF683" s="170"/>
      <c r="AG683" s="170"/>
    </row>
    <row r="684" spans="1:33" ht="12.75" customHeight="1" x14ac:dyDescent="0.3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1"/>
      <c r="X684" s="172"/>
      <c r="Y684" s="171"/>
      <c r="Z684" s="169"/>
      <c r="AA684" s="169"/>
      <c r="AB684" s="171"/>
      <c r="AC684" s="169"/>
      <c r="AD684" s="169"/>
      <c r="AE684" s="170"/>
      <c r="AF684" s="170"/>
      <c r="AG684" s="170"/>
    </row>
    <row r="685" spans="1:33" ht="12.75" customHeight="1" x14ac:dyDescent="0.3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1"/>
      <c r="X685" s="172"/>
      <c r="Y685" s="171"/>
      <c r="Z685" s="169"/>
      <c r="AA685" s="169"/>
      <c r="AB685" s="171"/>
      <c r="AC685" s="169"/>
      <c r="AD685" s="169"/>
      <c r="AE685" s="170"/>
      <c r="AF685" s="170"/>
      <c r="AG685" s="170"/>
    </row>
    <row r="686" spans="1:33" ht="12.75" customHeight="1" x14ac:dyDescent="0.3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1"/>
      <c r="X686" s="172"/>
      <c r="Y686" s="171"/>
      <c r="Z686" s="169"/>
      <c r="AA686" s="169"/>
      <c r="AB686" s="171"/>
      <c r="AC686" s="169"/>
      <c r="AD686" s="169"/>
      <c r="AE686" s="170"/>
      <c r="AF686" s="170"/>
      <c r="AG686" s="170"/>
    </row>
    <row r="687" spans="1:33" ht="12.75" customHeight="1" x14ac:dyDescent="0.3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1"/>
      <c r="X687" s="172"/>
      <c r="Y687" s="171"/>
      <c r="Z687" s="169"/>
      <c r="AA687" s="169"/>
      <c r="AB687" s="171"/>
      <c r="AC687" s="169"/>
      <c r="AD687" s="169"/>
      <c r="AE687" s="170"/>
      <c r="AF687" s="170"/>
      <c r="AG687" s="170"/>
    </row>
    <row r="688" spans="1:33" ht="12.75" customHeight="1" x14ac:dyDescent="0.3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1"/>
      <c r="X688" s="172"/>
      <c r="Y688" s="171"/>
      <c r="Z688" s="169"/>
      <c r="AA688" s="169"/>
      <c r="AB688" s="171"/>
      <c r="AC688" s="169"/>
      <c r="AD688" s="169"/>
      <c r="AE688" s="170"/>
      <c r="AF688" s="170"/>
      <c r="AG688" s="170"/>
    </row>
    <row r="689" spans="1:33" ht="12.75" customHeight="1" x14ac:dyDescent="0.3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1"/>
      <c r="X689" s="172"/>
      <c r="Y689" s="171"/>
      <c r="Z689" s="169"/>
      <c r="AA689" s="169"/>
      <c r="AB689" s="171"/>
      <c r="AC689" s="169"/>
      <c r="AD689" s="169"/>
      <c r="AE689" s="170"/>
      <c r="AF689" s="170"/>
      <c r="AG689" s="170"/>
    </row>
    <row r="690" spans="1:33" ht="12.75" customHeight="1" x14ac:dyDescent="0.3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1"/>
      <c r="X690" s="172"/>
      <c r="Y690" s="171"/>
      <c r="Z690" s="169"/>
      <c r="AA690" s="169"/>
      <c r="AB690" s="171"/>
      <c r="AC690" s="169"/>
      <c r="AD690" s="169"/>
      <c r="AE690" s="170"/>
      <c r="AF690" s="170"/>
      <c r="AG690" s="170"/>
    </row>
    <row r="691" spans="1:33" ht="12.75" customHeight="1" x14ac:dyDescent="0.3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1"/>
      <c r="X691" s="172"/>
      <c r="Y691" s="171"/>
      <c r="Z691" s="169"/>
      <c r="AA691" s="169"/>
      <c r="AB691" s="171"/>
      <c r="AC691" s="169"/>
      <c r="AD691" s="169"/>
      <c r="AE691" s="170"/>
      <c r="AF691" s="170"/>
      <c r="AG691" s="170"/>
    </row>
    <row r="692" spans="1:33" ht="12.75" customHeight="1" x14ac:dyDescent="0.3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1"/>
      <c r="X692" s="172"/>
      <c r="Y692" s="171"/>
      <c r="Z692" s="169"/>
      <c r="AA692" s="169"/>
      <c r="AB692" s="171"/>
      <c r="AC692" s="169"/>
      <c r="AD692" s="169"/>
      <c r="AE692" s="170"/>
      <c r="AF692" s="170"/>
      <c r="AG692" s="170"/>
    </row>
    <row r="693" spans="1:33" ht="12.75" customHeight="1" x14ac:dyDescent="0.3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1"/>
      <c r="X693" s="172"/>
      <c r="Y693" s="171"/>
      <c r="Z693" s="169"/>
      <c r="AA693" s="169"/>
      <c r="AB693" s="171"/>
      <c r="AC693" s="169"/>
      <c r="AD693" s="169"/>
      <c r="AE693" s="170"/>
      <c r="AF693" s="170"/>
      <c r="AG693" s="170"/>
    </row>
    <row r="694" spans="1:33" ht="12.75" customHeight="1" x14ac:dyDescent="0.3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1"/>
      <c r="X694" s="172"/>
      <c r="Y694" s="171"/>
      <c r="Z694" s="169"/>
      <c r="AA694" s="169"/>
      <c r="AB694" s="171"/>
      <c r="AC694" s="169"/>
      <c r="AD694" s="169"/>
      <c r="AE694" s="170"/>
      <c r="AF694" s="170"/>
      <c r="AG694" s="170"/>
    </row>
    <row r="695" spans="1:33" ht="12.75" customHeight="1" x14ac:dyDescent="0.3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1"/>
      <c r="X695" s="172"/>
      <c r="Y695" s="171"/>
      <c r="Z695" s="169"/>
      <c r="AA695" s="169"/>
      <c r="AB695" s="171"/>
      <c r="AC695" s="169"/>
      <c r="AD695" s="169"/>
      <c r="AE695" s="170"/>
      <c r="AF695" s="170"/>
      <c r="AG695" s="170"/>
    </row>
    <row r="696" spans="1:33" ht="12.75" customHeight="1" x14ac:dyDescent="0.3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1"/>
      <c r="X696" s="172"/>
      <c r="Y696" s="171"/>
      <c r="Z696" s="169"/>
      <c r="AA696" s="169"/>
      <c r="AB696" s="171"/>
      <c r="AC696" s="169"/>
      <c r="AD696" s="169"/>
      <c r="AE696" s="170"/>
      <c r="AF696" s="170"/>
      <c r="AG696" s="170"/>
    </row>
    <row r="697" spans="1:33" ht="12.75" customHeight="1" x14ac:dyDescent="0.3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1"/>
      <c r="X697" s="172"/>
      <c r="Y697" s="171"/>
      <c r="Z697" s="169"/>
      <c r="AA697" s="169"/>
      <c r="AB697" s="171"/>
      <c r="AC697" s="169"/>
      <c r="AD697" s="169"/>
      <c r="AE697" s="170"/>
      <c r="AF697" s="170"/>
      <c r="AG697" s="170"/>
    </row>
    <row r="698" spans="1:33" ht="12.75" customHeight="1" x14ac:dyDescent="0.3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1"/>
      <c r="X698" s="172"/>
      <c r="Y698" s="171"/>
      <c r="Z698" s="169"/>
      <c r="AA698" s="169"/>
      <c r="AB698" s="171"/>
      <c r="AC698" s="169"/>
      <c r="AD698" s="169"/>
      <c r="AE698" s="170"/>
      <c r="AF698" s="170"/>
      <c r="AG698" s="170"/>
    </row>
    <row r="699" spans="1:33" ht="12.75" customHeight="1" x14ac:dyDescent="0.3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1"/>
      <c r="X699" s="172"/>
      <c r="Y699" s="171"/>
      <c r="Z699" s="169"/>
      <c r="AA699" s="169"/>
      <c r="AB699" s="171"/>
      <c r="AC699" s="169"/>
      <c r="AD699" s="169"/>
      <c r="AE699" s="170"/>
      <c r="AF699" s="170"/>
      <c r="AG699" s="170"/>
    </row>
    <row r="700" spans="1:33" ht="12.75" customHeight="1" x14ac:dyDescent="0.3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1"/>
      <c r="X700" s="172"/>
      <c r="Y700" s="171"/>
      <c r="Z700" s="169"/>
      <c r="AA700" s="169"/>
      <c r="AB700" s="171"/>
      <c r="AC700" s="169"/>
      <c r="AD700" s="169"/>
      <c r="AE700" s="170"/>
      <c r="AF700" s="170"/>
      <c r="AG700" s="170"/>
    </row>
    <row r="701" spans="1:33" ht="12.75" customHeight="1" x14ac:dyDescent="0.3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1"/>
      <c r="X701" s="172"/>
      <c r="Y701" s="171"/>
      <c r="Z701" s="169"/>
      <c r="AA701" s="169"/>
      <c r="AB701" s="171"/>
      <c r="AC701" s="169"/>
      <c r="AD701" s="169"/>
      <c r="AE701" s="170"/>
      <c r="AF701" s="170"/>
      <c r="AG701" s="170"/>
    </row>
    <row r="702" spans="1:33" ht="12.75" customHeight="1" x14ac:dyDescent="0.3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1"/>
      <c r="X702" s="172"/>
      <c r="Y702" s="171"/>
      <c r="Z702" s="169"/>
      <c r="AA702" s="169"/>
      <c r="AB702" s="171"/>
      <c r="AC702" s="169"/>
      <c r="AD702" s="169"/>
      <c r="AE702" s="170"/>
      <c r="AF702" s="170"/>
      <c r="AG702" s="170"/>
    </row>
    <row r="703" spans="1:33" ht="12.75" customHeight="1" x14ac:dyDescent="0.3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1"/>
      <c r="X703" s="172"/>
      <c r="Y703" s="171"/>
      <c r="Z703" s="169"/>
      <c r="AA703" s="169"/>
      <c r="AB703" s="171"/>
      <c r="AC703" s="169"/>
      <c r="AD703" s="169"/>
      <c r="AE703" s="170"/>
      <c r="AF703" s="170"/>
      <c r="AG703" s="170"/>
    </row>
    <row r="704" spans="1:33" ht="12.75" customHeight="1" x14ac:dyDescent="0.3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1"/>
      <c r="X704" s="172"/>
      <c r="Y704" s="171"/>
      <c r="Z704" s="169"/>
      <c r="AA704" s="169"/>
      <c r="AB704" s="171"/>
      <c r="AC704" s="169"/>
      <c r="AD704" s="169"/>
      <c r="AE704" s="170"/>
      <c r="AF704" s="170"/>
      <c r="AG704" s="170"/>
    </row>
    <row r="705" spans="1:33" ht="12.75" customHeight="1" x14ac:dyDescent="0.3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1"/>
      <c r="X705" s="172"/>
      <c r="Y705" s="171"/>
      <c r="Z705" s="169"/>
      <c r="AA705" s="169"/>
      <c r="AB705" s="171"/>
      <c r="AC705" s="169"/>
      <c r="AD705" s="169"/>
      <c r="AE705" s="170"/>
      <c r="AF705" s="170"/>
      <c r="AG705" s="170"/>
    </row>
    <row r="706" spans="1:33" ht="12.75" customHeight="1" x14ac:dyDescent="0.3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1"/>
      <c r="X706" s="172"/>
      <c r="Y706" s="171"/>
      <c r="Z706" s="169"/>
      <c r="AA706" s="169"/>
      <c r="AB706" s="171"/>
      <c r="AC706" s="169"/>
      <c r="AD706" s="169"/>
      <c r="AE706" s="170"/>
      <c r="AF706" s="170"/>
      <c r="AG706" s="170"/>
    </row>
    <row r="707" spans="1:33" ht="12.75" customHeight="1" x14ac:dyDescent="0.3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1"/>
      <c r="X707" s="172"/>
      <c r="Y707" s="171"/>
      <c r="Z707" s="169"/>
      <c r="AA707" s="169"/>
      <c r="AB707" s="171"/>
      <c r="AC707" s="169"/>
      <c r="AD707" s="169"/>
      <c r="AE707" s="170"/>
      <c r="AF707" s="170"/>
      <c r="AG707" s="170"/>
    </row>
    <row r="708" spans="1:33" ht="12.75" customHeight="1" x14ac:dyDescent="0.3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1"/>
      <c r="X708" s="172"/>
      <c r="Y708" s="171"/>
      <c r="Z708" s="169"/>
      <c r="AA708" s="169"/>
      <c r="AB708" s="171"/>
      <c r="AC708" s="169"/>
      <c r="AD708" s="169"/>
      <c r="AE708" s="170"/>
      <c r="AF708" s="170"/>
      <c r="AG708" s="170"/>
    </row>
    <row r="709" spans="1:33" ht="12.75" customHeight="1" x14ac:dyDescent="0.3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1"/>
      <c r="X709" s="172"/>
      <c r="Y709" s="171"/>
      <c r="Z709" s="169"/>
      <c r="AA709" s="169"/>
      <c r="AB709" s="171"/>
      <c r="AC709" s="169"/>
      <c r="AD709" s="169"/>
      <c r="AE709" s="170"/>
      <c r="AF709" s="170"/>
      <c r="AG709" s="170"/>
    </row>
    <row r="710" spans="1:33" ht="12.75" customHeight="1" x14ac:dyDescent="0.3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1"/>
      <c r="X710" s="172"/>
      <c r="Y710" s="171"/>
      <c r="Z710" s="169"/>
      <c r="AA710" s="169"/>
      <c r="AB710" s="171"/>
      <c r="AC710" s="169"/>
      <c r="AD710" s="169"/>
      <c r="AE710" s="170"/>
      <c r="AF710" s="170"/>
      <c r="AG710" s="170"/>
    </row>
    <row r="711" spans="1:33" ht="12.75" customHeight="1" x14ac:dyDescent="0.3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1"/>
      <c r="X711" s="172"/>
      <c r="Y711" s="171"/>
      <c r="Z711" s="169"/>
      <c r="AA711" s="169"/>
      <c r="AB711" s="171"/>
      <c r="AC711" s="169"/>
      <c r="AD711" s="169"/>
      <c r="AE711" s="170"/>
      <c r="AF711" s="170"/>
      <c r="AG711" s="170"/>
    </row>
    <row r="712" spans="1:33" ht="12.75" customHeight="1" x14ac:dyDescent="0.3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1"/>
      <c r="X712" s="172"/>
      <c r="Y712" s="171"/>
      <c r="Z712" s="169"/>
      <c r="AA712" s="169"/>
      <c r="AB712" s="171"/>
      <c r="AC712" s="169"/>
      <c r="AD712" s="169"/>
      <c r="AE712" s="170"/>
      <c r="AF712" s="170"/>
      <c r="AG712" s="170"/>
    </row>
    <row r="713" spans="1:33" ht="12.75" customHeight="1" x14ac:dyDescent="0.3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1"/>
      <c r="X713" s="172"/>
      <c r="Y713" s="171"/>
      <c r="Z713" s="169"/>
      <c r="AA713" s="169"/>
      <c r="AB713" s="171"/>
      <c r="AC713" s="169"/>
      <c r="AD713" s="169"/>
      <c r="AE713" s="170"/>
      <c r="AF713" s="170"/>
      <c r="AG713" s="170"/>
    </row>
    <row r="714" spans="1:33" ht="12.75" customHeight="1" x14ac:dyDescent="0.3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1"/>
      <c r="X714" s="172"/>
      <c r="Y714" s="171"/>
      <c r="Z714" s="169"/>
      <c r="AA714" s="169"/>
      <c r="AB714" s="171"/>
      <c r="AC714" s="169"/>
      <c r="AD714" s="169"/>
      <c r="AE714" s="170"/>
      <c r="AF714" s="170"/>
      <c r="AG714" s="170"/>
    </row>
    <row r="715" spans="1:33" ht="12.75" customHeight="1" x14ac:dyDescent="0.3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1"/>
      <c r="X715" s="172"/>
      <c r="Y715" s="171"/>
      <c r="Z715" s="169"/>
      <c r="AA715" s="169"/>
      <c r="AB715" s="171"/>
      <c r="AC715" s="169"/>
      <c r="AD715" s="169"/>
      <c r="AE715" s="170"/>
      <c r="AF715" s="170"/>
      <c r="AG715" s="170"/>
    </row>
    <row r="716" spans="1:33" ht="12.75" customHeight="1" x14ac:dyDescent="0.3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1"/>
      <c r="X716" s="172"/>
      <c r="Y716" s="171"/>
      <c r="Z716" s="169"/>
      <c r="AA716" s="169"/>
      <c r="AB716" s="171"/>
      <c r="AC716" s="169"/>
      <c r="AD716" s="169"/>
      <c r="AE716" s="170"/>
      <c r="AF716" s="170"/>
      <c r="AG716" s="170"/>
    </row>
    <row r="717" spans="1:33" ht="12.75" customHeight="1" x14ac:dyDescent="0.3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1"/>
      <c r="X717" s="172"/>
      <c r="Y717" s="171"/>
      <c r="Z717" s="169"/>
      <c r="AA717" s="169"/>
      <c r="AB717" s="171"/>
      <c r="AC717" s="169"/>
      <c r="AD717" s="169"/>
      <c r="AE717" s="170"/>
      <c r="AF717" s="170"/>
      <c r="AG717" s="170"/>
    </row>
    <row r="718" spans="1:33" ht="12.75" customHeight="1" x14ac:dyDescent="0.3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1"/>
      <c r="X718" s="172"/>
      <c r="Y718" s="171"/>
      <c r="Z718" s="169"/>
      <c r="AA718" s="169"/>
      <c r="AB718" s="171"/>
      <c r="AC718" s="169"/>
      <c r="AD718" s="169"/>
      <c r="AE718" s="170"/>
      <c r="AF718" s="170"/>
      <c r="AG718" s="170"/>
    </row>
    <row r="719" spans="1:33" ht="12.75" customHeight="1" x14ac:dyDescent="0.3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1"/>
      <c r="X719" s="172"/>
      <c r="Y719" s="171"/>
      <c r="Z719" s="169"/>
      <c r="AA719" s="169"/>
      <c r="AB719" s="171"/>
      <c r="AC719" s="169"/>
      <c r="AD719" s="169"/>
      <c r="AE719" s="170"/>
      <c r="AF719" s="170"/>
      <c r="AG719" s="170"/>
    </row>
    <row r="720" spans="1:33" ht="12.75" customHeight="1" x14ac:dyDescent="0.3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1"/>
      <c r="X720" s="172"/>
      <c r="Y720" s="171"/>
      <c r="Z720" s="169"/>
      <c r="AA720" s="169"/>
      <c r="AB720" s="171"/>
      <c r="AC720" s="169"/>
      <c r="AD720" s="169"/>
      <c r="AE720" s="170"/>
      <c r="AF720" s="170"/>
      <c r="AG720" s="170"/>
    </row>
    <row r="721" spans="1:33" ht="12.75" customHeight="1" x14ac:dyDescent="0.3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1"/>
      <c r="X721" s="172"/>
      <c r="Y721" s="171"/>
      <c r="Z721" s="169"/>
      <c r="AA721" s="169"/>
      <c r="AB721" s="171"/>
      <c r="AC721" s="169"/>
      <c r="AD721" s="169"/>
      <c r="AE721" s="170"/>
      <c r="AF721" s="170"/>
      <c r="AG721" s="170"/>
    </row>
    <row r="722" spans="1:33" ht="12.75" customHeight="1" x14ac:dyDescent="0.3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1"/>
      <c r="X722" s="172"/>
      <c r="Y722" s="171"/>
      <c r="Z722" s="169"/>
      <c r="AA722" s="169"/>
      <c r="AB722" s="171"/>
      <c r="AC722" s="169"/>
      <c r="AD722" s="169"/>
      <c r="AE722" s="170"/>
      <c r="AF722" s="170"/>
      <c r="AG722" s="170"/>
    </row>
    <row r="723" spans="1:33" ht="12.75" customHeight="1" x14ac:dyDescent="0.3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1"/>
      <c r="X723" s="172"/>
      <c r="Y723" s="171"/>
      <c r="Z723" s="169"/>
      <c r="AA723" s="169"/>
      <c r="AB723" s="171"/>
      <c r="AC723" s="169"/>
      <c r="AD723" s="169"/>
      <c r="AE723" s="170"/>
      <c r="AF723" s="170"/>
      <c r="AG723" s="170"/>
    </row>
    <row r="724" spans="1:33" ht="12.75" customHeight="1" x14ac:dyDescent="0.3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1"/>
      <c r="X724" s="172"/>
      <c r="Y724" s="171"/>
      <c r="Z724" s="169"/>
      <c r="AA724" s="169"/>
      <c r="AB724" s="171"/>
      <c r="AC724" s="169"/>
      <c r="AD724" s="169"/>
      <c r="AE724" s="170"/>
      <c r="AF724" s="170"/>
      <c r="AG724" s="170"/>
    </row>
    <row r="725" spans="1:33" ht="12.75" customHeight="1" x14ac:dyDescent="0.3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1"/>
      <c r="X725" s="172"/>
      <c r="Y725" s="171"/>
      <c r="Z725" s="169"/>
      <c r="AA725" s="169"/>
      <c r="AB725" s="171"/>
      <c r="AC725" s="169"/>
      <c r="AD725" s="169"/>
      <c r="AE725" s="170"/>
      <c r="AF725" s="170"/>
      <c r="AG725" s="170"/>
    </row>
    <row r="726" spans="1:33" ht="12.75" customHeight="1" x14ac:dyDescent="0.3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1"/>
      <c r="X726" s="172"/>
      <c r="Y726" s="171"/>
      <c r="Z726" s="169"/>
      <c r="AA726" s="169"/>
      <c r="AB726" s="171"/>
      <c r="AC726" s="169"/>
      <c r="AD726" s="169"/>
      <c r="AE726" s="170"/>
      <c r="AF726" s="170"/>
      <c r="AG726" s="170"/>
    </row>
    <row r="727" spans="1:33" ht="12.75" customHeight="1" x14ac:dyDescent="0.3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1"/>
      <c r="X727" s="172"/>
      <c r="Y727" s="171"/>
      <c r="Z727" s="169"/>
      <c r="AA727" s="169"/>
      <c r="AB727" s="171"/>
      <c r="AC727" s="169"/>
      <c r="AD727" s="169"/>
      <c r="AE727" s="170"/>
      <c r="AF727" s="170"/>
      <c r="AG727" s="170"/>
    </row>
    <row r="728" spans="1:33" ht="12.75" customHeight="1" x14ac:dyDescent="0.3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1"/>
      <c r="X728" s="172"/>
      <c r="Y728" s="171"/>
      <c r="Z728" s="169"/>
      <c r="AA728" s="169"/>
      <c r="AB728" s="171"/>
      <c r="AC728" s="169"/>
      <c r="AD728" s="169"/>
      <c r="AE728" s="170"/>
      <c r="AF728" s="170"/>
      <c r="AG728" s="170"/>
    </row>
    <row r="729" spans="1:33" ht="12.75" customHeight="1" x14ac:dyDescent="0.3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1"/>
      <c r="X729" s="172"/>
      <c r="Y729" s="171"/>
      <c r="Z729" s="169"/>
      <c r="AA729" s="169"/>
      <c r="AB729" s="171"/>
      <c r="AC729" s="169"/>
      <c r="AD729" s="169"/>
      <c r="AE729" s="170"/>
      <c r="AF729" s="170"/>
      <c r="AG729" s="170"/>
    </row>
    <row r="730" spans="1:33" ht="12.75" customHeight="1" x14ac:dyDescent="0.3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1"/>
      <c r="X730" s="172"/>
      <c r="Y730" s="171"/>
      <c r="Z730" s="169"/>
      <c r="AA730" s="169"/>
      <c r="AB730" s="171"/>
      <c r="AC730" s="169"/>
      <c r="AD730" s="169"/>
      <c r="AE730" s="170"/>
      <c r="AF730" s="170"/>
      <c r="AG730" s="170"/>
    </row>
    <row r="731" spans="1:33" ht="12.75" customHeight="1" x14ac:dyDescent="0.3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1"/>
      <c r="X731" s="172"/>
      <c r="Y731" s="171"/>
      <c r="Z731" s="169"/>
      <c r="AA731" s="169"/>
      <c r="AB731" s="171"/>
      <c r="AC731" s="169"/>
      <c r="AD731" s="169"/>
      <c r="AE731" s="170"/>
      <c r="AF731" s="170"/>
      <c r="AG731" s="170"/>
    </row>
    <row r="732" spans="1:33" ht="12.75" customHeight="1" x14ac:dyDescent="0.3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1"/>
      <c r="X732" s="172"/>
      <c r="Y732" s="171"/>
      <c r="Z732" s="169"/>
      <c r="AA732" s="169"/>
      <c r="AB732" s="171"/>
      <c r="AC732" s="169"/>
      <c r="AD732" s="169"/>
      <c r="AE732" s="170"/>
      <c r="AF732" s="170"/>
      <c r="AG732" s="170"/>
    </row>
    <row r="733" spans="1:33" ht="12.75" customHeight="1" x14ac:dyDescent="0.3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1"/>
      <c r="X733" s="172"/>
      <c r="Y733" s="171"/>
      <c r="Z733" s="169"/>
      <c r="AA733" s="169"/>
      <c r="AB733" s="171"/>
      <c r="AC733" s="169"/>
      <c r="AD733" s="169"/>
      <c r="AE733" s="170"/>
      <c r="AF733" s="170"/>
      <c r="AG733" s="170"/>
    </row>
    <row r="734" spans="1:33" ht="12.75" customHeight="1" x14ac:dyDescent="0.3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1"/>
      <c r="X734" s="172"/>
      <c r="Y734" s="171"/>
      <c r="Z734" s="169"/>
      <c r="AA734" s="169"/>
      <c r="AB734" s="171"/>
      <c r="AC734" s="169"/>
      <c r="AD734" s="169"/>
      <c r="AE734" s="170"/>
      <c r="AF734" s="170"/>
      <c r="AG734" s="170"/>
    </row>
    <row r="735" spans="1:33" ht="12.75" customHeight="1" x14ac:dyDescent="0.3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1"/>
      <c r="X735" s="172"/>
      <c r="Y735" s="171"/>
      <c r="Z735" s="169"/>
      <c r="AA735" s="169"/>
      <c r="AB735" s="171"/>
      <c r="AC735" s="169"/>
      <c r="AD735" s="169"/>
      <c r="AE735" s="170"/>
      <c r="AF735" s="170"/>
      <c r="AG735" s="170"/>
    </row>
    <row r="736" spans="1:33" ht="12.75" customHeight="1" x14ac:dyDescent="0.3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1"/>
      <c r="X736" s="172"/>
      <c r="Y736" s="171"/>
      <c r="Z736" s="169"/>
      <c r="AA736" s="169"/>
      <c r="AB736" s="171"/>
      <c r="AC736" s="169"/>
      <c r="AD736" s="169"/>
      <c r="AE736" s="170"/>
      <c r="AF736" s="170"/>
      <c r="AG736" s="170"/>
    </row>
    <row r="737" spans="1:33" ht="12.75" customHeight="1" x14ac:dyDescent="0.3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1"/>
      <c r="X737" s="172"/>
      <c r="Y737" s="171"/>
      <c r="Z737" s="169"/>
      <c r="AA737" s="169"/>
      <c r="AB737" s="171"/>
      <c r="AC737" s="169"/>
      <c r="AD737" s="169"/>
      <c r="AE737" s="170"/>
      <c r="AF737" s="170"/>
      <c r="AG737" s="170"/>
    </row>
    <row r="738" spans="1:33" ht="12.75" customHeight="1" x14ac:dyDescent="0.3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1"/>
      <c r="X738" s="172"/>
      <c r="Y738" s="171"/>
      <c r="Z738" s="169"/>
      <c r="AA738" s="169"/>
      <c r="AB738" s="171"/>
      <c r="AC738" s="169"/>
      <c r="AD738" s="169"/>
      <c r="AE738" s="170"/>
      <c r="AF738" s="170"/>
      <c r="AG738" s="170"/>
    </row>
    <row r="739" spans="1:33" ht="12.75" customHeight="1" x14ac:dyDescent="0.3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1"/>
      <c r="X739" s="172"/>
      <c r="Y739" s="171"/>
      <c r="Z739" s="169"/>
      <c r="AA739" s="169"/>
      <c r="AB739" s="171"/>
      <c r="AC739" s="169"/>
      <c r="AD739" s="169"/>
      <c r="AE739" s="170"/>
      <c r="AF739" s="170"/>
      <c r="AG739" s="170"/>
    </row>
    <row r="740" spans="1:33" ht="12.75" customHeight="1" x14ac:dyDescent="0.3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1"/>
      <c r="X740" s="172"/>
      <c r="Y740" s="171"/>
      <c r="Z740" s="169"/>
      <c r="AA740" s="169"/>
      <c r="AB740" s="171"/>
      <c r="AC740" s="169"/>
      <c r="AD740" s="169"/>
      <c r="AE740" s="170"/>
      <c r="AF740" s="170"/>
      <c r="AG740" s="170"/>
    </row>
    <row r="741" spans="1:33" ht="12.75" customHeight="1" x14ac:dyDescent="0.3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1"/>
      <c r="X741" s="172"/>
      <c r="Y741" s="171"/>
      <c r="Z741" s="169"/>
      <c r="AA741" s="169"/>
      <c r="AB741" s="171"/>
      <c r="AC741" s="169"/>
      <c r="AD741" s="169"/>
      <c r="AE741" s="170"/>
      <c r="AF741" s="170"/>
      <c r="AG741" s="170"/>
    </row>
    <row r="742" spans="1:33" ht="12.75" customHeight="1" x14ac:dyDescent="0.3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1"/>
      <c r="X742" s="172"/>
      <c r="Y742" s="171"/>
      <c r="Z742" s="169"/>
      <c r="AA742" s="169"/>
      <c r="AB742" s="171"/>
      <c r="AC742" s="169"/>
      <c r="AD742" s="169"/>
      <c r="AE742" s="170"/>
      <c r="AF742" s="170"/>
      <c r="AG742" s="170"/>
    </row>
    <row r="743" spans="1:33" ht="12.75" customHeight="1" x14ac:dyDescent="0.3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1"/>
      <c r="X743" s="172"/>
      <c r="Y743" s="171"/>
      <c r="Z743" s="169"/>
      <c r="AA743" s="169"/>
      <c r="AB743" s="171"/>
      <c r="AC743" s="169"/>
      <c r="AD743" s="169"/>
      <c r="AE743" s="170"/>
      <c r="AF743" s="170"/>
      <c r="AG743" s="170"/>
    </row>
    <row r="744" spans="1:33" ht="12.75" customHeight="1" x14ac:dyDescent="0.3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1"/>
      <c r="X744" s="172"/>
      <c r="Y744" s="171"/>
      <c r="Z744" s="169"/>
      <c r="AA744" s="169"/>
      <c r="AB744" s="171"/>
      <c r="AC744" s="169"/>
      <c r="AD744" s="169"/>
      <c r="AE744" s="170"/>
      <c r="AF744" s="170"/>
      <c r="AG744" s="170"/>
    </row>
    <row r="745" spans="1:33" ht="12.75" customHeight="1" x14ac:dyDescent="0.3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1"/>
      <c r="X745" s="172"/>
      <c r="Y745" s="171"/>
      <c r="Z745" s="169"/>
      <c r="AA745" s="169"/>
      <c r="AB745" s="171"/>
      <c r="AC745" s="169"/>
      <c r="AD745" s="169"/>
      <c r="AE745" s="170"/>
      <c r="AF745" s="170"/>
      <c r="AG745" s="170"/>
    </row>
    <row r="746" spans="1:33" ht="12.75" customHeight="1" x14ac:dyDescent="0.3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1"/>
      <c r="X746" s="172"/>
      <c r="Y746" s="171"/>
      <c r="Z746" s="169"/>
      <c r="AA746" s="169"/>
      <c r="AB746" s="171"/>
      <c r="AC746" s="169"/>
      <c r="AD746" s="169"/>
      <c r="AE746" s="170"/>
      <c r="AF746" s="170"/>
      <c r="AG746" s="170"/>
    </row>
    <row r="747" spans="1:33" ht="12.75" customHeight="1" x14ac:dyDescent="0.3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1"/>
      <c r="X747" s="172"/>
      <c r="Y747" s="171"/>
      <c r="Z747" s="169"/>
      <c r="AA747" s="169"/>
      <c r="AB747" s="171"/>
      <c r="AC747" s="169"/>
      <c r="AD747" s="169"/>
      <c r="AE747" s="170"/>
      <c r="AF747" s="170"/>
      <c r="AG747" s="170"/>
    </row>
    <row r="748" spans="1:33" ht="12.75" customHeight="1" x14ac:dyDescent="0.3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1"/>
      <c r="X748" s="172"/>
      <c r="Y748" s="171"/>
      <c r="Z748" s="169"/>
      <c r="AA748" s="169"/>
      <c r="AB748" s="171"/>
      <c r="AC748" s="169"/>
      <c r="AD748" s="169"/>
      <c r="AE748" s="170"/>
      <c r="AF748" s="170"/>
      <c r="AG748" s="170"/>
    </row>
    <row r="749" spans="1:33" ht="12.75" customHeight="1" x14ac:dyDescent="0.3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1"/>
      <c r="X749" s="172"/>
      <c r="Y749" s="171"/>
      <c r="Z749" s="169"/>
      <c r="AA749" s="169"/>
      <c r="AB749" s="171"/>
      <c r="AC749" s="169"/>
      <c r="AD749" s="169"/>
      <c r="AE749" s="170"/>
      <c r="AF749" s="170"/>
      <c r="AG749" s="170"/>
    </row>
    <row r="750" spans="1:33" ht="12.75" customHeight="1" x14ac:dyDescent="0.3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1"/>
      <c r="X750" s="172"/>
      <c r="Y750" s="171"/>
      <c r="Z750" s="169"/>
      <c r="AA750" s="169"/>
      <c r="AB750" s="171"/>
      <c r="AC750" s="169"/>
      <c r="AD750" s="169"/>
      <c r="AE750" s="170"/>
      <c r="AF750" s="170"/>
      <c r="AG750" s="170"/>
    </row>
    <row r="751" spans="1:33" ht="12.75" customHeight="1" x14ac:dyDescent="0.3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1"/>
      <c r="X751" s="172"/>
      <c r="Y751" s="171"/>
      <c r="Z751" s="169"/>
      <c r="AA751" s="169"/>
      <c r="AB751" s="171"/>
      <c r="AC751" s="169"/>
      <c r="AD751" s="169"/>
      <c r="AE751" s="170"/>
      <c r="AF751" s="170"/>
      <c r="AG751" s="170"/>
    </row>
    <row r="752" spans="1:33" ht="12.75" customHeight="1" x14ac:dyDescent="0.3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1"/>
      <c r="X752" s="172"/>
      <c r="Y752" s="171"/>
      <c r="Z752" s="169"/>
      <c r="AA752" s="169"/>
      <c r="AB752" s="171"/>
      <c r="AC752" s="169"/>
      <c r="AD752" s="169"/>
      <c r="AE752" s="170"/>
      <c r="AF752" s="170"/>
      <c r="AG752" s="170"/>
    </row>
    <row r="753" spans="1:33" ht="12.75" customHeight="1" x14ac:dyDescent="0.3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1"/>
      <c r="X753" s="172"/>
      <c r="Y753" s="171"/>
      <c r="Z753" s="169"/>
      <c r="AA753" s="169"/>
      <c r="AB753" s="171"/>
      <c r="AC753" s="169"/>
      <c r="AD753" s="169"/>
      <c r="AE753" s="170"/>
      <c r="AF753" s="170"/>
      <c r="AG753" s="170"/>
    </row>
    <row r="754" spans="1:33" ht="12.75" customHeight="1" x14ac:dyDescent="0.3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1"/>
      <c r="X754" s="172"/>
      <c r="Y754" s="171"/>
      <c r="Z754" s="169"/>
      <c r="AA754" s="169"/>
      <c r="AB754" s="171"/>
      <c r="AC754" s="169"/>
      <c r="AD754" s="169"/>
      <c r="AE754" s="170"/>
      <c r="AF754" s="170"/>
      <c r="AG754" s="170"/>
    </row>
    <row r="755" spans="1:33" ht="12.75" customHeight="1" x14ac:dyDescent="0.3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1"/>
      <c r="X755" s="172"/>
      <c r="Y755" s="171"/>
      <c r="Z755" s="169"/>
      <c r="AA755" s="169"/>
      <c r="AB755" s="171"/>
      <c r="AC755" s="169"/>
      <c r="AD755" s="169"/>
      <c r="AE755" s="170"/>
      <c r="AF755" s="170"/>
      <c r="AG755" s="170"/>
    </row>
    <row r="756" spans="1:33" ht="12.75" customHeight="1" x14ac:dyDescent="0.3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1"/>
      <c r="X756" s="172"/>
      <c r="Y756" s="171"/>
      <c r="Z756" s="169"/>
      <c r="AA756" s="169"/>
      <c r="AB756" s="171"/>
      <c r="AC756" s="169"/>
      <c r="AD756" s="169"/>
      <c r="AE756" s="170"/>
      <c r="AF756" s="170"/>
      <c r="AG756" s="170"/>
    </row>
    <row r="757" spans="1:33" ht="12.75" customHeight="1" x14ac:dyDescent="0.3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1"/>
      <c r="X757" s="172"/>
      <c r="Y757" s="171"/>
      <c r="Z757" s="169"/>
      <c r="AA757" s="169"/>
      <c r="AB757" s="171"/>
      <c r="AC757" s="169"/>
      <c r="AD757" s="169"/>
      <c r="AE757" s="170"/>
      <c r="AF757" s="170"/>
      <c r="AG757" s="170"/>
    </row>
    <row r="758" spans="1:33" ht="12.75" customHeight="1" x14ac:dyDescent="0.3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1"/>
      <c r="X758" s="172"/>
      <c r="Y758" s="171"/>
      <c r="Z758" s="169"/>
      <c r="AA758" s="169"/>
      <c r="AB758" s="171"/>
      <c r="AC758" s="169"/>
      <c r="AD758" s="169"/>
      <c r="AE758" s="170"/>
      <c r="AF758" s="170"/>
      <c r="AG758" s="170"/>
    </row>
    <row r="759" spans="1:33" ht="12.75" customHeight="1" x14ac:dyDescent="0.3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1"/>
      <c r="X759" s="172"/>
      <c r="Y759" s="171"/>
      <c r="Z759" s="169"/>
      <c r="AA759" s="169"/>
      <c r="AB759" s="171"/>
      <c r="AC759" s="169"/>
      <c r="AD759" s="169"/>
      <c r="AE759" s="170"/>
      <c r="AF759" s="170"/>
      <c r="AG759" s="170"/>
    </row>
    <row r="760" spans="1:33" ht="12.75" customHeight="1" x14ac:dyDescent="0.3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1"/>
      <c r="X760" s="172"/>
      <c r="Y760" s="171"/>
      <c r="Z760" s="169"/>
      <c r="AA760" s="169"/>
      <c r="AB760" s="171"/>
      <c r="AC760" s="169"/>
      <c r="AD760" s="169"/>
      <c r="AE760" s="170"/>
      <c r="AF760" s="170"/>
      <c r="AG760" s="170"/>
    </row>
    <row r="761" spans="1:33" ht="12.75" customHeight="1" x14ac:dyDescent="0.3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1"/>
      <c r="X761" s="172"/>
      <c r="Y761" s="171"/>
      <c r="Z761" s="169"/>
      <c r="AA761" s="169"/>
      <c r="AB761" s="171"/>
      <c r="AC761" s="169"/>
      <c r="AD761" s="169"/>
      <c r="AE761" s="170"/>
      <c r="AF761" s="170"/>
      <c r="AG761" s="170"/>
    </row>
    <row r="762" spans="1:33" ht="12.75" customHeight="1" x14ac:dyDescent="0.3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1"/>
      <c r="X762" s="172"/>
      <c r="Y762" s="171"/>
      <c r="Z762" s="169"/>
      <c r="AA762" s="169"/>
      <c r="AB762" s="171"/>
      <c r="AC762" s="169"/>
      <c r="AD762" s="169"/>
      <c r="AE762" s="170"/>
      <c r="AF762" s="170"/>
      <c r="AG762" s="170"/>
    </row>
    <row r="763" spans="1:33" ht="12.75" customHeight="1" x14ac:dyDescent="0.3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1"/>
      <c r="X763" s="172"/>
      <c r="Y763" s="171"/>
      <c r="Z763" s="169"/>
      <c r="AA763" s="169"/>
      <c r="AB763" s="171"/>
      <c r="AC763" s="169"/>
      <c r="AD763" s="169"/>
      <c r="AE763" s="170"/>
      <c r="AF763" s="170"/>
      <c r="AG763" s="170"/>
    </row>
    <row r="764" spans="1:33" ht="12.75" customHeight="1" x14ac:dyDescent="0.3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1"/>
      <c r="X764" s="172"/>
      <c r="Y764" s="171"/>
      <c r="Z764" s="169"/>
      <c r="AA764" s="169"/>
      <c r="AB764" s="171"/>
      <c r="AC764" s="169"/>
      <c r="AD764" s="169"/>
      <c r="AE764" s="170"/>
      <c r="AF764" s="170"/>
      <c r="AG764" s="170"/>
    </row>
    <row r="765" spans="1:33" ht="12.75" customHeight="1" x14ac:dyDescent="0.3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1"/>
      <c r="X765" s="172"/>
      <c r="Y765" s="171"/>
      <c r="Z765" s="169"/>
      <c r="AA765" s="169"/>
      <c r="AB765" s="171"/>
      <c r="AC765" s="169"/>
      <c r="AD765" s="169"/>
      <c r="AE765" s="170"/>
      <c r="AF765" s="170"/>
      <c r="AG765" s="170"/>
    </row>
    <row r="766" spans="1:33" ht="12.75" customHeight="1" x14ac:dyDescent="0.3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1"/>
      <c r="X766" s="172"/>
      <c r="Y766" s="171"/>
      <c r="Z766" s="169"/>
      <c r="AA766" s="169"/>
      <c r="AB766" s="171"/>
      <c r="AC766" s="169"/>
      <c r="AD766" s="169"/>
      <c r="AE766" s="170"/>
      <c r="AF766" s="170"/>
      <c r="AG766" s="170"/>
    </row>
    <row r="767" spans="1:33" ht="12.75" customHeight="1" x14ac:dyDescent="0.3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1"/>
      <c r="X767" s="172"/>
      <c r="Y767" s="171"/>
      <c r="Z767" s="169"/>
      <c r="AA767" s="169"/>
      <c r="AB767" s="171"/>
      <c r="AC767" s="169"/>
      <c r="AD767" s="169"/>
      <c r="AE767" s="170"/>
      <c r="AF767" s="170"/>
      <c r="AG767" s="170"/>
    </row>
    <row r="768" spans="1:33" ht="12.75" customHeight="1" x14ac:dyDescent="0.3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1"/>
      <c r="X768" s="172"/>
      <c r="Y768" s="171"/>
      <c r="Z768" s="169"/>
      <c r="AA768" s="169"/>
      <c r="AB768" s="171"/>
      <c r="AC768" s="169"/>
      <c r="AD768" s="169"/>
      <c r="AE768" s="170"/>
      <c r="AF768" s="170"/>
      <c r="AG768" s="170"/>
    </row>
    <row r="769" spans="1:33" ht="12.75" customHeight="1" x14ac:dyDescent="0.3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1"/>
      <c r="X769" s="172"/>
      <c r="Y769" s="171"/>
      <c r="Z769" s="169"/>
      <c r="AA769" s="169"/>
      <c r="AB769" s="171"/>
      <c r="AC769" s="169"/>
      <c r="AD769" s="169"/>
      <c r="AE769" s="170"/>
      <c r="AF769" s="170"/>
      <c r="AG769" s="170"/>
    </row>
    <row r="770" spans="1:33" ht="12.75" customHeight="1" x14ac:dyDescent="0.3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1"/>
      <c r="X770" s="172"/>
      <c r="Y770" s="171"/>
      <c r="Z770" s="169"/>
      <c r="AA770" s="169"/>
      <c r="AB770" s="171"/>
      <c r="AC770" s="169"/>
      <c r="AD770" s="169"/>
      <c r="AE770" s="170"/>
      <c r="AF770" s="170"/>
      <c r="AG770" s="170"/>
    </row>
    <row r="771" spans="1:33" ht="12.75" customHeight="1" x14ac:dyDescent="0.3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1"/>
      <c r="X771" s="172"/>
      <c r="Y771" s="171"/>
      <c r="Z771" s="169"/>
      <c r="AA771" s="169"/>
      <c r="AB771" s="171"/>
      <c r="AC771" s="169"/>
      <c r="AD771" s="169"/>
      <c r="AE771" s="170"/>
      <c r="AF771" s="170"/>
      <c r="AG771" s="170"/>
    </row>
    <row r="772" spans="1:33" ht="12.75" customHeight="1" x14ac:dyDescent="0.3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1"/>
      <c r="X772" s="172"/>
      <c r="Y772" s="171"/>
      <c r="Z772" s="169"/>
      <c r="AA772" s="169"/>
      <c r="AB772" s="171"/>
      <c r="AC772" s="169"/>
      <c r="AD772" s="169"/>
      <c r="AE772" s="170"/>
      <c r="AF772" s="170"/>
      <c r="AG772" s="170"/>
    </row>
    <row r="773" spans="1:33" ht="12.75" customHeight="1" x14ac:dyDescent="0.3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1"/>
      <c r="X773" s="172"/>
      <c r="Y773" s="171"/>
      <c r="Z773" s="169"/>
      <c r="AA773" s="169"/>
      <c r="AB773" s="171"/>
      <c r="AC773" s="169"/>
      <c r="AD773" s="169"/>
      <c r="AE773" s="170"/>
      <c r="AF773" s="170"/>
      <c r="AG773" s="170"/>
    </row>
    <row r="774" spans="1:33" ht="12.75" customHeight="1" x14ac:dyDescent="0.3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1"/>
      <c r="X774" s="172"/>
      <c r="Y774" s="171"/>
      <c r="Z774" s="169"/>
      <c r="AA774" s="169"/>
      <c r="AB774" s="171"/>
      <c r="AC774" s="169"/>
      <c r="AD774" s="169"/>
      <c r="AE774" s="170"/>
      <c r="AF774" s="170"/>
      <c r="AG774" s="170"/>
    </row>
    <row r="775" spans="1:33" ht="12.75" customHeight="1" x14ac:dyDescent="0.3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1"/>
      <c r="X775" s="172"/>
      <c r="Y775" s="171"/>
      <c r="Z775" s="169"/>
      <c r="AA775" s="169"/>
      <c r="AB775" s="171"/>
      <c r="AC775" s="169"/>
      <c r="AD775" s="169"/>
      <c r="AE775" s="170"/>
      <c r="AF775" s="170"/>
      <c r="AG775" s="170"/>
    </row>
    <row r="776" spans="1:33" ht="12.75" customHeight="1" x14ac:dyDescent="0.3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1"/>
      <c r="X776" s="172"/>
      <c r="Y776" s="171"/>
      <c r="Z776" s="169"/>
      <c r="AA776" s="169"/>
      <c r="AB776" s="171"/>
      <c r="AC776" s="169"/>
      <c r="AD776" s="169"/>
      <c r="AE776" s="170"/>
      <c r="AF776" s="170"/>
      <c r="AG776" s="170"/>
    </row>
    <row r="777" spans="1:33" ht="12.75" customHeight="1" x14ac:dyDescent="0.3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1"/>
      <c r="X777" s="172"/>
      <c r="Y777" s="171"/>
      <c r="Z777" s="169"/>
      <c r="AA777" s="169"/>
      <c r="AB777" s="171"/>
      <c r="AC777" s="169"/>
      <c r="AD777" s="169"/>
      <c r="AE777" s="170"/>
      <c r="AF777" s="170"/>
      <c r="AG777" s="170"/>
    </row>
    <row r="778" spans="1:33" ht="12.75" customHeight="1" x14ac:dyDescent="0.3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1"/>
      <c r="X778" s="172"/>
      <c r="Y778" s="171"/>
      <c r="Z778" s="169"/>
      <c r="AA778" s="169"/>
      <c r="AB778" s="171"/>
      <c r="AC778" s="169"/>
      <c r="AD778" s="169"/>
      <c r="AE778" s="170"/>
      <c r="AF778" s="170"/>
      <c r="AG778" s="170"/>
    </row>
    <row r="779" spans="1:33" ht="12.75" customHeight="1" x14ac:dyDescent="0.3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1"/>
      <c r="X779" s="172"/>
      <c r="Y779" s="171"/>
      <c r="Z779" s="169"/>
      <c r="AA779" s="169"/>
      <c r="AB779" s="171"/>
      <c r="AC779" s="169"/>
      <c r="AD779" s="169"/>
      <c r="AE779" s="170"/>
      <c r="AF779" s="170"/>
      <c r="AG779" s="170"/>
    </row>
    <row r="780" spans="1:33" ht="12.75" customHeight="1" x14ac:dyDescent="0.3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1"/>
      <c r="X780" s="172"/>
      <c r="Y780" s="171"/>
      <c r="Z780" s="169"/>
      <c r="AA780" s="169"/>
      <c r="AB780" s="171"/>
      <c r="AC780" s="169"/>
      <c r="AD780" s="169"/>
      <c r="AE780" s="170"/>
      <c r="AF780" s="170"/>
      <c r="AG780" s="170"/>
    </row>
    <row r="781" spans="1:33" ht="12.75" customHeight="1" x14ac:dyDescent="0.3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1"/>
      <c r="X781" s="172"/>
      <c r="Y781" s="171"/>
      <c r="Z781" s="169"/>
      <c r="AA781" s="169"/>
      <c r="AB781" s="171"/>
      <c r="AC781" s="169"/>
      <c r="AD781" s="169"/>
      <c r="AE781" s="170"/>
      <c r="AF781" s="170"/>
      <c r="AG781" s="170"/>
    </row>
    <row r="782" spans="1:33" ht="12.75" customHeight="1" x14ac:dyDescent="0.3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1"/>
      <c r="X782" s="172"/>
      <c r="Y782" s="171"/>
      <c r="Z782" s="169"/>
      <c r="AA782" s="169"/>
      <c r="AB782" s="171"/>
      <c r="AC782" s="169"/>
      <c r="AD782" s="169"/>
      <c r="AE782" s="170"/>
      <c r="AF782" s="170"/>
      <c r="AG782" s="170"/>
    </row>
    <row r="783" spans="1:33" ht="12.75" customHeight="1" x14ac:dyDescent="0.3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1"/>
      <c r="X783" s="172"/>
      <c r="Y783" s="171"/>
      <c r="Z783" s="169"/>
      <c r="AA783" s="169"/>
      <c r="AB783" s="171"/>
      <c r="AC783" s="169"/>
      <c r="AD783" s="169"/>
      <c r="AE783" s="170"/>
      <c r="AF783" s="170"/>
      <c r="AG783" s="170"/>
    </row>
    <row r="784" spans="1:33" ht="12.75" customHeight="1" x14ac:dyDescent="0.3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1"/>
      <c r="X784" s="172"/>
      <c r="Y784" s="171"/>
      <c r="Z784" s="169"/>
      <c r="AA784" s="169"/>
      <c r="AB784" s="171"/>
      <c r="AC784" s="169"/>
      <c r="AD784" s="169"/>
      <c r="AE784" s="170"/>
      <c r="AF784" s="170"/>
      <c r="AG784" s="170"/>
    </row>
    <row r="785" spans="1:33" ht="12.75" customHeight="1" x14ac:dyDescent="0.3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1"/>
      <c r="X785" s="172"/>
      <c r="Y785" s="171"/>
      <c r="Z785" s="169"/>
      <c r="AA785" s="169"/>
      <c r="AB785" s="171"/>
      <c r="AC785" s="169"/>
      <c r="AD785" s="169"/>
      <c r="AE785" s="170"/>
      <c r="AF785" s="170"/>
      <c r="AG785" s="170"/>
    </row>
    <row r="786" spans="1:33" ht="12.75" customHeight="1" x14ac:dyDescent="0.3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1"/>
      <c r="X786" s="172"/>
      <c r="Y786" s="171"/>
      <c r="Z786" s="169"/>
      <c r="AA786" s="169"/>
      <c r="AB786" s="171"/>
      <c r="AC786" s="169"/>
      <c r="AD786" s="169"/>
      <c r="AE786" s="170"/>
      <c r="AF786" s="170"/>
      <c r="AG786" s="170"/>
    </row>
    <row r="787" spans="1:33" ht="12.75" customHeight="1" x14ac:dyDescent="0.3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1"/>
      <c r="X787" s="172"/>
      <c r="Y787" s="171"/>
      <c r="Z787" s="169"/>
      <c r="AA787" s="169"/>
      <c r="AB787" s="171"/>
      <c r="AC787" s="169"/>
      <c r="AD787" s="169"/>
      <c r="AE787" s="170"/>
      <c r="AF787" s="170"/>
      <c r="AG787" s="170"/>
    </row>
    <row r="788" spans="1:33" ht="12.75" customHeight="1" x14ac:dyDescent="0.3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1"/>
      <c r="X788" s="172"/>
      <c r="Y788" s="171"/>
      <c r="Z788" s="169"/>
      <c r="AA788" s="169"/>
      <c r="AB788" s="171"/>
      <c r="AC788" s="169"/>
      <c r="AD788" s="169"/>
      <c r="AE788" s="170"/>
      <c r="AF788" s="170"/>
      <c r="AG788" s="170"/>
    </row>
    <row r="789" spans="1:33" ht="12.75" customHeight="1" x14ac:dyDescent="0.3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1"/>
      <c r="X789" s="172"/>
      <c r="Y789" s="171"/>
      <c r="Z789" s="169"/>
      <c r="AA789" s="169"/>
      <c r="AB789" s="171"/>
      <c r="AC789" s="169"/>
      <c r="AD789" s="169"/>
      <c r="AE789" s="170"/>
      <c r="AF789" s="170"/>
      <c r="AG789" s="170"/>
    </row>
    <row r="790" spans="1:33" ht="12.75" customHeight="1" x14ac:dyDescent="0.3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1"/>
      <c r="X790" s="172"/>
      <c r="Y790" s="171"/>
      <c r="Z790" s="169"/>
      <c r="AA790" s="169"/>
      <c r="AB790" s="171"/>
      <c r="AC790" s="169"/>
      <c r="AD790" s="169"/>
      <c r="AE790" s="170"/>
      <c r="AF790" s="170"/>
      <c r="AG790" s="170"/>
    </row>
    <row r="791" spans="1:33" ht="12.75" customHeight="1" x14ac:dyDescent="0.3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70"/>
      <c r="L791" s="170"/>
      <c r="M791" s="170"/>
      <c r="N791" s="170"/>
      <c r="O791" s="170"/>
      <c r="P791" s="170"/>
      <c r="Q791" s="170"/>
      <c r="R791" s="170"/>
      <c r="S791" s="170"/>
      <c r="T791" s="170"/>
      <c r="U791" s="170"/>
      <c r="V791" s="170"/>
      <c r="W791" s="171"/>
      <c r="X791" s="172"/>
      <c r="Y791" s="171"/>
      <c r="Z791" s="169"/>
      <c r="AA791" s="169"/>
      <c r="AB791" s="171"/>
      <c r="AC791" s="169"/>
      <c r="AD791" s="169"/>
      <c r="AE791" s="170"/>
      <c r="AF791" s="170"/>
      <c r="AG791" s="170"/>
    </row>
    <row r="792" spans="1:33" ht="12.75" customHeight="1" x14ac:dyDescent="0.3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70"/>
      <c r="L792" s="170"/>
      <c r="M792" s="170"/>
      <c r="N792" s="170"/>
      <c r="O792" s="170"/>
      <c r="P792" s="170"/>
      <c r="Q792" s="170"/>
      <c r="R792" s="170"/>
      <c r="S792" s="170"/>
      <c r="T792" s="170"/>
      <c r="U792" s="170"/>
      <c r="V792" s="170"/>
      <c r="W792" s="171"/>
      <c r="X792" s="172"/>
      <c r="Y792" s="171"/>
      <c r="Z792" s="169"/>
      <c r="AA792" s="169"/>
      <c r="AB792" s="171"/>
      <c r="AC792" s="169"/>
      <c r="AD792" s="169"/>
      <c r="AE792" s="170"/>
      <c r="AF792" s="170"/>
      <c r="AG792" s="170"/>
    </row>
    <row r="793" spans="1:33" ht="12.75" customHeight="1" x14ac:dyDescent="0.3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70"/>
      <c r="L793" s="170"/>
      <c r="M793" s="170"/>
      <c r="N793" s="170"/>
      <c r="O793" s="170"/>
      <c r="P793" s="170"/>
      <c r="Q793" s="170"/>
      <c r="R793" s="170"/>
      <c r="S793" s="170"/>
      <c r="T793" s="170"/>
      <c r="U793" s="170"/>
      <c r="V793" s="170"/>
      <c r="W793" s="171"/>
      <c r="X793" s="172"/>
      <c r="Y793" s="171"/>
      <c r="Z793" s="169"/>
      <c r="AA793" s="169"/>
      <c r="AB793" s="171"/>
      <c r="AC793" s="169"/>
      <c r="AD793" s="169"/>
      <c r="AE793" s="170"/>
      <c r="AF793" s="170"/>
      <c r="AG793" s="170"/>
    </row>
    <row r="794" spans="1:33" ht="12.75" customHeight="1" x14ac:dyDescent="0.3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70"/>
      <c r="L794" s="170"/>
      <c r="M794" s="170"/>
      <c r="N794" s="170"/>
      <c r="O794" s="170"/>
      <c r="P794" s="170"/>
      <c r="Q794" s="170"/>
      <c r="R794" s="170"/>
      <c r="S794" s="170"/>
      <c r="T794" s="170"/>
      <c r="U794" s="170"/>
      <c r="V794" s="170"/>
      <c r="W794" s="171"/>
      <c r="X794" s="172"/>
      <c r="Y794" s="171"/>
      <c r="Z794" s="169"/>
      <c r="AA794" s="169"/>
      <c r="AB794" s="171"/>
      <c r="AC794" s="169"/>
      <c r="AD794" s="169"/>
      <c r="AE794" s="170"/>
      <c r="AF794" s="170"/>
      <c r="AG794" s="170"/>
    </row>
    <row r="795" spans="1:33" ht="12.75" customHeight="1" x14ac:dyDescent="0.3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70"/>
      <c r="L795" s="170"/>
      <c r="M795" s="170"/>
      <c r="N795" s="170"/>
      <c r="O795" s="170"/>
      <c r="P795" s="170"/>
      <c r="Q795" s="170"/>
      <c r="R795" s="170"/>
      <c r="S795" s="170"/>
      <c r="T795" s="170"/>
      <c r="U795" s="170"/>
      <c r="V795" s="170"/>
      <c r="W795" s="171"/>
      <c r="X795" s="172"/>
      <c r="Y795" s="171"/>
      <c r="Z795" s="169"/>
      <c r="AA795" s="169"/>
      <c r="AB795" s="171"/>
      <c r="AC795" s="169"/>
      <c r="AD795" s="169"/>
      <c r="AE795" s="170"/>
      <c r="AF795" s="170"/>
      <c r="AG795" s="170"/>
    </row>
    <row r="796" spans="1:33" ht="12.75" customHeight="1" x14ac:dyDescent="0.3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70"/>
      <c r="L796" s="170"/>
      <c r="M796" s="170"/>
      <c r="N796" s="170"/>
      <c r="O796" s="170"/>
      <c r="P796" s="170"/>
      <c r="Q796" s="170"/>
      <c r="R796" s="170"/>
      <c r="S796" s="170"/>
      <c r="T796" s="170"/>
      <c r="U796" s="170"/>
      <c r="V796" s="170"/>
      <c r="W796" s="171"/>
      <c r="X796" s="172"/>
      <c r="Y796" s="171"/>
      <c r="Z796" s="169"/>
      <c r="AA796" s="169"/>
      <c r="AB796" s="171"/>
      <c r="AC796" s="169"/>
      <c r="AD796" s="169"/>
      <c r="AE796" s="170"/>
      <c r="AF796" s="170"/>
      <c r="AG796" s="170"/>
    </row>
    <row r="797" spans="1:33" ht="12.75" customHeight="1" x14ac:dyDescent="0.3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70"/>
      <c r="L797" s="170"/>
      <c r="M797" s="170"/>
      <c r="N797" s="170"/>
      <c r="O797" s="170"/>
      <c r="P797" s="170"/>
      <c r="Q797" s="170"/>
      <c r="R797" s="170"/>
      <c r="S797" s="170"/>
      <c r="T797" s="170"/>
      <c r="U797" s="170"/>
      <c r="V797" s="170"/>
      <c r="W797" s="171"/>
      <c r="X797" s="172"/>
      <c r="Y797" s="171"/>
      <c r="Z797" s="169"/>
      <c r="AA797" s="169"/>
      <c r="AB797" s="171"/>
      <c r="AC797" s="169"/>
      <c r="AD797" s="169"/>
      <c r="AE797" s="170"/>
      <c r="AF797" s="170"/>
      <c r="AG797" s="170"/>
    </row>
    <row r="798" spans="1:33" ht="12.75" customHeight="1" x14ac:dyDescent="0.3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70"/>
      <c r="L798" s="170"/>
      <c r="M798" s="170"/>
      <c r="N798" s="170"/>
      <c r="O798" s="170"/>
      <c r="P798" s="170"/>
      <c r="Q798" s="170"/>
      <c r="R798" s="170"/>
      <c r="S798" s="170"/>
      <c r="T798" s="170"/>
      <c r="U798" s="170"/>
      <c r="V798" s="170"/>
      <c r="W798" s="171"/>
      <c r="X798" s="172"/>
      <c r="Y798" s="171"/>
      <c r="Z798" s="169"/>
      <c r="AA798" s="169"/>
      <c r="AB798" s="171"/>
      <c r="AC798" s="169"/>
      <c r="AD798" s="169"/>
      <c r="AE798" s="170"/>
      <c r="AF798" s="170"/>
      <c r="AG798" s="170"/>
    </row>
    <row r="799" spans="1:33" ht="12.75" customHeight="1" x14ac:dyDescent="0.3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70"/>
      <c r="L799" s="170"/>
      <c r="M799" s="170"/>
      <c r="N799" s="170"/>
      <c r="O799" s="170"/>
      <c r="P799" s="170"/>
      <c r="Q799" s="170"/>
      <c r="R799" s="170"/>
      <c r="S799" s="170"/>
      <c r="T799" s="170"/>
      <c r="U799" s="170"/>
      <c r="V799" s="170"/>
      <c r="W799" s="171"/>
      <c r="X799" s="172"/>
      <c r="Y799" s="171"/>
      <c r="Z799" s="169"/>
      <c r="AA799" s="169"/>
      <c r="AB799" s="171"/>
      <c r="AC799" s="169"/>
      <c r="AD799" s="169"/>
      <c r="AE799" s="170"/>
      <c r="AF799" s="170"/>
      <c r="AG799" s="170"/>
    </row>
    <row r="800" spans="1:33" ht="12.75" customHeight="1" x14ac:dyDescent="0.3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70"/>
      <c r="L800" s="170"/>
      <c r="M800" s="170"/>
      <c r="N800" s="170"/>
      <c r="O800" s="170"/>
      <c r="P800" s="170"/>
      <c r="Q800" s="170"/>
      <c r="R800" s="170"/>
      <c r="S800" s="170"/>
      <c r="T800" s="170"/>
      <c r="U800" s="170"/>
      <c r="V800" s="170"/>
      <c r="W800" s="171"/>
      <c r="X800" s="172"/>
      <c r="Y800" s="171"/>
      <c r="Z800" s="169"/>
      <c r="AA800" s="169"/>
      <c r="AB800" s="171"/>
      <c r="AC800" s="169"/>
      <c r="AD800" s="169"/>
      <c r="AE800" s="170"/>
      <c r="AF800" s="170"/>
      <c r="AG800" s="170"/>
    </row>
    <row r="801" spans="1:33" ht="12.75" customHeight="1" x14ac:dyDescent="0.3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70"/>
      <c r="L801" s="170"/>
      <c r="M801" s="170"/>
      <c r="N801" s="170"/>
      <c r="O801" s="170"/>
      <c r="P801" s="170"/>
      <c r="Q801" s="170"/>
      <c r="R801" s="170"/>
      <c r="S801" s="170"/>
      <c r="T801" s="170"/>
      <c r="U801" s="170"/>
      <c r="V801" s="170"/>
      <c r="W801" s="171"/>
      <c r="X801" s="172"/>
      <c r="Y801" s="171"/>
      <c r="Z801" s="169"/>
      <c r="AA801" s="169"/>
      <c r="AB801" s="171"/>
      <c r="AC801" s="169"/>
      <c r="AD801" s="169"/>
      <c r="AE801" s="170"/>
      <c r="AF801" s="170"/>
      <c r="AG801" s="170"/>
    </row>
    <row r="802" spans="1:33" ht="12.75" customHeight="1" x14ac:dyDescent="0.3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70"/>
      <c r="L802" s="170"/>
      <c r="M802" s="170"/>
      <c r="N802" s="170"/>
      <c r="O802" s="170"/>
      <c r="P802" s="170"/>
      <c r="Q802" s="170"/>
      <c r="R802" s="170"/>
      <c r="S802" s="170"/>
      <c r="T802" s="170"/>
      <c r="U802" s="170"/>
      <c r="V802" s="170"/>
      <c r="W802" s="171"/>
      <c r="X802" s="172"/>
      <c r="Y802" s="171"/>
      <c r="Z802" s="169"/>
      <c r="AA802" s="169"/>
      <c r="AB802" s="171"/>
      <c r="AC802" s="169"/>
      <c r="AD802" s="169"/>
      <c r="AE802" s="170"/>
      <c r="AF802" s="170"/>
      <c r="AG802" s="170"/>
    </row>
    <row r="803" spans="1:33" ht="12.75" customHeight="1" x14ac:dyDescent="0.3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70"/>
      <c r="L803" s="170"/>
      <c r="M803" s="170"/>
      <c r="N803" s="170"/>
      <c r="O803" s="170"/>
      <c r="P803" s="170"/>
      <c r="Q803" s="170"/>
      <c r="R803" s="170"/>
      <c r="S803" s="170"/>
      <c r="T803" s="170"/>
      <c r="U803" s="170"/>
      <c r="V803" s="170"/>
      <c r="W803" s="171"/>
      <c r="X803" s="172"/>
      <c r="Y803" s="171"/>
      <c r="Z803" s="169"/>
      <c r="AA803" s="169"/>
      <c r="AB803" s="171"/>
      <c r="AC803" s="169"/>
      <c r="AD803" s="169"/>
      <c r="AE803" s="170"/>
      <c r="AF803" s="170"/>
      <c r="AG803" s="170"/>
    </row>
    <row r="804" spans="1:33" ht="12.75" customHeight="1" x14ac:dyDescent="0.3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70"/>
      <c r="L804" s="170"/>
      <c r="M804" s="170"/>
      <c r="N804" s="170"/>
      <c r="O804" s="170"/>
      <c r="P804" s="170"/>
      <c r="Q804" s="170"/>
      <c r="R804" s="170"/>
      <c r="S804" s="170"/>
      <c r="T804" s="170"/>
      <c r="U804" s="170"/>
      <c r="V804" s="170"/>
      <c r="W804" s="171"/>
      <c r="X804" s="172"/>
      <c r="Y804" s="171"/>
      <c r="Z804" s="169"/>
      <c r="AA804" s="169"/>
      <c r="AB804" s="171"/>
      <c r="AC804" s="169"/>
      <c r="AD804" s="169"/>
      <c r="AE804" s="170"/>
      <c r="AF804" s="170"/>
      <c r="AG804" s="170"/>
    </row>
    <row r="805" spans="1:33" ht="12.75" customHeight="1" x14ac:dyDescent="0.3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70"/>
      <c r="L805" s="170"/>
      <c r="M805" s="170"/>
      <c r="N805" s="170"/>
      <c r="O805" s="170"/>
      <c r="P805" s="170"/>
      <c r="Q805" s="170"/>
      <c r="R805" s="170"/>
      <c r="S805" s="170"/>
      <c r="T805" s="170"/>
      <c r="U805" s="170"/>
      <c r="V805" s="170"/>
      <c r="W805" s="171"/>
      <c r="X805" s="172"/>
      <c r="Y805" s="171"/>
      <c r="Z805" s="169"/>
      <c r="AA805" s="169"/>
      <c r="AB805" s="171"/>
      <c r="AC805" s="169"/>
      <c r="AD805" s="169"/>
      <c r="AE805" s="170"/>
      <c r="AF805" s="170"/>
      <c r="AG805" s="170"/>
    </row>
    <row r="806" spans="1:33" ht="12.75" customHeight="1" x14ac:dyDescent="0.3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70"/>
      <c r="L806" s="170"/>
      <c r="M806" s="170"/>
      <c r="N806" s="170"/>
      <c r="O806" s="170"/>
      <c r="P806" s="170"/>
      <c r="Q806" s="170"/>
      <c r="R806" s="170"/>
      <c r="S806" s="170"/>
      <c r="T806" s="170"/>
      <c r="U806" s="170"/>
      <c r="V806" s="170"/>
      <c r="W806" s="171"/>
      <c r="X806" s="172"/>
      <c r="Y806" s="171"/>
      <c r="Z806" s="169"/>
      <c r="AA806" s="169"/>
      <c r="AB806" s="171"/>
      <c r="AC806" s="169"/>
      <c r="AD806" s="169"/>
      <c r="AE806" s="170"/>
      <c r="AF806" s="170"/>
      <c r="AG806" s="170"/>
    </row>
    <row r="807" spans="1:33" ht="12.75" customHeight="1" x14ac:dyDescent="0.3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70"/>
      <c r="L807" s="170"/>
      <c r="M807" s="170"/>
      <c r="N807" s="170"/>
      <c r="O807" s="170"/>
      <c r="P807" s="170"/>
      <c r="Q807" s="170"/>
      <c r="R807" s="170"/>
      <c r="S807" s="170"/>
      <c r="T807" s="170"/>
      <c r="U807" s="170"/>
      <c r="V807" s="170"/>
      <c r="W807" s="171"/>
      <c r="X807" s="172"/>
      <c r="Y807" s="171"/>
      <c r="Z807" s="169"/>
      <c r="AA807" s="169"/>
      <c r="AB807" s="171"/>
      <c r="AC807" s="169"/>
      <c r="AD807" s="169"/>
      <c r="AE807" s="170"/>
      <c r="AF807" s="170"/>
      <c r="AG807" s="170"/>
    </row>
    <row r="808" spans="1:33" ht="12.75" customHeight="1" x14ac:dyDescent="0.3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70"/>
      <c r="L808" s="170"/>
      <c r="M808" s="170"/>
      <c r="N808" s="170"/>
      <c r="O808" s="170"/>
      <c r="P808" s="170"/>
      <c r="Q808" s="170"/>
      <c r="R808" s="170"/>
      <c r="S808" s="170"/>
      <c r="T808" s="170"/>
      <c r="U808" s="170"/>
      <c r="V808" s="170"/>
      <c r="W808" s="171"/>
      <c r="X808" s="172"/>
      <c r="Y808" s="171"/>
      <c r="Z808" s="169"/>
      <c r="AA808" s="169"/>
      <c r="AB808" s="171"/>
      <c r="AC808" s="169"/>
      <c r="AD808" s="169"/>
      <c r="AE808" s="170"/>
      <c r="AF808" s="170"/>
      <c r="AG808" s="170"/>
    </row>
    <row r="809" spans="1:33" ht="12.75" customHeight="1" x14ac:dyDescent="0.3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70"/>
      <c r="L809" s="170"/>
      <c r="M809" s="170"/>
      <c r="N809" s="170"/>
      <c r="O809" s="170"/>
      <c r="P809" s="170"/>
      <c r="Q809" s="170"/>
      <c r="R809" s="170"/>
      <c r="S809" s="170"/>
      <c r="T809" s="170"/>
      <c r="U809" s="170"/>
      <c r="V809" s="170"/>
      <c r="W809" s="171"/>
      <c r="X809" s="172"/>
      <c r="Y809" s="171"/>
      <c r="Z809" s="169"/>
      <c r="AA809" s="169"/>
      <c r="AB809" s="171"/>
      <c r="AC809" s="169"/>
      <c r="AD809" s="169"/>
      <c r="AE809" s="170"/>
      <c r="AF809" s="170"/>
      <c r="AG809" s="170"/>
    </row>
    <row r="810" spans="1:33" ht="12.75" customHeight="1" x14ac:dyDescent="0.3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70"/>
      <c r="L810" s="170"/>
      <c r="M810" s="170"/>
      <c r="N810" s="170"/>
      <c r="O810" s="170"/>
      <c r="P810" s="170"/>
      <c r="Q810" s="170"/>
      <c r="R810" s="170"/>
      <c r="S810" s="170"/>
      <c r="T810" s="170"/>
      <c r="U810" s="170"/>
      <c r="V810" s="170"/>
      <c r="W810" s="171"/>
      <c r="X810" s="172"/>
      <c r="Y810" s="171"/>
      <c r="Z810" s="169"/>
      <c r="AA810" s="169"/>
      <c r="AB810" s="171"/>
      <c r="AC810" s="169"/>
      <c r="AD810" s="169"/>
      <c r="AE810" s="170"/>
      <c r="AF810" s="170"/>
      <c r="AG810" s="170"/>
    </row>
    <row r="811" spans="1:33" ht="12.75" customHeight="1" x14ac:dyDescent="0.3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70"/>
      <c r="L811" s="170"/>
      <c r="M811" s="170"/>
      <c r="N811" s="170"/>
      <c r="O811" s="170"/>
      <c r="P811" s="170"/>
      <c r="Q811" s="170"/>
      <c r="R811" s="170"/>
      <c r="S811" s="170"/>
      <c r="T811" s="170"/>
      <c r="U811" s="170"/>
      <c r="V811" s="170"/>
      <c r="W811" s="171"/>
      <c r="X811" s="172"/>
      <c r="Y811" s="171"/>
      <c r="Z811" s="169"/>
      <c r="AA811" s="169"/>
      <c r="AB811" s="171"/>
      <c r="AC811" s="169"/>
      <c r="AD811" s="169"/>
      <c r="AE811" s="170"/>
      <c r="AF811" s="170"/>
      <c r="AG811" s="170"/>
    </row>
    <row r="812" spans="1:33" ht="12.75" customHeight="1" x14ac:dyDescent="0.3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70"/>
      <c r="L812" s="170"/>
      <c r="M812" s="170"/>
      <c r="N812" s="170"/>
      <c r="O812" s="170"/>
      <c r="P812" s="170"/>
      <c r="Q812" s="170"/>
      <c r="R812" s="170"/>
      <c r="S812" s="170"/>
      <c r="T812" s="170"/>
      <c r="U812" s="170"/>
      <c r="V812" s="170"/>
      <c r="W812" s="171"/>
      <c r="X812" s="172"/>
      <c r="Y812" s="171"/>
      <c r="Z812" s="169"/>
      <c r="AA812" s="169"/>
      <c r="AB812" s="171"/>
      <c r="AC812" s="169"/>
      <c r="AD812" s="169"/>
      <c r="AE812" s="170"/>
      <c r="AF812" s="170"/>
      <c r="AG812" s="170"/>
    </row>
    <row r="813" spans="1:33" ht="12.75" customHeight="1" x14ac:dyDescent="0.3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70"/>
      <c r="L813" s="170"/>
      <c r="M813" s="170"/>
      <c r="N813" s="170"/>
      <c r="O813" s="170"/>
      <c r="P813" s="170"/>
      <c r="Q813" s="170"/>
      <c r="R813" s="170"/>
      <c r="S813" s="170"/>
      <c r="T813" s="170"/>
      <c r="U813" s="170"/>
      <c r="V813" s="170"/>
      <c r="W813" s="171"/>
      <c r="X813" s="172"/>
      <c r="Y813" s="171"/>
      <c r="Z813" s="169"/>
      <c r="AA813" s="169"/>
      <c r="AB813" s="171"/>
      <c r="AC813" s="169"/>
      <c r="AD813" s="169"/>
      <c r="AE813" s="170"/>
      <c r="AF813" s="170"/>
      <c r="AG813" s="170"/>
    </row>
    <row r="814" spans="1:33" ht="12.75" customHeight="1" x14ac:dyDescent="0.3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70"/>
      <c r="L814" s="170"/>
      <c r="M814" s="170"/>
      <c r="N814" s="170"/>
      <c r="O814" s="170"/>
      <c r="P814" s="170"/>
      <c r="Q814" s="170"/>
      <c r="R814" s="170"/>
      <c r="S814" s="170"/>
      <c r="T814" s="170"/>
      <c r="U814" s="170"/>
      <c r="V814" s="170"/>
      <c r="W814" s="171"/>
      <c r="X814" s="172"/>
      <c r="Y814" s="171"/>
      <c r="Z814" s="169"/>
      <c r="AA814" s="169"/>
      <c r="AB814" s="171"/>
      <c r="AC814" s="169"/>
      <c r="AD814" s="169"/>
      <c r="AE814" s="170"/>
      <c r="AF814" s="170"/>
      <c r="AG814" s="170"/>
    </row>
    <row r="815" spans="1:33" ht="12.75" customHeight="1" x14ac:dyDescent="0.3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70"/>
      <c r="L815" s="170"/>
      <c r="M815" s="170"/>
      <c r="N815" s="170"/>
      <c r="O815" s="170"/>
      <c r="P815" s="170"/>
      <c r="Q815" s="170"/>
      <c r="R815" s="170"/>
      <c r="S815" s="170"/>
      <c r="T815" s="170"/>
      <c r="U815" s="170"/>
      <c r="V815" s="170"/>
      <c r="W815" s="171"/>
      <c r="X815" s="172"/>
      <c r="Y815" s="171"/>
      <c r="Z815" s="169"/>
      <c r="AA815" s="169"/>
      <c r="AB815" s="171"/>
      <c r="AC815" s="169"/>
      <c r="AD815" s="169"/>
      <c r="AE815" s="170"/>
      <c r="AF815" s="170"/>
      <c r="AG815" s="170"/>
    </row>
    <row r="816" spans="1:33" ht="12.75" customHeight="1" x14ac:dyDescent="0.3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70"/>
      <c r="L816" s="170"/>
      <c r="M816" s="170"/>
      <c r="N816" s="170"/>
      <c r="O816" s="170"/>
      <c r="P816" s="170"/>
      <c r="Q816" s="170"/>
      <c r="R816" s="170"/>
      <c r="S816" s="170"/>
      <c r="T816" s="170"/>
      <c r="U816" s="170"/>
      <c r="V816" s="170"/>
      <c r="W816" s="171"/>
      <c r="X816" s="172"/>
      <c r="Y816" s="171"/>
      <c r="Z816" s="169"/>
      <c r="AA816" s="169"/>
      <c r="AB816" s="171"/>
      <c r="AC816" s="169"/>
      <c r="AD816" s="169"/>
      <c r="AE816" s="170"/>
      <c r="AF816" s="170"/>
      <c r="AG816" s="170"/>
    </row>
    <row r="817" spans="1:33" ht="12.75" customHeight="1" x14ac:dyDescent="0.3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70"/>
      <c r="L817" s="170"/>
      <c r="M817" s="170"/>
      <c r="N817" s="170"/>
      <c r="O817" s="170"/>
      <c r="P817" s="170"/>
      <c r="Q817" s="170"/>
      <c r="R817" s="170"/>
      <c r="S817" s="170"/>
      <c r="T817" s="170"/>
      <c r="U817" s="170"/>
      <c r="V817" s="170"/>
      <c r="W817" s="171"/>
      <c r="X817" s="172"/>
      <c r="Y817" s="171"/>
      <c r="Z817" s="169"/>
      <c r="AA817" s="169"/>
      <c r="AB817" s="171"/>
      <c r="AC817" s="169"/>
      <c r="AD817" s="169"/>
      <c r="AE817" s="170"/>
      <c r="AF817" s="170"/>
      <c r="AG817" s="170"/>
    </row>
    <row r="818" spans="1:33" ht="12.75" customHeight="1" x14ac:dyDescent="0.3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70"/>
      <c r="L818" s="170"/>
      <c r="M818" s="170"/>
      <c r="N818" s="170"/>
      <c r="O818" s="170"/>
      <c r="P818" s="170"/>
      <c r="Q818" s="170"/>
      <c r="R818" s="170"/>
      <c r="S818" s="170"/>
      <c r="T818" s="170"/>
      <c r="U818" s="170"/>
      <c r="V818" s="170"/>
      <c r="W818" s="171"/>
      <c r="X818" s="172"/>
      <c r="Y818" s="171"/>
      <c r="Z818" s="169"/>
      <c r="AA818" s="169"/>
      <c r="AB818" s="171"/>
      <c r="AC818" s="169"/>
      <c r="AD818" s="169"/>
      <c r="AE818" s="170"/>
      <c r="AF818" s="170"/>
      <c r="AG818" s="170"/>
    </row>
    <row r="819" spans="1:33" ht="12.75" customHeight="1" x14ac:dyDescent="0.3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70"/>
      <c r="L819" s="170"/>
      <c r="M819" s="170"/>
      <c r="N819" s="170"/>
      <c r="O819" s="170"/>
      <c r="P819" s="170"/>
      <c r="Q819" s="170"/>
      <c r="R819" s="170"/>
      <c r="S819" s="170"/>
      <c r="T819" s="170"/>
      <c r="U819" s="170"/>
      <c r="V819" s="170"/>
      <c r="W819" s="171"/>
      <c r="X819" s="172"/>
      <c r="Y819" s="171"/>
      <c r="Z819" s="169"/>
      <c r="AA819" s="169"/>
      <c r="AB819" s="171"/>
      <c r="AC819" s="169"/>
      <c r="AD819" s="169"/>
      <c r="AE819" s="170"/>
      <c r="AF819" s="170"/>
      <c r="AG819" s="170"/>
    </row>
    <row r="820" spans="1:33" ht="12.75" customHeight="1" x14ac:dyDescent="0.3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70"/>
      <c r="L820" s="170"/>
      <c r="M820" s="170"/>
      <c r="N820" s="170"/>
      <c r="O820" s="170"/>
      <c r="P820" s="170"/>
      <c r="Q820" s="170"/>
      <c r="R820" s="170"/>
      <c r="S820" s="170"/>
      <c r="T820" s="170"/>
      <c r="U820" s="170"/>
      <c r="V820" s="170"/>
      <c r="W820" s="171"/>
      <c r="X820" s="172"/>
      <c r="Y820" s="171"/>
      <c r="Z820" s="169"/>
      <c r="AA820" s="169"/>
      <c r="AB820" s="171"/>
      <c r="AC820" s="169"/>
      <c r="AD820" s="169"/>
      <c r="AE820" s="170"/>
      <c r="AF820" s="170"/>
      <c r="AG820" s="170"/>
    </row>
    <row r="821" spans="1:33" ht="12.75" customHeight="1" x14ac:dyDescent="0.3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70"/>
      <c r="L821" s="170"/>
      <c r="M821" s="170"/>
      <c r="N821" s="170"/>
      <c r="O821" s="170"/>
      <c r="P821" s="170"/>
      <c r="Q821" s="170"/>
      <c r="R821" s="170"/>
      <c r="S821" s="170"/>
      <c r="T821" s="170"/>
      <c r="U821" s="170"/>
      <c r="V821" s="170"/>
      <c r="W821" s="171"/>
      <c r="X821" s="172"/>
      <c r="Y821" s="171"/>
      <c r="Z821" s="169"/>
      <c r="AA821" s="169"/>
      <c r="AB821" s="171"/>
      <c r="AC821" s="169"/>
      <c r="AD821" s="169"/>
      <c r="AE821" s="170"/>
      <c r="AF821" s="170"/>
      <c r="AG821" s="170"/>
    </row>
    <row r="822" spans="1:33" ht="12.75" customHeight="1" x14ac:dyDescent="0.3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70"/>
      <c r="L822" s="170"/>
      <c r="M822" s="170"/>
      <c r="N822" s="170"/>
      <c r="O822" s="170"/>
      <c r="P822" s="170"/>
      <c r="Q822" s="170"/>
      <c r="R822" s="170"/>
      <c r="S822" s="170"/>
      <c r="T822" s="170"/>
      <c r="U822" s="170"/>
      <c r="V822" s="170"/>
      <c r="W822" s="171"/>
      <c r="X822" s="172"/>
      <c r="Y822" s="171"/>
      <c r="Z822" s="169"/>
      <c r="AA822" s="169"/>
      <c r="AB822" s="171"/>
      <c r="AC822" s="169"/>
      <c r="AD822" s="169"/>
      <c r="AE822" s="170"/>
      <c r="AF822" s="170"/>
      <c r="AG822" s="170"/>
    </row>
    <row r="823" spans="1:33" ht="12.75" customHeight="1" x14ac:dyDescent="0.3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70"/>
      <c r="L823" s="170"/>
      <c r="M823" s="170"/>
      <c r="N823" s="170"/>
      <c r="O823" s="170"/>
      <c r="P823" s="170"/>
      <c r="Q823" s="170"/>
      <c r="R823" s="170"/>
      <c r="S823" s="170"/>
      <c r="T823" s="170"/>
      <c r="U823" s="170"/>
      <c r="V823" s="170"/>
      <c r="W823" s="171"/>
      <c r="X823" s="172"/>
      <c r="Y823" s="171"/>
      <c r="Z823" s="169"/>
      <c r="AA823" s="169"/>
      <c r="AB823" s="171"/>
      <c r="AC823" s="169"/>
      <c r="AD823" s="169"/>
      <c r="AE823" s="170"/>
      <c r="AF823" s="170"/>
      <c r="AG823" s="170"/>
    </row>
    <row r="824" spans="1:33" ht="12.75" customHeight="1" x14ac:dyDescent="0.3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70"/>
      <c r="L824" s="170"/>
      <c r="M824" s="170"/>
      <c r="N824" s="170"/>
      <c r="O824" s="170"/>
      <c r="P824" s="170"/>
      <c r="Q824" s="170"/>
      <c r="R824" s="170"/>
      <c r="S824" s="170"/>
      <c r="T824" s="170"/>
      <c r="U824" s="170"/>
      <c r="V824" s="170"/>
      <c r="W824" s="171"/>
      <c r="X824" s="172"/>
      <c r="Y824" s="171"/>
      <c r="Z824" s="169"/>
      <c r="AA824" s="169"/>
      <c r="AB824" s="171"/>
      <c r="AC824" s="169"/>
      <c r="AD824" s="169"/>
      <c r="AE824" s="170"/>
      <c r="AF824" s="170"/>
      <c r="AG824" s="170"/>
    </row>
    <row r="825" spans="1:33" ht="12.75" customHeight="1" x14ac:dyDescent="0.3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70"/>
      <c r="L825" s="170"/>
      <c r="M825" s="170"/>
      <c r="N825" s="170"/>
      <c r="O825" s="170"/>
      <c r="P825" s="170"/>
      <c r="Q825" s="170"/>
      <c r="R825" s="170"/>
      <c r="S825" s="170"/>
      <c r="T825" s="170"/>
      <c r="U825" s="170"/>
      <c r="V825" s="170"/>
      <c r="W825" s="171"/>
      <c r="X825" s="172"/>
      <c r="Y825" s="171"/>
      <c r="Z825" s="169"/>
      <c r="AA825" s="169"/>
      <c r="AB825" s="171"/>
      <c r="AC825" s="169"/>
      <c r="AD825" s="169"/>
      <c r="AE825" s="170"/>
      <c r="AF825" s="170"/>
      <c r="AG825" s="170"/>
    </row>
    <row r="826" spans="1:33" ht="12.75" customHeight="1" x14ac:dyDescent="0.3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70"/>
      <c r="L826" s="170"/>
      <c r="M826" s="170"/>
      <c r="N826" s="170"/>
      <c r="O826" s="170"/>
      <c r="P826" s="170"/>
      <c r="Q826" s="170"/>
      <c r="R826" s="170"/>
      <c r="S826" s="170"/>
      <c r="T826" s="170"/>
      <c r="U826" s="170"/>
      <c r="V826" s="170"/>
      <c r="W826" s="171"/>
      <c r="X826" s="172"/>
      <c r="Y826" s="171"/>
      <c r="Z826" s="169"/>
      <c r="AA826" s="169"/>
      <c r="AB826" s="171"/>
      <c r="AC826" s="169"/>
      <c r="AD826" s="169"/>
      <c r="AE826" s="170"/>
      <c r="AF826" s="170"/>
      <c r="AG826" s="170"/>
    </row>
    <row r="827" spans="1:33" ht="12.75" customHeight="1" x14ac:dyDescent="0.3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70"/>
      <c r="L827" s="170"/>
      <c r="M827" s="170"/>
      <c r="N827" s="170"/>
      <c r="O827" s="170"/>
      <c r="P827" s="170"/>
      <c r="Q827" s="170"/>
      <c r="R827" s="170"/>
      <c r="S827" s="170"/>
      <c r="T827" s="170"/>
      <c r="U827" s="170"/>
      <c r="V827" s="170"/>
      <c r="W827" s="171"/>
      <c r="X827" s="172"/>
      <c r="Y827" s="171"/>
      <c r="Z827" s="169"/>
      <c r="AA827" s="169"/>
      <c r="AB827" s="171"/>
      <c r="AC827" s="169"/>
      <c r="AD827" s="169"/>
      <c r="AE827" s="170"/>
      <c r="AF827" s="170"/>
      <c r="AG827" s="170"/>
    </row>
    <row r="828" spans="1:33" ht="12.75" customHeight="1" x14ac:dyDescent="0.3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70"/>
      <c r="L828" s="170"/>
      <c r="M828" s="170"/>
      <c r="N828" s="170"/>
      <c r="O828" s="170"/>
      <c r="P828" s="170"/>
      <c r="Q828" s="170"/>
      <c r="R828" s="170"/>
      <c r="S828" s="170"/>
      <c r="T828" s="170"/>
      <c r="U828" s="170"/>
      <c r="V828" s="170"/>
      <c r="W828" s="171"/>
      <c r="X828" s="172"/>
      <c r="Y828" s="171"/>
      <c r="Z828" s="169"/>
      <c r="AA828" s="169"/>
      <c r="AB828" s="171"/>
      <c r="AC828" s="169"/>
      <c r="AD828" s="169"/>
      <c r="AE828" s="170"/>
      <c r="AF828" s="170"/>
      <c r="AG828" s="170"/>
    </row>
    <row r="829" spans="1:33" ht="12.75" customHeight="1" x14ac:dyDescent="0.3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70"/>
      <c r="L829" s="170"/>
      <c r="M829" s="170"/>
      <c r="N829" s="170"/>
      <c r="O829" s="170"/>
      <c r="P829" s="170"/>
      <c r="Q829" s="170"/>
      <c r="R829" s="170"/>
      <c r="S829" s="170"/>
      <c r="T829" s="170"/>
      <c r="U829" s="170"/>
      <c r="V829" s="170"/>
      <c r="W829" s="171"/>
      <c r="X829" s="172"/>
      <c r="Y829" s="171"/>
      <c r="Z829" s="169"/>
      <c r="AA829" s="169"/>
      <c r="AB829" s="171"/>
      <c r="AC829" s="169"/>
      <c r="AD829" s="169"/>
      <c r="AE829" s="170"/>
      <c r="AF829" s="170"/>
      <c r="AG829" s="170"/>
    </row>
    <row r="830" spans="1:33" ht="12.75" customHeight="1" x14ac:dyDescent="0.3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70"/>
      <c r="L830" s="170"/>
      <c r="M830" s="170"/>
      <c r="N830" s="170"/>
      <c r="O830" s="170"/>
      <c r="P830" s="170"/>
      <c r="Q830" s="170"/>
      <c r="R830" s="170"/>
      <c r="S830" s="170"/>
      <c r="T830" s="170"/>
      <c r="U830" s="170"/>
      <c r="V830" s="170"/>
      <c r="W830" s="171"/>
      <c r="X830" s="172"/>
      <c r="Y830" s="171"/>
      <c r="Z830" s="169"/>
      <c r="AA830" s="169"/>
      <c r="AB830" s="171"/>
      <c r="AC830" s="169"/>
      <c r="AD830" s="169"/>
      <c r="AE830" s="170"/>
      <c r="AF830" s="170"/>
      <c r="AG830" s="170"/>
    </row>
    <row r="831" spans="1:33" ht="12.75" customHeight="1" x14ac:dyDescent="0.3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70"/>
      <c r="L831" s="170"/>
      <c r="M831" s="170"/>
      <c r="N831" s="170"/>
      <c r="O831" s="170"/>
      <c r="P831" s="170"/>
      <c r="Q831" s="170"/>
      <c r="R831" s="170"/>
      <c r="S831" s="170"/>
      <c r="T831" s="170"/>
      <c r="U831" s="170"/>
      <c r="V831" s="170"/>
      <c r="W831" s="171"/>
      <c r="X831" s="172"/>
      <c r="Y831" s="171"/>
      <c r="Z831" s="169"/>
      <c r="AA831" s="169"/>
      <c r="AB831" s="171"/>
      <c r="AC831" s="169"/>
      <c r="AD831" s="169"/>
      <c r="AE831" s="170"/>
      <c r="AF831" s="170"/>
      <c r="AG831" s="170"/>
    </row>
    <row r="832" spans="1:33" ht="12.75" customHeight="1" x14ac:dyDescent="0.3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70"/>
      <c r="L832" s="170"/>
      <c r="M832" s="170"/>
      <c r="N832" s="170"/>
      <c r="O832" s="170"/>
      <c r="P832" s="170"/>
      <c r="Q832" s="170"/>
      <c r="R832" s="170"/>
      <c r="S832" s="170"/>
      <c r="T832" s="170"/>
      <c r="U832" s="170"/>
      <c r="V832" s="170"/>
      <c r="W832" s="171"/>
      <c r="X832" s="172"/>
      <c r="Y832" s="171"/>
      <c r="Z832" s="169"/>
      <c r="AA832" s="169"/>
      <c r="AB832" s="171"/>
      <c r="AC832" s="169"/>
      <c r="AD832" s="169"/>
      <c r="AE832" s="170"/>
      <c r="AF832" s="170"/>
      <c r="AG832" s="170"/>
    </row>
    <row r="833" spans="1:33" ht="12.75" customHeight="1" x14ac:dyDescent="0.3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70"/>
      <c r="L833" s="170"/>
      <c r="M833" s="170"/>
      <c r="N833" s="170"/>
      <c r="O833" s="170"/>
      <c r="P833" s="170"/>
      <c r="Q833" s="170"/>
      <c r="R833" s="170"/>
      <c r="S833" s="170"/>
      <c r="T833" s="170"/>
      <c r="U833" s="170"/>
      <c r="V833" s="170"/>
      <c r="W833" s="171"/>
      <c r="X833" s="172"/>
      <c r="Y833" s="171"/>
      <c r="Z833" s="169"/>
      <c r="AA833" s="169"/>
      <c r="AB833" s="171"/>
      <c r="AC833" s="169"/>
      <c r="AD833" s="169"/>
      <c r="AE833" s="170"/>
      <c r="AF833" s="170"/>
      <c r="AG833" s="170"/>
    </row>
    <row r="834" spans="1:33" ht="12.75" customHeight="1" x14ac:dyDescent="0.3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70"/>
      <c r="L834" s="170"/>
      <c r="M834" s="170"/>
      <c r="N834" s="170"/>
      <c r="O834" s="170"/>
      <c r="P834" s="170"/>
      <c r="Q834" s="170"/>
      <c r="R834" s="170"/>
      <c r="S834" s="170"/>
      <c r="T834" s="170"/>
      <c r="U834" s="170"/>
      <c r="V834" s="170"/>
      <c r="W834" s="171"/>
      <c r="X834" s="172"/>
      <c r="Y834" s="171"/>
      <c r="Z834" s="169"/>
      <c r="AA834" s="169"/>
      <c r="AB834" s="171"/>
      <c r="AC834" s="169"/>
      <c r="AD834" s="169"/>
      <c r="AE834" s="170"/>
      <c r="AF834" s="170"/>
      <c r="AG834" s="170"/>
    </row>
    <row r="835" spans="1:33" ht="12.75" customHeight="1" x14ac:dyDescent="0.3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70"/>
      <c r="L835" s="170"/>
      <c r="M835" s="170"/>
      <c r="N835" s="170"/>
      <c r="O835" s="170"/>
      <c r="P835" s="170"/>
      <c r="Q835" s="170"/>
      <c r="R835" s="170"/>
      <c r="S835" s="170"/>
      <c r="T835" s="170"/>
      <c r="U835" s="170"/>
      <c r="V835" s="170"/>
      <c r="W835" s="171"/>
      <c r="X835" s="172"/>
      <c r="Y835" s="171"/>
      <c r="Z835" s="169"/>
      <c r="AA835" s="169"/>
      <c r="AB835" s="171"/>
      <c r="AC835" s="169"/>
      <c r="AD835" s="169"/>
      <c r="AE835" s="170"/>
      <c r="AF835" s="170"/>
      <c r="AG835" s="170"/>
    </row>
    <row r="836" spans="1:33" ht="12.75" customHeight="1" x14ac:dyDescent="0.3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70"/>
      <c r="L836" s="170"/>
      <c r="M836" s="170"/>
      <c r="N836" s="170"/>
      <c r="O836" s="170"/>
      <c r="P836" s="170"/>
      <c r="Q836" s="170"/>
      <c r="R836" s="170"/>
      <c r="S836" s="170"/>
      <c r="T836" s="170"/>
      <c r="U836" s="170"/>
      <c r="V836" s="170"/>
      <c r="W836" s="171"/>
      <c r="X836" s="172"/>
      <c r="Y836" s="171"/>
      <c r="Z836" s="169"/>
      <c r="AA836" s="169"/>
      <c r="AB836" s="171"/>
      <c r="AC836" s="169"/>
      <c r="AD836" s="169"/>
      <c r="AE836" s="170"/>
      <c r="AF836" s="170"/>
      <c r="AG836" s="170"/>
    </row>
    <row r="837" spans="1:33" ht="12.75" customHeight="1" x14ac:dyDescent="0.3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70"/>
      <c r="L837" s="170"/>
      <c r="M837" s="170"/>
      <c r="N837" s="170"/>
      <c r="O837" s="170"/>
      <c r="P837" s="170"/>
      <c r="Q837" s="170"/>
      <c r="R837" s="170"/>
      <c r="S837" s="170"/>
      <c r="T837" s="170"/>
      <c r="U837" s="170"/>
      <c r="V837" s="170"/>
      <c r="W837" s="171"/>
      <c r="X837" s="172"/>
      <c r="Y837" s="171"/>
      <c r="Z837" s="169"/>
      <c r="AA837" s="169"/>
      <c r="AB837" s="171"/>
      <c r="AC837" s="169"/>
      <c r="AD837" s="169"/>
      <c r="AE837" s="170"/>
      <c r="AF837" s="170"/>
      <c r="AG837" s="170"/>
    </row>
    <row r="838" spans="1:33" ht="12.75" customHeight="1" x14ac:dyDescent="0.3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70"/>
      <c r="L838" s="170"/>
      <c r="M838" s="170"/>
      <c r="N838" s="170"/>
      <c r="O838" s="170"/>
      <c r="P838" s="170"/>
      <c r="Q838" s="170"/>
      <c r="R838" s="170"/>
      <c r="S838" s="170"/>
      <c r="T838" s="170"/>
      <c r="U838" s="170"/>
      <c r="V838" s="170"/>
      <c r="W838" s="171"/>
      <c r="X838" s="172"/>
      <c r="Y838" s="171"/>
      <c r="Z838" s="169"/>
      <c r="AA838" s="169"/>
      <c r="AB838" s="171"/>
      <c r="AC838" s="169"/>
      <c r="AD838" s="169"/>
      <c r="AE838" s="170"/>
      <c r="AF838" s="170"/>
      <c r="AG838" s="170"/>
    </row>
    <row r="839" spans="1:33" ht="12.75" customHeight="1" x14ac:dyDescent="0.3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70"/>
      <c r="L839" s="170"/>
      <c r="M839" s="170"/>
      <c r="N839" s="170"/>
      <c r="O839" s="170"/>
      <c r="P839" s="170"/>
      <c r="Q839" s="170"/>
      <c r="R839" s="170"/>
      <c r="S839" s="170"/>
      <c r="T839" s="170"/>
      <c r="U839" s="170"/>
      <c r="V839" s="170"/>
      <c r="W839" s="171"/>
      <c r="X839" s="172"/>
      <c r="Y839" s="171"/>
      <c r="Z839" s="169"/>
      <c r="AA839" s="169"/>
      <c r="AB839" s="171"/>
      <c r="AC839" s="169"/>
      <c r="AD839" s="169"/>
      <c r="AE839" s="170"/>
      <c r="AF839" s="170"/>
      <c r="AG839" s="170"/>
    </row>
    <row r="840" spans="1:33" ht="12.75" customHeight="1" x14ac:dyDescent="0.3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70"/>
      <c r="L840" s="170"/>
      <c r="M840" s="170"/>
      <c r="N840" s="170"/>
      <c r="O840" s="170"/>
      <c r="P840" s="170"/>
      <c r="Q840" s="170"/>
      <c r="R840" s="170"/>
      <c r="S840" s="170"/>
      <c r="T840" s="170"/>
      <c r="U840" s="170"/>
      <c r="V840" s="170"/>
      <c r="W840" s="171"/>
      <c r="X840" s="172"/>
      <c r="Y840" s="171"/>
      <c r="Z840" s="169"/>
      <c r="AA840" s="169"/>
      <c r="AB840" s="171"/>
      <c r="AC840" s="169"/>
      <c r="AD840" s="169"/>
      <c r="AE840" s="170"/>
      <c r="AF840" s="170"/>
      <c r="AG840" s="170"/>
    </row>
    <row r="841" spans="1:33" ht="12.75" customHeight="1" x14ac:dyDescent="0.3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70"/>
      <c r="L841" s="170"/>
      <c r="M841" s="170"/>
      <c r="N841" s="170"/>
      <c r="O841" s="170"/>
      <c r="P841" s="170"/>
      <c r="Q841" s="170"/>
      <c r="R841" s="170"/>
      <c r="S841" s="170"/>
      <c r="T841" s="170"/>
      <c r="U841" s="170"/>
      <c r="V841" s="170"/>
      <c r="W841" s="171"/>
      <c r="X841" s="172"/>
      <c r="Y841" s="171"/>
      <c r="Z841" s="169"/>
      <c r="AA841" s="169"/>
      <c r="AB841" s="171"/>
      <c r="AC841" s="169"/>
      <c r="AD841" s="169"/>
      <c r="AE841" s="170"/>
      <c r="AF841" s="170"/>
      <c r="AG841" s="170"/>
    </row>
    <row r="842" spans="1:33" ht="12.75" customHeight="1" x14ac:dyDescent="0.3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70"/>
      <c r="L842" s="170"/>
      <c r="M842" s="170"/>
      <c r="N842" s="170"/>
      <c r="O842" s="170"/>
      <c r="P842" s="170"/>
      <c r="Q842" s="170"/>
      <c r="R842" s="170"/>
      <c r="S842" s="170"/>
      <c r="T842" s="170"/>
      <c r="U842" s="170"/>
      <c r="V842" s="170"/>
      <c r="W842" s="171"/>
      <c r="X842" s="172"/>
      <c r="Y842" s="171"/>
      <c r="Z842" s="169"/>
      <c r="AA842" s="169"/>
      <c r="AB842" s="171"/>
      <c r="AC842" s="169"/>
      <c r="AD842" s="169"/>
      <c r="AE842" s="170"/>
      <c r="AF842" s="170"/>
      <c r="AG842" s="170"/>
    </row>
    <row r="843" spans="1:33" ht="12.75" customHeight="1" x14ac:dyDescent="0.3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70"/>
      <c r="L843" s="170"/>
      <c r="M843" s="170"/>
      <c r="N843" s="170"/>
      <c r="O843" s="170"/>
      <c r="P843" s="170"/>
      <c r="Q843" s="170"/>
      <c r="R843" s="170"/>
      <c r="S843" s="170"/>
      <c r="T843" s="170"/>
      <c r="U843" s="170"/>
      <c r="V843" s="170"/>
      <c r="W843" s="171"/>
      <c r="X843" s="172"/>
      <c r="Y843" s="171"/>
      <c r="Z843" s="169"/>
      <c r="AA843" s="169"/>
      <c r="AB843" s="171"/>
      <c r="AC843" s="169"/>
      <c r="AD843" s="169"/>
      <c r="AE843" s="170"/>
      <c r="AF843" s="170"/>
      <c r="AG843" s="170"/>
    </row>
    <row r="844" spans="1:33" ht="12.75" customHeight="1" x14ac:dyDescent="0.3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70"/>
      <c r="L844" s="170"/>
      <c r="M844" s="170"/>
      <c r="N844" s="170"/>
      <c r="O844" s="170"/>
      <c r="P844" s="170"/>
      <c r="Q844" s="170"/>
      <c r="R844" s="170"/>
      <c r="S844" s="170"/>
      <c r="T844" s="170"/>
      <c r="U844" s="170"/>
      <c r="V844" s="170"/>
      <c r="W844" s="171"/>
      <c r="X844" s="172"/>
      <c r="Y844" s="171"/>
      <c r="Z844" s="169"/>
      <c r="AA844" s="169"/>
      <c r="AB844" s="171"/>
      <c r="AC844" s="169"/>
      <c r="AD844" s="169"/>
      <c r="AE844" s="170"/>
      <c r="AF844" s="170"/>
      <c r="AG844" s="170"/>
    </row>
    <row r="845" spans="1:33" ht="12.75" customHeight="1" x14ac:dyDescent="0.3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70"/>
      <c r="L845" s="170"/>
      <c r="M845" s="170"/>
      <c r="N845" s="170"/>
      <c r="O845" s="170"/>
      <c r="P845" s="170"/>
      <c r="Q845" s="170"/>
      <c r="R845" s="170"/>
      <c r="S845" s="170"/>
      <c r="T845" s="170"/>
      <c r="U845" s="170"/>
      <c r="V845" s="170"/>
      <c r="W845" s="171"/>
      <c r="X845" s="172"/>
      <c r="Y845" s="171"/>
      <c r="Z845" s="169"/>
      <c r="AA845" s="169"/>
      <c r="AB845" s="171"/>
      <c r="AC845" s="169"/>
      <c r="AD845" s="169"/>
      <c r="AE845" s="170"/>
      <c r="AF845" s="170"/>
      <c r="AG845" s="170"/>
    </row>
    <row r="846" spans="1:33" ht="12.75" customHeight="1" x14ac:dyDescent="0.3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70"/>
      <c r="L846" s="170"/>
      <c r="M846" s="170"/>
      <c r="N846" s="170"/>
      <c r="O846" s="170"/>
      <c r="P846" s="170"/>
      <c r="Q846" s="170"/>
      <c r="R846" s="170"/>
      <c r="S846" s="170"/>
      <c r="T846" s="170"/>
      <c r="U846" s="170"/>
      <c r="V846" s="170"/>
      <c r="W846" s="171"/>
      <c r="X846" s="172"/>
      <c r="Y846" s="171"/>
      <c r="Z846" s="169"/>
      <c r="AA846" s="169"/>
      <c r="AB846" s="171"/>
      <c r="AC846" s="169"/>
      <c r="AD846" s="169"/>
      <c r="AE846" s="170"/>
      <c r="AF846" s="170"/>
      <c r="AG846" s="170"/>
    </row>
    <row r="847" spans="1:33" ht="12.75" customHeight="1" x14ac:dyDescent="0.3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70"/>
      <c r="L847" s="170"/>
      <c r="M847" s="170"/>
      <c r="N847" s="170"/>
      <c r="O847" s="170"/>
      <c r="P847" s="170"/>
      <c r="Q847" s="170"/>
      <c r="R847" s="170"/>
      <c r="S847" s="170"/>
      <c r="T847" s="170"/>
      <c r="U847" s="170"/>
      <c r="V847" s="170"/>
      <c r="W847" s="171"/>
      <c r="X847" s="172"/>
      <c r="Y847" s="171"/>
      <c r="Z847" s="169"/>
      <c r="AA847" s="169"/>
      <c r="AB847" s="171"/>
      <c r="AC847" s="169"/>
      <c r="AD847" s="169"/>
      <c r="AE847" s="170"/>
      <c r="AF847" s="170"/>
      <c r="AG847" s="170"/>
    </row>
    <row r="848" spans="1:33" ht="12.75" customHeight="1" x14ac:dyDescent="0.3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70"/>
      <c r="L848" s="170"/>
      <c r="M848" s="170"/>
      <c r="N848" s="170"/>
      <c r="O848" s="170"/>
      <c r="P848" s="170"/>
      <c r="Q848" s="170"/>
      <c r="R848" s="170"/>
      <c r="S848" s="170"/>
      <c r="T848" s="170"/>
      <c r="U848" s="170"/>
      <c r="V848" s="170"/>
      <c r="W848" s="171"/>
      <c r="X848" s="172"/>
      <c r="Y848" s="171"/>
      <c r="Z848" s="169"/>
      <c r="AA848" s="169"/>
      <c r="AB848" s="171"/>
      <c r="AC848" s="169"/>
      <c r="AD848" s="169"/>
      <c r="AE848" s="170"/>
      <c r="AF848" s="170"/>
      <c r="AG848" s="170"/>
    </row>
    <row r="849" spans="1:33" ht="12.75" customHeight="1" x14ac:dyDescent="0.3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70"/>
      <c r="L849" s="170"/>
      <c r="M849" s="170"/>
      <c r="N849" s="170"/>
      <c r="O849" s="170"/>
      <c r="P849" s="170"/>
      <c r="Q849" s="170"/>
      <c r="R849" s="170"/>
      <c r="S849" s="170"/>
      <c r="T849" s="170"/>
      <c r="U849" s="170"/>
      <c r="V849" s="170"/>
      <c r="W849" s="171"/>
      <c r="X849" s="172"/>
      <c r="Y849" s="171"/>
      <c r="Z849" s="169"/>
      <c r="AA849" s="169"/>
      <c r="AB849" s="171"/>
      <c r="AC849" s="169"/>
      <c r="AD849" s="169"/>
      <c r="AE849" s="170"/>
      <c r="AF849" s="170"/>
      <c r="AG849" s="170"/>
    </row>
    <row r="850" spans="1:33" ht="12.75" customHeight="1" x14ac:dyDescent="0.3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70"/>
      <c r="L850" s="170"/>
      <c r="M850" s="170"/>
      <c r="N850" s="170"/>
      <c r="O850" s="170"/>
      <c r="P850" s="170"/>
      <c r="Q850" s="170"/>
      <c r="R850" s="170"/>
      <c r="S850" s="170"/>
      <c r="T850" s="170"/>
      <c r="U850" s="170"/>
      <c r="V850" s="170"/>
      <c r="W850" s="171"/>
      <c r="X850" s="172"/>
      <c r="Y850" s="171"/>
      <c r="Z850" s="169"/>
      <c r="AA850" s="169"/>
      <c r="AB850" s="171"/>
      <c r="AC850" s="169"/>
      <c r="AD850" s="169"/>
      <c r="AE850" s="170"/>
      <c r="AF850" s="170"/>
      <c r="AG850" s="170"/>
    </row>
    <row r="851" spans="1:33" ht="12.75" customHeight="1" x14ac:dyDescent="0.3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70"/>
      <c r="L851" s="170"/>
      <c r="M851" s="170"/>
      <c r="N851" s="170"/>
      <c r="O851" s="170"/>
      <c r="P851" s="170"/>
      <c r="Q851" s="170"/>
      <c r="R851" s="170"/>
      <c r="S851" s="170"/>
      <c r="T851" s="170"/>
      <c r="U851" s="170"/>
      <c r="V851" s="170"/>
      <c r="W851" s="171"/>
      <c r="X851" s="172"/>
      <c r="Y851" s="171"/>
      <c r="Z851" s="169"/>
      <c r="AA851" s="169"/>
      <c r="AB851" s="171"/>
      <c r="AC851" s="169"/>
      <c r="AD851" s="169"/>
      <c r="AE851" s="170"/>
      <c r="AF851" s="170"/>
      <c r="AG851" s="170"/>
    </row>
    <row r="852" spans="1:33" ht="12.75" customHeight="1" x14ac:dyDescent="0.3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70"/>
      <c r="L852" s="170"/>
      <c r="M852" s="170"/>
      <c r="N852" s="170"/>
      <c r="O852" s="170"/>
      <c r="P852" s="170"/>
      <c r="Q852" s="170"/>
      <c r="R852" s="170"/>
      <c r="S852" s="170"/>
      <c r="T852" s="170"/>
      <c r="U852" s="170"/>
      <c r="V852" s="170"/>
      <c r="W852" s="171"/>
      <c r="X852" s="172"/>
      <c r="Y852" s="171"/>
      <c r="Z852" s="169"/>
      <c r="AA852" s="169"/>
      <c r="AB852" s="171"/>
      <c r="AC852" s="169"/>
      <c r="AD852" s="169"/>
      <c r="AE852" s="170"/>
      <c r="AF852" s="170"/>
      <c r="AG852" s="170"/>
    </row>
    <row r="853" spans="1:33" ht="12.75" customHeight="1" x14ac:dyDescent="0.3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70"/>
      <c r="L853" s="170"/>
      <c r="M853" s="170"/>
      <c r="N853" s="170"/>
      <c r="O853" s="170"/>
      <c r="P853" s="170"/>
      <c r="Q853" s="170"/>
      <c r="R853" s="170"/>
      <c r="S853" s="170"/>
      <c r="T853" s="170"/>
      <c r="U853" s="170"/>
      <c r="V853" s="170"/>
      <c r="W853" s="171"/>
      <c r="X853" s="172"/>
      <c r="Y853" s="171"/>
      <c r="Z853" s="169"/>
      <c r="AA853" s="169"/>
      <c r="AB853" s="171"/>
      <c r="AC853" s="169"/>
      <c r="AD853" s="169"/>
      <c r="AE853" s="170"/>
      <c r="AF853" s="170"/>
      <c r="AG853" s="170"/>
    </row>
    <row r="854" spans="1:33" ht="12.75" customHeight="1" x14ac:dyDescent="0.3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70"/>
      <c r="L854" s="170"/>
      <c r="M854" s="170"/>
      <c r="N854" s="170"/>
      <c r="O854" s="170"/>
      <c r="P854" s="170"/>
      <c r="Q854" s="170"/>
      <c r="R854" s="170"/>
      <c r="S854" s="170"/>
      <c r="T854" s="170"/>
      <c r="U854" s="170"/>
      <c r="V854" s="170"/>
      <c r="W854" s="171"/>
      <c r="X854" s="172"/>
      <c r="Y854" s="171"/>
      <c r="Z854" s="169"/>
      <c r="AA854" s="169"/>
      <c r="AB854" s="171"/>
      <c r="AC854" s="169"/>
      <c r="AD854" s="169"/>
      <c r="AE854" s="170"/>
      <c r="AF854" s="170"/>
      <c r="AG854" s="170"/>
    </row>
    <row r="855" spans="1:33" ht="12.75" customHeight="1" x14ac:dyDescent="0.3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70"/>
      <c r="L855" s="170"/>
      <c r="M855" s="170"/>
      <c r="N855" s="170"/>
      <c r="O855" s="170"/>
      <c r="P855" s="170"/>
      <c r="Q855" s="170"/>
      <c r="R855" s="170"/>
      <c r="S855" s="170"/>
      <c r="T855" s="170"/>
      <c r="U855" s="170"/>
      <c r="V855" s="170"/>
      <c r="W855" s="171"/>
      <c r="X855" s="172"/>
      <c r="Y855" s="171"/>
      <c r="Z855" s="169"/>
      <c r="AA855" s="169"/>
      <c r="AB855" s="171"/>
      <c r="AC855" s="169"/>
      <c r="AD855" s="169"/>
      <c r="AE855" s="170"/>
      <c r="AF855" s="170"/>
      <c r="AG855" s="170"/>
    </row>
    <row r="856" spans="1:33" ht="12.75" customHeight="1" x14ac:dyDescent="0.3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70"/>
      <c r="L856" s="170"/>
      <c r="M856" s="170"/>
      <c r="N856" s="170"/>
      <c r="O856" s="170"/>
      <c r="P856" s="170"/>
      <c r="Q856" s="170"/>
      <c r="R856" s="170"/>
      <c r="S856" s="170"/>
      <c r="T856" s="170"/>
      <c r="U856" s="170"/>
      <c r="V856" s="170"/>
      <c r="W856" s="171"/>
      <c r="X856" s="172"/>
      <c r="Y856" s="171"/>
      <c r="Z856" s="169"/>
      <c r="AA856" s="169"/>
      <c r="AB856" s="171"/>
      <c r="AC856" s="169"/>
      <c r="AD856" s="169"/>
      <c r="AE856" s="170"/>
      <c r="AF856" s="170"/>
      <c r="AG856" s="170"/>
    </row>
    <row r="857" spans="1:33" ht="12.75" customHeight="1" x14ac:dyDescent="0.3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70"/>
      <c r="L857" s="170"/>
      <c r="M857" s="170"/>
      <c r="N857" s="170"/>
      <c r="O857" s="170"/>
      <c r="P857" s="170"/>
      <c r="Q857" s="170"/>
      <c r="R857" s="170"/>
      <c r="S857" s="170"/>
      <c r="T857" s="170"/>
      <c r="U857" s="170"/>
      <c r="V857" s="170"/>
      <c r="W857" s="171"/>
      <c r="X857" s="172"/>
      <c r="Y857" s="171"/>
      <c r="Z857" s="169"/>
      <c r="AA857" s="169"/>
      <c r="AB857" s="171"/>
      <c r="AC857" s="169"/>
      <c r="AD857" s="169"/>
      <c r="AE857" s="170"/>
      <c r="AF857" s="170"/>
      <c r="AG857" s="170"/>
    </row>
    <row r="858" spans="1:33" ht="12.75" customHeight="1" x14ac:dyDescent="0.3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70"/>
      <c r="L858" s="170"/>
      <c r="M858" s="170"/>
      <c r="N858" s="170"/>
      <c r="O858" s="170"/>
      <c r="P858" s="170"/>
      <c r="Q858" s="170"/>
      <c r="R858" s="170"/>
      <c r="S858" s="170"/>
      <c r="T858" s="170"/>
      <c r="U858" s="170"/>
      <c r="V858" s="170"/>
      <c r="W858" s="171"/>
      <c r="X858" s="172"/>
      <c r="Y858" s="171"/>
      <c r="Z858" s="169"/>
      <c r="AA858" s="169"/>
      <c r="AB858" s="171"/>
      <c r="AC858" s="169"/>
      <c r="AD858" s="169"/>
      <c r="AE858" s="170"/>
      <c r="AF858" s="170"/>
      <c r="AG858" s="170"/>
    </row>
    <row r="859" spans="1:33" ht="12.75" customHeight="1" x14ac:dyDescent="0.3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70"/>
      <c r="L859" s="170"/>
      <c r="M859" s="170"/>
      <c r="N859" s="170"/>
      <c r="O859" s="170"/>
      <c r="P859" s="170"/>
      <c r="Q859" s="170"/>
      <c r="R859" s="170"/>
      <c r="S859" s="170"/>
      <c r="T859" s="170"/>
      <c r="U859" s="170"/>
      <c r="V859" s="170"/>
      <c r="W859" s="171"/>
      <c r="X859" s="172"/>
      <c r="Y859" s="171"/>
      <c r="Z859" s="169"/>
      <c r="AA859" s="169"/>
      <c r="AB859" s="171"/>
      <c r="AC859" s="169"/>
      <c r="AD859" s="169"/>
      <c r="AE859" s="170"/>
      <c r="AF859" s="170"/>
      <c r="AG859" s="170"/>
    </row>
    <row r="860" spans="1:33" ht="12.75" customHeight="1" x14ac:dyDescent="0.3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70"/>
      <c r="L860" s="170"/>
      <c r="M860" s="170"/>
      <c r="N860" s="170"/>
      <c r="O860" s="170"/>
      <c r="P860" s="170"/>
      <c r="Q860" s="170"/>
      <c r="R860" s="170"/>
      <c r="S860" s="170"/>
      <c r="T860" s="170"/>
      <c r="U860" s="170"/>
      <c r="V860" s="170"/>
      <c r="W860" s="171"/>
      <c r="X860" s="172"/>
      <c r="Y860" s="171"/>
      <c r="Z860" s="169"/>
      <c r="AA860" s="169"/>
      <c r="AB860" s="171"/>
      <c r="AC860" s="169"/>
      <c r="AD860" s="169"/>
      <c r="AE860" s="170"/>
      <c r="AF860" s="170"/>
      <c r="AG860" s="170"/>
    </row>
    <row r="861" spans="1:33" ht="12.75" customHeight="1" x14ac:dyDescent="0.3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70"/>
      <c r="L861" s="170"/>
      <c r="M861" s="170"/>
      <c r="N861" s="170"/>
      <c r="O861" s="170"/>
      <c r="P861" s="170"/>
      <c r="Q861" s="170"/>
      <c r="R861" s="170"/>
      <c r="S861" s="170"/>
      <c r="T861" s="170"/>
      <c r="U861" s="170"/>
      <c r="V861" s="170"/>
      <c r="W861" s="171"/>
      <c r="X861" s="172"/>
      <c r="Y861" s="171"/>
      <c r="Z861" s="169"/>
      <c r="AA861" s="169"/>
      <c r="AB861" s="171"/>
      <c r="AC861" s="169"/>
      <c r="AD861" s="169"/>
      <c r="AE861" s="170"/>
      <c r="AF861" s="170"/>
      <c r="AG861" s="170"/>
    </row>
    <row r="862" spans="1:33" ht="12.75" customHeight="1" x14ac:dyDescent="0.3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70"/>
      <c r="L862" s="170"/>
      <c r="M862" s="170"/>
      <c r="N862" s="170"/>
      <c r="O862" s="170"/>
      <c r="P862" s="170"/>
      <c r="Q862" s="170"/>
      <c r="R862" s="170"/>
      <c r="S862" s="170"/>
      <c r="T862" s="170"/>
      <c r="U862" s="170"/>
      <c r="V862" s="170"/>
      <c r="W862" s="171"/>
      <c r="X862" s="172"/>
      <c r="Y862" s="171"/>
      <c r="Z862" s="169"/>
      <c r="AA862" s="169"/>
      <c r="AB862" s="171"/>
      <c r="AC862" s="169"/>
      <c r="AD862" s="169"/>
      <c r="AE862" s="170"/>
      <c r="AF862" s="170"/>
      <c r="AG862" s="170"/>
    </row>
    <row r="863" spans="1:33" ht="12.75" customHeight="1" x14ac:dyDescent="0.3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70"/>
      <c r="L863" s="170"/>
      <c r="M863" s="170"/>
      <c r="N863" s="170"/>
      <c r="O863" s="170"/>
      <c r="P863" s="170"/>
      <c r="Q863" s="170"/>
      <c r="R863" s="170"/>
      <c r="S863" s="170"/>
      <c r="T863" s="170"/>
      <c r="U863" s="170"/>
      <c r="V863" s="170"/>
      <c r="W863" s="171"/>
      <c r="X863" s="172"/>
      <c r="Y863" s="171"/>
      <c r="Z863" s="169"/>
      <c r="AA863" s="169"/>
      <c r="AB863" s="171"/>
      <c r="AC863" s="169"/>
      <c r="AD863" s="169"/>
      <c r="AE863" s="170"/>
      <c r="AF863" s="170"/>
      <c r="AG863" s="170"/>
    </row>
    <row r="864" spans="1:33" ht="12.75" customHeight="1" x14ac:dyDescent="0.3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70"/>
      <c r="L864" s="170"/>
      <c r="M864" s="170"/>
      <c r="N864" s="170"/>
      <c r="O864" s="170"/>
      <c r="P864" s="170"/>
      <c r="Q864" s="170"/>
      <c r="R864" s="170"/>
      <c r="S864" s="170"/>
      <c r="T864" s="170"/>
      <c r="U864" s="170"/>
      <c r="V864" s="170"/>
      <c r="W864" s="171"/>
      <c r="X864" s="172"/>
      <c r="Y864" s="171"/>
      <c r="Z864" s="169"/>
      <c r="AA864" s="169"/>
      <c r="AB864" s="171"/>
      <c r="AC864" s="169"/>
      <c r="AD864" s="169"/>
      <c r="AE864" s="170"/>
      <c r="AF864" s="170"/>
      <c r="AG864" s="170"/>
    </row>
    <row r="865" spans="1:33" ht="12.75" customHeight="1" x14ac:dyDescent="0.3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70"/>
      <c r="L865" s="170"/>
      <c r="M865" s="170"/>
      <c r="N865" s="170"/>
      <c r="O865" s="170"/>
      <c r="P865" s="170"/>
      <c r="Q865" s="170"/>
      <c r="R865" s="170"/>
      <c r="S865" s="170"/>
      <c r="T865" s="170"/>
      <c r="U865" s="170"/>
      <c r="V865" s="170"/>
      <c r="W865" s="171"/>
      <c r="X865" s="172"/>
      <c r="Y865" s="171"/>
      <c r="Z865" s="169"/>
      <c r="AA865" s="169"/>
      <c r="AB865" s="171"/>
      <c r="AC865" s="169"/>
      <c r="AD865" s="169"/>
      <c r="AE865" s="170"/>
      <c r="AF865" s="170"/>
      <c r="AG865" s="170"/>
    </row>
    <row r="866" spans="1:33" ht="12.75" customHeight="1" x14ac:dyDescent="0.3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70"/>
      <c r="L866" s="170"/>
      <c r="M866" s="170"/>
      <c r="N866" s="170"/>
      <c r="O866" s="170"/>
      <c r="P866" s="170"/>
      <c r="Q866" s="170"/>
      <c r="R866" s="170"/>
      <c r="S866" s="170"/>
      <c r="T866" s="170"/>
      <c r="U866" s="170"/>
      <c r="V866" s="170"/>
      <c r="W866" s="171"/>
      <c r="X866" s="172"/>
      <c r="Y866" s="171"/>
      <c r="Z866" s="169"/>
      <c r="AA866" s="169"/>
      <c r="AB866" s="171"/>
      <c r="AC866" s="169"/>
      <c r="AD866" s="169"/>
      <c r="AE866" s="170"/>
      <c r="AF866" s="170"/>
      <c r="AG866" s="170"/>
    </row>
    <row r="867" spans="1:33" ht="12.75" customHeight="1" x14ac:dyDescent="0.3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70"/>
      <c r="L867" s="170"/>
      <c r="M867" s="170"/>
      <c r="N867" s="170"/>
      <c r="O867" s="170"/>
      <c r="P867" s="170"/>
      <c r="Q867" s="170"/>
      <c r="R867" s="170"/>
      <c r="S867" s="170"/>
      <c r="T867" s="170"/>
      <c r="U867" s="170"/>
      <c r="V867" s="170"/>
      <c r="W867" s="171"/>
      <c r="X867" s="172"/>
      <c r="Y867" s="171"/>
      <c r="Z867" s="169"/>
      <c r="AA867" s="169"/>
      <c r="AB867" s="171"/>
      <c r="AC867" s="169"/>
      <c r="AD867" s="169"/>
      <c r="AE867" s="170"/>
      <c r="AF867" s="170"/>
      <c r="AG867" s="170"/>
    </row>
    <row r="868" spans="1:33" ht="12.75" customHeight="1" x14ac:dyDescent="0.3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70"/>
      <c r="L868" s="170"/>
      <c r="M868" s="170"/>
      <c r="N868" s="170"/>
      <c r="O868" s="170"/>
      <c r="P868" s="170"/>
      <c r="Q868" s="170"/>
      <c r="R868" s="170"/>
      <c r="S868" s="170"/>
      <c r="T868" s="170"/>
      <c r="U868" s="170"/>
      <c r="V868" s="170"/>
      <c r="W868" s="171"/>
      <c r="X868" s="172"/>
      <c r="Y868" s="171"/>
      <c r="Z868" s="169"/>
      <c r="AA868" s="169"/>
      <c r="AB868" s="171"/>
      <c r="AC868" s="169"/>
      <c r="AD868" s="169"/>
      <c r="AE868" s="170"/>
      <c r="AF868" s="170"/>
      <c r="AG868" s="170"/>
    </row>
    <row r="869" spans="1:33" ht="12.75" customHeight="1" x14ac:dyDescent="0.3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70"/>
      <c r="L869" s="170"/>
      <c r="M869" s="170"/>
      <c r="N869" s="170"/>
      <c r="O869" s="170"/>
      <c r="P869" s="170"/>
      <c r="Q869" s="170"/>
      <c r="R869" s="170"/>
      <c r="S869" s="170"/>
      <c r="T869" s="170"/>
      <c r="U869" s="170"/>
      <c r="V869" s="170"/>
      <c r="W869" s="171"/>
      <c r="X869" s="172"/>
      <c r="Y869" s="171"/>
      <c r="Z869" s="169"/>
      <c r="AA869" s="169"/>
      <c r="AB869" s="171"/>
      <c r="AC869" s="169"/>
      <c r="AD869" s="169"/>
      <c r="AE869" s="170"/>
      <c r="AF869" s="170"/>
      <c r="AG869" s="170"/>
    </row>
    <row r="870" spans="1:33" ht="12.75" customHeight="1" x14ac:dyDescent="0.3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70"/>
      <c r="L870" s="170"/>
      <c r="M870" s="170"/>
      <c r="N870" s="170"/>
      <c r="O870" s="170"/>
      <c r="P870" s="170"/>
      <c r="Q870" s="170"/>
      <c r="R870" s="170"/>
      <c r="S870" s="170"/>
      <c r="T870" s="170"/>
      <c r="U870" s="170"/>
      <c r="V870" s="170"/>
      <c r="W870" s="171"/>
      <c r="X870" s="172"/>
      <c r="Y870" s="171"/>
      <c r="Z870" s="169"/>
      <c r="AA870" s="169"/>
      <c r="AB870" s="171"/>
      <c r="AC870" s="169"/>
      <c r="AD870" s="169"/>
      <c r="AE870" s="170"/>
      <c r="AF870" s="170"/>
      <c r="AG870" s="170"/>
    </row>
    <row r="871" spans="1:33" ht="12.75" customHeight="1" x14ac:dyDescent="0.3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70"/>
      <c r="L871" s="170"/>
      <c r="M871" s="170"/>
      <c r="N871" s="170"/>
      <c r="O871" s="170"/>
      <c r="P871" s="170"/>
      <c r="Q871" s="170"/>
      <c r="R871" s="170"/>
      <c r="S871" s="170"/>
      <c r="T871" s="170"/>
      <c r="U871" s="170"/>
      <c r="V871" s="170"/>
      <c r="W871" s="171"/>
      <c r="X871" s="172"/>
      <c r="Y871" s="171"/>
      <c r="Z871" s="169"/>
      <c r="AA871" s="169"/>
      <c r="AB871" s="171"/>
      <c r="AC871" s="169"/>
      <c r="AD871" s="169"/>
      <c r="AE871" s="170"/>
      <c r="AF871" s="170"/>
      <c r="AG871" s="170"/>
    </row>
    <row r="872" spans="1:33" ht="12.75" customHeight="1" x14ac:dyDescent="0.3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70"/>
      <c r="L872" s="170"/>
      <c r="M872" s="170"/>
      <c r="N872" s="170"/>
      <c r="O872" s="170"/>
      <c r="P872" s="170"/>
      <c r="Q872" s="170"/>
      <c r="R872" s="170"/>
      <c r="S872" s="170"/>
      <c r="T872" s="170"/>
      <c r="U872" s="170"/>
      <c r="V872" s="170"/>
      <c r="W872" s="171"/>
      <c r="X872" s="172"/>
      <c r="Y872" s="171"/>
      <c r="Z872" s="169"/>
      <c r="AA872" s="169"/>
      <c r="AB872" s="171"/>
      <c r="AC872" s="169"/>
      <c r="AD872" s="169"/>
      <c r="AE872" s="170"/>
      <c r="AF872" s="170"/>
      <c r="AG872" s="170"/>
    </row>
    <row r="873" spans="1:33" ht="12.75" customHeight="1" x14ac:dyDescent="0.3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70"/>
      <c r="L873" s="170"/>
      <c r="M873" s="170"/>
      <c r="N873" s="170"/>
      <c r="O873" s="170"/>
      <c r="P873" s="170"/>
      <c r="Q873" s="170"/>
      <c r="R873" s="170"/>
      <c r="S873" s="170"/>
      <c r="T873" s="170"/>
      <c r="U873" s="170"/>
      <c r="V873" s="170"/>
      <c r="W873" s="171"/>
      <c r="X873" s="172"/>
      <c r="Y873" s="171"/>
      <c r="Z873" s="169"/>
      <c r="AA873" s="169"/>
      <c r="AB873" s="171"/>
      <c r="AC873" s="169"/>
      <c r="AD873" s="169"/>
      <c r="AE873" s="170"/>
      <c r="AF873" s="170"/>
      <c r="AG873" s="170"/>
    </row>
    <row r="874" spans="1:33" ht="12.75" customHeight="1" x14ac:dyDescent="0.3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70"/>
      <c r="L874" s="170"/>
      <c r="M874" s="170"/>
      <c r="N874" s="170"/>
      <c r="O874" s="170"/>
      <c r="P874" s="170"/>
      <c r="Q874" s="170"/>
      <c r="R874" s="170"/>
      <c r="S874" s="170"/>
      <c r="T874" s="170"/>
      <c r="U874" s="170"/>
      <c r="V874" s="170"/>
      <c r="W874" s="171"/>
      <c r="X874" s="172"/>
      <c r="Y874" s="171"/>
      <c r="Z874" s="169"/>
      <c r="AA874" s="169"/>
      <c r="AB874" s="171"/>
      <c r="AC874" s="169"/>
      <c r="AD874" s="169"/>
      <c r="AE874" s="170"/>
      <c r="AF874" s="170"/>
      <c r="AG874" s="170"/>
    </row>
    <row r="875" spans="1:33" ht="12.75" customHeight="1" x14ac:dyDescent="0.3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70"/>
      <c r="L875" s="170"/>
      <c r="M875" s="170"/>
      <c r="N875" s="170"/>
      <c r="O875" s="170"/>
      <c r="P875" s="170"/>
      <c r="Q875" s="170"/>
      <c r="R875" s="170"/>
      <c r="S875" s="170"/>
      <c r="T875" s="170"/>
      <c r="U875" s="170"/>
      <c r="V875" s="170"/>
      <c r="W875" s="171"/>
      <c r="X875" s="172"/>
      <c r="Y875" s="171"/>
      <c r="Z875" s="169"/>
      <c r="AA875" s="169"/>
      <c r="AB875" s="171"/>
      <c r="AC875" s="169"/>
      <c r="AD875" s="169"/>
      <c r="AE875" s="170"/>
      <c r="AF875" s="170"/>
      <c r="AG875" s="170"/>
    </row>
    <row r="876" spans="1:33" ht="12.75" customHeight="1" x14ac:dyDescent="0.3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70"/>
      <c r="L876" s="170"/>
      <c r="M876" s="170"/>
      <c r="N876" s="170"/>
      <c r="O876" s="170"/>
      <c r="P876" s="170"/>
      <c r="Q876" s="170"/>
      <c r="R876" s="170"/>
      <c r="S876" s="170"/>
      <c r="T876" s="170"/>
      <c r="U876" s="170"/>
      <c r="V876" s="170"/>
      <c r="W876" s="171"/>
      <c r="X876" s="172"/>
      <c r="Y876" s="171"/>
      <c r="Z876" s="169"/>
      <c r="AA876" s="169"/>
      <c r="AB876" s="171"/>
      <c r="AC876" s="169"/>
      <c r="AD876" s="169"/>
      <c r="AE876" s="170"/>
      <c r="AF876" s="170"/>
      <c r="AG876" s="170"/>
    </row>
    <row r="877" spans="1:33" ht="12.75" customHeight="1" x14ac:dyDescent="0.3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70"/>
      <c r="L877" s="170"/>
      <c r="M877" s="170"/>
      <c r="N877" s="170"/>
      <c r="O877" s="170"/>
      <c r="P877" s="170"/>
      <c r="Q877" s="170"/>
      <c r="R877" s="170"/>
      <c r="S877" s="170"/>
      <c r="T877" s="170"/>
      <c r="U877" s="170"/>
      <c r="V877" s="170"/>
      <c r="W877" s="171"/>
      <c r="X877" s="172"/>
      <c r="Y877" s="171"/>
      <c r="Z877" s="169"/>
      <c r="AA877" s="169"/>
      <c r="AB877" s="171"/>
      <c r="AC877" s="169"/>
      <c r="AD877" s="169"/>
      <c r="AE877" s="170"/>
      <c r="AF877" s="170"/>
      <c r="AG877" s="170"/>
    </row>
    <row r="878" spans="1:33" ht="12.75" customHeight="1" x14ac:dyDescent="0.3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70"/>
      <c r="L878" s="170"/>
      <c r="M878" s="170"/>
      <c r="N878" s="170"/>
      <c r="O878" s="170"/>
      <c r="P878" s="170"/>
      <c r="Q878" s="170"/>
      <c r="R878" s="170"/>
      <c r="S878" s="170"/>
      <c r="T878" s="170"/>
      <c r="U878" s="170"/>
      <c r="V878" s="170"/>
      <c r="W878" s="171"/>
      <c r="X878" s="172"/>
      <c r="Y878" s="171"/>
      <c r="Z878" s="169"/>
      <c r="AA878" s="169"/>
      <c r="AB878" s="171"/>
      <c r="AC878" s="169"/>
      <c r="AD878" s="169"/>
      <c r="AE878" s="170"/>
      <c r="AF878" s="170"/>
      <c r="AG878" s="170"/>
    </row>
    <row r="879" spans="1:33" ht="12.75" customHeight="1" x14ac:dyDescent="0.3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70"/>
      <c r="L879" s="170"/>
      <c r="M879" s="170"/>
      <c r="N879" s="170"/>
      <c r="O879" s="170"/>
      <c r="P879" s="170"/>
      <c r="Q879" s="170"/>
      <c r="R879" s="170"/>
      <c r="S879" s="170"/>
      <c r="T879" s="170"/>
      <c r="U879" s="170"/>
      <c r="V879" s="170"/>
      <c r="W879" s="171"/>
      <c r="X879" s="172"/>
      <c r="Y879" s="171"/>
      <c r="Z879" s="169"/>
      <c r="AA879" s="169"/>
      <c r="AB879" s="171"/>
      <c r="AC879" s="169"/>
      <c r="AD879" s="169"/>
      <c r="AE879" s="170"/>
      <c r="AF879" s="170"/>
      <c r="AG879" s="170"/>
    </row>
    <row r="880" spans="1:33" ht="12.75" customHeight="1" x14ac:dyDescent="0.3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70"/>
      <c r="L880" s="170"/>
      <c r="M880" s="170"/>
      <c r="N880" s="170"/>
      <c r="O880" s="170"/>
      <c r="P880" s="170"/>
      <c r="Q880" s="170"/>
      <c r="R880" s="170"/>
      <c r="S880" s="170"/>
      <c r="T880" s="170"/>
      <c r="U880" s="170"/>
      <c r="V880" s="170"/>
      <c r="W880" s="171"/>
      <c r="X880" s="172"/>
      <c r="Y880" s="171"/>
      <c r="Z880" s="169"/>
      <c r="AA880" s="169"/>
      <c r="AB880" s="171"/>
      <c r="AC880" s="169"/>
      <c r="AD880" s="169"/>
      <c r="AE880" s="170"/>
      <c r="AF880" s="170"/>
      <c r="AG880" s="170"/>
    </row>
    <row r="881" spans="1:33" ht="12.75" customHeight="1" x14ac:dyDescent="0.3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70"/>
      <c r="L881" s="170"/>
      <c r="M881" s="170"/>
      <c r="N881" s="170"/>
      <c r="O881" s="170"/>
      <c r="P881" s="170"/>
      <c r="Q881" s="170"/>
      <c r="R881" s="170"/>
      <c r="S881" s="170"/>
      <c r="T881" s="170"/>
      <c r="U881" s="170"/>
      <c r="V881" s="170"/>
      <c r="W881" s="171"/>
      <c r="X881" s="172"/>
      <c r="Y881" s="171"/>
      <c r="Z881" s="169"/>
      <c r="AA881" s="169"/>
      <c r="AB881" s="171"/>
      <c r="AC881" s="169"/>
      <c r="AD881" s="169"/>
      <c r="AE881" s="170"/>
      <c r="AF881" s="170"/>
      <c r="AG881" s="170"/>
    </row>
    <row r="882" spans="1:33" ht="12.75" customHeight="1" x14ac:dyDescent="0.3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70"/>
      <c r="L882" s="170"/>
      <c r="M882" s="170"/>
      <c r="N882" s="170"/>
      <c r="O882" s="170"/>
      <c r="P882" s="170"/>
      <c r="Q882" s="170"/>
      <c r="R882" s="170"/>
      <c r="S882" s="170"/>
      <c r="T882" s="170"/>
      <c r="U882" s="170"/>
      <c r="V882" s="170"/>
      <c r="W882" s="171"/>
      <c r="X882" s="172"/>
      <c r="Y882" s="171"/>
      <c r="Z882" s="169"/>
      <c r="AA882" s="169"/>
      <c r="AB882" s="171"/>
      <c r="AC882" s="169"/>
      <c r="AD882" s="169"/>
      <c r="AE882" s="170"/>
      <c r="AF882" s="170"/>
      <c r="AG882" s="170"/>
    </row>
    <row r="883" spans="1:33" ht="12.75" customHeight="1" x14ac:dyDescent="0.3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70"/>
      <c r="L883" s="170"/>
      <c r="M883" s="170"/>
      <c r="N883" s="170"/>
      <c r="O883" s="170"/>
      <c r="P883" s="170"/>
      <c r="Q883" s="170"/>
      <c r="R883" s="170"/>
      <c r="S883" s="170"/>
      <c r="T883" s="170"/>
      <c r="U883" s="170"/>
      <c r="V883" s="170"/>
      <c r="W883" s="171"/>
      <c r="X883" s="172"/>
      <c r="Y883" s="171"/>
      <c r="Z883" s="169"/>
      <c r="AA883" s="169"/>
      <c r="AB883" s="171"/>
      <c r="AC883" s="169"/>
      <c r="AD883" s="169"/>
      <c r="AE883" s="170"/>
      <c r="AF883" s="170"/>
      <c r="AG883" s="170"/>
    </row>
    <row r="884" spans="1:33" ht="12.75" customHeight="1" x14ac:dyDescent="0.3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70"/>
      <c r="L884" s="170"/>
      <c r="M884" s="170"/>
      <c r="N884" s="170"/>
      <c r="O884" s="170"/>
      <c r="P884" s="170"/>
      <c r="Q884" s="170"/>
      <c r="R884" s="170"/>
      <c r="S884" s="170"/>
      <c r="T884" s="170"/>
      <c r="U884" s="170"/>
      <c r="V884" s="170"/>
      <c r="W884" s="171"/>
      <c r="X884" s="172"/>
      <c r="Y884" s="171"/>
      <c r="Z884" s="169"/>
      <c r="AA884" s="169"/>
      <c r="AB884" s="171"/>
      <c r="AC884" s="169"/>
      <c r="AD884" s="169"/>
      <c r="AE884" s="170"/>
      <c r="AF884" s="170"/>
      <c r="AG884" s="170"/>
    </row>
    <row r="885" spans="1:33" ht="12.75" customHeight="1" x14ac:dyDescent="0.3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70"/>
      <c r="L885" s="170"/>
      <c r="M885" s="170"/>
      <c r="N885" s="170"/>
      <c r="O885" s="170"/>
      <c r="P885" s="170"/>
      <c r="Q885" s="170"/>
      <c r="R885" s="170"/>
      <c r="S885" s="170"/>
      <c r="T885" s="170"/>
      <c r="U885" s="170"/>
      <c r="V885" s="170"/>
      <c r="W885" s="171"/>
      <c r="X885" s="172"/>
      <c r="Y885" s="171"/>
      <c r="Z885" s="169"/>
      <c r="AA885" s="169"/>
      <c r="AB885" s="171"/>
      <c r="AC885" s="169"/>
      <c r="AD885" s="169"/>
      <c r="AE885" s="170"/>
      <c r="AF885" s="170"/>
      <c r="AG885" s="170"/>
    </row>
    <row r="886" spans="1:33" ht="12.75" customHeight="1" x14ac:dyDescent="0.3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70"/>
      <c r="L886" s="170"/>
      <c r="M886" s="170"/>
      <c r="N886" s="170"/>
      <c r="O886" s="170"/>
      <c r="P886" s="170"/>
      <c r="Q886" s="170"/>
      <c r="R886" s="170"/>
      <c r="S886" s="170"/>
      <c r="T886" s="170"/>
      <c r="U886" s="170"/>
      <c r="V886" s="170"/>
      <c r="W886" s="171"/>
      <c r="X886" s="172"/>
      <c r="Y886" s="171"/>
      <c r="Z886" s="169"/>
      <c r="AA886" s="169"/>
      <c r="AB886" s="171"/>
      <c r="AC886" s="169"/>
      <c r="AD886" s="169"/>
      <c r="AE886" s="170"/>
      <c r="AF886" s="170"/>
      <c r="AG886" s="170"/>
    </row>
    <row r="887" spans="1:33" ht="12.75" customHeight="1" x14ac:dyDescent="0.3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70"/>
      <c r="L887" s="170"/>
      <c r="M887" s="170"/>
      <c r="N887" s="170"/>
      <c r="O887" s="170"/>
      <c r="P887" s="170"/>
      <c r="Q887" s="170"/>
      <c r="R887" s="170"/>
      <c r="S887" s="170"/>
      <c r="T887" s="170"/>
      <c r="U887" s="170"/>
      <c r="V887" s="170"/>
      <c r="W887" s="171"/>
      <c r="X887" s="172"/>
      <c r="Y887" s="171"/>
      <c r="Z887" s="169"/>
      <c r="AA887" s="169"/>
      <c r="AB887" s="171"/>
      <c r="AC887" s="169"/>
      <c r="AD887" s="169"/>
      <c r="AE887" s="170"/>
      <c r="AF887" s="170"/>
      <c r="AG887" s="170"/>
    </row>
    <row r="888" spans="1:33" ht="12.75" customHeight="1" x14ac:dyDescent="0.3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70"/>
      <c r="L888" s="170"/>
      <c r="M888" s="170"/>
      <c r="N888" s="170"/>
      <c r="O888" s="170"/>
      <c r="P888" s="170"/>
      <c r="Q888" s="170"/>
      <c r="R888" s="170"/>
      <c r="S888" s="170"/>
      <c r="T888" s="170"/>
      <c r="U888" s="170"/>
      <c r="V888" s="170"/>
      <c r="W888" s="171"/>
      <c r="X888" s="172"/>
      <c r="Y888" s="171"/>
      <c r="Z888" s="169"/>
      <c r="AA888" s="169"/>
      <c r="AB888" s="171"/>
      <c r="AC888" s="169"/>
      <c r="AD888" s="169"/>
      <c r="AE888" s="170"/>
      <c r="AF888" s="170"/>
      <c r="AG888" s="170"/>
    </row>
    <row r="889" spans="1:33" ht="12.75" customHeight="1" x14ac:dyDescent="0.3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70"/>
      <c r="L889" s="170"/>
      <c r="M889" s="170"/>
      <c r="N889" s="170"/>
      <c r="O889" s="170"/>
      <c r="P889" s="170"/>
      <c r="Q889" s="170"/>
      <c r="R889" s="170"/>
      <c r="S889" s="170"/>
      <c r="T889" s="170"/>
      <c r="U889" s="170"/>
      <c r="V889" s="170"/>
      <c r="W889" s="171"/>
      <c r="X889" s="172"/>
      <c r="Y889" s="171"/>
      <c r="Z889" s="169"/>
      <c r="AA889" s="169"/>
      <c r="AB889" s="171"/>
      <c r="AC889" s="169"/>
      <c r="AD889" s="169"/>
      <c r="AE889" s="170"/>
      <c r="AF889" s="170"/>
      <c r="AG889" s="170"/>
    </row>
    <row r="890" spans="1:33" ht="12.75" customHeight="1" x14ac:dyDescent="0.3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70"/>
      <c r="L890" s="170"/>
      <c r="M890" s="170"/>
      <c r="N890" s="170"/>
      <c r="O890" s="170"/>
      <c r="P890" s="170"/>
      <c r="Q890" s="170"/>
      <c r="R890" s="170"/>
      <c r="S890" s="170"/>
      <c r="T890" s="170"/>
      <c r="U890" s="170"/>
      <c r="V890" s="170"/>
      <c r="W890" s="171"/>
      <c r="X890" s="172"/>
      <c r="Y890" s="171"/>
      <c r="Z890" s="169"/>
      <c r="AA890" s="169"/>
      <c r="AB890" s="171"/>
      <c r="AC890" s="169"/>
      <c r="AD890" s="169"/>
      <c r="AE890" s="170"/>
      <c r="AF890" s="170"/>
      <c r="AG890" s="170"/>
    </row>
    <row r="891" spans="1:33" ht="12.75" customHeight="1" x14ac:dyDescent="0.3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70"/>
      <c r="L891" s="170"/>
      <c r="M891" s="170"/>
      <c r="N891" s="170"/>
      <c r="O891" s="170"/>
      <c r="P891" s="170"/>
      <c r="Q891" s="170"/>
      <c r="R891" s="170"/>
      <c r="S891" s="170"/>
      <c r="T891" s="170"/>
      <c r="U891" s="170"/>
      <c r="V891" s="170"/>
      <c r="W891" s="171"/>
      <c r="X891" s="172"/>
      <c r="Y891" s="171"/>
      <c r="Z891" s="169"/>
      <c r="AA891" s="169"/>
      <c r="AB891" s="171"/>
      <c r="AC891" s="169"/>
      <c r="AD891" s="169"/>
      <c r="AE891" s="170"/>
      <c r="AF891" s="170"/>
      <c r="AG891" s="170"/>
    </row>
    <row r="892" spans="1:33" ht="12.75" customHeight="1" x14ac:dyDescent="0.3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70"/>
      <c r="L892" s="170"/>
      <c r="M892" s="170"/>
      <c r="N892" s="170"/>
      <c r="O892" s="170"/>
      <c r="P892" s="170"/>
      <c r="Q892" s="170"/>
      <c r="R892" s="170"/>
      <c r="S892" s="170"/>
      <c r="T892" s="170"/>
      <c r="U892" s="170"/>
      <c r="V892" s="170"/>
      <c r="W892" s="171"/>
      <c r="X892" s="172"/>
      <c r="Y892" s="171"/>
      <c r="Z892" s="169"/>
      <c r="AA892" s="169"/>
      <c r="AB892" s="171"/>
      <c r="AC892" s="169"/>
      <c r="AD892" s="169"/>
      <c r="AE892" s="170"/>
      <c r="AF892" s="170"/>
      <c r="AG892" s="170"/>
    </row>
    <row r="893" spans="1:33" ht="12.75" customHeight="1" x14ac:dyDescent="0.3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70"/>
      <c r="L893" s="170"/>
      <c r="M893" s="170"/>
      <c r="N893" s="170"/>
      <c r="O893" s="170"/>
      <c r="P893" s="170"/>
      <c r="Q893" s="170"/>
      <c r="R893" s="170"/>
      <c r="S893" s="170"/>
      <c r="T893" s="170"/>
      <c r="U893" s="170"/>
      <c r="V893" s="170"/>
      <c r="W893" s="171"/>
      <c r="X893" s="172"/>
      <c r="Y893" s="171"/>
      <c r="Z893" s="169"/>
      <c r="AA893" s="169"/>
      <c r="AB893" s="171"/>
      <c r="AC893" s="169"/>
      <c r="AD893" s="169"/>
      <c r="AE893" s="170"/>
      <c r="AF893" s="170"/>
      <c r="AG893" s="170"/>
    </row>
    <row r="894" spans="1:33" ht="12.75" customHeight="1" x14ac:dyDescent="0.3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70"/>
      <c r="L894" s="170"/>
      <c r="M894" s="170"/>
      <c r="N894" s="170"/>
      <c r="O894" s="170"/>
      <c r="P894" s="170"/>
      <c r="Q894" s="170"/>
      <c r="R894" s="170"/>
      <c r="S894" s="170"/>
      <c r="T894" s="170"/>
      <c r="U894" s="170"/>
      <c r="V894" s="170"/>
      <c r="W894" s="171"/>
      <c r="X894" s="172"/>
      <c r="Y894" s="171"/>
      <c r="Z894" s="169"/>
      <c r="AA894" s="169"/>
      <c r="AB894" s="171"/>
      <c r="AC894" s="169"/>
      <c r="AD894" s="169"/>
      <c r="AE894" s="170"/>
      <c r="AF894" s="170"/>
      <c r="AG894" s="170"/>
    </row>
    <row r="895" spans="1:33" ht="12.75" customHeight="1" x14ac:dyDescent="0.3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70"/>
      <c r="L895" s="170"/>
      <c r="M895" s="170"/>
      <c r="N895" s="170"/>
      <c r="O895" s="170"/>
      <c r="P895" s="170"/>
      <c r="Q895" s="170"/>
      <c r="R895" s="170"/>
      <c r="S895" s="170"/>
      <c r="T895" s="170"/>
      <c r="U895" s="170"/>
      <c r="V895" s="170"/>
      <c r="W895" s="171"/>
      <c r="X895" s="172"/>
      <c r="Y895" s="171"/>
      <c r="Z895" s="169"/>
      <c r="AA895" s="169"/>
      <c r="AB895" s="171"/>
      <c r="AC895" s="169"/>
      <c r="AD895" s="169"/>
      <c r="AE895" s="170"/>
      <c r="AF895" s="170"/>
      <c r="AG895" s="170"/>
    </row>
    <row r="896" spans="1:33" ht="12.75" customHeight="1" x14ac:dyDescent="0.3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70"/>
      <c r="L896" s="170"/>
      <c r="M896" s="170"/>
      <c r="N896" s="170"/>
      <c r="O896" s="170"/>
      <c r="P896" s="170"/>
      <c r="Q896" s="170"/>
      <c r="R896" s="170"/>
      <c r="S896" s="170"/>
      <c r="T896" s="170"/>
      <c r="U896" s="170"/>
      <c r="V896" s="170"/>
      <c r="W896" s="171"/>
      <c r="X896" s="172"/>
      <c r="Y896" s="171"/>
      <c r="Z896" s="169"/>
      <c r="AA896" s="169"/>
      <c r="AB896" s="171"/>
      <c r="AC896" s="169"/>
      <c r="AD896" s="169"/>
      <c r="AE896" s="170"/>
      <c r="AF896" s="170"/>
      <c r="AG896" s="170"/>
    </row>
    <row r="897" spans="1:33" ht="12.75" customHeight="1" x14ac:dyDescent="0.3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70"/>
      <c r="L897" s="170"/>
      <c r="M897" s="170"/>
      <c r="N897" s="170"/>
      <c r="O897" s="170"/>
      <c r="P897" s="170"/>
      <c r="Q897" s="170"/>
      <c r="R897" s="170"/>
      <c r="S897" s="170"/>
      <c r="T897" s="170"/>
      <c r="U897" s="170"/>
      <c r="V897" s="170"/>
      <c r="W897" s="171"/>
      <c r="X897" s="172"/>
      <c r="Y897" s="171"/>
      <c r="Z897" s="169"/>
      <c r="AA897" s="169"/>
      <c r="AB897" s="171"/>
      <c r="AC897" s="169"/>
      <c r="AD897" s="169"/>
      <c r="AE897" s="170"/>
      <c r="AF897" s="170"/>
      <c r="AG897" s="170"/>
    </row>
    <row r="898" spans="1:33" ht="12.75" customHeight="1" x14ac:dyDescent="0.3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70"/>
      <c r="L898" s="170"/>
      <c r="M898" s="170"/>
      <c r="N898" s="170"/>
      <c r="O898" s="170"/>
      <c r="P898" s="170"/>
      <c r="Q898" s="170"/>
      <c r="R898" s="170"/>
      <c r="S898" s="170"/>
      <c r="T898" s="170"/>
      <c r="U898" s="170"/>
      <c r="V898" s="170"/>
      <c r="W898" s="171"/>
      <c r="X898" s="172"/>
      <c r="Y898" s="171"/>
      <c r="Z898" s="169"/>
      <c r="AA898" s="169"/>
      <c r="AB898" s="171"/>
      <c r="AC898" s="169"/>
      <c r="AD898" s="169"/>
      <c r="AE898" s="170"/>
      <c r="AF898" s="170"/>
      <c r="AG898" s="170"/>
    </row>
    <row r="899" spans="1:33" ht="12.75" customHeight="1" x14ac:dyDescent="0.3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70"/>
      <c r="L899" s="170"/>
      <c r="M899" s="170"/>
      <c r="N899" s="170"/>
      <c r="O899" s="170"/>
      <c r="P899" s="170"/>
      <c r="Q899" s="170"/>
      <c r="R899" s="170"/>
      <c r="S899" s="170"/>
      <c r="T899" s="170"/>
      <c r="U899" s="170"/>
      <c r="V899" s="170"/>
      <c r="W899" s="171"/>
      <c r="X899" s="172"/>
      <c r="Y899" s="171"/>
      <c r="Z899" s="169"/>
      <c r="AA899" s="169"/>
      <c r="AB899" s="171"/>
      <c r="AC899" s="169"/>
      <c r="AD899" s="169"/>
      <c r="AE899" s="170"/>
      <c r="AF899" s="170"/>
      <c r="AG899" s="170"/>
    </row>
    <row r="900" spans="1:33" ht="12.75" customHeight="1" x14ac:dyDescent="0.3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70"/>
      <c r="L900" s="170"/>
      <c r="M900" s="170"/>
      <c r="N900" s="170"/>
      <c r="O900" s="170"/>
      <c r="P900" s="170"/>
      <c r="Q900" s="170"/>
      <c r="R900" s="170"/>
      <c r="S900" s="170"/>
      <c r="T900" s="170"/>
      <c r="U900" s="170"/>
      <c r="V900" s="170"/>
      <c r="W900" s="171"/>
      <c r="X900" s="172"/>
      <c r="Y900" s="171"/>
      <c r="Z900" s="169"/>
      <c r="AA900" s="169"/>
      <c r="AB900" s="171"/>
      <c r="AC900" s="169"/>
      <c r="AD900" s="169"/>
      <c r="AE900" s="170"/>
      <c r="AF900" s="170"/>
      <c r="AG900" s="170"/>
    </row>
    <row r="901" spans="1:33" ht="12.75" customHeight="1" x14ac:dyDescent="0.3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70"/>
      <c r="L901" s="170"/>
      <c r="M901" s="170"/>
      <c r="N901" s="170"/>
      <c r="O901" s="170"/>
      <c r="P901" s="170"/>
      <c r="Q901" s="170"/>
      <c r="R901" s="170"/>
      <c r="S901" s="170"/>
      <c r="T901" s="170"/>
      <c r="U901" s="170"/>
      <c r="V901" s="170"/>
      <c r="W901" s="171"/>
      <c r="X901" s="172"/>
      <c r="Y901" s="171"/>
      <c r="Z901" s="169"/>
      <c r="AA901" s="169"/>
      <c r="AB901" s="171"/>
      <c r="AC901" s="169"/>
      <c r="AD901" s="169"/>
      <c r="AE901" s="170"/>
      <c r="AF901" s="170"/>
      <c r="AG901" s="170"/>
    </row>
    <row r="902" spans="1:33" ht="12.75" customHeight="1" x14ac:dyDescent="0.3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70"/>
      <c r="L902" s="170"/>
      <c r="M902" s="170"/>
      <c r="N902" s="170"/>
      <c r="O902" s="170"/>
      <c r="P902" s="170"/>
      <c r="Q902" s="170"/>
      <c r="R902" s="170"/>
      <c r="S902" s="170"/>
      <c r="T902" s="170"/>
      <c r="U902" s="170"/>
      <c r="V902" s="170"/>
      <c r="W902" s="171"/>
      <c r="X902" s="172"/>
      <c r="Y902" s="171"/>
      <c r="Z902" s="169"/>
      <c r="AA902" s="169"/>
      <c r="AB902" s="171"/>
      <c r="AC902" s="169"/>
      <c r="AD902" s="169"/>
      <c r="AE902" s="170"/>
      <c r="AF902" s="170"/>
      <c r="AG902" s="170"/>
    </row>
    <row r="903" spans="1:33" ht="12.75" customHeight="1" x14ac:dyDescent="0.3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70"/>
      <c r="L903" s="170"/>
      <c r="M903" s="170"/>
      <c r="N903" s="170"/>
      <c r="O903" s="170"/>
      <c r="P903" s="170"/>
      <c r="Q903" s="170"/>
      <c r="R903" s="170"/>
      <c r="S903" s="170"/>
      <c r="T903" s="170"/>
      <c r="U903" s="170"/>
      <c r="V903" s="170"/>
      <c r="W903" s="171"/>
      <c r="X903" s="172"/>
      <c r="Y903" s="171"/>
      <c r="Z903" s="169"/>
      <c r="AA903" s="169"/>
      <c r="AB903" s="171"/>
      <c r="AC903" s="169"/>
      <c r="AD903" s="169"/>
      <c r="AE903" s="170"/>
      <c r="AF903" s="170"/>
      <c r="AG903" s="170"/>
    </row>
    <row r="904" spans="1:33" ht="12.75" customHeight="1" x14ac:dyDescent="0.3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70"/>
      <c r="L904" s="170"/>
      <c r="M904" s="170"/>
      <c r="N904" s="170"/>
      <c r="O904" s="170"/>
      <c r="P904" s="170"/>
      <c r="Q904" s="170"/>
      <c r="R904" s="170"/>
      <c r="S904" s="170"/>
      <c r="T904" s="170"/>
      <c r="U904" s="170"/>
      <c r="V904" s="170"/>
      <c r="W904" s="171"/>
      <c r="X904" s="172"/>
      <c r="Y904" s="171"/>
      <c r="Z904" s="169"/>
      <c r="AA904" s="169"/>
      <c r="AB904" s="171"/>
      <c r="AC904" s="169"/>
      <c r="AD904" s="169"/>
      <c r="AE904" s="170"/>
      <c r="AF904" s="170"/>
      <c r="AG904" s="170"/>
    </row>
    <row r="905" spans="1:33" ht="12.75" customHeight="1" x14ac:dyDescent="0.3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70"/>
      <c r="L905" s="170"/>
      <c r="M905" s="170"/>
      <c r="N905" s="170"/>
      <c r="O905" s="170"/>
      <c r="P905" s="170"/>
      <c r="Q905" s="170"/>
      <c r="R905" s="170"/>
      <c r="S905" s="170"/>
      <c r="T905" s="170"/>
      <c r="U905" s="170"/>
      <c r="V905" s="170"/>
      <c r="W905" s="171"/>
      <c r="X905" s="172"/>
      <c r="Y905" s="171"/>
      <c r="Z905" s="169"/>
      <c r="AA905" s="169"/>
      <c r="AB905" s="171"/>
      <c r="AC905" s="169"/>
      <c r="AD905" s="169"/>
      <c r="AE905" s="170"/>
      <c r="AF905" s="170"/>
      <c r="AG905" s="170"/>
    </row>
    <row r="906" spans="1:33" ht="12.75" customHeight="1" x14ac:dyDescent="0.3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70"/>
      <c r="L906" s="170"/>
      <c r="M906" s="170"/>
      <c r="N906" s="170"/>
      <c r="O906" s="170"/>
      <c r="P906" s="170"/>
      <c r="Q906" s="170"/>
      <c r="R906" s="170"/>
      <c r="S906" s="170"/>
      <c r="T906" s="170"/>
      <c r="U906" s="170"/>
      <c r="V906" s="170"/>
      <c r="W906" s="171"/>
      <c r="X906" s="172"/>
      <c r="Y906" s="171"/>
      <c r="Z906" s="169"/>
      <c r="AA906" s="169"/>
      <c r="AB906" s="171"/>
      <c r="AC906" s="169"/>
      <c r="AD906" s="169"/>
      <c r="AE906" s="170"/>
      <c r="AF906" s="170"/>
      <c r="AG906" s="170"/>
    </row>
    <row r="907" spans="1:33" ht="12.75" customHeight="1" x14ac:dyDescent="0.3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70"/>
      <c r="L907" s="170"/>
      <c r="M907" s="170"/>
      <c r="N907" s="170"/>
      <c r="O907" s="170"/>
      <c r="P907" s="170"/>
      <c r="Q907" s="170"/>
      <c r="R907" s="170"/>
      <c r="S907" s="170"/>
      <c r="T907" s="170"/>
      <c r="U907" s="170"/>
      <c r="V907" s="170"/>
      <c r="W907" s="171"/>
      <c r="X907" s="172"/>
      <c r="Y907" s="171"/>
      <c r="Z907" s="169"/>
      <c r="AA907" s="169"/>
      <c r="AB907" s="171"/>
      <c r="AC907" s="169"/>
      <c r="AD907" s="169"/>
      <c r="AE907" s="170"/>
      <c r="AF907" s="170"/>
      <c r="AG907" s="170"/>
    </row>
    <row r="908" spans="1:33" ht="12.75" customHeight="1" x14ac:dyDescent="0.3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70"/>
      <c r="L908" s="170"/>
      <c r="M908" s="170"/>
      <c r="N908" s="170"/>
      <c r="O908" s="170"/>
      <c r="P908" s="170"/>
      <c r="Q908" s="170"/>
      <c r="R908" s="170"/>
      <c r="S908" s="170"/>
      <c r="T908" s="170"/>
      <c r="U908" s="170"/>
      <c r="V908" s="170"/>
      <c r="W908" s="171"/>
      <c r="X908" s="172"/>
      <c r="Y908" s="171"/>
      <c r="Z908" s="169"/>
      <c r="AA908" s="169"/>
      <c r="AB908" s="171"/>
      <c r="AC908" s="169"/>
      <c r="AD908" s="169"/>
      <c r="AE908" s="170"/>
      <c r="AF908" s="170"/>
      <c r="AG908" s="170"/>
    </row>
    <row r="909" spans="1:33" ht="12.75" customHeight="1" x14ac:dyDescent="0.3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70"/>
      <c r="L909" s="170"/>
      <c r="M909" s="170"/>
      <c r="N909" s="170"/>
      <c r="O909" s="170"/>
      <c r="P909" s="170"/>
      <c r="Q909" s="170"/>
      <c r="R909" s="170"/>
      <c r="S909" s="170"/>
      <c r="T909" s="170"/>
      <c r="U909" s="170"/>
      <c r="V909" s="170"/>
      <c r="W909" s="171"/>
      <c r="X909" s="172"/>
      <c r="Y909" s="171"/>
      <c r="Z909" s="169"/>
      <c r="AA909" s="169"/>
      <c r="AB909" s="171"/>
      <c r="AC909" s="169"/>
      <c r="AD909" s="169"/>
      <c r="AE909" s="170"/>
      <c r="AF909" s="170"/>
      <c r="AG909" s="170"/>
    </row>
    <row r="910" spans="1:33" ht="12.75" customHeight="1" x14ac:dyDescent="0.3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70"/>
      <c r="L910" s="170"/>
      <c r="M910" s="170"/>
      <c r="N910" s="170"/>
      <c r="O910" s="170"/>
      <c r="P910" s="170"/>
      <c r="Q910" s="170"/>
      <c r="R910" s="170"/>
      <c r="S910" s="170"/>
      <c r="T910" s="170"/>
      <c r="U910" s="170"/>
      <c r="V910" s="170"/>
      <c r="W910" s="171"/>
      <c r="X910" s="172"/>
      <c r="Y910" s="171"/>
      <c r="Z910" s="169"/>
      <c r="AA910" s="169"/>
      <c r="AB910" s="171"/>
      <c r="AC910" s="169"/>
      <c r="AD910" s="169"/>
      <c r="AE910" s="170"/>
      <c r="AF910" s="170"/>
      <c r="AG910" s="170"/>
    </row>
    <row r="911" spans="1:33" ht="12.75" customHeight="1" x14ac:dyDescent="0.3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70"/>
      <c r="L911" s="170"/>
      <c r="M911" s="170"/>
      <c r="N911" s="170"/>
      <c r="O911" s="170"/>
      <c r="P911" s="170"/>
      <c r="Q911" s="170"/>
      <c r="R911" s="170"/>
      <c r="S911" s="170"/>
      <c r="T911" s="170"/>
      <c r="U911" s="170"/>
      <c r="V911" s="170"/>
      <c r="W911" s="171"/>
      <c r="X911" s="172"/>
      <c r="Y911" s="171"/>
      <c r="Z911" s="169"/>
      <c r="AA911" s="169"/>
      <c r="AB911" s="171"/>
      <c r="AC911" s="169"/>
      <c r="AD911" s="169"/>
      <c r="AE911" s="170"/>
      <c r="AF911" s="170"/>
      <c r="AG911" s="170"/>
    </row>
    <row r="912" spans="1:33" ht="12.75" customHeight="1" x14ac:dyDescent="0.3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70"/>
      <c r="L912" s="170"/>
      <c r="M912" s="170"/>
      <c r="N912" s="170"/>
      <c r="O912" s="170"/>
      <c r="P912" s="170"/>
      <c r="Q912" s="170"/>
      <c r="R912" s="170"/>
      <c r="S912" s="170"/>
      <c r="T912" s="170"/>
      <c r="U912" s="170"/>
      <c r="V912" s="170"/>
      <c r="W912" s="171"/>
      <c r="X912" s="172"/>
      <c r="Y912" s="171"/>
      <c r="Z912" s="169"/>
      <c r="AA912" s="169"/>
      <c r="AB912" s="171"/>
      <c r="AC912" s="169"/>
      <c r="AD912" s="169"/>
      <c r="AE912" s="170"/>
      <c r="AF912" s="170"/>
      <c r="AG912" s="170"/>
    </row>
    <row r="913" spans="1:33" ht="12.75" customHeight="1" x14ac:dyDescent="0.3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70"/>
      <c r="L913" s="170"/>
      <c r="M913" s="170"/>
      <c r="N913" s="170"/>
      <c r="O913" s="170"/>
      <c r="P913" s="170"/>
      <c r="Q913" s="170"/>
      <c r="R913" s="170"/>
      <c r="S913" s="170"/>
      <c r="T913" s="170"/>
      <c r="U913" s="170"/>
      <c r="V913" s="170"/>
      <c r="W913" s="171"/>
      <c r="X913" s="172"/>
      <c r="Y913" s="171"/>
      <c r="Z913" s="169"/>
      <c r="AA913" s="169"/>
      <c r="AB913" s="171"/>
      <c r="AC913" s="169"/>
      <c r="AD913" s="169"/>
      <c r="AE913" s="170"/>
      <c r="AF913" s="170"/>
      <c r="AG913" s="170"/>
    </row>
    <row r="914" spans="1:33" ht="12.75" customHeight="1" x14ac:dyDescent="0.3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70"/>
      <c r="L914" s="170"/>
      <c r="M914" s="170"/>
      <c r="N914" s="170"/>
      <c r="O914" s="170"/>
      <c r="P914" s="170"/>
      <c r="Q914" s="170"/>
      <c r="R914" s="170"/>
      <c r="S914" s="170"/>
      <c r="T914" s="170"/>
      <c r="U914" s="170"/>
      <c r="V914" s="170"/>
      <c r="W914" s="171"/>
      <c r="X914" s="172"/>
      <c r="Y914" s="171"/>
      <c r="Z914" s="169"/>
      <c r="AA914" s="169"/>
      <c r="AB914" s="171"/>
      <c r="AC914" s="169"/>
      <c r="AD914" s="169"/>
      <c r="AE914" s="170"/>
      <c r="AF914" s="170"/>
      <c r="AG914" s="170"/>
    </row>
    <row r="915" spans="1:33" ht="12.75" customHeight="1" x14ac:dyDescent="0.3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70"/>
      <c r="L915" s="170"/>
      <c r="M915" s="170"/>
      <c r="N915" s="170"/>
      <c r="O915" s="170"/>
      <c r="P915" s="170"/>
      <c r="Q915" s="170"/>
      <c r="R915" s="170"/>
      <c r="S915" s="170"/>
      <c r="T915" s="170"/>
      <c r="U915" s="170"/>
      <c r="V915" s="170"/>
      <c r="W915" s="171"/>
      <c r="X915" s="172"/>
      <c r="Y915" s="171"/>
      <c r="Z915" s="169"/>
      <c r="AA915" s="169"/>
      <c r="AB915" s="171"/>
      <c r="AC915" s="169"/>
      <c r="AD915" s="169"/>
      <c r="AE915" s="170"/>
      <c r="AF915" s="170"/>
      <c r="AG915" s="170"/>
    </row>
    <row r="916" spans="1:33" ht="12.75" customHeight="1" x14ac:dyDescent="0.3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70"/>
      <c r="L916" s="170"/>
      <c r="M916" s="170"/>
      <c r="N916" s="170"/>
      <c r="O916" s="170"/>
      <c r="P916" s="170"/>
      <c r="Q916" s="170"/>
      <c r="R916" s="170"/>
      <c r="S916" s="170"/>
      <c r="T916" s="170"/>
      <c r="U916" s="170"/>
      <c r="V916" s="170"/>
      <c r="W916" s="171"/>
      <c r="X916" s="172"/>
      <c r="Y916" s="171"/>
      <c r="Z916" s="169"/>
      <c r="AA916" s="169"/>
      <c r="AB916" s="171"/>
      <c r="AC916" s="169"/>
      <c r="AD916" s="169"/>
      <c r="AE916" s="170"/>
      <c r="AF916" s="170"/>
      <c r="AG916" s="170"/>
    </row>
    <row r="917" spans="1:33" ht="12.75" customHeight="1" x14ac:dyDescent="0.3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70"/>
      <c r="L917" s="170"/>
      <c r="M917" s="170"/>
      <c r="N917" s="170"/>
      <c r="O917" s="170"/>
      <c r="P917" s="170"/>
      <c r="Q917" s="170"/>
      <c r="R917" s="170"/>
      <c r="S917" s="170"/>
      <c r="T917" s="170"/>
      <c r="U917" s="170"/>
      <c r="V917" s="170"/>
      <c r="W917" s="171"/>
      <c r="X917" s="172"/>
      <c r="Y917" s="171"/>
      <c r="Z917" s="169"/>
      <c r="AA917" s="169"/>
      <c r="AB917" s="171"/>
      <c r="AC917" s="169"/>
      <c r="AD917" s="169"/>
      <c r="AE917" s="170"/>
      <c r="AF917" s="170"/>
      <c r="AG917" s="170"/>
    </row>
    <row r="918" spans="1:33" ht="12.75" customHeight="1" x14ac:dyDescent="0.3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70"/>
      <c r="L918" s="170"/>
      <c r="M918" s="170"/>
      <c r="N918" s="170"/>
      <c r="O918" s="170"/>
      <c r="P918" s="170"/>
      <c r="Q918" s="170"/>
      <c r="R918" s="170"/>
      <c r="S918" s="170"/>
      <c r="T918" s="170"/>
      <c r="U918" s="170"/>
      <c r="V918" s="170"/>
      <c r="W918" s="171"/>
      <c r="X918" s="172"/>
      <c r="Y918" s="171"/>
      <c r="Z918" s="169"/>
      <c r="AA918" s="169"/>
      <c r="AB918" s="171"/>
      <c r="AC918" s="169"/>
      <c r="AD918" s="169"/>
      <c r="AE918" s="170"/>
      <c r="AF918" s="170"/>
      <c r="AG918" s="170"/>
    </row>
    <row r="919" spans="1:33" ht="12.75" customHeight="1" x14ac:dyDescent="0.3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70"/>
      <c r="L919" s="170"/>
      <c r="M919" s="170"/>
      <c r="N919" s="170"/>
      <c r="O919" s="170"/>
      <c r="P919" s="170"/>
      <c r="Q919" s="170"/>
      <c r="R919" s="170"/>
      <c r="S919" s="170"/>
      <c r="T919" s="170"/>
      <c r="U919" s="170"/>
      <c r="V919" s="170"/>
      <c r="W919" s="171"/>
      <c r="X919" s="172"/>
      <c r="Y919" s="171"/>
      <c r="Z919" s="169"/>
      <c r="AA919" s="169"/>
      <c r="AB919" s="171"/>
      <c r="AC919" s="169"/>
      <c r="AD919" s="169"/>
      <c r="AE919" s="170"/>
      <c r="AF919" s="170"/>
      <c r="AG919" s="170"/>
    </row>
    <row r="920" spans="1:33" ht="12.75" customHeight="1" x14ac:dyDescent="0.3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70"/>
      <c r="L920" s="170"/>
      <c r="M920" s="170"/>
      <c r="N920" s="170"/>
      <c r="O920" s="170"/>
      <c r="P920" s="170"/>
      <c r="Q920" s="170"/>
      <c r="R920" s="170"/>
      <c r="S920" s="170"/>
      <c r="T920" s="170"/>
      <c r="U920" s="170"/>
      <c r="V920" s="170"/>
      <c r="W920" s="171"/>
      <c r="X920" s="172"/>
      <c r="Y920" s="171"/>
      <c r="Z920" s="169"/>
      <c r="AA920" s="169"/>
      <c r="AB920" s="171"/>
      <c r="AC920" s="169"/>
      <c r="AD920" s="169"/>
      <c r="AE920" s="170"/>
      <c r="AF920" s="170"/>
      <c r="AG920" s="170"/>
    </row>
    <row r="921" spans="1:33" ht="12.75" customHeight="1" x14ac:dyDescent="0.3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70"/>
      <c r="L921" s="170"/>
      <c r="M921" s="170"/>
      <c r="N921" s="170"/>
      <c r="O921" s="170"/>
      <c r="P921" s="170"/>
      <c r="Q921" s="170"/>
      <c r="R921" s="170"/>
      <c r="S921" s="170"/>
      <c r="T921" s="170"/>
      <c r="U921" s="170"/>
      <c r="V921" s="170"/>
      <c r="W921" s="171"/>
      <c r="X921" s="172"/>
      <c r="Y921" s="171"/>
      <c r="Z921" s="169"/>
      <c r="AA921" s="169"/>
      <c r="AB921" s="171"/>
      <c r="AC921" s="169"/>
      <c r="AD921" s="169"/>
      <c r="AE921" s="170"/>
      <c r="AF921" s="170"/>
      <c r="AG921" s="170"/>
    </row>
    <row r="922" spans="1:33" ht="12.75" customHeight="1" x14ac:dyDescent="0.3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70"/>
      <c r="L922" s="170"/>
      <c r="M922" s="170"/>
      <c r="N922" s="170"/>
      <c r="O922" s="170"/>
      <c r="P922" s="170"/>
      <c r="Q922" s="170"/>
      <c r="R922" s="170"/>
      <c r="S922" s="170"/>
      <c r="T922" s="170"/>
      <c r="U922" s="170"/>
      <c r="V922" s="170"/>
      <c r="W922" s="171"/>
      <c r="X922" s="172"/>
      <c r="Y922" s="171"/>
      <c r="Z922" s="169"/>
      <c r="AA922" s="169"/>
      <c r="AB922" s="171"/>
      <c r="AC922" s="169"/>
      <c r="AD922" s="169"/>
      <c r="AE922" s="170"/>
      <c r="AF922" s="170"/>
      <c r="AG922" s="170"/>
    </row>
    <row r="923" spans="1:33" ht="12.75" customHeight="1" x14ac:dyDescent="0.3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70"/>
      <c r="L923" s="170"/>
      <c r="M923" s="170"/>
      <c r="N923" s="170"/>
      <c r="O923" s="170"/>
      <c r="P923" s="170"/>
      <c r="Q923" s="170"/>
      <c r="R923" s="170"/>
      <c r="S923" s="170"/>
      <c r="T923" s="170"/>
      <c r="U923" s="170"/>
      <c r="V923" s="170"/>
      <c r="W923" s="171"/>
      <c r="X923" s="172"/>
      <c r="Y923" s="171"/>
      <c r="Z923" s="169"/>
      <c r="AA923" s="169"/>
      <c r="AB923" s="171"/>
      <c r="AC923" s="169"/>
      <c r="AD923" s="169"/>
      <c r="AE923" s="170"/>
      <c r="AF923" s="170"/>
      <c r="AG923" s="170"/>
    </row>
    <row r="924" spans="1:33" ht="12.75" customHeight="1" x14ac:dyDescent="0.3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70"/>
      <c r="L924" s="170"/>
      <c r="M924" s="170"/>
      <c r="N924" s="170"/>
      <c r="O924" s="170"/>
      <c r="P924" s="170"/>
      <c r="Q924" s="170"/>
      <c r="R924" s="170"/>
      <c r="S924" s="170"/>
      <c r="T924" s="170"/>
      <c r="U924" s="170"/>
      <c r="V924" s="170"/>
      <c r="W924" s="171"/>
      <c r="X924" s="172"/>
      <c r="Y924" s="171"/>
      <c r="Z924" s="169"/>
      <c r="AA924" s="169"/>
      <c r="AB924" s="171"/>
      <c r="AC924" s="169"/>
      <c r="AD924" s="169"/>
      <c r="AE924" s="170"/>
      <c r="AF924" s="170"/>
      <c r="AG924" s="170"/>
    </row>
    <row r="925" spans="1:33" ht="12.75" customHeight="1" x14ac:dyDescent="0.3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70"/>
      <c r="L925" s="170"/>
      <c r="M925" s="170"/>
      <c r="N925" s="170"/>
      <c r="O925" s="170"/>
      <c r="P925" s="170"/>
      <c r="Q925" s="170"/>
      <c r="R925" s="170"/>
      <c r="S925" s="170"/>
      <c r="T925" s="170"/>
      <c r="U925" s="170"/>
      <c r="V925" s="170"/>
      <c r="W925" s="171"/>
      <c r="X925" s="172"/>
      <c r="Y925" s="171"/>
      <c r="Z925" s="169"/>
      <c r="AA925" s="169"/>
      <c r="AB925" s="171"/>
      <c r="AC925" s="169"/>
      <c r="AD925" s="169"/>
      <c r="AE925" s="170"/>
      <c r="AF925" s="170"/>
      <c r="AG925" s="170"/>
    </row>
    <row r="926" spans="1:33" ht="12.75" customHeight="1" x14ac:dyDescent="0.3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70"/>
      <c r="L926" s="170"/>
      <c r="M926" s="170"/>
      <c r="N926" s="170"/>
      <c r="O926" s="170"/>
      <c r="P926" s="170"/>
      <c r="Q926" s="170"/>
      <c r="R926" s="170"/>
      <c r="S926" s="170"/>
      <c r="T926" s="170"/>
      <c r="U926" s="170"/>
      <c r="V926" s="170"/>
      <c r="W926" s="171"/>
      <c r="X926" s="172"/>
      <c r="Y926" s="171"/>
      <c r="Z926" s="169"/>
      <c r="AA926" s="169"/>
      <c r="AB926" s="171"/>
      <c r="AC926" s="169"/>
      <c r="AD926" s="169"/>
      <c r="AE926" s="170"/>
      <c r="AF926" s="170"/>
      <c r="AG926" s="170"/>
    </row>
    <row r="927" spans="1:33" ht="12.75" customHeight="1" x14ac:dyDescent="0.3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70"/>
      <c r="L927" s="170"/>
      <c r="M927" s="170"/>
      <c r="N927" s="170"/>
      <c r="O927" s="170"/>
      <c r="P927" s="170"/>
      <c r="Q927" s="170"/>
      <c r="R927" s="170"/>
      <c r="S927" s="170"/>
      <c r="T927" s="170"/>
      <c r="U927" s="170"/>
      <c r="V927" s="170"/>
      <c r="W927" s="171"/>
      <c r="X927" s="172"/>
      <c r="Y927" s="171"/>
      <c r="Z927" s="169"/>
      <c r="AA927" s="169"/>
      <c r="AB927" s="171"/>
      <c r="AC927" s="169"/>
      <c r="AD927" s="169"/>
      <c r="AE927" s="170"/>
      <c r="AF927" s="170"/>
      <c r="AG927" s="170"/>
    </row>
    <row r="928" spans="1:33" ht="12.75" customHeight="1" x14ac:dyDescent="0.3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70"/>
      <c r="L928" s="170"/>
      <c r="M928" s="170"/>
      <c r="N928" s="170"/>
      <c r="O928" s="170"/>
      <c r="P928" s="170"/>
      <c r="Q928" s="170"/>
      <c r="R928" s="170"/>
      <c r="S928" s="170"/>
      <c r="T928" s="170"/>
      <c r="U928" s="170"/>
      <c r="V928" s="170"/>
      <c r="W928" s="171"/>
      <c r="X928" s="172"/>
      <c r="Y928" s="171"/>
      <c r="Z928" s="169"/>
      <c r="AA928" s="169"/>
      <c r="AB928" s="171"/>
      <c r="AC928" s="169"/>
      <c r="AD928" s="169"/>
      <c r="AE928" s="170"/>
      <c r="AF928" s="170"/>
      <c r="AG928" s="170"/>
    </row>
    <row r="929" spans="1:33" ht="12.75" customHeight="1" x14ac:dyDescent="0.3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70"/>
      <c r="L929" s="170"/>
      <c r="M929" s="170"/>
      <c r="N929" s="170"/>
      <c r="O929" s="170"/>
      <c r="P929" s="170"/>
      <c r="Q929" s="170"/>
      <c r="R929" s="170"/>
      <c r="S929" s="170"/>
      <c r="T929" s="170"/>
      <c r="U929" s="170"/>
      <c r="V929" s="170"/>
      <c r="W929" s="171"/>
      <c r="X929" s="172"/>
      <c r="Y929" s="171"/>
      <c r="Z929" s="169"/>
      <c r="AA929" s="169"/>
      <c r="AB929" s="171"/>
      <c r="AC929" s="169"/>
      <c r="AD929" s="169"/>
      <c r="AE929" s="170"/>
      <c r="AF929" s="170"/>
      <c r="AG929" s="170"/>
    </row>
    <row r="930" spans="1:33" ht="12.75" customHeight="1" x14ac:dyDescent="0.3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70"/>
      <c r="L930" s="170"/>
      <c r="M930" s="170"/>
      <c r="N930" s="170"/>
      <c r="O930" s="170"/>
      <c r="P930" s="170"/>
      <c r="Q930" s="170"/>
      <c r="R930" s="170"/>
      <c r="S930" s="170"/>
      <c r="T930" s="170"/>
      <c r="U930" s="170"/>
      <c r="V930" s="170"/>
      <c r="W930" s="171"/>
      <c r="X930" s="172"/>
      <c r="Y930" s="171"/>
      <c r="Z930" s="169"/>
      <c r="AA930" s="169"/>
      <c r="AB930" s="171"/>
      <c r="AC930" s="169"/>
      <c r="AD930" s="169"/>
      <c r="AE930" s="170"/>
      <c r="AF930" s="170"/>
      <c r="AG930" s="170"/>
    </row>
    <row r="931" spans="1:33" ht="12.75" customHeight="1" x14ac:dyDescent="0.3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70"/>
      <c r="L931" s="170"/>
      <c r="M931" s="170"/>
      <c r="N931" s="170"/>
      <c r="O931" s="170"/>
      <c r="P931" s="170"/>
      <c r="Q931" s="170"/>
      <c r="R931" s="170"/>
      <c r="S931" s="170"/>
      <c r="T931" s="170"/>
      <c r="U931" s="170"/>
      <c r="V931" s="170"/>
      <c r="W931" s="171"/>
      <c r="X931" s="172"/>
      <c r="Y931" s="171"/>
      <c r="Z931" s="169"/>
      <c r="AA931" s="169"/>
      <c r="AB931" s="171"/>
      <c r="AC931" s="169"/>
      <c r="AD931" s="169"/>
      <c r="AE931" s="170"/>
      <c r="AF931" s="170"/>
      <c r="AG931" s="170"/>
    </row>
    <row r="932" spans="1:33" ht="12.75" customHeight="1" x14ac:dyDescent="0.3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70"/>
      <c r="L932" s="170"/>
      <c r="M932" s="170"/>
      <c r="N932" s="170"/>
      <c r="O932" s="170"/>
      <c r="P932" s="170"/>
      <c r="Q932" s="170"/>
      <c r="R932" s="170"/>
      <c r="S932" s="170"/>
      <c r="T932" s="170"/>
      <c r="U932" s="170"/>
      <c r="V932" s="170"/>
      <c r="W932" s="171"/>
      <c r="X932" s="172"/>
      <c r="Y932" s="171"/>
      <c r="Z932" s="169"/>
      <c r="AA932" s="169"/>
      <c r="AB932" s="171"/>
      <c r="AC932" s="169"/>
      <c r="AD932" s="169"/>
      <c r="AE932" s="170"/>
      <c r="AF932" s="170"/>
      <c r="AG932" s="170"/>
    </row>
    <row r="933" spans="1:33" ht="12.75" customHeight="1" x14ac:dyDescent="0.3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70"/>
      <c r="L933" s="170"/>
      <c r="M933" s="170"/>
      <c r="N933" s="170"/>
      <c r="O933" s="170"/>
      <c r="P933" s="170"/>
      <c r="Q933" s="170"/>
      <c r="R933" s="170"/>
      <c r="S933" s="170"/>
      <c r="T933" s="170"/>
      <c r="U933" s="170"/>
      <c r="V933" s="170"/>
      <c r="W933" s="171"/>
      <c r="X933" s="172"/>
      <c r="Y933" s="171"/>
      <c r="Z933" s="169"/>
      <c r="AA933" s="169"/>
      <c r="AB933" s="171"/>
      <c r="AC933" s="169"/>
      <c r="AD933" s="169"/>
      <c r="AE933" s="170"/>
      <c r="AF933" s="170"/>
      <c r="AG933" s="170"/>
    </row>
    <row r="934" spans="1:33" ht="12.75" customHeight="1" x14ac:dyDescent="0.3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70"/>
      <c r="L934" s="170"/>
      <c r="M934" s="170"/>
      <c r="N934" s="170"/>
      <c r="O934" s="170"/>
      <c r="P934" s="170"/>
      <c r="Q934" s="170"/>
      <c r="R934" s="170"/>
      <c r="S934" s="170"/>
      <c r="T934" s="170"/>
      <c r="U934" s="170"/>
      <c r="V934" s="170"/>
      <c r="W934" s="171"/>
      <c r="X934" s="172"/>
      <c r="Y934" s="171"/>
      <c r="Z934" s="169"/>
      <c r="AA934" s="169"/>
      <c r="AB934" s="171"/>
      <c r="AC934" s="169"/>
      <c r="AD934" s="169"/>
      <c r="AE934" s="170"/>
      <c r="AF934" s="170"/>
      <c r="AG934" s="170"/>
    </row>
    <row r="935" spans="1:33" ht="12.75" customHeight="1" x14ac:dyDescent="0.3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70"/>
      <c r="L935" s="170"/>
      <c r="M935" s="170"/>
      <c r="N935" s="170"/>
      <c r="O935" s="170"/>
      <c r="P935" s="170"/>
      <c r="Q935" s="170"/>
      <c r="R935" s="170"/>
      <c r="S935" s="170"/>
      <c r="T935" s="170"/>
      <c r="U935" s="170"/>
      <c r="V935" s="170"/>
      <c r="W935" s="171"/>
      <c r="X935" s="172"/>
      <c r="Y935" s="171"/>
      <c r="Z935" s="169"/>
      <c r="AA935" s="169"/>
      <c r="AB935" s="171"/>
      <c r="AC935" s="169"/>
      <c r="AD935" s="169"/>
      <c r="AE935" s="170"/>
      <c r="AF935" s="170"/>
      <c r="AG935" s="170"/>
    </row>
    <row r="936" spans="1:33" ht="12.75" customHeight="1" x14ac:dyDescent="0.3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70"/>
      <c r="L936" s="170"/>
      <c r="M936" s="170"/>
      <c r="N936" s="170"/>
      <c r="O936" s="170"/>
      <c r="P936" s="170"/>
      <c r="Q936" s="170"/>
      <c r="R936" s="170"/>
      <c r="S936" s="170"/>
      <c r="T936" s="170"/>
      <c r="U936" s="170"/>
      <c r="V936" s="170"/>
      <c r="W936" s="171"/>
      <c r="X936" s="172"/>
      <c r="Y936" s="171"/>
      <c r="Z936" s="169"/>
      <c r="AA936" s="169"/>
      <c r="AB936" s="171"/>
      <c r="AC936" s="169"/>
      <c r="AD936" s="169"/>
      <c r="AE936" s="170"/>
      <c r="AF936" s="170"/>
      <c r="AG936" s="170"/>
    </row>
    <row r="937" spans="1:33" ht="12.75" customHeight="1" x14ac:dyDescent="0.3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70"/>
      <c r="L937" s="170"/>
      <c r="M937" s="170"/>
      <c r="N937" s="170"/>
      <c r="O937" s="170"/>
      <c r="P937" s="170"/>
      <c r="Q937" s="170"/>
      <c r="R937" s="170"/>
      <c r="S937" s="170"/>
      <c r="T937" s="170"/>
      <c r="U937" s="170"/>
      <c r="V937" s="170"/>
      <c r="W937" s="171"/>
      <c r="X937" s="172"/>
      <c r="Y937" s="171"/>
      <c r="Z937" s="169"/>
      <c r="AA937" s="169"/>
      <c r="AB937" s="171"/>
      <c r="AC937" s="169"/>
      <c r="AD937" s="169"/>
      <c r="AE937" s="170"/>
      <c r="AF937" s="170"/>
      <c r="AG937" s="170"/>
    </row>
    <row r="938" spans="1:33" ht="12.75" customHeight="1" x14ac:dyDescent="0.3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70"/>
      <c r="L938" s="170"/>
      <c r="M938" s="170"/>
      <c r="N938" s="170"/>
      <c r="O938" s="170"/>
      <c r="P938" s="170"/>
      <c r="Q938" s="170"/>
      <c r="R938" s="170"/>
      <c r="S938" s="170"/>
      <c r="T938" s="170"/>
      <c r="U938" s="170"/>
      <c r="V938" s="170"/>
      <c r="W938" s="171"/>
      <c r="X938" s="172"/>
      <c r="Y938" s="171"/>
      <c r="Z938" s="169"/>
      <c r="AA938" s="169"/>
      <c r="AB938" s="171"/>
      <c r="AC938" s="169"/>
      <c r="AD938" s="169"/>
      <c r="AE938" s="170"/>
      <c r="AF938" s="170"/>
      <c r="AG938" s="170"/>
    </row>
    <row r="939" spans="1:33" ht="12.75" customHeight="1" x14ac:dyDescent="0.3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70"/>
      <c r="L939" s="170"/>
      <c r="M939" s="170"/>
      <c r="N939" s="170"/>
      <c r="O939" s="170"/>
      <c r="P939" s="170"/>
      <c r="Q939" s="170"/>
      <c r="R939" s="170"/>
      <c r="S939" s="170"/>
      <c r="T939" s="170"/>
      <c r="U939" s="170"/>
      <c r="V939" s="170"/>
      <c r="W939" s="171"/>
      <c r="X939" s="172"/>
      <c r="Y939" s="171"/>
      <c r="Z939" s="169"/>
      <c r="AA939" s="169"/>
      <c r="AB939" s="171"/>
      <c r="AC939" s="169"/>
      <c r="AD939" s="169"/>
      <c r="AE939" s="170"/>
      <c r="AF939" s="170"/>
      <c r="AG939" s="170"/>
    </row>
    <row r="940" spans="1:33" ht="12.75" customHeight="1" x14ac:dyDescent="0.3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70"/>
      <c r="L940" s="170"/>
      <c r="M940" s="170"/>
      <c r="N940" s="170"/>
      <c r="O940" s="170"/>
      <c r="P940" s="170"/>
      <c r="Q940" s="170"/>
      <c r="R940" s="170"/>
      <c r="S940" s="170"/>
      <c r="T940" s="170"/>
      <c r="U940" s="170"/>
      <c r="V940" s="170"/>
      <c r="W940" s="171"/>
      <c r="X940" s="172"/>
      <c r="Y940" s="171"/>
      <c r="Z940" s="169"/>
      <c r="AA940" s="169"/>
      <c r="AB940" s="171"/>
      <c r="AC940" s="169"/>
      <c r="AD940" s="169"/>
      <c r="AE940" s="170"/>
      <c r="AF940" s="170"/>
      <c r="AG940" s="170"/>
    </row>
    <row r="941" spans="1:33" ht="12.75" customHeight="1" x14ac:dyDescent="0.3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70"/>
      <c r="L941" s="170"/>
      <c r="M941" s="170"/>
      <c r="N941" s="170"/>
      <c r="O941" s="170"/>
      <c r="P941" s="170"/>
      <c r="Q941" s="170"/>
      <c r="R941" s="170"/>
      <c r="S941" s="170"/>
      <c r="T941" s="170"/>
      <c r="U941" s="170"/>
      <c r="V941" s="170"/>
      <c r="W941" s="171"/>
      <c r="X941" s="172"/>
      <c r="Y941" s="171"/>
      <c r="Z941" s="169"/>
      <c r="AA941" s="169"/>
      <c r="AB941" s="171"/>
      <c r="AC941" s="169"/>
      <c r="AD941" s="169"/>
      <c r="AE941" s="170"/>
      <c r="AF941" s="170"/>
      <c r="AG941" s="170"/>
    </row>
    <row r="942" spans="1:33" ht="12.75" customHeight="1" x14ac:dyDescent="0.3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70"/>
      <c r="L942" s="170"/>
      <c r="M942" s="170"/>
      <c r="N942" s="170"/>
      <c r="O942" s="170"/>
      <c r="P942" s="170"/>
      <c r="Q942" s="170"/>
      <c r="R942" s="170"/>
      <c r="S942" s="170"/>
      <c r="T942" s="170"/>
      <c r="U942" s="170"/>
      <c r="V942" s="170"/>
      <c r="W942" s="171"/>
      <c r="X942" s="172"/>
      <c r="Y942" s="171"/>
      <c r="Z942" s="169"/>
      <c r="AA942" s="169"/>
      <c r="AB942" s="171"/>
      <c r="AC942" s="169"/>
      <c r="AD942" s="169"/>
      <c r="AE942" s="170"/>
      <c r="AF942" s="170"/>
      <c r="AG942" s="170"/>
    </row>
    <row r="943" spans="1:33" ht="12.75" customHeight="1" x14ac:dyDescent="0.3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70"/>
      <c r="L943" s="170"/>
      <c r="M943" s="170"/>
      <c r="N943" s="170"/>
      <c r="O943" s="170"/>
      <c r="P943" s="170"/>
      <c r="Q943" s="170"/>
      <c r="R943" s="170"/>
      <c r="S943" s="170"/>
      <c r="T943" s="170"/>
      <c r="U943" s="170"/>
      <c r="V943" s="170"/>
      <c r="W943" s="171"/>
      <c r="X943" s="172"/>
      <c r="Y943" s="171"/>
      <c r="Z943" s="169"/>
      <c r="AA943" s="169"/>
      <c r="AB943" s="171"/>
      <c r="AC943" s="169"/>
      <c r="AD943" s="169"/>
      <c r="AE943" s="170"/>
      <c r="AF943" s="170"/>
      <c r="AG943" s="170"/>
    </row>
    <row r="944" spans="1:33" ht="12.75" customHeight="1" x14ac:dyDescent="0.3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70"/>
      <c r="L944" s="170"/>
      <c r="M944" s="170"/>
      <c r="N944" s="170"/>
      <c r="O944" s="170"/>
      <c r="P944" s="170"/>
      <c r="Q944" s="170"/>
      <c r="R944" s="170"/>
      <c r="S944" s="170"/>
      <c r="T944" s="170"/>
      <c r="U944" s="170"/>
      <c r="V944" s="170"/>
      <c r="W944" s="171"/>
      <c r="X944" s="172"/>
      <c r="Y944" s="171"/>
      <c r="Z944" s="169"/>
      <c r="AA944" s="169"/>
      <c r="AB944" s="171"/>
      <c r="AC944" s="169"/>
      <c r="AD944" s="169"/>
      <c r="AE944" s="170"/>
      <c r="AF944" s="170"/>
      <c r="AG944" s="170"/>
    </row>
    <row r="945" spans="1:33" ht="12.75" customHeight="1" x14ac:dyDescent="0.3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70"/>
      <c r="L945" s="170"/>
      <c r="M945" s="170"/>
      <c r="N945" s="170"/>
      <c r="O945" s="170"/>
      <c r="P945" s="170"/>
      <c r="Q945" s="170"/>
      <c r="R945" s="170"/>
      <c r="S945" s="170"/>
      <c r="T945" s="170"/>
      <c r="U945" s="170"/>
      <c r="V945" s="170"/>
      <c r="W945" s="171"/>
      <c r="X945" s="172"/>
      <c r="Y945" s="171"/>
      <c r="Z945" s="169"/>
      <c r="AA945" s="169"/>
      <c r="AB945" s="171"/>
      <c r="AC945" s="169"/>
      <c r="AD945" s="169"/>
      <c r="AE945" s="170"/>
      <c r="AF945" s="170"/>
      <c r="AG945" s="170"/>
    </row>
    <row r="946" spans="1:33" ht="12.75" customHeight="1" x14ac:dyDescent="0.3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70"/>
      <c r="L946" s="170"/>
      <c r="M946" s="170"/>
      <c r="N946" s="170"/>
      <c r="O946" s="170"/>
      <c r="P946" s="170"/>
      <c r="Q946" s="170"/>
      <c r="R946" s="170"/>
      <c r="S946" s="170"/>
      <c r="T946" s="170"/>
      <c r="U946" s="170"/>
      <c r="V946" s="170"/>
      <c r="W946" s="171"/>
      <c r="X946" s="172"/>
      <c r="Y946" s="171"/>
      <c r="Z946" s="169"/>
      <c r="AA946" s="169"/>
      <c r="AB946" s="171"/>
      <c r="AC946" s="169"/>
      <c r="AD946" s="169"/>
      <c r="AE946" s="170"/>
      <c r="AF946" s="170"/>
      <c r="AG946" s="170"/>
    </row>
    <row r="947" spans="1:33" ht="12.75" customHeight="1" x14ac:dyDescent="0.3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70"/>
      <c r="L947" s="170"/>
      <c r="M947" s="170"/>
      <c r="N947" s="170"/>
      <c r="O947" s="170"/>
      <c r="P947" s="170"/>
      <c r="Q947" s="170"/>
      <c r="R947" s="170"/>
      <c r="S947" s="170"/>
      <c r="T947" s="170"/>
      <c r="U947" s="170"/>
      <c r="V947" s="170"/>
      <c r="W947" s="171"/>
      <c r="X947" s="172"/>
      <c r="Y947" s="171"/>
      <c r="Z947" s="169"/>
      <c r="AA947" s="169"/>
      <c r="AB947" s="171"/>
      <c r="AC947" s="169"/>
      <c r="AD947" s="169"/>
      <c r="AE947" s="170"/>
      <c r="AF947" s="170"/>
      <c r="AG947" s="170"/>
    </row>
    <row r="948" spans="1:33" ht="12.75" customHeight="1" x14ac:dyDescent="0.3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70"/>
      <c r="L948" s="170"/>
      <c r="M948" s="170"/>
      <c r="N948" s="170"/>
      <c r="O948" s="170"/>
      <c r="P948" s="170"/>
      <c r="Q948" s="170"/>
      <c r="R948" s="170"/>
      <c r="S948" s="170"/>
      <c r="T948" s="170"/>
      <c r="U948" s="170"/>
      <c r="V948" s="170"/>
      <c r="W948" s="171"/>
      <c r="X948" s="172"/>
      <c r="Y948" s="171"/>
      <c r="Z948" s="169"/>
      <c r="AA948" s="169"/>
      <c r="AB948" s="171"/>
      <c r="AC948" s="169"/>
      <c r="AD948" s="169"/>
      <c r="AE948" s="170"/>
      <c r="AF948" s="170"/>
      <c r="AG948" s="170"/>
    </row>
    <row r="949" spans="1:33" ht="12.75" customHeight="1" x14ac:dyDescent="0.3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70"/>
      <c r="L949" s="170"/>
      <c r="M949" s="170"/>
      <c r="N949" s="170"/>
      <c r="O949" s="170"/>
      <c r="P949" s="170"/>
      <c r="Q949" s="170"/>
      <c r="R949" s="170"/>
      <c r="S949" s="170"/>
      <c r="T949" s="170"/>
      <c r="U949" s="170"/>
      <c r="V949" s="170"/>
      <c r="W949" s="171"/>
      <c r="X949" s="172"/>
      <c r="Y949" s="171"/>
      <c r="Z949" s="169"/>
      <c r="AA949" s="169"/>
      <c r="AB949" s="171"/>
      <c r="AC949" s="169"/>
      <c r="AD949" s="169"/>
      <c r="AE949" s="170"/>
      <c r="AF949" s="170"/>
      <c r="AG949" s="170"/>
    </row>
    <row r="950" spans="1:33" ht="12.75" customHeight="1" x14ac:dyDescent="0.3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70"/>
      <c r="L950" s="170"/>
      <c r="M950" s="170"/>
      <c r="N950" s="170"/>
      <c r="O950" s="170"/>
      <c r="P950" s="170"/>
      <c r="Q950" s="170"/>
      <c r="R950" s="170"/>
      <c r="S950" s="170"/>
      <c r="T950" s="170"/>
      <c r="U950" s="170"/>
      <c r="V950" s="170"/>
      <c r="W950" s="171"/>
      <c r="X950" s="172"/>
      <c r="Y950" s="171"/>
      <c r="Z950" s="169"/>
      <c r="AA950" s="169"/>
      <c r="AB950" s="171"/>
      <c r="AC950" s="169"/>
      <c r="AD950" s="169"/>
      <c r="AE950" s="170"/>
      <c r="AF950" s="170"/>
      <c r="AG950" s="170"/>
    </row>
    <row r="951" spans="1:33" ht="12.75" customHeight="1" x14ac:dyDescent="0.3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70"/>
      <c r="L951" s="170"/>
      <c r="M951" s="170"/>
      <c r="N951" s="170"/>
      <c r="O951" s="170"/>
      <c r="P951" s="170"/>
      <c r="Q951" s="170"/>
      <c r="R951" s="170"/>
      <c r="S951" s="170"/>
      <c r="T951" s="170"/>
      <c r="U951" s="170"/>
      <c r="V951" s="170"/>
      <c r="W951" s="171"/>
      <c r="X951" s="172"/>
      <c r="Y951" s="171"/>
      <c r="Z951" s="169"/>
      <c r="AA951" s="169"/>
      <c r="AB951" s="171"/>
      <c r="AC951" s="169"/>
      <c r="AD951" s="169"/>
      <c r="AE951" s="170"/>
      <c r="AF951" s="170"/>
      <c r="AG951" s="170"/>
    </row>
    <row r="952" spans="1:33" ht="12.75" customHeight="1" x14ac:dyDescent="0.3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70"/>
      <c r="L952" s="170"/>
      <c r="M952" s="170"/>
      <c r="N952" s="170"/>
      <c r="O952" s="170"/>
      <c r="P952" s="170"/>
      <c r="Q952" s="170"/>
      <c r="R952" s="170"/>
      <c r="S952" s="170"/>
      <c r="T952" s="170"/>
      <c r="U952" s="170"/>
      <c r="V952" s="170"/>
      <c r="W952" s="171"/>
      <c r="X952" s="172"/>
      <c r="Y952" s="171"/>
      <c r="Z952" s="169"/>
      <c r="AA952" s="169"/>
      <c r="AB952" s="171"/>
      <c r="AC952" s="169"/>
      <c r="AD952" s="169"/>
      <c r="AE952" s="170"/>
      <c r="AF952" s="170"/>
      <c r="AG952" s="170"/>
    </row>
    <row r="953" spans="1:33" ht="12.75" customHeight="1" x14ac:dyDescent="0.3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70"/>
      <c r="L953" s="170"/>
      <c r="M953" s="170"/>
      <c r="N953" s="170"/>
      <c r="O953" s="170"/>
      <c r="P953" s="170"/>
      <c r="Q953" s="170"/>
      <c r="R953" s="170"/>
      <c r="S953" s="170"/>
      <c r="T953" s="170"/>
      <c r="U953" s="170"/>
      <c r="V953" s="170"/>
      <c r="W953" s="171"/>
      <c r="X953" s="172"/>
      <c r="Y953" s="171"/>
      <c r="Z953" s="169"/>
      <c r="AA953" s="169"/>
      <c r="AB953" s="171"/>
      <c r="AC953" s="169"/>
      <c r="AD953" s="169"/>
      <c r="AE953" s="170"/>
      <c r="AF953" s="170"/>
      <c r="AG953" s="170"/>
    </row>
    <row r="954" spans="1:33" ht="12.75" customHeight="1" x14ac:dyDescent="0.3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70"/>
      <c r="L954" s="170"/>
      <c r="M954" s="170"/>
      <c r="N954" s="170"/>
      <c r="O954" s="170"/>
      <c r="P954" s="170"/>
      <c r="Q954" s="170"/>
      <c r="R954" s="170"/>
      <c r="S954" s="170"/>
      <c r="T954" s="170"/>
      <c r="U954" s="170"/>
      <c r="V954" s="170"/>
      <c r="W954" s="171"/>
      <c r="X954" s="172"/>
      <c r="Y954" s="171"/>
      <c r="Z954" s="169"/>
      <c r="AA954" s="169"/>
      <c r="AB954" s="171"/>
      <c r="AC954" s="169"/>
      <c r="AD954" s="169"/>
      <c r="AE954" s="170"/>
      <c r="AF954" s="170"/>
      <c r="AG954" s="170"/>
    </row>
    <row r="955" spans="1:33" ht="12.75" customHeight="1" x14ac:dyDescent="0.3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70"/>
      <c r="L955" s="170"/>
      <c r="M955" s="170"/>
      <c r="N955" s="170"/>
      <c r="O955" s="170"/>
      <c r="P955" s="170"/>
      <c r="Q955" s="170"/>
      <c r="R955" s="170"/>
      <c r="S955" s="170"/>
      <c r="T955" s="170"/>
      <c r="U955" s="170"/>
      <c r="V955" s="170"/>
      <c r="W955" s="171"/>
      <c r="X955" s="172"/>
      <c r="Y955" s="171"/>
      <c r="Z955" s="169"/>
      <c r="AA955" s="169"/>
      <c r="AB955" s="171"/>
      <c r="AC955" s="169"/>
      <c r="AD955" s="169"/>
      <c r="AE955" s="170"/>
      <c r="AF955" s="170"/>
      <c r="AG955" s="170"/>
    </row>
    <row r="956" spans="1:33" ht="12.75" customHeight="1" x14ac:dyDescent="0.3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70"/>
      <c r="L956" s="170"/>
      <c r="M956" s="170"/>
      <c r="N956" s="170"/>
      <c r="O956" s="170"/>
      <c r="P956" s="170"/>
      <c r="Q956" s="170"/>
      <c r="R956" s="170"/>
      <c r="S956" s="170"/>
      <c r="T956" s="170"/>
      <c r="U956" s="170"/>
      <c r="V956" s="170"/>
      <c r="W956" s="171"/>
      <c r="X956" s="172"/>
      <c r="Y956" s="171"/>
      <c r="Z956" s="169"/>
      <c r="AA956" s="169"/>
      <c r="AB956" s="171"/>
      <c r="AC956" s="169"/>
      <c r="AD956" s="169"/>
      <c r="AE956" s="170"/>
      <c r="AF956" s="170"/>
      <c r="AG956" s="170"/>
    </row>
    <row r="957" spans="1:33" ht="12.75" customHeight="1" x14ac:dyDescent="0.3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70"/>
      <c r="L957" s="170"/>
      <c r="M957" s="170"/>
      <c r="N957" s="170"/>
      <c r="O957" s="170"/>
      <c r="P957" s="170"/>
      <c r="Q957" s="170"/>
      <c r="R957" s="170"/>
      <c r="S957" s="170"/>
      <c r="T957" s="170"/>
      <c r="U957" s="170"/>
      <c r="V957" s="170"/>
      <c r="W957" s="171"/>
      <c r="X957" s="172"/>
      <c r="Y957" s="171"/>
      <c r="Z957" s="169"/>
      <c r="AA957" s="169"/>
      <c r="AB957" s="171"/>
      <c r="AC957" s="169"/>
      <c r="AD957" s="169"/>
      <c r="AE957" s="170"/>
      <c r="AF957" s="170"/>
      <c r="AG957" s="170"/>
    </row>
    <row r="958" spans="1:33" ht="12.75" customHeight="1" x14ac:dyDescent="0.3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70"/>
      <c r="L958" s="170"/>
      <c r="M958" s="170"/>
      <c r="N958" s="170"/>
      <c r="O958" s="170"/>
      <c r="P958" s="170"/>
      <c r="Q958" s="170"/>
      <c r="R958" s="170"/>
      <c r="S958" s="170"/>
      <c r="T958" s="170"/>
      <c r="U958" s="170"/>
      <c r="V958" s="170"/>
      <c r="W958" s="171"/>
      <c r="X958" s="172"/>
      <c r="Y958" s="171"/>
      <c r="Z958" s="169"/>
      <c r="AA958" s="169"/>
      <c r="AB958" s="171"/>
      <c r="AC958" s="169"/>
      <c r="AD958" s="169"/>
      <c r="AE958" s="170"/>
      <c r="AF958" s="170"/>
      <c r="AG958" s="170"/>
    </row>
    <row r="959" spans="1:33" ht="12.75" customHeight="1" x14ac:dyDescent="0.3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70"/>
      <c r="L959" s="170"/>
      <c r="M959" s="170"/>
      <c r="N959" s="170"/>
      <c r="O959" s="170"/>
      <c r="P959" s="170"/>
      <c r="Q959" s="170"/>
      <c r="R959" s="170"/>
      <c r="S959" s="170"/>
      <c r="T959" s="170"/>
      <c r="U959" s="170"/>
      <c r="V959" s="170"/>
      <c r="W959" s="171"/>
      <c r="X959" s="172"/>
      <c r="Y959" s="171"/>
      <c r="Z959" s="169"/>
      <c r="AA959" s="169"/>
      <c r="AB959" s="171"/>
      <c r="AC959" s="169"/>
      <c r="AD959" s="169"/>
      <c r="AE959" s="170"/>
      <c r="AF959" s="170"/>
      <c r="AG959" s="170"/>
    </row>
    <row r="960" spans="1:33" ht="12.75" customHeight="1" x14ac:dyDescent="0.3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70"/>
      <c r="L960" s="170"/>
      <c r="M960" s="170"/>
      <c r="N960" s="170"/>
      <c r="O960" s="170"/>
      <c r="P960" s="170"/>
      <c r="Q960" s="170"/>
      <c r="R960" s="170"/>
      <c r="S960" s="170"/>
      <c r="T960" s="170"/>
      <c r="U960" s="170"/>
      <c r="V960" s="170"/>
      <c r="W960" s="171"/>
      <c r="X960" s="172"/>
      <c r="Y960" s="171"/>
      <c r="Z960" s="169"/>
      <c r="AA960" s="169"/>
      <c r="AB960" s="171"/>
      <c r="AC960" s="169"/>
      <c r="AD960" s="169"/>
      <c r="AE960" s="170"/>
      <c r="AF960" s="170"/>
      <c r="AG960" s="170"/>
    </row>
    <row r="961" spans="1:33" ht="12.75" customHeight="1" x14ac:dyDescent="0.3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70"/>
      <c r="L961" s="170"/>
      <c r="M961" s="170"/>
      <c r="N961" s="170"/>
      <c r="O961" s="170"/>
      <c r="P961" s="170"/>
      <c r="Q961" s="170"/>
      <c r="R961" s="170"/>
      <c r="S961" s="170"/>
      <c r="T961" s="170"/>
      <c r="U961" s="170"/>
      <c r="V961" s="170"/>
      <c r="W961" s="171"/>
      <c r="X961" s="172"/>
      <c r="Y961" s="171"/>
      <c r="Z961" s="169"/>
      <c r="AA961" s="169"/>
      <c r="AB961" s="171"/>
      <c r="AC961" s="169"/>
      <c r="AD961" s="169"/>
      <c r="AE961" s="170"/>
      <c r="AF961" s="170"/>
      <c r="AG961" s="170"/>
    </row>
    <row r="962" spans="1:33" ht="12.75" customHeight="1" x14ac:dyDescent="0.3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70"/>
      <c r="L962" s="170"/>
      <c r="M962" s="170"/>
      <c r="N962" s="170"/>
      <c r="O962" s="170"/>
      <c r="P962" s="170"/>
      <c r="Q962" s="170"/>
      <c r="R962" s="170"/>
      <c r="S962" s="170"/>
      <c r="T962" s="170"/>
      <c r="U962" s="170"/>
      <c r="V962" s="170"/>
      <c r="W962" s="171"/>
      <c r="X962" s="172"/>
      <c r="Y962" s="171"/>
      <c r="Z962" s="169"/>
      <c r="AA962" s="169"/>
      <c r="AB962" s="171"/>
      <c r="AC962" s="169"/>
      <c r="AD962" s="169"/>
      <c r="AE962" s="170"/>
      <c r="AF962" s="170"/>
      <c r="AG962" s="170"/>
    </row>
    <row r="963" spans="1:33" ht="12.75" customHeight="1" x14ac:dyDescent="0.3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70"/>
      <c r="L963" s="170"/>
      <c r="M963" s="170"/>
      <c r="N963" s="170"/>
      <c r="O963" s="170"/>
      <c r="P963" s="170"/>
      <c r="Q963" s="170"/>
      <c r="R963" s="170"/>
      <c r="S963" s="170"/>
      <c r="T963" s="170"/>
      <c r="U963" s="170"/>
      <c r="V963" s="170"/>
      <c r="W963" s="171"/>
      <c r="X963" s="172"/>
      <c r="Y963" s="171"/>
      <c r="Z963" s="169"/>
      <c r="AA963" s="169"/>
      <c r="AB963" s="171"/>
      <c r="AC963" s="169"/>
      <c r="AD963" s="169"/>
      <c r="AE963" s="170"/>
      <c r="AF963" s="170"/>
      <c r="AG963" s="170"/>
    </row>
    <row r="964" spans="1:33" ht="12.75" customHeight="1" x14ac:dyDescent="0.3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70"/>
      <c r="L964" s="170"/>
      <c r="M964" s="170"/>
      <c r="N964" s="170"/>
      <c r="O964" s="170"/>
      <c r="P964" s="170"/>
      <c r="Q964" s="170"/>
      <c r="R964" s="170"/>
      <c r="S964" s="170"/>
      <c r="T964" s="170"/>
      <c r="U964" s="170"/>
      <c r="V964" s="170"/>
      <c r="W964" s="171"/>
      <c r="X964" s="172"/>
      <c r="Y964" s="171"/>
      <c r="Z964" s="169"/>
      <c r="AA964" s="169"/>
      <c r="AB964" s="171"/>
      <c r="AC964" s="169"/>
      <c r="AD964" s="169"/>
      <c r="AE964" s="170"/>
      <c r="AF964" s="170"/>
      <c r="AG964" s="170"/>
    </row>
    <row r="965" spans="1:33" ht="12.75" customHeight="1" x14ac:dyDescent="0.3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70"/>
      <c r="L965" s="170"/>
      <c r="M965" s="170"/>
      <c r="N965" s="170"/>
      <c r="O965" s="170"/>
      <c r="P965" s="170"/>
      <c r="Q965" s="170"/>
      <c r="R965" s="170"/>
      <c r="S965" s="170"/>
      <c r="T965" s="170"/>
      <c r="U965" s="170"/>
      <c r="V965" s="170"/>
      <c r="W965" s="171"/>
      <c r="X965" s="172"/>
      <c r="Y965" s="171"/>
      <c r="Z965" s="169"/>
      <c r="AA965" s="169"/>
      <c r="AB965" s="171"/>
      <c r="AC965" s="169"/>
      <c r="AD965" s="169"/>
      <c r="AE965" s="170"/>
      <c r="AF965" s="170"/>
      <c r="AG965" s="170"/>
    </row>
    <row r="966" spans="1:33" ht="12.75" customHeight="1" x14ac:dyDescent="0.3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70"/>
      <c r="L966" s="170"/>
      <c r="M966" s="170"/>
      <c r="N966" s="170"/>
      <c r="O966" s="170"/>
      <c r="P966" s="170"/>
      <c r="Q966" s="170"/>
      <c r="R966" s="170"/>
      <c r="S966" s="170"/>
      <c r="T966" s="170"/>
      <c r="U966" s="170"/>
      <c r="V966" s="170"/>
      <c r="W966" s="171"/>
      <c r="X966" s="172"/>
      <c r="Y966" s="171"/>
      <c r="Z966" s="169"/>
      <c r="AA966" s="169"/>
      <c r="AB966" s="171"/>
      <c r="AC966" s="169"/>
      <c r="AD966" s="169"/>
      <c r="AE966" s="170"/>
      <c r="AF966" s="170"/>
      <c r="AG966" s="170"/>
    </row>
    <row r="967" spans="1:33" ht="12.75" customHeight="1" x14ac:dyDescent="0.3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70"/>
      <c r="L967" s="170"/>
      <c r="M967" s="170"/>
      <c r="N967" s="170"/>
      <c r="O967" s="170"/>
      <c r="P967" s="170"/>
      <c r="Q967" s="170"/>
      <c r="R967" s="170"/>
      <c r="S967" s="170"/>
      <c r="T967" s="170"/>
      <c r="U967" s="170"/>
      <c r="V967" s="170"/>
      <c r="W967" s="171"/>
      <c r="X967" s="172"/>
      <c r="Y967" s="171"/>
      <c r="Z967" s="169"/>
      <c r="AA967" s="169"/>
      <c r="AB967" s="171"/>
      <c r="AC967" s="169"/>
      <c r="AD967" s="169"/>
      <c r="AE967" s="170"/>
      <c r="AF967" s="170"/>
      <c r="AG967" s="170"/>
    </row>
    <row r="968" spans="1:33" ht="12.75" customHeight="1" x14ac:dyDescent="0.3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70"/>
      <c r="L968" s="170"/>
      <c r="M968" s="170"/>
      <c r="N968" s="170"/>
      <c r="O968" s="170"/>
      <c r="P968" s="170"/>
      <c r="Q968" s="170"/>
      <c r="R968" s="170"/>
      <c r="S968" s="170"/>
      <c r="T968" s="170"/>
      <c r="U968" s="170"/>
      <c r="V968" s="170"/>
      <c r="W968" s="171"/>
      <c r="X968" s="172"/>
      <c r="Y968" s="171"/>
      <c r="Z968" s="169"/>
      <c r="AA968" s="169"/>
      <c r="AB968" s="171"/>
      <c r="AC968" s="169"/>
      <c r="AD968" s="169"/>
      <c r="AE968" s="170"/>
      <c r="AF968" s="170"/>
      <c r="AG968" s="170"/>
    </row>
    <row r="969" spans="1:33" ht="12.75" customHeight="1" x14ac:dyDescent="0.3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70"/>
      <c r="L969" s="170"/>
      <c r="M969" s="170"/>
      <c r="N969" s="170"/>
      <c r="O969" s="170"/>
      <c r="P969" s="170"/>
      <c r="Q969" s="170"/>
      <c r="R969" s="170"/>
      <c r="S969" s="170"/>
      <c r="T969" s="170"/>
      <c r="U969" s="170"/>
      <c r="V969" s="170"/>
      <c r="W969" s="171"/>
      <c r="X969" s="172"/>
      <c r="Y969" s="171"/>
      <c r="Z969" s="169"/>
      <c r="AA969" s="169"/>
      <c r="AB969" s="171"/>
      <c r="AC969" s="169"/>
      <c r="AD969" s="169"/>
      <c r="AE969" s="170"/>
      <c r="AF969" s="170"/>
      <c r="AG969" s="170"/>
    </row>
    <row r="970" spans="1:33" ht="12.75" customHeight="1" x14ac:dyDescent="0.3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70"/>
      <c r="L970" s="170"/>
      <c r="M970" s="170"/>
      <c r="N970" s="170"/>
      <c r="O970" s="170"/>
      <c r="P970" s="170"/>
      <c r="Q970" s="170"/>
      <c r="R970" s="170"/>
      <c r="S970" s="170"/>
      <c r="T970" s="170"/>
      <c r="U970" s="170"/>
      <c r="V970" s="170"/>
      <c r="W970" s="171"/>
      <c r="X970" s="172"/>
      <c r="Y970" s="171"/>
      <c r="Z970" s="169"/>
      <c r="AA970" s="169"/>
      <c r="AB970" s="171"/>
      <c r="AC970" s="169"/>
      <c r="AD970" s="169"/>
      <c r="AE970" s="170"/>
      <c r="AF970" s="170"/>
      <c r="AG970" s="170"/>
    </row>
    <row r="971" spans="1:33" ht="12.75" customHeight="1" x14ac:dyDescent="0.3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70"/>
      <c r="L971" s="170"/>
      <c r="M971" s="170"/>
      <c r="N971" s="170"/>
      <c r="O971" s="170"/>
      <c r="P971" s="170"/>
      <c r="Q971" s="170"/>
      <c r="R971" s="170"/>
      <c r="S971" s="170"/>
      <c r="T971" s="170"/>
      <c r="U971" s="170"/>
      <c r="V971" s="170"/>
      <c r="W971" s="171"/>
      <c r="X971" s="172"/>
      <c r="Y971" s="171"/>
      <c r="Z971" s="169"/>
      <c r="AA971" s="169"/>
      <c r="AB971" s="171"/>
      <c r="AC971" s="169"/>
      <c r="AD971" s="169"/>
      <c r="AE971" s="170"/>
      <c r="AF971" s="170"/>
      <c r="AG971" s="170"/>
    </row>
    <row r="972" spans="1:33" ht="12.75" customHeight="1" x14ac:dyDescent="0.3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70"/>
      <c r="L972" s="170"/>
      <c r="M972" s="170"/>
      <c r="N972" s="170"/>
      <c r="O972" s="170"/>
      <c r="P972" s="170"/>
      <c r="Q972" s="170"/>
      <c r="R972" s="170"/>
      <c r="S972" s="170"/>
      <c r="T972" s="170"/>
      <c r="U972" s="170"/>
      <c r="V972" s="170"/>
      <c r="W972" s="171"/>
      <c r="X972" s="172"/>
      <c r="Y972" s="171"/>
      <c r="Z972" s="169"/>
      <c r="AA972" s="169"/>
      <c r="AB972" s="171"/>
      <c r="AC972" s="169"/>
      <c r="AD972" s="169"/>
      <c r="AE972" s="170"/>
      <c r="AF972" s="170"/>
      <c r="AG972" s="170"/>
    </row>
    <row r="973" spans="1:33" ht="12.75" customHeight="1" x14ac:dyDescent="0.3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70"/>
      <c r="L973" s="170"/>
      <c r="M973" s="170"/>
      <c r="N973" s="170"/>
      <c r="O973" s="170"/>
      <c r="P973" s="170"/>
      <c r="Q973" s="170"/>
      <c r="R973" s="170"/>
      <c r="S973" s="170"/>
      <c r="T973" s="170"/>
      <c r="U973" s="170"/>
      <c r="V973" s="170"/>
      <c r="W973" s="171"/>
      <c r="X973" s="172"/>
      <c r="Y973" s="171"/>
      <c r="Z973" s="169"/>
      <c r="AA973" s="169"/>
      <c r="AB973" s="171"/>
      <c r="AC973" s="169"/>
      <c r="AD973" s="169"/>
      <c r="AE973" s="170"/>
      <c r="AF973" s="170"/>
      <c r="AG973" s="170"/>
    </row>
    <row r="974" spans="1:33" ht="12.75" customHeight="1" x14ac:dyDescent="0.3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70"/>
      <c r="L974" s="170"/>
      <c r="M974" s="170"/>
      <c r="N974" s="170"/>
      <c r="O974" s="170"/>
      <c r="P974" s="170"/>
      <c r="Q974" s="170"/>
      <c r="R974" s="170"/>
      <c r="S974" s="170"/>
      <c r="T974" s="170"/>
      <c r="U974" s="170"/>
      <c r="V974" s="170"/>
      <c r="W974" s="171"/>
      <c r="X974" s="172"/>
      <c r="Y974" s="171"/>
      <c r="Z974" s="169"/>
      <c r="AA974" s="169"/>
      <c r="AB974" s="171"/>
      <c r="AC974" s="169"/>
      <c r="AD974" s="169"/>
      <c r="AE974" s="170"/>
      <c r="AF974" s="170"/>
      <c r="AG974" s="170"/>
    </row>
    <row r="975" spans="1:33" ht="12.75" customHeight="1" x14ac:dyDescent="0.3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70"/>
      <c r="L975" s="170"/>
      <c r="M975" s="170"/>
      <c r="N975" s="170"/>
      <c r="O975" s="170"/>
      <c r="P975" s="170"/>
      <c r="Q975" s="170"/>
      <c r="R975" s="170"/>
      <c r="S975" s="170"/>
      <c r="T975" s="170"/>
      <c r="U975" s="170"/>
      <c r="V975" s="170"/>
      <c r="W975" s="171"/>
      <c r="X975" s="172"/>
      <c r="Y975" s="171"/>
      <c r="Z975" s="169"/>
      <c r="AA975" s="169"/>
      <c r="AB975" s="171"/>
      <c r="AC975" s="169"/>
      <c r="AD975" s="169"/>
      <c r="AE975" s="170"/>
      <c r="AF975" s="170"/>
      <c r="AG975" s="170"/>
    </row>
    <row r="976" spans="1:33" ht="12.75" customHeight="1" x14ac:dyDescent="0.3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70"/>
      <c r="L976" s="170"/>
      <c r="M976" s="170"/>
      <c r="N976" s="170"/>
      <c r="O976" s="170"/>
      <c r="P976" s="170"/>
      <c r="Q976" s="170"/>
      <c r="R976" s="170"/>
      <c r="S976" s="170"/>
      <c r="T976" s="170"/>
      <c r="U976" s="170"/>
      <c r="V976" s="170"/>
      <c r="W976" s="171"/>
      <c r="X976" s="172"/>
      <c r="Y976" s="171"/>
      <c r="Z976" s="169"/>
      <c r="AA976" s="169"/>
      <c r="AB976" s="171"/>
      <c r="AC976" s="169"/>
      <c r="AD976" s="169"/>
      <c r="AE976" s="170"/>
      <c r="AF976" s="170"/>
      <c r="AG976" s="170"/>
    </row>
    <row r="977" spans="1:33" ht="12.75" customHeight="1" x14ac:dyDescent="0.3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70"/>
      <c r="L977" s="170"/>
      <c r="M977" s="170"/>
      <c r="N977" s="170"/>
      <c r="O977" s="170"/>
      <c r="P977" s="170"/>
      <c r="Q977" s="170"/>
      <c r="R977" s="170"/>
      <c r="S977" s="170"/>
      <c r="T977" s="170"/>
      <c r="U977" s="170"/>
      <c r="V977" s="170"/>
      <c r="W977" s="171"/>
      <c r="X977" s="172"/>
      <c r="Y977" s="171"/>
      <c r="Z977" s="169"/>
      <c r="AA977" s="169"/>
      <c r="AB977" s="171"/>
      <c r="AC977" s="169"/>
      <c r="AD977" s="169"/>
      <c r="AE977" s="170"/>
      <c r="AF977" s="170"/>
      <c r="AG977" s="170"/>
    </row>
    <row r="978" spans="1:33" ht="12.75" customHeight="1" x14ac:dyDescent="0.3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70"/>
      <c r="L978" s="170"/>
      <c r="M978" s="170"/>
      <c r="N978" s="170"/>
      <c r="O978" s="170"/>
      <c r="P978" s="170"/>
      <c r="Q978" s="170"/>
      <c r="R978" s="170"/>
      <c r="S978" s="170"/>
      <c r="T978" s="170"/>
      <c r="U978" s="170"/>
      <c r="V978" s="170"/>
      <c r="W978" s="171"/>
      <c r="X978" s="172"/>
      <c r="Y978" s="171"/>
      <c r="Z978" s="169"/>
      <c r="AA978" s="169"/>
      <c r="AB978" s="171"/>
      <c r="AC978" s="169"/>
      <c r="AD978" s="169"/>
      <c r="AE978" s="170"/>
      <c r="AF978" s="170"/>
      <c r="AG978" s="170"/>
    </row>
    <row r="979" spans="1:33" ht="12.75" customHeight="1" x14ac:dyDescent="0.3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70"/>
      <c r="L979" s="170"/>
      <c r="M979" s="170"/>
      <c r="N979" s="170"/>
      <c r="O979" s="170"/>
      <c r="P979" s="170"/>
      <c r="Q979" s="170"/>
      <c r="R979" s="170"/>
      <c r="S979" s="170"/>
      <c r="T979" s="170"/>
      <c r="U979" s="170"/>
      <c r="V979" s="170"/>
      <c r="W979" s="171"/>
      <c r="X979" s="172"/>
      <c r="Y979" s="171"/>
      <c r="Z979" s="169"/>
      <c r="AA979" s="169"/>
      <c r="AB979" s="171"/>
      <c r="AC979" s="169"/>
      <c r="AD979" s="169"/>
      <c r="AE979" s="170"/>
      <c r="AF979" s="170"/>
      <c r="AG979" s="170"/>
    </row>
    <row r="980" spans="1:33" ht="12.75" customHeight="1" x14ac:dyDescent="0.3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70"/>
      <c r="L980" s="170"/>
      <c r="M980" s="170"/>
      <c r="N980" s="170"/>
      <c r="O980" s="170"/>
      <c r="P980" s="170"/>
      <c r="Q980" s="170"/>
      <c r="R980" s="170"/>
      <c r="S980" s="170"/>
      <c r="T980" s="170"/>
      <c r="U980" s="170"/>
      <c r="V980" s="170"/>
      <c r="W980" s="171"/>
      <c r="X980" s="172"/>
      <c r="Y980" s="171"/>
      <c r="Z980" s="169"/>
      <c r="AA980" s="169"/>
      <c r="AB980" s="171"/>
      <c r="AC980" s="169"/>
      <c r="AD980" s="169"/>
      <c r="AE980" s="170"/>
      <c r="AF980" s="170"/>
      <c r="AG980" s="170"/>
    </row>
    <row r="981" spans="1:33" ht="12.75" customHeight="1" x14ac:dyDescent="0.3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70"/>
      <c r="L981" s="170"/>
      <c r="M981" s="170"/>
      <c r="N981" s="170"/>
      <c r="O981" s="170"/>
      <c r="P981" s="170"/>
      <c r="Q981" s="170"/>
      <c r="R981" s="170"/>
      <c r="S981" s="170"/>
      <c r="T981" s="170"/>
      <c r="U981" s="170"/>
      <c r="V981" s="170"/>
      <c r="W981" s="171"/>
      <c r="X981" s="172"/>
      <c r="Y981" s="171"/>
      <c r="Z981" s="169"/>
      <c r="AA981" s="169"/>
      <c r="AB981" s="171"/>
      <c r="AC981" s="169"/>
      <c r="AD981" s="169"/>
      <c r="AE981" s="170"/>
      <c r="AF981" s="170"/>
      <c r="AG981" s="170"/>
    </row>
    <row r="982" spans="1:33" ht="12.75" customHeight="1" x14ac:dyDescent="0.3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70"/>
      <c r="L982" s="170"/>
      <c r="M982" s="170"/>
      <c r="N982" s="170"/>
      <c r="O982" s="170"/>
      <c r="P982" s="170"/>
      <c r="Q982" s="170"/>
      <c r="R982" s="170"/>
      <c r="S982" s="170"/>
      <c r="T982" s="170"/>
      <c r="U982" s="170"/>
      <c r="V982" s="170"/>
      <c r="W982" s="171"/>
      <c r="X982" s="172"/>
      <c r="Y982" s="171"/>
      <c r="Z982" s="169"/>
      <c r="AA982" s="169"/>
      <c r="AB982" s="171"/>
      <c r="AC982" s="169"/>
      <c r="AD982" s="169"/>
      <c r="AE982" s="170"/>
      <c r="AF982" s="170"/>
      <c r="AG982" s="170"/>
    </row>
    <row r="983" spans="1:33" ht="12.75" customHeight="1" x14ac:dyDescent="0.3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70"/>
      <c r="L983" s="170"/>
      <c r="M983" s="170"/>
      <c r="N983" s="170"/>
      <c r="O983" s="170"/>
      <c r="P983" s="170"/>
      <c r="Q983" s="170"/>
      <c r="R983" s="170"/>
      <c r="S983" s="170"/>
      <c r="T983" s="170"/>
      <c r="U983" s="170"/>
      <c r="V983" s="170"/>
      <c r="W983" s="171"/>
      <c r="X983" s="172"/>
      <c r="Y983" s="171"/>
      <c r="Z983" s="169"/>
      <c r="AA983" s="169"/>
      <c r="AB983" s="171"/>
      <c r="AC983" s="169"/>
      <c r="AD983" s="169"/>
      <c r="AE983" s="170"/>
      <c r="AF983" s="170"/>
      <c r="AG983" s="170"/>
    </row>
    <row r="984" spans="1:33" ht="12.75" customHeight="1" x14ac:dyDescent="0.3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70"/>
      <c r="L984" s="170"/>
      <c r="M984" s="170"/>
      <c r="N984" s="170"/>
      <c r="O984" s="170"/>
      <c r="P984" s="170"/>
      <c r="Q984" s="170"/>
      <c r="R984" s="170"/>
      <c r="S984" s="170"/>
      <c r="T984" s="170"/>
      <c r="U984" s="170"/>
      <c r="V984" s="170"/>
      <c r="W984" s="171"/>
      <c r="X984" s="172"/>
      <c r="Y984" s="171"/>
      <c r="Z984" s="169"/>
      <c r="AA984" s="169"/>
      <c r="AB984" s="171"/>
      <c r="AC984" s="169"/>
      <c r="AD984" s="169"/>
      <c r="AE984" s="170"/>
      <c r="AF984" s="170"/>
      <c r="AG984" s="170"/>
    </row>
    <row r="985" spans="1:33" ht="12.75" customHeight="1" x14ac:dyDescent="0.3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70"/>
      <c r="L985" s="170"/>
      <c r="M985" s="170"/>
      <c r="N985" s="170"/>
      <c r="O985" s="170"/>
      <c r="P985" s="170"/>
      <c r="Q985" s="170"/>
      <c r="R985" s="170"/>
      <c r="S985" s="170"/>
      <c r="T985" s="170"/>
      <c r="U985" s="170"/>
      <c r="V985" s="170"/>
      <c r="W985" s="171"/>
      <c r="X985" s="172"/>
      <c r="Y985" s="171"/>
      <c r="Z985" s="169"/>
      <c r="AA985" s="169"/>
      <c r="AB985" s="171"/>
      <c r="AC985" s="169"/>
      <c r="AD985" s="169"/>
      <c r="AE985" s="170"/>
      <c r="AF985" s="170"/>
      <c r="AG985" s="170"/>
    </row>
    <row r="986" spans="1:33" ht="12.75" customHeight="1" x14ac:dyDescent="0.3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70"/>
      <c r="L986" s="170"/>
      <c r="M986" s="170"/>
      <c r="N986" s="170"/>
      <c r="O986" s="170"/>
      <c r="P986" s="170"/>
      <c r="Q986" s="170"/>
      <c r="R986" s="170"/>
      <c r="S986" s="170"/>
      <c r="T986" s="170"/>
      <c r="U986" s="170"/>
      <c r="V986" s="170"/>
      <c r="W986" s="171"/>
      <c r="X986" s="172"/>
      <c r="Y986" s="171"/>
      <c r="Z986" s="169"/>
      <c r="AA986" s="169"/>
      <c r="AB986" s="171"/>
      <c r="AC986" s="169"/>
      <c r="AD986" s="169"/>
      <c r="AE986" s="170"/>
      <c r="AF986" s="170"/>
      <c r="AG986" s="170"/>
    </row>
    <row r="987" spans="1:33" ht="12.75" customHeight="1" x14ac:dyDescent="0.3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70"/>
      <c r="L987" s="170"/>
      <c r="M987" s="170"/>
      <c r="N987" s="170"/>
      <c r="O987" s="170"/>
      <c r="P987" s="170"/>
      <c r="Q987" s="170"/>
      <c r="R987" s="170"/>
      <c r="S987" s="170"/>
      <c r="T987" s="170"/>
      <c r="U987" s="170"/>
      <c r="V987" s="170"/>
      <c r="W987" s="171"/>
      <c r="X987" s="172"/>
      <c r="Y987" s="171"/>
      <c r="Z987" s="169"/>
      <c r="AA987" s="169"/>
      <c r="AB987" s="171"/>
      <c r="AC987" s="169"/>
      <c r="AD987" s="169"/>
      <c r="AE987" s="170"/>
      <c r="AF987" s="170"/>
      <c r="AG987" s="170"/>
    </row>
    <row r="988" spans="1:33" ht="12.75" customHeight="1" x14ac:dyDescent="0.3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70"/>
      <c r="L988" s="170"/>
      <c r="M988" s="170"/>
      <c r="N988" s="170"/>
      <c r="O988" s="170"/>
      <c r="P988" s="170"/>
      <c r="Q988" s="170"/>
      <c r="R988" s="170"/>
      <c r="S988" s="170"/>
      <c r="T988" s="170"/>
      <c r="U988" s="170"/>
      <c r="V988" s="170"/>
      <c r="W988" s="171"/>
      <c r="X988" s="172"/>
      <c r="Y988" s="171"/>
      <c r="Z988" s="169"/>
      <c r="AA988" s="169"/>
      <c r="AB988" s="171"/>
      <c r="AC988" s="169"/>
      <c r="AD988" s="169"/>
      <c r="AE988" s="170"/>
      <c r="AF988" s="170"/>
      <c r="AG988" s="170"/>
    </row>
    <row r="989" spans="1:33" ht="12.75" customHeight="1" x14ac:dyDescent="0.3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70"/>
      <c r="L989" s="170"/>
      <c r="M989" s="170"/>
      <c r="N989" s="170"/>
      <c r="O989" s="170"/>
      <c r="P989" s="170"/>
      <c r="Q989" s="170"/>
      <c r="R989" s="170"/>
      <c r="S989" s="170"/>
      <c r="T989" s="170"/>
      <c r="U989" s="170"/>
      <c r="V989" s="170"/>
      <c r="W989" s="171"/>
      <c r="X989" s="172"/>
      <c r="Y989" s="171"/>
      <c r="Z989" s="169"/>
      <c r="AA989" s="169"/>
      <c r="AB989" s="171"/>
      <c r="AC989" s="169"/>
      <c r="AD989" s="169"/>
      <c r="AE989" s="170"/>
      <c r="AF989" s="170"/>
      <c r="AG989" s="170"/>
    </row>
    <row r="990" spans="1:33" ht="12.75" customHeight="1" x14ac:dyDescent="0.3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70"/>
      <c r="L990" s="170"/>
      <c r="M990" s="170"/>
      <c r="N990" s="170"/>
      <c r="O990" s="170"/>
      <c r="P990" s="170"/>
      <c r="Q990" s="170"/>
      <c r="R990" s="170"/>
      <c r="S990" s="170"/>
      <c r="T990" s="170"/>
      <c r="U990" s="170"/>
      <c r="V990" s="170"/>
      <c r="W990" s="171"/>
      <c r="X990" s="172"/>
      <c r="Y990" s="171"/>
      <c r="Z990" s="169"/>
      <c r="AA990" s="169"/>
      <c r="AB990" s="171"/>
      <c r="AC990" s="169"/>
      <c r="AD990" s="169"/>
      <c r="AE990" s="170"/>
      <c r="AF990" s="170"/>
      <c r="AG990" s="170"/>
    </row>
    <row r="991" spans="1:33" ht="12.75" customHeight="1" x14ac:dyDescent="0.3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70"/>
      <c r="L991" s="170"/>
      <c r="M991" s="170"/>
      <c r="N991" s="170"/>
      <c r="O991" s="170"/>
      <c r="P991" s="170"/>
      <c r="Q991" s="170"/>
      <c r="R991" s="170"/>
      <c r="S991" s="170"/>
      <c r="T991" s="170"/>
      <c r="U991" s="170"/>
      <c r="V991" s="170"/>
      <c r="W991" s="171"/>
      <c r="X991" s="172"/>
      <c r="Y991" s="171"/>
      <c r="Z991" s="169"/>
      <c r="AA991" s="169"/>
      <c r="AB991" s="171"/>
      <c r="AC991" s="169"/>
      <c r="AD991" s="169"/>
      <c r="AE991" s="170"/>
      <c r="AF991" s="170"/>
      <c r="AG991" s="170"/>
    </row>
    <row r="992" spans="1:33" ht="12.75" customHeight="1" x14ac:dyDescent="0.3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70"/>
      <c r="L992" s="170"/>
      <c r="M992" s="170"/>
      <c r="N992" s="170"/>
      <c r="O992" s="170"/>
      <c r="P992" s="170"/>
      <c r="Q992" s="170"/>
      <c r="R992" s="170"/>
      <c r="S992" s="170"/>
      <c r="T992" s="170"/>
      <c r="U992" s="170"/>
      <c r="V992" s="170"/>
      <c r="W992" s="171"/>
      <c r="X992" s="172"/>
      <c r="Y992" s="171"/>
      <c r="Z992" s="169"/>
      <c r="AA992" s="169"/>
      <c r="AB992" s="171"/>
      <c r="AC992" s="169"/>
      <c r="AD992" s="169"/>
      <c r="AE992" s="170"/>
      <c r="AF992" s="170"/>
      <c r="AG992" s="170"/>
    </row>
    <row r="993" spans="1:33" ht="12.75" customHeight="1" x14ac:dyDescent="0.3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70"/>
      <c r="L993" s="170"/>
      <c r="M993" s="170"/>
      <c r="N993" s="170"/>
      <c r="O993" s="170"/>
      <c r="P993" s="170"/>
      <c r="Q993" s="170"/>
      <c r="R993" s="170"/>
      <c r="S993" s="170"/>
      <c r="T993" s="170"/>
      <c r="U993" s="170"/>
      <c r="V993" s="170"/>
      <c r="W993" s="171"/>
      <c r="X993" s="172"/>
      <c r="Y993" s="171"/>
      <c r="Z993" s="169"/>
      <c r="AA993" s="169"/>
      <c r="AB993" s="171"/>
      <c r="AC993" s="169"/>
      <c r="AD993" s="169"/>
      <c r="AE993" s="170"/>
      <c r="AF993" s="170"/>
      <c r="AG993" s="170"/>
    </row>
    <row r="994" spans="1:33" ht="12.75" customHeight="1" x14ac:dyDescent="0.3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70"/>
      <c r="L994" s="170"/>
      <c r="M994" s="170"/>
      <c r="N994" s="170"/>
      <c r="O994" s="170"/>
      <c r="P994" s="170"/>
      <c r="Q994" s="170"/>
      <c r="R994" s="170"/>
      <c r="S994" s="170"/>
      <c r="T994" s="170"/>
      <c r="U994" s="170"/>
      <c r="V994" s="170"/>
      <c r="W994" s="171"/>
      <c r="X994" s="172"/>
      <c r="Y994" s="171"/>
      <c r="Z994" s="169"/>
      <c r="AA994" s="169"/>
      <c r="AB994" s="171"/>
      <c r="AC994" s="169"/>
      <c r="AD994" s="169"/>
      <c r="AE994" s="170"/>
      <c r="AF994" s="170"/>
      <c r="AG994" s="170"/>
    </row>
    <row r="995" spans="1:33" ht="12.75" customHeight="1" x14ac:dyDescent="0.3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70"/>
      <c r="L995" s="170"/>
      <c r="M995" s="170"/>
      <c r="N995" s="170"/>
      <c r="O995" s="170"/>
      <c r="P995" s="170"/>
      <c r="Q995" s="170"/>
      <c r="R995" s="170"/>
      <c r="S995" s="170"/>
      <c r="T995" s="170"/>
      <c r="U995" s="170"/>
      <c r="V995" s="170"/>
      <c r="W995" s="171"/>
      <c r="X995" s="172"/>
      <c r="Y995" s="171"/>
      <c r="Z995" s="169"/>
      <c r="AA995" s="169"/>
      <c r="AB995" s="171"/>
      <c r="AC995" s="169"/>
      <c r="AD995" s="169"/>
      <c r="AE995" s="170"/>
      <c r="AF995" s="170"/>
      <c r="AG995" s="170"/>
    </row>
    <row r="996" spans="1:33" ht="12.75" customHeight="1" x14ac:dyDescent="0.3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70"/>
      <c r="L996" s="170"/>
      <c r="M996" s="170"/>
      <c r="N996" s="170"/>
      <c r="O996" s="170"/>
      <c r="P996" s="170"/>
      <c r="Q996" s="170"/>
      <c r="R996" s="170"/>
      <c r="S996" s="170"/>
      <c r="T996" s="170"/>
      <c r="U996" s="170"/>
      <c r="V996" s="170"/>
      <c r="W996" s="171"/>
      <c r="X996" s="172"/>
      <c r="Y996" s="171"/>
      <c r="Z996" s="169"/>
      <c r="AA996" s="169"/>
      <c r="AB996" s="171"/>
      <c r="AC996" s="169"/>
      <c r="AD996" s="169"/>
      <c r="AE996" s="170"/>
      <c r="AF996" s="170"/>
      <c r="AG996" s="170"/>
    </row>
    <row r="997" spans="1:33" ht="12.75" customHeight="1" x14ac:dyDescent="0.3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70"/>
      <c r="L997" s="170"/>
      <c r="M997" s="170"/>
      <c r="N997" s="170"/>
      <c r="O997" s="170"/>
      <c r="P997" s="170"/>
      <c r="Q997" s="170"/>
      <c r="R997" s="170"/>
      <c r="S997" s="170"/>
      <c r="T997" s="170"/>
      <c r="U997" s="170"/>
      <c r="V997" s="170"/>
      <c r="W997" s="171"/>
      <c r="X997" s="172"/>
      <c r="Y997" s="171"/>
      <c r="Z997" s="169"/>
      <c r="AA997" s="169"/>
      <c r="AB997" s="171"/>
      <c r="AC997" s="169"/>
      <c r="AD997" s="169"/>
      <c r="AE997" s="170"/>
      <c r="AF997" s="170"/>
      <c r="AG997" s="170"/>
    </row>
    <row r="998" spans="1:33" ht="12.75" customHeight="1" x14ac:dyDescent="0.3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70"/>
      <c r="L998" s="170"/>
      <c r="M998" s="170"/>
      <c r="N998" s="170"/>
      <c r="O998" s="170"/>
      <c r="P998" s="170"/>
      <c r="Q998" s="170"/>
      <c r="R998" s="170"/>
      <c r="S998" s="170"/>
      <c r="T998" s="170"/>
      <c r="U998" s="170"/>
      <c r="V998" s="170"/>
      <c r="W998" s="171"/>
      <c r="X998" s="172"/>
      <c r="Y998" s="171"/>
      <c r="Z998" s="169"/>
      <c r="AA998" s="169"/>
      <c r="AB998" s="171"/>
      <c r="AC998" s="169"/>
      <c r="AD998" s="169"/>
      <c r="AE998" s="170"/>
      <c r="AF998" s="170"/>
      <c r="AG998" s="170"/>
    </row>
    <row r="999" spans="1:33" ht="12.75" customHeight="1" x14ac:dyDescent="0.3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70"/>
      <c r="L999" s="170"/>
      <c r="M999" s="170"/>
      <c r="N999" s="170"/>
      <c r="O999" s="170"/>
      <c r="P999" s="170"/>
      <c r="Q999" s="170"/>
      <c r="R999" s="170"/>
      <c r="S999" s="170"/>
      <c r="T999" s="170"/>
      <c r="U999" s="170"/>
      <c r="V999" s="170"/>
      <c r="W999" s="171"/>
      <c r="X999" s="172"/>
      <c r="Y999" s="171"/>
      <c r="Z999" s="169"/>
      <c r="AA999" s="169"/>
      <c r="AB999" s="171"/>
      <c r="AC999" s="169"/>
      <c r="AD999" s="169"/>
      <c r="AE999" s="170"/>
      <c r="AF999" s="170"/>
      <c r="AG999" s="170"/>
    </row>
    <row r="1000" spans="1:33" ht="12.75" customHeight="1" x14ac:dyDescent="0.3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70"/>
      <c r="L1000" s="170"/>
      <c r="M1000" s="170"/>
      <c r="N1000" s="170"/>
      <c r="O1000" s="170"/>
      <c r="P1000" s="170"/>
      <c r="Q1000" s="170"/>
      <c r="R1000" s="170"/>
      <c r="S1000" s="170"/>
      <c r="T1000" s="170"/>
      <c r="U1000" s="170"/>
      <c r="V1000" s="170"/>
      <c r="W1000" s="171"/>
      <c r="X1000" s="172"/>
      <c r="Y1000" s="171"/>
      <c r="Z1000" s="169"/>
      <c r="AA1000" s="169"/>
      <c r="AB1000" s="171"/>
      <c r="AC1000" s="169"/>
      <c r="AD1000" s="169"/>
      <c r="AE1000" s="170"/>
      <c r="AF1000" s="170"/>
      <c r="AG1000" s="170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C0D9"/>
  </sheetPr>
  <dimension ref="A1:AE236"/>
  <sheetViews>
    <sheetView workbookViewId="0"/>
  </sheetViews>
  <sheetFormatPr defaultColWidth="12.59765625" defaultRowHeight="15" customHeight="1" x14ac:dyDescent="0.25"/>
  <cols>
    <col min="1" max="1" width="26.59765625" customWidth="1"/>
    <col min="2" max="5" width="7.5" customWidth="1"/>
    <col min="6" max="6" width="6.19921875" customWidth="1"/>
    <col min="7" max="9" width="4" customWidth="1"/>
    <col min="10" max="10" width="4.5" customWidth="1"/>
    <col min="11" max="11" width="12.8984375" customWidth="1"/>
    <col min="12" max="12" width="5.09765625" customWidth="1"/>
    <col min="13" max="14" width="5.5" customWidth="1"/>
    <col min="15" max="15" width="18.19921875" customWidth="1"/>
    <col min="16" max="16" width="26" customWidth="1"/>
    <col min="17" max="17" width="3.5" customWidth="1"/>
    <col min="18" max="18" width="3" customWidth="1"/>
    <col min="19" max="22" width="3.5" customWidth="1"/>
    <col min="23" max="24" width="3" customWidth="1"/>
    <col min="25" max="25" width="3.8984375" customWidth="1"/>
    <col min="26" max="26" width="6.5" customWidth="1"/>
    <col min="27" max="27" width="9.5" customWidth="1"/>
    <col min="28" max="28" width="6.5" customWidth="1"/>
    <col min="29" max="29" width="4.09765625" customWidth="1"/>
    <col min="30" max="30" width="6.5" customWidth="1"/>
    <col min="31" max="31" width="6.19921875" customWidth="1"/>
  </cols>
  <sheetData>
    <row r="1" spans="1:31" ht="12.75" customHeight="1" x14ac:dyDescent="0.3">
      <c r="A1" s="158" t="s">
        <v>4947</v>
      </c>
      <c r="B1" s="158" t="s">
        <v>4948</v>
      </c>
      <c r="C1" s="158" t="s">
        <v>4949</v>
      </c>
      <c r="D1" s="159" t="s">
        <v>4950</v>
      </c>
      <c r="E1" s="159" t="s">
        <v>4951</v>
      </c>
      <c r="F1" s="158" t="s">
        <v>4953</v>
      </c>
      <c r="G1" s="158" t="s">
        <v>4954</v>
      </c>
      <c r="H1" s="158" t="s">
        <v>4955</v>
      </c>
      <c r="I1" s="158" t="s">
        <v>4956</v>
      </c>
      <c r="J1" s="158" t="s">
        <v>4957</v>
      </c>
      <c r="K1" s="158" t="s">
        <v>156</v>
      </c>
      <c r="L1" s="158" t="s">
        <v>39</v>
      </c>
      <c r="M1" s="158" t="s">
        <v>4958</v>
      </c>
      <c r="N1" s="158" t="s">
        <v>4959</v>
      </c>
      <c r="O1" s="158" t="s">
        <v>4963</v>
      </c>
      <c r="P1" s="158" t="s">
        <v>4960</v>
      </c>
      <c r="Q1" s="158" t="s">
        <v>46</v>
      </c>
      <c r="R1" s="158" t="s">
        <v>47</v>
      </c>
      <c r="S1" s="158" t="s">
        <v>48</v>
      </c>
      <c r="T1" s="158" t="s">
        <v>49</v>
      </c>
      <c r="U1" s="158" t="s">
        <v>50</v>
      </c>
      <c r="V1" s="158" t="s">
        <v>51</v>
      </c>
      <c r="W1" s="158" t="s">
        <v>52</v>
      </c>
      <c r="X1" s="158" t="s">
        <v>53</v>
      </c>
      <c r="Y1" s="158" t="s">
        <v>4964</v>
      </c>
      <c r="Z1" s="161" t="s">
        <v>44</v>
      </c>
      <c r="AA1" s="161" t="s">
        <v>4966</v>
      </c>
      <c r="AB1" s="161" t="s">
        <v>45</v>
      </c>
      <c r="AC1" s="161" t="s">
        <v>4967</v>
      </c>
      <c r="AD1" s="161" t="s">
        <v>4968</v>
      </c>
      <c r="AE1" s="161" t="s">
        <v>4969</v>
      </c>
    </row>
    <row r="2" spans="1:31" ht="12.75" customHeight="1" x14ac:dyDescent="0.3">
      <c r="A2" s="106" t="str">
        <f>IF(NOT(ISBLANK('Order Form'!$F$4)),PROPER('Order Form'!$F$4),IF(NOT(ISBLANK('Order Form'!$D$3)),PROPER('Order Form'!$D$3),IF(NOT(ISBLANK('Order Form'!$D$4)),PROPER('Order Form'!$D$4),"")))</f>
        <v/>
      </c>
      <c r="B2" s="106" t="str">
        <f>IF(NOT(ISBLANK('Order Form'!$F$6)),'Order Form'!$F$6,"")</f>
        <v/>
      </c>
      <c r="C2" s="162">
        <f>'Order Form'!$F$8</f>
        <v>0</v>
      </c>
      <c r="D2" s="162" t="str">
        <f>IF(NOT(ISBLANK('Order Form'!$F$10)),'Order Form'!$F$10,"")</f>
        <v/>
      </c>
      <c r="E2" s="162" t="str">
        <f>IF(NOT(ISBLANK('Order Form'!$F$12)),'Order Form'!$F$12,"")</f>
        <v/>
      </c>
      <c r="F2" s="163" t="str">
        <f>IF(NOT(ISBLANK('Order Form'!$D$16)),'Order Form'!$D$16,"")</f>
        <v/>
      </c>
      <c r="G2" s="164"/>
      <c r="H2" s="164"/>
      <c r="I2" s="106" t="str">
        <f>IF('Order Form'!$G28="Yes","Yes",IF('Order Form'!$H28="Yes","Yes",""))</f>
        <v/>
      </c>
      <c r="J2" s="106" t="str">
        <f ca="1">IF(NOT(ISNA(INDIRECT("'LIST DATA'!$A$"&amp;MATCH('Order Form'!$C28,SchoolList,0)+1))),UPPER(INDIRECT("'LIST DATA'!$A$"&amp;MATCH('Order Form'!$C28,SchoolList,0)+1)),"")</f>
        <v/>
      </c>
      <c r="K2" s="106" t="str">
        <f>IF(NOT(ISBLANK('Order Form'!$C28)),'Order Form'!$C28,"")</f>
        <v/>
      </c>
      <c r="L2" s="106" t="str">
        <f>IF(NOT(ISBLANK('Order Form'!$E28)),'Order Form'!$E28,"")</f>
        <v/>
      </c>
      <c r="M2" s="106" t="str">
        <f>IF('Order Form'!$G28="Yes","CST",IF('Order Form'!$H28="Yes","PVW",IF(NOT(ISBLANK('Order Form'!$F28)),UPPER('Order Form'!$F28),"")))</f>
        <v/>
      </c>
      <c r="N2" s="106" t="str">
        <f>IF(UPPER($I2)="YES",'Order Form'!F28,"")</f>
        <v/>
      </c>
      <c r="O2" s="106" t="str">
        <f>IF(NOT(ISBLANK('Order Form'!$I28)),'Order Form'!$I28,"")</f>
        <v/>
      </c>
      <c r="P2" s="106" t="str">
        <f>IF(NOT(ISBLANK('Order Form'!$D28)),PROPER('Order Form'!$D28),"")</f>
        <v/>
      </c>
      <c r="Q2" s="106" t="str">
        <f>IF(NOT(ISBLANK('Order Form'!$L28)),'Order Form'!$L28,"")</f>
        <v/>
      </c>
      <c r="R2" s="106" t="str">
        <f>IF(NOT(ISBLANK('Order Form'!$M28)),'Order Form'!$M28,"")</f>
        <v/>
      </c>
      <c r="S2" s="165" t="str">
        <f>IF(NOT(ISBLANK('Order Form'!$N28)),'Order Form'!$N28,"")</f>
        <v/>
      </c>
      <c r="T2" s="165" t="str">
        <f>IF(NOT(ISBLANK('Order Form'!$O28)),'Order Form'!$O28,"")</f>
        <v/>
      </c>
      <c r="U2" s="165" t="str">
        <f>IF(NOT(ISBLANK('Order Form'!$P28)),'Order Form'!$P28,"")</f>
        <v/>
      </c>
      <c r="V2" s="165" t="str">
        <f>IF(NOT(ISBLANK('Order Form'!$Q28)),'Order Form'!$Q28,"")</f>
        <v/>
      </c>
      <c r="W2" s="165" t="str">
        <f>IF(NOT(ISBLANK('Order Form'!$R28)),'Order Form'!$R28,"")</f>
        <v/>
      </c>
      <c r="X2" s="106" t="str">
        <f>IF(NOT(ISBLANK('Order Form'!$S28)),'Order Form'!$S28,"")</f>
        <v/>
      </c>
      <c r="Y2" s="106" t="str">
        <f t="shared" ref="Y2:Y236" si="0">IF(SUM(Q2:X2)&gt;0,SUM(Q2:X2),"")</f>
        <v/>
      </c>
      <c r="Z2" s="166" t="str">
        <f>IF(NOT(ISBLANK('Order Form'!$J28)),'Order Form'!$J28,"")</f>
        <v/>
      </c>
      <c r="AA2" s="168" t="str">
        <f t="shared" ref="AA2:AA236" si="1">IF(ISNUMBER(Y2),IF(ISNUMBER(Z2),Y2*Z2,""),"")</f>
        <v/>
      </c>
      <c r="AB2" s="166" t="str">
        <f>IF(NOT(ISBLANK('Order Form'!$K28)),'Order Form'!$K28,"")</f>
        <v/>
      </c>
      <c r="AC2" s="166" t="str">
        <f>IF(NOT(ISBLANK('Order Form'!$D$21)),'Order Form'!$D$21,"")</f>
        <v/>
      </c>
      <c r="AD2" s="166" t="str">
        <f>IF(NOT(ISBLANK('Order Form'!$D$23)),'Order Form'!$D$23,"")</f>
        <v/>
      </c>
      <c r="AE2" s="166" t="str">
        <f>IF(NOT(ISBLANK('Order Form'!$D$22)),'Order Form'!$D$22,"")</f>
        <v/>
      </c>
    </row>
    <row r="3" spans="1:31" ht="12.75" customHeight="1" x14ac:dyDescent="0.3">
      <c r="A3" s="106" t="str">
        <f>IF(NOT(ISBLANK('Order Form'!$F$4)),PROPER('Order Form'!$F$4),IF(NOT(ISBLANK('Order Form'!$D$3)),PROPER('Order Form'!$D$3),IF(NOT(ISBLANK('Order Form'!$D$4)),PROPER('Order Form'!$D$4),"")))</f>
        <v/>
      </c>
      <c r="B3" s="106" t="str">
        <f>IF(NOT(ISBLANK('Order Form'!$F$6)),'Order Form'!$F$6,"")</f>
        <v/>
      </c>
      <c r="C3" s="162">
        <f>'Order Form'!$F$8</f>
        <v>0</v>
      </c>
      <c r="D3" s="162" t="str">
        <f>IF(NOT(ISBLANK('Order Form'!$F$10)),'Order Form'!$F$10,"")</f>
        <v/>
      </c>
      <c r="E3" s="162" t="str">
        <f>IF(NOT(ISBLANK('Order Form'!$F$12)),'Order Form'!$F$12,"")</f>
        <v/>
      </c>
      <c r="F3" s="163" t="str">
        <f>IF(NOT(ISBLANK('Order Form'!$D$16)),'Order Form'!$D$16,"")</f>
        <v/>
      </c>
      <c r="G3" s="164"/>
      <c r="H3" s="164"/>
      <c r="I3" s="106" t="str">
        <f>IF('Order Form'!$G29="Yes","Yes",IF('Order Form'!$H29="Yes","Yes",""))</f>
        <v/>
      </c>
      <c r="J3" s="106" t="str">
        <f ca="1">IF(NOT(ISNA(INDIRECT("'LIST DATA'!$A$"&amp;MATCH('Order Form'!$C29,SchoolList,0)+1))),UPPER(INDIRECT("'LIST DATA'!$A$"&amp;MATCH('Order Form'!$C29,SchoolList,0)+1)),"")</f>
        <v/>
      </c>
      <c r="K3" s="106" t="str">
        <f>IF(NOT(ISBLANK('Order Form'!$C29)),'Order Form'!$C29,"")</f>
        <v/>
      </c>
      <c r="L3" s="106" t="str">
        <f>IF(NOT(ISBLANK('Order Form'!$E29)),'Order Form'!$E29,"")</f>
        <v/>
      </c>
      <c r="M3" s="106" t="str">
        <f>IF('Order Form'!$G29="Yes","CST",IF('Order Form'!$H29="Yes","PVW",IF(NOT(ISBLANK('Order Form'!$F29)),UPPER('Order Form'!$F29),"")))</f>
        <v/>
      </c>
      <c r="N3" s="106" t="str">
        <f>IF(UPPER($I3)="YES",'Order Form'!F29,"")</f>
        <v/>
      </c>
      <c r="O3" s="106" t="str">
        <f>IF(NOT(ISBLANK('Order Form'!$I29)),'Order Form'!$I29,"")</f>
        <v/>
      </c>
      <c r="P3" s="106" t="str">
        <f>IF(NOT(ISBLANK('Order Form'!$D29)),PROPER('Order Form'!$D29),"")</f>
        <v/>
      </c>
      <c r="Q3" s="106" t="str">
        <f>IF(NOT(ISBLANK('Order Form'!$L29)),'Order Form'!$L29,"")</f>
        <v/>
      </c>
      <c r="R3" s="106" t="str">
        <f>IF(NOT(ISBLANK('Order Form'!$M29)),'Order Form'!$M29,"")</f>
        <v/>
      </c>
      <c r="S3" s="165" t="str">
        <f>IF(NOT(ISBLANK('Order Form'!$N29)),'Order Form'!$N29,"")</f>
        <v/>
      </c>
      <c r="T3" s="165" t="str">
        <f>IF(NOT(ISBLANK('Order Form'!$O29)),'Order Form'!$O29,"")</f>
        <v/>
      </c>
      <c r="U3" s="165" t="str">
        <f>IF(NOT(ISBLANK('Order Form'!$P29)),'Order Form'!$P29,"")</f>
        <v/>
      </c>
      <c r="V3" s="165" t="str">
        <f>IF(NOT(ISBLANK('Order Form'!$Q29)),'Order Form'!$Q29,"")</f>
        <v/>
      </c>
      <c r="W3" s="165" t="str">
        <f>IF(NOT(ISBLANK('Order Form'!$R29)),'Order Form'!$R29,"")</f>
        <v/>
      </c>
      <c r="X3" s="106" t="str">
        <f>IF(NOT(ISBLANK('Order Form'!$S29)),'Order Form'!$S29,"")</f>
        <v/>
      </c>
      <c r="Y3" s="106" t="str">
        <f t="shared" si="0"/>
        <v/>
      </c>
      <c r="Z3" s="166" t="str">
        <f>IF(NOT(ISBLANK('Order Form'!$J29)),'Order Form'!$J29,"")</f>
        <v/>
      </c>
      <c r="AA3" s="168" t="str">
        <f t="shared" si="1"/>
        <v/>
      </c>
      <c r="AB3" s="166" t="str">
        <f>IF(NOT(ISBLANK('Order Form'!$K29)),'Order Form'!$K29,"")</f>
        <v/>
      </c>
      <c r="AC3" s="166" t="str">
        <f>IF(NOT(ISBLANK('Order Form'!$D$21)),'Order Form'!$D$21,"")</f>
        <v/>
      </c>
      <c r="AD3" s="166" t="str">
        <f>IF(NOT(ISBLANK('Order Form'!$D$23)),'Order Form'!$D$23,"")</f>
        <v/>
      </c>
      <c r="AE3" s="166" t="str">
        <f>IF(NOT(ISBLANK('Order Form'!$D$22)),'Order Form'!$D$22,"")</f>
        <v/>
      </c>
    </row>
    <row r="4" spans="1:31" ht="12.75" customHeight="1" x14ac:dyDescent="0.3">
      <c r="A4" s="106" t="str">
        <f>IF(NOT(ISBLANK('Order Form'!$F$4)),PROPER('Order Form'!$F$4),IF(NOT(ISBLANK('Order Form'!$D$3)),PROPER('Order Form'!$D$3),IF(NOT(ISBLANK('Order Form'!$D$4)),PROPER('Order Form'!$D$4),"")))</f>
        <v/>
      </c>
      <c r="B4" s="106" t="str">
        <f>IF(NOT(ISBLANK('Order Form'!$F$6)),'Order Form'!$F$6,"")</f>
        <v/>
      </c>
      <c r="C4" s="162">
        <f>'Order Form'!$F$8</f>
        <v>0</v>
      </c>
      <c r="D4" s="162" t="str">
        <f>IF(NOT(ISBLANK('Order Form'!$F$10)),'Order Form'!$F$10,"")</f>
        <v/>
      </c>
      <c r="E4" s="162" t="str">
        <f>IF(NOT(ISBLANK('Order Form'!$F$12)),'Order Form'!$F$12,"")</f>
        <v/>
      </c>
      <c r="F4" s="163" t="str">
        <f>IF(NOT(ISBLANK('Order Form'!$D$16)),'Order Form'!$D$16,"")</f>
        <v/>
      </c>
      <c r="G4" s="164"/>
      <c r="H4" s="164"/>
      <c r="I4" s="106" t="str">
        <f>IF('Order Form'!$G30="Yes","Yes",IF('Order Form'!$H30="Yes","Yes",""))</f>
        <v/>
      </c>
      <c r="J4" s="106" t="str">
        <f ca="1">IF(NOT(ISNA(INDIRECT("'LIST DATA'!$A$"&amp;MATCH('Order Form'!$C30,SchoolList,0)+1))),UPPER(INDIRECT("'LIST DATA'!$A$"&amp;MATCH('Order Form'!$C30,SchoolList,0)+1)),"")</f>
        <v/>
      </c>
      <c r="K4" s="106" t="str">
        <f>IF(NOT(ISBLANK('Order Form'!$C30)),'Order Form'!$C30,"")</f>
        <v/>
      </c>
      <c r="L4" s="106" t="str">
        <f>IF(NOT(ISBLANK('Order Form'!$E30)),'Order Form'!$E30,"")</f>
        <v/>
      </c>
      <c r="M4" s="106" t="str">
        <f>IF('Order Form'!$G30="Yes","CST",IF('Order Form'!$H30="Yes","PVW",IF(NOT(ISBLANK('Order Form'!$F30)),UPPER('Order Form'!$F30),"")))</f>
        <v/>
      </c>
      <c r="N4" s="106" t="str">
        <f>IF(UPPER($I4)="YES",'Order Form'!F30,"")</f>
        <v/>
      </c>
      <c r="O4" s="106" t="str">
        <f>IF(NOT(ISBLANK('Order Form'!$I30)),'Order Form'!$I30,"")</f>
        <v/>
      </c>
      <c r="P4" s="106" t="str">
        <f>IF(NOT(ISBLANK('Order Form'!$D30)),PROPER('Order Form'!$D30),"")</f>
        <v/>
      </c>
      <c r="Q4" s="106" t="str">
        <f>IF(NOT(ISBLANK('Order Form'!$L30)),'Order Form'!$L30,"")</f>
        <v/>
      </c>
      <c r="R4" s="106" t="str">
        <f>IF(NOT(ISBLANK('Order Form'!$M30)),'Order Form'!$M30,"")</f>
        <v/>
      </c>
      <c r="S4" s="106" t="str">
        <f>IF(NOT(ISBLANK('Order Form'!$N30)),'Order Form'!$N30,"")</f>
        <v/>
      </c>
      <c r="T4" s="106" t="str">
        <f>IF(NOT(ISBLANK('Order Form'!$O30)),'Order Form'!$O30,"")</f>
        <v/>
      </c>
      <c r="U4" s="106" t="str">
        <f>IF(NOT(ISBLANK('Order Form'!$P30)),'Order Form'!$P30,"")</f>
        <v/>
      </c>
      <c r="V4" s="106" t="str">
        <f>IF(NOT(ISBLANK('Order Form'!$Q30)),'Order Form'!$Q30,"")</f>
        <v/>
      </c>
      <c r="W4" s="106" t="str">
        <f>IF(NOT(ISBLANK('Order Form'!$R30)),'Order Form'!$R30,"")</f>
        <v/>
      </c>
      <c r="X4" s="106" t="str">
        <f>IF(NOT(ISBLANK('Order Form'!$S30)),'Order Form'!$S30,"")</f>
        <v/>
      </c>
      <c r="Y4" s="106" t="str">
        <f t="shared" si="0"/>
        <v/>
      </c>
      <c r="Z4" s="166" t="str">
        <f>IF(NOT(ISBLANK('Order Form'!$J30)),'Order Form'!$J30,"")</f>
        <v/>
      </c>
      <c r="AA4" s="168" t="str">
        <f t="shared" si="1"/>
        <v/>
      </c>
      <c r="AB4" s="166" t="str">
        <f>IF(NOT(ISBLANK('Order Form'!$K30)),'Order Form'!$K30,"")</f>
        <v/>
      </c>
      <c r="AC4" s="166" t="str">
        <f>IF(NOT(ISBLANK('Order Form'!$D$21)),'Order Form'!$D$21,"")</f>
        <v/>
      </c>
      <c r="AD4" s="166" t="str">
        <f>IF(NOT(ISBLANK('Order Form'!$D$23)),'Order Form'!$D$23,"")</f>
        <v/>
      </c>
      <c r="AE4" s="166" t="str">
        <f>IF(NOT(ISBLANK('Order Form'!$D$22)),'Order Form'!$D$22,"")</f>
        <v/>
      </c>
    </row>
    <row r="5" spans="1:31" ht="12.75" customHeight="1" x14ac:dyDescent="0.3">
      <c r="A5" s="106" t="str">
        <f>IF(NOT(ISBLANK('Order Form'!$F$4)),PROPER('Order Form'!$F$4),IF(NOT(ISBLANK('Order Form'!$D$3)),PROPER('Order Form'!$D$3),IF(NOT(ISBLANK('Order Form'!$D$4)),PROPER('Order Form'!$D$4),"")))</f>
        <v/>
      </c>
      <c r="B5" s="106" t="str">
        <f>IF(NOT(ISBLANK('Order Form'!$F$6)),'Order Form'!$F$6,"")</f>
        <v/>
      </c>
      <c r="C5" s="162">
        <f>'Order Form'!$F$8</f>
        <v>0</v>
      </c>
      <c r="D5" s="162" t="str">
        <f>IF(NOT(ISBLANK('Order Form'!$F$10)),'Order Form'!$F$10,"")</f>
        <v/>
      </c>
      <c r="E5" s="162" t="str">
        <f>IF(NOT(ISBLANK('Order Form'!$F$12)),'Order Form'!$F$12,"")</f>
        <v/>
      </c>
      <c r="F5" s="163" t="str">
        <f>IF(NOT(ISBLANK('Order Form'!$D$16)),'Order Form'!$D$16,"")</f>
        <v/>
      </c>
      <c r="G5" s="164"/>
      <c r="H5" s="164"/>
      <c r="I5" s="106" t="str">
        <f>IF('Order Form'!$G31="Yes","Yes",IF('Order Form'!$H31="Yes","Yes",""))</f>
        <v/>
      </c>
      <c r="J5" s="106" t="str">
        <f ca="1">IF(NOT(ISNA(INDIRECT("'LIST DATA'!$A$"&amp;MATCH('Order Form'!$C31,SchoolList,0)+1))),UPPER(INDIRECT("'LIST DATA'!$A$"&amp;MATCH('Order Form'!$C31,SchoolList,0)+1)),"")</f>
        <v/>
      </c>
      <c r="K5" s="106" t="str">
        <f>IF(NOT(ISBLANK('Order Form'!$C31)),'Order Form'!$C31,"")</f>
        <v/>
      </c>
      <c r="L5" s="106" t="str">
        <f>IF(NOT(ISBLANK('Order Form'!$E31)),'Order Form'!$E31,"")</f>
        <v/>
      </c>
      <c r="M5" s="106" t="str">
        <f>IF('Order Form'!$G31="Yes","CST",IF('Order Form'!$H31="Yes","PVW",IF(NOT(ISBLANK('Order Form'!$F31)),UPPER('Order Form'!$F31),"")))</f>
        <v/>
      </c>
      <c r="N5" s="106" t="str">
        <f>IF(UPPER($I5)="YES",'Order Form'!F31,"")</f>
        <v/>
      </c>
      <c r="O5" s="106" t="str">
        <f>IF(NOT(ISBLANK('Order Form'!$I31)),'Order Form'!$I31,"")</f>
        <v/>
      </c>
      <c r="P5" s="106" t="str">
        <f>IF(NOT(ISBLANK('Order Form'!$D31)),PROPER('Order Form'!$D31),"")</f>
        <v/>
      </c>
      <c r="Q5" s="106" t="str">
        <f>IF(NOT(ISBLANK('Order Form'!$L31)),'Order Form'!$L31,"")</f>
        <v/>
      </c>
      <c r="R5" s="106" t="str">
        <f>IF(NOT(ISBLANK('Order Form'!$M31)),'Order Form'!$M31,"")</f>
        <v/>
      </c>
      <c r="S5" s="106" t="str">
        <f>IF(NOT(ISBLANK('Order Form'!$N31)),'Order Form'!$N31,"")</f>
        <v/>
      </c>
      <c r="T5" s="106" t="str">
        <f>IF(NOT(ISBLANK('Order Form'!$O31)),'Order Form'!$O31,"")</f>
        <v/>
      </c>
      <c r="U5" s="106" t="str">
        <f>IF(NOT(ISBLANK('Order Form'!$P31)),'Order Form'!$P31,"")</f>
        <v/>
      </c>
      <c r="V5" s="106" t="str">
        <f>IF(NOT(ISBLANK('Order Form'!$Q31)),'Order Form'!$Q31,"")</f>
        <v/>
      </c>
      <c r="W5" s="106" t="str">
        <f>IF(NOT(ISBLANK('Order Form'!$R31)),'Order Form'!$R31,"")</f>
        <v/>
      </c>
      <c r="X5" s="106" t="str">
        <f>IF(NOT(ISBLANK('Order Form'!$S31)),'Order Form'!$S31,"")</f>
        <v/>
      </c>
      <c r="Y5" s="106" t="str">
        <f t="shared" si="0"/>
        <v/>
      </c>
      <c r="Z5" s="166" t="str">
        <f>IF(NOT(ISBLANK('Order Form'!$J31)),'Order Form'!$J31,"")</f>
        <v/>
      </c>
      <c r="AA5" s="168" t="str">
        <f t="shared" si="1"/>
        <v/>
      </c>
      <c r="AB5" s="166" t="str">
        <f>IF(NOT(ISBLANK('Order Form'!$K31)),'Order Form'!$K31,"")</f>
        <v/>
      </c>
      <c r="AC5" s="166" t="str">
        <f>IF(NOT(ISBLANK('Order Form'!$D$21)),'Order Form'!$D$21,"")</f>
        <v/>
      </c>
      <c r="AD5" s="166" t="str">
        <f>IF(NOT(ISBLANK('Order Form'!$D$23)),'Order Form'!$D$23,"")</f>
        <v/>
      </c>
      <c r="AE5" s="166" t="str">
        <f>IF(NOT(ISBLANK('Order Form'!$D$22)),'Order Form'!$D$22,"")</f>
        <v/>
      </c>
    </row>
    <row r="6" spans="1:31" ht="12.75" customHeight="1" x14ac:dyDescent="0.3">
      <c r="A6" s="106" t="str">
        <f>IF(NOT(ISBLANK('Order Form'!$F$4)),PROPER('Order Form'!$F$4),IF(NOT(ISBLANK('Order Form'!$D$3)),PROPER('Order Form'!$D$3),IF(NOT(ISBLANK('Order Form'!$D$4)),PROPER('Order Form'!$D$4),"")))</f>
        <v/>
      </c>
      <c r="B6" s="106" t="str">
        <f>IF(NOT(ISBLANK('Order Form'!$F$6)),'Order Form'!$F$6,"")</f>
        <v/>
      </c>
      <c r="C6" s="162">
        <f>'Order Form'!$F$8</f>
        <v>0</v>
      </c>
      <c r="D6" s="162" t="str">
        <f>IF(NOT(ISBLANK('Order Form'!$F$10)),'Order Form'!$F$10,"")</f>
        <v/>
      </c>
      <c r="E6" s="162" t="str">
        <f>IF(NOT(ISBLANK('Order Form'!$F$12)),'Order Form'!$F$12,"")</f>
        <v/>
      </c>
      <c r="F6" s="163" t="str">
        <f>IF(NOT(ISBLANK('Order Form'!$D$16)),'Order Form'!$D$16,"")</f>
        <v/>
      </c>
      <c r="G6" s="164"/>
      <c r="H6" s="164"/>
      <c r="I6" s="106" t="str">
        <f>IF('Order Form'!$G32="Yes","Yes",IF('Order Form'!$H32="Yes","Yes",""))</f>
        <v/>
      </c>
      <c r="J6" s="106" t="str">
        <f ca="1">IF(NOT(ISNA(INDIRECT("'LIST DATA'!$A$"&amp;MATCH('Order Form'!$C32,SchoolList,0)+1))),UPPER(INDIRECT("'LIST DATA'!$A$"&amp;MATCH('Order Form'!$C32,SchoolList,0)+1)),"")</f>
        <v/>
      </c>
      <c r="K6" s="106" t="str">
        <f>IF(NOT(ISBLANK('Order Form'!$C32)),'Order Form'!$C32,"")</f>
        <v/>
      </c>
      <c r="L6" s="106" t="str">
        <f>IF(NOT(ISBLANK('Order Form'!$E32)),'Order Form'!$E32,"")</f>
        <v/>
      </c>
      <c r="M6" s="106" t="str">
        <f>IF('Order Form'!$G32="Yes","CST",IF('Order Form'!$H32="Yes","PVW",IF(NOT(ISBLANK('Order Form'!$F32)),UPPER('Order Form'!$F32),"")))</f>
        <v/>
      </c>
      <c r="N6" s="106" t="str">
        <f>IF(UPPER($I6)="YES",'Order Form'!F32,"")</f>
        <v/>
      </c>
      <c r="O6" s="106" t="str">
        <f>IF(NOT(ISBLANK('Order Form'!$I32)),'Order Form'!$I32,"")</f>
        <v/>
      </c>
      <c r="P6" s="106" t="str">
        <f>IF(NOT(ISBLANK('Order Form'!$D32)),PROPER('Order Form'!$D32),"")</f>
        <v/>
      </c>
      <c r="Q6" s="106" t="str">
        <f>IF(NOT(ISBLANK('Order Form'!$L32)),'Order Form'!$L32,"")</f>
        <v/>
      </c>
      <c r="R6" s="106" t="str">
        <f>IF(NOT(ISBLANK('Order Form'!$M32)),'Order Form'!$M32,"")</f>
        <v/>
      </c>
      <c r="S6" s="106" t="str">
        <f>IF(NOT(ISBLANK('Order Form'!$N32)),'Order Form'!$N32,"")</f>
        <v/>
      </c>
      <c r="T6" s="106" t="str">
        <f>IF(NOT(ISBLANK('Order Form'!$O32)),'Order Form'!$O32,"")</f>
        <v/>
      </c>
      <c r="U6" s="106" t="str">
        <f>IF(NOT(ISBLANK('Order Form'!$P32)),'Order Form'!$P32,"")</f>
        <v/>
      </c>
      <c r="V6" s="106" t="str">
        <f>IF(NOT(ISBLANK('Order Form'!$Q32)),'Order Form'!$Q32,"")</f>
        <v/>
      </c>
      <c r="W6" s="106" t="str">
        <f>IF(NOT(ISBLANK('Order Form'!$R32)),'Order Form'!$R32,"")</f>
        <v/>
      </c>
      <c r="X6" s="106" t="str">
        <f>IF(NOT(ISBLANK('Order Form'!$S32)),'Order Form'!$S32,"")</f>
        <v/>
      </c>
      <c r="Y6" s="106" t="str">
        <f t="shared" si="0"/>
        <v/>
      </c>
      <c r="Z6" s="166" t="str">
        <f>IF(NOT(ISBLANK('Order Form'!$J32)),'Order Form'!$J32,"")</f>
        <v/>
      </c>
      <c r="AA6" s="168" t="str">
        <f t="shared" si="1"/>
        <v/>
      </c>
      <c r="AB6" s="166" t="str">
        <f>IF(NOT(ISBLANK('Order Form'!$K32)),'Order Form'!$K32,"")</f>
        <v/>
      </c>
      <c r="AC6" s="166" t="str">
        <f>IF(NOT(ISBLANK('Order Form'!$D$21)),'Order Form'!$D$21,"")</f>
        <v/>
      </c>
      <c r="AD6" s="166" t="str">
        <f>IF(NOT(ISBLANK('Order Form'!$D$23)),'Order Form'!$D$23,"")</f>
        <v/>
      </c>
      <c r="AE6" s="166" t="str">
        <f>IF(NOT(ISBLANK('Order Form'!$D$22)),'Order Form'!$D$22,"")</f>
        <v/>
      </c>
    </row>
    <row r="7" spans="1:31" ht="12.75" customHeight="1" x14ac:dyDescent="0.3">
      <c r="A7" s="106" t="str">
        <f>IF(NOT(ISBLANK('Order Form'!$F$4)),PROPER('Order Form'!$F$4),IF(NOT(ISBLANK('Order Form'!$D$3)),PROPER('Order Form'!$D$3),IF(NOT(ISBLANK('Order Form'!$D$4)),PROPER('Order Form'!$D$4),"")))</f>
        <v/>
      </c>
      <c r="B7" s="106" t="str">
        <f>IF(NOT(ISBLANK('Order Form'!$F$6)),'Order Form'!$F$6,"")</f>
        <v/>
      </c>
      <c r="C7" s="162">
        <f>'Order Form'!$F$8</f>
        <v>0</v>
      </c>
      <c r="D7" s="162" t="str">
        <f>IF(NOT(ISBLANK('Order Form'!$F$10)),'Order Form'!$F$10,"")</f>
        <v/>
      </c>
      <c r="E7" s="162" t="str">
        <f>IF(NOT(ISBLANK('Order Form'!$F$12)),'Order Form'!$F$12,"")</f>
        <v/>
      </c>
      <c r="F7" s="163" t="str">
        <f>IF(NOT(ISBLANK('Order Form'!$D$16)),'Order Form'!$D$16,"")</f>
        <v/>
      </c>
      <c r="G7" s="164"/>
      <c r="H7" s="164"/>
      <c r="I7" s="106" t="str">
        <f>IF('Order Form'!$G33="Yes","Yes",IF('Order Form'!$H33="Yes","Yes",""))</f>
        <v/>
      </c>
      <c r="J7" s="106" t="str">
        <f ca="1">IF(NOT(ISNA(INDIRECT("'LIST DATA'!$A$"&amp;MATCH('Order Form'!$C33,SchoolList,0)+1))),UPPER(INDIRECT("'LIST DATA'!$A$"&amp;MATCH('Order Form'!$C33,SchoolList,0)+1)),"")</f>
        <v/>
      </c>
      <c r="K7" s="106" t="str">
        <f>IF(NOT(ISBLANK('Order Form'!$C33)),'Order Form'!$C33,"")</f>
        <v/>
      </c>
      <c r="L7" s="106" t="str">
        <f>IF(NOT(ISBLANK('Order Form'!$E33)),'Order Form'!$E33,"")</f>
        <v/>
      </c>
      <c r="M7" s="106" t="str">
        <f>IF('Order Form'!$G33="Yes","CST",IF('Order Form'!$H33="Yes","PVW",IF(NOT(ISBLANK('Order Form'!$F33)),UPPER('Order Form'!$F33),"")))</f>
        <v/>
      </c>
      <c r="N7" s="106" t="str">
        <f>IF(UPPER($I7)="YES",'Order Form'!F33,"")</f>
        <v/>
      </c>
      <c r="O7" s="106" t="str">
        <f>IF(NOT(ISBLANK('Order Form'!$I33)),'Order Form'!$I33,"")</f>
        <v/>
      </c>
      <c r="P7" s="106" t="str">
        <f>IF(NOT(ISBLANK('Order Form'!$D33)),PROPER('Order Form'!$D33),"")</f>
        <v/>
      </c>
      <c r="Q7" s="106" t="str">
        <f>IF(NOT(ISBLANK('Order Form'!$L33)),'Order Form'!$L33,"")</f>
        <v/>
      </c>
      <c r="R7" s="106" t="str">
        <f>IF(NOT(ISBLANK('Order Form'!$M33)),'Order Form'!$M33,"")</f>
        <v/>
      </c>
      <c r="S7" s="106" t="str">
        <f>IF(NOT(ISBLANK('Order Form'!$N33)),'Order Form'!$N33,"")</f>
        <v/>
      </c>
      <c r="T7" s="106" t="str">
        <f>IF(NOT(ISBLANK('Order Form'!$O33)),'Order Form'!$O33,"")</f>
        <v/>
      </c>
      <c r="U7" s="106" t="str">
        <f>IF(NOT(ISBLANK('Order Form'!$P33)),'Order Form'!$P33,"")</f>
        <v/>
      </c>
      <c r="V7" s="106" t="str">
        <f>IF(NOT(ISBLANK('Order Form'!$Q33)),'Order Form'!$Q33,"")</f>
        <v/>
      </c>
      <c r="W7" s="106" t="str">
        <f>IF(NOT(ISBLANK('Order Form'!$R33)),'Order Form'!$R33,"")</f>
        <v/>
      </c>
      <c r="X7" s="106" t="str">
        <f>IF(NOT(ISBLANK('Order Form'!$S33)),'Order Form'!$S33,"")</f>
        <v/>
      </c>
      <c r="Y7" s="106" t="str">
        <f t="shared" si="0"/>
        <v/>
      </c>
      <c r="Z7" s="166" t="str">
        <f>IF(NOT(ISBLANK('Order Form'!$J33)),'Order Form'!$J33,"")</f>
        <v/>
      </c>
      <c r="AA7" s="168" t="str">
        <f t="shared" si="1"/>
        <v/>
      </c>
      <c r="AB7" s="166" t="str">
        <f>IF(NOT(ISBLANK('Order Form'!$K33)),'Order Form'!$K33,"")</f>
        <v/>
      </c>
      <c r="AC7" s="166" t="str">
        <f>IF(NOT(ISBLANK('Order Form'!$D$21)),'Order Form'!$D$21,"")</f>
        <v/>
      </c>
      <c r="AD7" s="166" t="str">
        <f>IF(NOT(ISBLANK('Order Form'!$D$23)),'Order Form'!$D$23,"")</f>
        <v/>
      </c>
      <c r="AE7" s="166" t="str">
        <f>IF(NOT(ISBLANK('Order Form'!$D$22)),'Order Form'!$D$22,"")</f>
        <v/>
      </c>
    </row>
    <row r="8" spans="1:31" ht="12.75" customHeight="1" x14ac:dyDescent="0.3">
      <c r="A8" s="106" t="str">
        <f>IF(NOT(ISBLANK('Order Form'!$F$4)),PROPER('Order Form'!$F$4),IF(NOT(ISBLANK('Order Form'!$D$3)),PROPER('Order Form'!$D$3),IF(NOT(ISBLANK('Order Form'!$D$4)),PROPER('Order Form'!$D$4),"")))</f>
        <v/>
      </c>
      <c r="B8" s="106" t="str">
        <f>IF(NOT(ISBLANK('Order Form'!$F$6)),'Order Form'!$F$6,"")</f>
        <v/>
      </c>
      <c r="C8" s="162">
        <f>'Order Form'!$F$8</f>
        <v>0</v>
      </c>
      <c r="D8" s="162" t="str">
        <f>IF(NOT(ISBLANK('Order Form'!$F$10)),'Order Form'!$F$10,"")</f>
        <v/>
      </c>
      <c r="E8" s="162" t="str">
        <f>IF(NOT(ISBLANK('Order Form'!$F$12)),'Order Form'!$F$12,"")</f>
        <v/>
      </c>
      <c r="F8" s="163" t="str">
        <f>IF(NOT(ISBLANK('Order Form'!$D$16)),'Order Form'!$D$16,"")</f>
        <v/>
      </c>
      <c r="G8" s="164"/>
      <c r="H8" s="164"/>
      <c r="I8" s="106" t="str">
        <f>IF('Order Form'!$G34="Yes","Yes",IF('Order Form'!$H34="Yes","Yes",""))</f>
        <v/>
      </c>
      <c r="J8" s="106" t="str">
        <f ca="1">IF(NOT(ISNA(INDIRECT("'LIST DATA'!$A$"&amp;MATCH('Order Form'!$C34,SchoolList,0)+1))),UPPER(INDIRECT("'LIST DATA'!$A$"&amp;MATCH('Order Form'!$C34,SchoolList,0)+1)),"")</f>
        <v/>
      </c>
      <c r="K8" s="106" t="str">
        <f>IF(NOT(ISBLANK('Order Form'!$C34)),'Order Form'!$C34,"")</f>
        <v/>
      </c>
      <c r="L8" s="106" t="str">
        <f>IF(NOT(ISBLANK('Order Form'!$E34)),'Order Form'!$E34,"")</f>
        <v/>
      </c>
      <c r="M8" s="106" t="str">
        <f>IF('Order Form'!$G34="Yes","CST",IF('Order Form'!$H34="Yes","PVW",IF(NOT(ISBLANK('Order Form'!$F34)),UPPER('Order Form'!$F34),"")))</f>
        <v/>
      </c>
      <c r="N8" s="106" t="str">
        <f>IF(UPPER($I8)="YES",'Order Form'!F34,"")</f>
        <v/>
      </c>
      <c r="O8" s="106" t="str">
        <f>IF(NOT(ISBLANK('Order Form'!$I34)),'Order Form'!$I34,"")</f>
        <v/>
      </c>
      <c r="P8" s="106" t="str">
        <f>IF(NOT(ISBLANK('Order Form'!$D34)),PROPER('Order Form'!$D34),"")</f>
        <v/>
      </c>
      <c r="Q8" s="106" t="str">
        <f>IF(NOT(ISBLANK('Order Form'!$L34)),'Order Form'!$L34,"")</f>
        <v/>
      </c>
      <c r="R8" s="106" t="str">
        <f>IF(NOT(ISBLANK('Order Form'!$M34)),'Order Form'!$M34,"")</f>
        <v/>
      </c>
      <c r="S8" s="106" t="str">
        <f>IF(NOT(ISBLANK('Order Form'!$N34)),'Order Form'!$N34,"")</f>
        <v/>
      </c>
      <c r="T8" s="106" t="str">
        <f>IF(NOT(ISBLANK('Order Form'!$O34)),'Order Form'!$O34,"")</f>
        <v/>
      </c>
      <c r="U8" s="106" t="str">
        <f>IF(NOT(ISBLANK('Order Form'!$P34)),'Order Form'!$P34,"")</f>
        <v/>
      </c>
      <c r="V8" s="106" t="str">
        <f>IF(NOT(ISBLANK('Order Form'!$Q34)),'Order Form'!$Q34,"")</f>
        <v/>
      </c>
      <c r="W8" s="106" t="str">
        <f>IF(NOT(ISBLANK('Order Form'!$R34)),'Order Form'!$R34,"")</f>
        <v/>
      </c>
      <c r="X8" s="106" t="str">
        <f>IF(NOT(ISBLANK('Order Form'!$S34)),'Order Form'!$S34,"")</f>
        <v/>
      </c>
      <c r="Y8" s="106" t="str">
        <f t="shared" si="0"/>
        <v/>
      </c>
      <c r="Z8" s="166" t="str">
        <f>IF(NOT(ISBLANK('Order Form'!$J34)),'Order Form'!$J34,"")</f>
        <v/>
      </c>
      <c r="AA8" s="168" t="str">
        <f t="shared" si="1"/>
        <v/>
      </c>
      <c r="AB8" s="166" t="str">
        <f>IF(NOT(ISBLANK('Order Form'!$K34)),'Order Form'!$K34,"")</f>
        <v/>
      </c>
      <c r="AC8" s="166" t="str">
        <f>IF(NOT(ISBLANK('Order Form'!$D$21)),'Order Form'!$D$21,"")</f>
        <v/>
      </c>
      <c r="AD8" s="166" t="str">
        <f>IF(NOT(ISBLANK('Order Form'!$D$23)),'Order Form'!$D$23,"")</f>
        <v/>
      </c>
      <c r="AE8" s="166" t="str">
        <f>IF(NOT(ISBLANK('Order Form'!$D$22)),'Order Form'!$D$22,"")</f>
        <v/>
      </c>
    </row>
    <row r="9" spans="1:31" ht="12.75" customHeight="1" x14ac:dyDescent="0.3">
      <c r="A9" s="106" t="str">
        <f>IF(NOT(ISBLANK('Order Form'!$F$4)),PROPER('Order Form'!$F$4),IF(NOT(ISBLANK('Order Form'!$D$3)),PROPER('Order Form'!$D$3),IF(NOT(ISBLANK('Order Form'!$D$4)),PROPER('Order Form'!$D$4),"")))</f>
        <v/>
      </c>
      <c r="B9" s="106" t="str">
        <f>IF(NOT(ISBLANK('Order Form'!$F$6)),'Order Form'!$F$6,"")</f>
        <v/>
      </c>
      <c r="C9" s="162">
        <f>'Order Form'!$F$8</f>
        <v>0</v>
      </c>
      <c r="D9" s="162" t="str">
        <f>IF(NOT(ISBLANK('Order Form'!$F$10)),'Order Form'!$F$10,"")</f>
        <v/>
      </c>
      <c r="E9" s="162" t="str">
        <f>IF(NOT(ISBLANK('Order Form'!$F$12)),'Order Form'!$F$12,"")</f>
        <v/>
      </c>
      <c r="F9" s="163" t="str">
        <f>IF(NOT(ISBLANK('Order Form'!$D$16)),'Order Form'!$D$16,"")</f>
        <v/>
      </c>
      <c r="G9" s="164"/>
      <c r="H9" s="164"/>
      <c r="I9" s="106" t="str">
        <f>IF('Order Form'!$G35="Yes","Yes",IF('Order Form'!$H35="Yes","Yes",""))</f>
        <v/>
      </c>
      <c r="J9" s="106" t="str">
        <f ca="1">IF(NOT(ISNA(INDIRECT("'LIST DATA'!$A$"&amp;MATCH('Order Form'!$C35,SchoolList,0)+1))),UPPER(INDIRECT("'LIST DATA'!$A$"&amp;MATCH('Order Form'!$C35,SchoolList,0)+1)),"")</f>
        <v/>
      </c>
      <c r="K9" s="106" t="str">
        <f>IF(NOT(ISBLANK('Order Form'!$C35)),'Order Form'!$C35,"")</f>
        <v/>
      </c>
      <c r="L9" s="106" t="str">
        <f>IF(NOT(ISBLANK('Order Form'!$E35)),'Order Form'!$E35,"")</f>
        <v/>
      </c>
      <c r="M9" s="106" t="str">
        <f>IF('Order Form'!$G35="Yes","CST",IF('Order Form'!$H35="Yes","PVW",IF(NOT(ISBLANK('Order Form'!$F35)),UPPER('Order Form'!$F35),"")))</f>
        <v/>
      </c>
      <c r="N9" s="106" t="str">
        <f>IF(UPPER($I9)="YES",'Order Form'!F35,"")</f>
        <v/>
      </c>
      <c r="O9" s="106" t="str">
        <f>IF(NOT(ISBLANK('Order Form'!$I35)),'Order Form'!$I35,"")</f>
        <v/>
      </c>
      <c r="P9" s="106" t="str">
        <f>IF(NOT(ISBLANK('Order Form'!$D35)),PROPER('Order Form'!$D35),"")</f>
        <v/>
      </c>
      <c r="Q9" s="106" t="str">
        <f>IF(NOT(ISBLANK('Order Form'!$L35)),'Order Form'!$L35,"")</f>
        <v/>
      </c>
      <c r="R9" s="106" t="str">
        <f>IF(NOT(ISBLANK('Order Form'!$M35)),'Order Form'!$M35,"")</f>
        <v/>
      </c>
      <c r="S9" s="106" t="str">
        <f>IF(NOT(ISBLANK('Order Form'!$N35)),'Order Form'!$N35,"")</f>
        <v/>
      </c>
      <c r="T9" s="106" t="str">
        <f>IF(NOT(ISBLANK('Order Form'!$O35)),'Order Form'!$O35,"")</f>
        <v/>
      </c>
      <c r="U9" s="106" t="str">
        <f>IF(NOT(ISBLANK('Order Form'!$P35)),'Order Form'!$P35,"")</f>
        <v/>
      </c>
      <c r="V9" s="106" t="str">
        <f>IF(NOT(ISBLANK('Order Form'!$Q35)),'Order Form'!$Q35,"")</f>
        <v/>
      </c>
      <c r="W9" s="106" t="str">
        <f>IF(NOT(ISBLANK('Order Form'!$R35)),'Order Form'!$R35,"")</f>
        <v/>
      </c>
      <c r="X9" s="106" t="str">
        <f>IF(NOT(ISBLANK('Order Form'!$S35)),'Order Form'!$S35,"")</f>
        <v/>
      </c>
      <c r="Y9" s="106" t="str">
        <f t="shared" si="0"/>
        <v/>
      </c>
      <c r="Z9" s="166" t="str">
        <f>IF(NOT(ISBLANK('Order Form'!$J35)),'Order Form'!$J35,"")</f>
        <v/>
      </c>
      <c r="AA9" s="168" t="str">
        <f t="shared" si="1"/>
        <v/>
      </c>
      <c r="AB9" s="166" t="str">
        <f>IF(NOT(ISBLANK('Order Form'!$K35)),'Order Form'!$K35,"")</f>
        <v/>
      </c>
      <c r="AC9" s="166" t="str">
        <f>IF(NOT(ISBLANK('Order Form'!$D$21)),'Order Form'!$D$21,"")</f>
        <v/>
      </c>
      <c r="AD9" s="166" t="str">
        <f>IF(NOT(ISBLANK('Order Form'!$D$23)),'Order Form'!$D$23,"")</f>
        <v/>
      </c>
      <c r="AE9" s="166" t="str">
        <f>IF(NOT(ISBLANK('Order Form'!$D$22)),'Order Form'!$D$22,"")</f>
        <v/>
      </c>
    </row>
    <row r="10" spans="1:31" ht="12.75" customHeight="1" x14ac:dyDescent="0.3">
      <c r="A10" s="106" t="str">
        <f>IF(NOT(ISBLANK('Order Form'!$F$4)),PROPER('Order Form'!$F$4),IF(NOT(ISBLANK('Order Form'!$D$3)),PROPER('Order Form'!$D$3),IF(NOT(ISBLANK('Order Form'!$D$4)),PROPER('Order Form'!$D$4),"")))</f>
        <v/>
      </c>
      <c r="B10" s="106" t="str">
        <f>IF(NOT(ISBLANK('Order Form'!$F$6)),'Order Form'!$F$6,"")</f>
        <v/>
      </c>
      <c r="C10" s="162">
        <f>'Order Form'!$F$8</f>
        <v>0</v>
      </c>
      <c r="D10" s="162" t="str">
        <f>IF(NOT(ISBLANK('Order Form'!$F$10)),'Order Form'!$F$10,"")</f>
        <v/>
      </c>
      <c r="E10" s="162" t="str">
        <f>IF(NOT(ISBLANK('Order Form'!$F$12)),'Order Form'!$F$12,"")</f>
        <v/>
      </c>
      <c r="F10" s="163" t="str">
        <f>IF(NOT(ISBLANK('Order Form'!$D$16)),'Order Form'!$D$16,"")</f>
        <v/>
      </c>
      <c r="G10" s="164"/>
      <c r="H10" s="164"/>
      <c r="I10" s="106" t="str">
        <f>IF('Order Form'!$G36="Yes","Yes",IF('Order Form'!$H36="Yes","Yes",""))</f>
        <v/>
      </c>
      <c r="J10" s="106" t="str">
        <f ca="1">IF(NOT(ISNA(INDIRECT("'LIST DATA'!$A$"&amp;MATCH('Order Form'!$C36,SchoolList,0)+1))),UPPER(INDIRECT("'LIST DATA'!$A$"&amp;MATCH('Order Form'!$C36,SchoolList,0)+1)),"")</f>
        <v/>
      </c>
      <c r="K10" s="106" t="str">
        <f>IF(NOT(ISBLANK('Order Form'!$C36)),'Order Form'!$C36,"")</f>
        <v/>
      </c>
      <c r="L10" s="106" t="str">
        <f>IF(NOT(ISBLANK('Order Form'!$E36)),'Order Form'!$E36,"")</f>
        <v/>
      </c>
      <c r="M10" s="106" t="str">
        <f>IF('Order Form'!$G36="Yes","CST",IF('Order Form'!$H36="Yes","PVW",IF(NOT(ISBLANK('Order Form'!$F36)),UPPER('Order Form'!$F36),"")))</f>
        <v/>
      </c>
      <c r="N10" s="106" t="str">
        <f>IF(UPPER($I10)="YES",'Order Form'!F36,"")</f>
        <v/>
      </c>
      <c r="O10" s="106" t="str">
        <f>IF(NOT(ISBLANK('Order Form'!$I36)),'Order Form'!$I36,"")</f>
        <v/>
      </c>
      <c r="P10" s="106" t="str">
        <f>IF(NOT(ISBLANK('Order Form'!$D36)),PROPER('Order Form'!$D36),"")</f>
        <v/>
      </c>
      <c r="Q10" s="106" t="str">
        <f>IF(NOT(ISBLANK('Order Form'!$L36)),'Order Form'!$L36,"")</f>
        <v/>
      </c>
      <c r="R10" s="106" t="str">
        <f>IF(NOT(ISBLANK('Order Form'!$M36)),'Order Form'!$M36,"")</f>
        <v/>
      </c>
      <c r="S10" s="106" t="str">
        <f>IF(NOT(ISBLANK('Order Form'!$N36)),'Order Form'!$N36,"")</f>
        <v/>
      </c>
      <c r="T10" s="106" t="str">
        <f>IF(NOT(ISBLANK('Order Form'!$O36)),'Order Form'!$O36,"")</f>
        <v/>
      </c>
      <c r="U10" s="106" t="str">
        <f>IF(NOT(ISBLANK('Order Form'!$P36)),'Order Form'!$P36,"")</f>
        <v/>
      </c>
      <c r="V10" s="106" t="str">
        <f>IF(NOT(ISBLANK('Order Form'!$Q36)),'Order Form'!$Q36,"")</f>
        <v/>
      </c>
      <c r="W10" s="106" t="str">
        <f>IF(NOT(ISBLANK('Order Form'!$R36)),'Order Form'!$R36,"")</f>
        <v/>
      </c>
      <c r="X10" s="106" t="str">
        <f>IF(NOT(ISBLANK('Order Form'!$S36)),'Order Form'!$S36,"")</f>
        <v/>
      </c>
      <c r="Y10" s="106" t="str">
        <f t="shared" si="0"/>
        <v/>
      </c>
      <c r="Z10" s="166" t="str">
        <f>IF(NOT(ISBLANK('Order Form'!$J36)),'Order Form'!$J36,"")</f>
        <v/>
      </c>
      <c r="AA10" s="168" t="str">
        <f t="shared" si="1"/>
        <v/>
      </c>
      <c r="AB10" s="166" t="str">
        <f>IF(NOT(ISBLANK('Order Form'!$K36)),'Order Form'!$K36,"")</f>
        <v/>
      </c>
      <c r="AC10" s="166" t="str">
        <f>IF(NOT(ISBLANK('Order Form'!$D$21)),'Order Form'!$D$21,"")</f>
        <v/>
      </c>
      <c r="AD10" s="166" t="str">
        <f>IF(NOT(ISBLANK('Order Form'!$D$23)),'Order Form'!$D$23,"")</f>
        <v/>
      </c>
      <c r="AE10" s="166" t="str">
        <f>IF(NOT(ISBLANK('Order Form'!$D$22)),'Order Form'!$D$22,"")</f>
        <v/>
      </c>
    </row>
    <row r="11" spans="1:31" ht="12.75" customHeight="1" x14ac:dyDescent="0.3">
      <c r="A11" s="106" t="str">
        <f>IF(NOT(ISBLANK('Order Form'!$F$4)),PROPER('Order Form'!$F$4),IF(NOT(ISBLANK('Order Form'!$D$3)),PROPER('Order Form'!$D$3),IF(NOT(ISBLANK('Order Form'!$D$4)),PROPER('Order Form'!$D$4),"")))</f>
        <v/>
      </c>
      <c r="B11" s="106" t="str">
        <f>IF(NOT(ISBLANK('Order Form'!$F$6)),'Order Form'!$F$6,"")</f>
        <v/>
      </c>
      <c r="C11" s="162">
        <f>'Order Form'!$F$8</f>
        <v>0</v>
      </c>
      <c r="D11" s="162" t="str">
        <f>IF(NOT(ISBLANK('Order Form'!$F$10)),'Order Form'!$F$10,"")</f>
        <v/>
      </c>
      <c r="E11" s="162" t="str">
        <f>IF(NOT(ISBLANK('Order Form'!$F$12)),'Order Form'!$F$12,"")</f>
        <v/>
      </c>
      <c r="F11" s="163" t="str">
        <f>IF(NOT(ISBLANK('Order Form'!$D$16)),'Order Form'!$D$16,"")</f>
        <v/>
      </c>
      <c r="G11" s="164"/>
      <c r="H11" s="164"/>
      <c r="I11" s="106" t="str">
        <f>IF('Order Form'!$G37="Yes","Yes",IF('Order Form'!$H37="Yes","Yes",""))</f>
        <v/>
      </c>
      <c r="J11" s="106" t="str">
        <f ca="1">IF(NOT(ISNA(INDIRECT("'LIST DATA'!$A$"&amp;MATCH('Order Form'!$C37,SchoolList,0)+1))),UPPER(INDIRECT("'LIST DATA'!$A$"&amp;MATCH('Order Form'!$C37,SchoolList,0)+1)),"")</f>
        <v/>
      </c>
      <c r="K11" s="106" t="str">
        <f>IF(NOT(ISBLANK('Order Form'!$C37)),'Order Form'!$C37,"")</f>
        <v/>
      </c>
      <c r="L11" s="106" t="str">
        <f>IF(NOT(ISBLANK('Order Form'!$E37)),'Order Form'!$E37,"")</f>
        <v/>
      </c>
      <c r="M11" s="106" t="str">
        <f>IF('Order Form'!$G37="Yes","CST",IF('Order Form'!$H37="Yes","PVW",IF(NOT(ISBLANK('Order Form'!$F37)),UPPER('Order Form'!$F37),"")))</f>
        <v/>
      </c>
      <c r="N11" s="106" t="str">
        <f>IF(UPPER($I11)="YES",'Order Form'!F37,"")</f>
        <v/>
      </c>
      <c r="O11" s="106" t="str">
        <f>IF(NOT(ISBLANK('Order Form'!$I37)),'Order Form'!$I37,"")</f>
        <v/>
      </c>
      <c r="P11" s="106" t="str">
        <f>IF(NOT(ISBLANK('Order Form'!$D37)),PROPER('Order Form'!$D37),"")</f>
        <v/>
      </c>
      <c r="Q11" s="106" t="str">
        <f>IF(NOT(ISBLANK('Order Form'!$L37)),'Order Form'!$L37,"")</f>
        <v/>
      </c>
      <c r="R11" s="106" t="str">
        <f>IF(NOT(ISBLANK('Order Form'!$M37)),'Order Form'!$M37,"")</f>
        <v/>
      </c>
      <c r="S11" s="106" t="str">
        <f>IF(NOT(ISBLANK('Order Form'!$N37)),'Order Form'!$N37,"")</f>
        <v/>
      </c>
      <c r="T11" s="106" t="str">
        <f>IF(NOT(ISBLANK('Order Form'!$O37)),'Order Form'!$O37,"")</f>
        <v/>
      </c>
      <c r="U11" s="106" t="str">
        <f>IF(NOT(ISBLANK('Order Form'!$P37)),'Order Form'!$P37,"")</f>
        <v/>
      </c>
      <c r="V11" s="106" t="str">
        <f>IF(NOT(ISBLANK('Order Form'!$Q37)),'Order Form'!$Q37,"")</f>
        <v/>
      </c>
      <c r="W11" s="106" t="str">
        <f>IF(NOT(ISBLANK('Order Form'!$R37)),'Order Form'!$R37,"")</f>
        <v/>
      </c>
      <c r="X11" s="106" t="str">
        <f>IF(NOT(ISBLANK('Order Form'!$S37)),'Order Form'!$S37,"")</f>
        <v/>
      </c>
      <c r="Y11" s="106" t="str">
        <f t="shared" si="0"/>
        <v/>
      </c>
      <c r="Z11" s="166" t="str">
        <f>IF(NOT(ISBLANK('Order Form'!$J37)),'Order Form'!$J37,"")</f>
        <v/>
      </c>
      <c r="AA11" s="168" t="str">
        <f t="shared" si="1"/>
        <v/>
      </c>
      <c r="AB11" s="166" t="str">
        <f>IF(NOT(ISBLANK('Order Form'!$K37)),'Order Form'!$K37,"")</f>
        <v/>
      </c>
      <c r="AC11" s="166" t="str">
        <f>IF(NOT(ISBLANK('Order Form'!$D$21)),'Order Form'!$D$21,"")</f>
        <v/>
      </c>
      <c r="AD11" s="166" t="str">
        <f>IF(NOT(ISBLANK('Order Form'!$D$23)),'Order Form'!$D$23,"")</f>
        <v/>
      </c>
      <c r="AE11" s="166" t="str">
        <f>IF(NOT(ISBLANK('Order Form'!$D$22)),'Order Form'!$D$22,"")</f>
        <v/>
      </c>
    </row>
    <row r="12" spans="1:31" ht="12.75" customHeight="1" x14ac:dyDescent="0.3">
      <c r="A12" s="106" t="str">
        <f>IF(NOT(ISBLANK('Order Form'!$F$4)),PROPER('Order Form'!$F$4),IF(NOT(ISBLANK('Order Form'!$D$3)),PROPER('Order Form'!$D$3),IF(NOT(ISBLANK('Order Form'!$D$4)),PROPER('Order Form'!$D$4),"")))</f>
        <v/>
      </c>
      <c r="B12" s="106" t="str">
        <f>IF(NOT(ISBLANK('Order Form'!$F$6)),'Order Form'!$F$6,"")</f>
        <v/>
      </c>
      <c r="C12" s="162">
        <f>'Order Form'!$F$8</f>
        <v>0</v>
      </c>
      <c r="D12" s="162" t="str">
        <f>IF(NOT(ISBLANK('Order Form'!$F$10)),'Order Form'!$F$10,"")</f>
        <v/>
      </c>
      <c r="E12" s="162" t="str">
        <f>IF(NOT(ISBLANK('Order Form'!$F$12)),'Order Form'!$F$12,"")</f>
        <v/>
      </c>
      <c r="F12" s="163" t="str">
        <f>IF(NOT(ISBLANK('Order Form'!$D$16)),'Order Form'!$D$16,"")</f>
        <v/>
      </c>
      <c r="G12" s="164"/>
      <c r="H12" s="164"/>
      <c r="I12" s="106" t="str">
        <f>IF('Order Form'!$G38="Yes","Yes",IF('Order Form'!$H38="Yes","Yes",""))</f>
        <v/>
      </c>
      <c r="J12" s="106" t="str">
        <f ca="1">IF(NOT(ISNA(INDIRECT("'LIST DATA'!$A$"&amp;MATCH('Order Form'!$C38,SchoolList,0)+1))),UPPER(INDIRECT("'LIST DATA'!$A$"&amp;MATCH('Order Form'!$C38,SchoolList,0)+1)),"")</f>
        <v/>
      </c>
      <c r="K12" s="106" t="str">
        <f>IF(NOT(ISBLANK('Order Form'!$C38)),'Order Form'!$C38,"")</f>
        <v/>
      </c>
      <c r="L12" s="106" t="str">
        <f>IF(NOT(ISBLANK('Order Form'!$E38)),'Order Form'!$E38,"")</f>
        <v/>
      </c>
      <c r="M12" s="106" t="str">
        <f>IF('Order Form'!$G38="Yes","CST",IF('Order Form'!$H38="Yes","PVW",IF(NOT(ISBLANK('Order Form'!$F38)),UPPER('Order Form'!$F38),"")))</f>
        <v/>
      </c>
      <c r="N12" s="106" t="str">
        <f>IF(UPPER($I12)="YES",'Order Form'!F38,"")</f>
        <v/>
      </c>
      <c r="O12" s="106" t="str">
        <f>IF(NOT(ISBLANK('Order Form'!$I38)),'Order Form'!$I38,"")</f>
        <v/>
      </c>
      <c r="P12" s="106" t="str">
        <f>IF(NOT(ISBLANK('Order Form'!$D38)),PROPER('Order Form'!$D38),"")</f>
        <v/>
      </c>
      <c r="Q12" s="106" t="str">
        <f>IF(NOT(ISBLANK('Order Form'!$L38)),'Order Form'!$L38,"")</f>
        <v/>
      </c>
      <c r="R12" s="106" t="str">
        <f>IF(NOT(ISBLANK('Order Form'!$M38)),'Order Form'!$M38,"")</f>
        <v/>
      </c>
      <c r="S12" s="106" t="str">
        <f>IF(NOT(ISBLANK('Order Form'!$N38)),'Order Form'!$N38,"")</f>
        <v/>
      </c>
      <c r="T12" s="106" t="str">
        <f>IF(NOT(ISBLANK('Order Form'!$O38)),'Order Form'!$O38,"")</f>
        <v/>
      </c>
      <c r="U12" s="106" t="str">
        <f>IF(NOT(ISBLANK('Order Form'!$P38)),'Order Form'!$P38,"")</f>
        <v/>
      </c>
      <c r="V12" s="106" t="str">
        <f>IF(NOT(ISBLANK('Order Form'!$Q38)),'Order Form'!$Q38,"")</f>
        <v/>
      </c>
      <c r="W12" s="106" t="str">
        <f>IF(NOT(ISBLANK('Order Form'!$R38)),'Order Form'!$R38,"")</f>
        <v/>
      </c>
      <c r="X12" s="106" t="str">
        <f>IF(NOT(ISBLANK('Order Form'!$S38)),'Order Form'!$S38,"")</f>
        <v/>
      </c>
      <c r="Y12" s="106" t="str">
        <f t="shared" si="0"/>
        <v/>
      </c>
      <c r="Z12" s="166" t="str">
        <f>IF(NOT(ISBLANK('Order Form'!$J38)),'Order Form'!$J38,"")</f>
        <v/>
      </c>
      <c r="AA12" s="168" t="str">
        <f t="shared" si="1"/>
        <v/>
      </c>
      <c r="AB12" s="166" t="str">
        <f>IF(NOT(ISBLANK('Order Form'!$K38)),'Order Form'!$K38,"")</f>
        <v/>
      </c>
      <c r="AC12" s="166" t="str">
        <f>IF(NOT(ISBLANK('Order Form'!$D$21)),'Order Form'!$D$21,"")</f>
        <v/>
      </c>
      <c r="AD12" s="166" t="str">
        <f>IF(NOT(ISBLANK('Order Form'!$D$23)),'Order Form'!$D$23,"")</f>
        <v/>
      </c>
      <c r="AE12" s="166" t="str">
        <f>IF(NOT(ISBLANK('Order Form'!$D$22)),'Order Form'!$D$22,"")</f>
        <v/>
      </c>
    </row>
    <row r="13" spans="1:31" ht="12.75" customHeight="1" x14ac:dyDescent="0.3">
      <c r="A13" s="106" t="str">
        <f>IF(NOT(ISBLANK('Order Form'!$F$4)),PROPER('Order Form'!$F$4),IF(NOT(ISBLANK('Order Form'!$D$3)),PROPER('Order Form'!$D$3),IF(NOT(ISBLANK('Order Form'!$D$4)),PROPER('Order Form'!$D$4),"")))</f>
        <v/>
      </c>
      <c r="B13" s="106" t="str">
        <f>IF(NOT(ISBLANK('Order Form'!$F$6)),'Order Form'!$F$6,"")</f>
        <v/>
      </c>
      <c r="C13" s="162">
        <f>'Order Form'!$F$8</f>
        <v>0</v>
      </c>
      <c r="D13" s="162" t="str">
        <f>IF(NOT(ISBLANK('Order Form'!$F$10)),'Order Form'!$F$10,"")</f>
        <v/>
      </c>
      <c r="E13" s="162" t="str">
        <f>IF(NOT(ISBLANK('Order Form'!$F$12)),'Order Form'!$F$12,"")</f>
        <v/>
      </c>
      <c r="F13" s="163" t="str">
        <f>IF(NOT(ISBLANK('Order Form'!$D$16)),'Order Form'!$D$16,"")</f>
        <v/>
      </c>
      <c r="G13" s="164"/>
      <c r="H13" s="164"/>
      <c r="I13" s="106" t="str">
        <f>IF('Order Form'!$G39="Yes","Yes",IF('Order Form'!$H39="Yes","Yes",""))</f>
        <v/>
      </c>
      <c r="J13" s="106" t="str">
        <f ca="1">IF(NOT(ISNA(INDIRECT("'LIST DATA'!$A$"&amp;MATCH('Order Form'!$C39,SchoolList,0)+1))),UPPER(INDIRECT("'LIST DATA'!$A$"&amp;MATCH('Order Form'!$C39,SchoolList,0)+1)),"")</f>
        <v/>
      </c>
      <c r="K13" s="106" t="str">
        <f>IF(NOT(ISBLANK('Order Form'!$C39)),'Order Form'!$C39,"")</f>
        <v/>
      </c>
      <c r="L13" s="106" t="str">
        <f>IF(NOT(ISBLANK('Order Form'!$E39)),'Order Form'!$E39,"")</f>
        <v/>
      </c>
      <c r="M13" s="106" t="str">
        <f>IF('Order Form'!$G39="Yes","CST",IF('Order Form'!$H39="Yes","PVW",IF(NOT(ISBLANK('Order Form'!$F39)),UPPER('Order Form'!$F39),"")))</f>
        <v/>
      </c>
      <c r="N13" s="106" t="str">
        <f>IF(UPPER($I13)="YES",'Order Form'!F39,"")</f>
        <v/>
      </c>
      <c r="O13" s="106" t="str">
        <f>IF(NOT(ISBLANK('Order Form'!$I39)),'Order Form'!$I39,"")</f>
        <v/>
      </c>
      <c r="P13" s="106" t="str">
        <f>IF(NOT(ISBLANK('Order Form'!$D39)),PROPER('Order Form'!$D39),"")</f>
        <v/>
      </c>
      <c r="Q13" s="106" t="str">
        <f>IF(NOT(ISBLANK('Order Form'!$L39)),'Order Form'!$L39,"")</f>
        <v/>
      </c>
      <c r="R13" s="106" t="str">
        <f>IF(NOT(ISBLANK('Order Form'!$M39)),'Order Form'!$M39,"")</f>
        <v/>
      </c>
      <c r="S13" s="106" t="str">
        <f>IF(NOT(ISBLANK('Order Form'!$N39)),'Order Form'!$N39,"")</f>
        <v/>
      </c>
      <c r="T13" s="106" t="str">
        <f>IF(NOT(ISBLANK('Order Form'!$O39)),'Order Form'!$O39,"")</f>
        <v/>
      </c>
      <c r="U13" s="106" t="str">
        <f>IF(NOT(ISBLANK('Order Form'!$P39)),'Order Form'!$P39,"")</f>
        <v/>
      </c>
      <c r="V13" s="106" t="str">
        <f>IF(NOT(ISBLANK('Order Form'!$Q39)),'Order Form'!$Q39,"")</f>
        <v/>
      </c>
      <c r="W13" s="106" t="str">
        <f>IF(NOT(ISBLANK('Order Form'!$R39)),'Order Form'!$R39,"")</f>
        <v/>
      </c>
      <c r="X13" s="106" t="str">
        <f>IF(NOT(ISBLANK('Order Form'!$S39)),'Order Form'!$S39,"")</f>
        <v/>
      </c>
      <c r="Y13" s="106" t="str">
        <f t="shared" si="0"/>
        <v/>
      </c>
      <c r="Z13" s="166" t="str">
        <f>IF(NOT(ISBLANK('Order Form'!$J39)),'Order Form'!$J39,"")</f>
        <v/>
      </c>
      <c r="AA13" s="168" t="str">
        <f t="shared" si="1"/>
        <v/>
      </c>
      <c r="AB13" s="166" t="str">
        <f>IF(NOT(ISBLANK('Order Form'!$K39)),'Order Form'!$K39,"")</f>
        <v/>
      </c>
      <c r="AC13" s="166" t="str">
        <f>IF(NOT(ISBLANK('Order Form'!$D$21)),'Order Form'!$D$21,"")</f>
        <v/>
      </c>
      <c r="AD13" s="166" t="str">
        <f>IF(NOT(ISBLANK('Order Form'!$D$23)),'Order Form'!$D$23,"")</f>
        <v/>
      </c>
      <c r="AE13" s="166" t="str">
        <f>IF(NOT(ISBLANK('Order Form'!$D$22)),'Order Form'!$D$22,"")</f>
        <v/>
      </c>
    </row>
    <row r="14" spans="1:31" ht="12.75" customHeight="1" x14ac:dyDescent="0.3">
      <c r="A14" s="106" t="str">
        <f>IF(NOT(ISBLANK('Order Form'!$F$4)),PROPER('Order Form'!$F$4),IF(NOT(ISBLANK('Order Form'!$D$3)),PROPER('Order Form'!$D$3),IF(NOT(ISBLANK('Order Form'!$D$4)),PROPER('Order Form'!$D$4),"")))</f>
        <v/>
      </c>
      <c r="B14" s="106" t="str">
        <f>IF(NOT(ISBLANK('Order Form'!$F$6)),'Order Form'!$F$6,"")</f>
        <v/>
      </c>
      <c r="C14" s="162">
        <f>'Order Form'!$F$8</f>
        <v>0</v>
      </c>
      <c r="D14" s="162" t="str">
        <f>IF(NOT(ISBLANK('Order Form'!$F$10)),'Order Form'!$F$10,"")</f>
        <v/>
      </c>
      <c r="E14" s="162" t="str">
        <f>IF(NOT(ISBLANK('Order Form'!$F$12)),'Order Form'!$F$12,"")</f>
        <v/>
      </c>
      <c r="F14" s="163" t="str">
        <f>IF(NOT(ISBLANK('Order Form'!$D$16)),'Order Form'!$D$16,"")</f>
        <v/>
      </c>
      <c r="G14" s="164"/>
      <c r="H14" s="164"/>
      <c r="I14" s="106" t="str">
        <f>IF('Order Form'!$G40="Yes","Yes",IF('Order Form'!$H40="Yes","Yes",""))</f>
        <v/>
      </c>
      <c r="J14" s="106" t="str">
        <f ca="1">IF(NOT(ISNA(INDIRECT("'LIST DATA'!$A$"&amp;MATCH('Order Form'!$C40,SchoolList,0)+1))),UPPER(INDIRECT("'LIST DATA'!$A$"&amp;MATCH('Order Form'!$C40,SchoolList,0)+1)),"")</f>
        <v/>
      </c>
      <c r="K14" s="106" t="str">
        <f>IF(NOT(ISBLANK('Order Form'!$C40)),'Order Form'!$C40,"")</f>
        <v/>
      </c>
      <c r="L14" s="106" t="str">
        <f>IF(NOT(ISBLANK('Order Form'!$E40)),'Order Form'!$E40,"")</f>
        <v/>
      </c>
      <c r="M14" s="106" t="str">
        <f>IF('Order Form'!$G40="Yes","CST",IF('Order Form'!$H40="Yes","PVW",IF(NOT(ISBLANK('Order Form'!$F40)),UPPER('Order Form'!$F40),"")))</f>
        <v/>
      </c>
      <c r="N14" s="106" t="str">
        <f>IF(UPPER($I14)="YES",'Order Form'!F40,"")</f>
        <v/>
      </c>
      <c r="O14" s="106" t="str">
        <f>IF(NOT(ISBLANK('Order Form'!$I40)),'Order Form'!$I40,"")</f>
        <v/>
      </c>
      <c r="P14" s="106" t="str">
        <f>IF(NOT(ISBLANK('Order Form'!$D40)),PROPER('Order Form'!$D40),"")</f>
        <v/>
      </c>
      <c r="Q14" s="106" t="str">
        <f>IF(NOT(ISBLANK('Order Form'!$L40)),'Order Form'!$L40,"")</f>
        <v/>
      </c>
      <c r="R14" s="106" t="str">
        <f>IF(NOT(ISBLANK('Order Form'!$M40)),'Order Form'!$M40,"")</f>
        <v/>
      </c>
      <c r="S14" s="106" t="str">
        <f>IF(NOT(ISBLANK('Order Form'!$N40)),'Order Form'!$N40,"")</f>
        <v/>
      </c>
      <c r="T14" s="106" t="str">
        <f>IF(NOT(ISBLANK('Order Form'!$O40)),'Order Form'!$O40,"")</f>
        <v/>
      </c>
      <c r="U14" s="106" t="str">
        <f>IF(NOT(ISBLANK('Order Form'!$P40)),'Order Form'!$P40,"")</f>
        <v/>
      </c>
      <c r="V14" s="106" t="str">
        <f>IF(NOT(ISBLANK('Order Form'!$Q40)),'Order Form'!$Q40,"")</f>
        <v/>
      </c>
      <c r="W14" s="106" t="str">
        <f>IF(NOT(ISBLANK('Order Form'!$R40)),'Order Form'!$R40,"")</f>
        <v/>
      </c>
      <c r="X14" s="106" t="str">
        <f>IF(NOT(ISBLANK('Order Form'!$S40)),'Order Form'!$S40,"")</f>
        <v/>
      </c>
      <c r="Y14" s="106" t="str">
        <f t="shared" si="0"/>
        <v/>
      </c>
      <c r="Z14" s="166" t="str">
        <f>IF(NOT(ISBLANK('Order Form'!$J40)),'Order Form'!$J40,"")</f>
        <v/>
      </c>
      <c r="AA14" s="168" t="str">
        <f t="shared" si="1"/>
        <v/>
      </c>
      <c r="AB14" s="166" t="str">
        <f>IF(NOT(ISBLANK('Order Form'!$K40)),'Order Form'!$K40,"")</f>
        <v/>
      </c>
      <c r="AC14" s="166" t="str">
        <f>IF(NOT(ISBLANK('Order Form'!$D$21)),'Order Form'!$D$21,"")</f>
        <v/>
      </c>
      <c r="AD14" s="166" t="str">
        <f>IF(NOT(ISBLANK('Order Form'!$D$23)),'Order Form'!$D$23,"")</f>
        <v/>
      </c>
      <c r="AE14" s="166" t="str">
        <f>IF(NOT(ISBLANK('Order Form'!$D$22)),'Order Form'!$D$22,"")</f>
        <v/>
      </c>
    </row>
    <row r="15" spans="1:31" ht="12.75" customHeight="1" x14ac:dyDescent="0.3">
      <c r="A15" s="106" t="str">
        <f>IF(NOT(ISBLANK('Order Form'!$F$4)),PROPER('Order Form'!$F$4),IF(NOT(ISBLANK('Order Form'!$D$3)),PROPER('Order Form'!$D$3),IF(NOT(ISBLANK('Order Form'!$D$4)),PROPER('Order Form'!$D$4),"")))</f>
        <v/>
      </c>
      <c r="B15" s="106" t="str">
        <f>IF(NOT(ISBLANK('Order Form'!$F$6)),'Order Form'!$F$6,"")</f>
        <v/>
      </c>
      <c r="C15" s="162">
        <f>'Order Form'!$F$8</f>
        <v>0</v>
      </c>
      <c r="D15" s="162" t="str">
        <f>IF(NOT(ISBLANK('Order Form'!$F$10)),'Order Form'!$F$10,"")</f>
        <v/>
      </c>
      <c r="E15" s="162" t="str">
        <f>IF(NOT(ISBLANK('Order Form'!$F$12)),'Order Form'!$F$12,"")</f>
        <v/>
      </c>
      <c r="F15" s="163" t="str">
        <f>IF(NOT(ISBLANK('Order Form'!$D$16)),'Order Form'!$D$16,"")</f>
        <v/>
      </c>
      <c r="G15" s="164"/>
      <c r="H15" s="164"/>
      <c r="I15" s="106" t="str">
        <f>IF('Order Form'!$G41="Yes","Yes",IF('Order Form'!$H41="Yes","Yes",""))</f>
        <v/>
      </c>
      <c r="J15" s="106" t="str">
        <f ca="1">IF(NOT(ISNA(INDIRECT("'LIST DATA'!$A$"&amp;MATCH('Order Form'!$C41,SchoolList,0)+1))),UPPER(INDIRECT("'LIST DATA'!$A$"&amp;MATCH('Order Form'!$C41,SchoolList,0)+1)),"")</f>
        <v/>
      </c>
      <c r="K15" s="106" t="str">
        <f>IF(NOT(ISBLANK('Order Form'!$C41)),'Order Form'!$C41,"")</f>
        <v/>
      </c>
      <c r="L15" s="106" t="str">
        <f>IF(NOT(ISBLANK('Order Form'!$E41)),'Order Form'!$E41,"")</f>
        <v/>
      </c>
      <c r="M15" s="106" t="str">
        <f>IF('Order Form'!$G41="Yes","CST",IF('Order Form'!$H41="Yes","PVW",IF(NOT(ISBLANK('Order Form'!$F41)),UPPER('Order Form'!$F41),"")))</f>
        <v/>
      </c>
      <c r="N15" s="106" t="str">
        <f>IF(UPPER($I15)="YES",'Order Form'!F41,"")</f>
        <v/>
      </c>
      <c r="O15" s="106" t="str">
        <f>IF(NOT(ISBLANK('Order Form'!$I41)),'Order Form'!$I41,"")</f>
        <v/>
      </c>
      <c r="P15" s="106" t="str">
        <f>IF(NOT(ISBLANK('Order Form'!$D41)),PROPER('Order Form'!$D41),"")</f>
        <v/>
      </c>
      <c r="Q15" s="106" t="str">
        <f>IF(NOT(ISBLANK('Order Form'!$L41)),'Order Form'!$L41,"")</f>
        <v/>
      </c>
      <c r="R15" s="106" t="str">
        <f>IF(NOT(ISBLANK('Order Form'!$M41)),'Order Form'!$M41,"")</f>
        <v/>
      </c>
      <c r="S15" s="106" t="str">
        <f>IF(NOT(ISBLANK('Order Form'!$N41)),'Order Form'!$N41,"")</f>
        <v/>
      </c>
      <c r="T15" s="106" t="str">
        <f>IF(NOT(ISBLANK('Order Form'!$O41)),'Order Form'!$O41,"")</f>
        <v/>
      </c>
      <c r="U15" s="106" t="str">
        <f>IF(NOT(ISBLANK('Order Form'!$P41)),'Order Form'!$P41,"")</f>
        <v/>
      </c>
      <c r="V15" s="106" t="str">
        <f>IF(NOT(ISBLANK('Order Form'!$Q41)),'Order Form'!$Q41,"")</f>
        <v/>
      </c>
      <c r="W15" s="106" t="str">
        <f>IF(NOT(ISBLANK('Order Form'!$R41)),'Order Form'!$R41,"")</f>
        <v/>
      </c>
      <c r="X15" s="106" t="str">
        <f>IF(NOT(ISBLANK('Order Form'!$S41)),'Order Form'!$S41,"")</f>
        <v/>
      </c>
      <c r="Y15" s="106" t="str">
        <f t="shared" si="0"/>
        <v/>
      </c>
      <c r="Z15" s="166" t="str">
        <f>IF(NOT(ISBLANK('Order Form'!$J41)),'Order Form'!$J41,"")</f>
        <v/>
      </c>
      <c r="AA15" s="168" t="str">
        <f t="shared" si="1"/>
        <v/>
      </c>
      <c r="AB15" s="166" t="str">
        <f>IF(NOT(ISBLANK('Order Form'!$K41)),'Order Form'!$K41,"")</f>
        <v/>
      </c>
      <c r="AC15" s="166" t="str">
        <f>IF(NOT(ISBLANK('Order Form'!$D$21)),'Order Form'!$D$21,"")</f>
        <v/>
      </c>
      <c r="AD15" s="166" t="str">
        <f>IF(NOT(ISBLANK('Order Form'!$D$23)),'Order Form'!$D$23,"")</f>
        <v/>
      </c>
      <c r="AE15" s="166" t="str">
        <f>IF(NOT(ISBLANK('Order Form'!$D$22)),'Order Form'!$D$22,"")</f>
        <v/>
      </c>
    </row>
    <row r="16" spans="1:31" ht="12.75" customHeight="1" x14ac:dyDescent="0.3">
      <c r="A16" s="106" t="str">
        <f>IF(NOT(ISBLANK('Order Form'!$F$4)),PROPER('Order Form'!$F$4),IF(NOT(ISBLANK('Order Form'!$D$3)),PROPER('Order Form'!$D$3),IF(NOT(ISBLANK('Order Form'!$D$4)),PROPER('Order Form'!$D$4),"")))</f>
        <v/>
      </c>
      <c r="B16" s="106" t="str">
        <f>IF(NOT(ISBLANK('Order Form'!$F$6)),'Order Form'!$F$6,"")</f>
        <v/>
      </c>
      <c r="C16" s="162">
        <f>'Order Form'!$F$8</f>
        <v>0</v>
      </c>
      <c r="D16" s="162" t="str">
        <f>IF(NOT(ISBLANK('Order Form'!$F$10)),'Order Form'!$F$10,"")</f>
        <v/>
      </c>
      <c r="E16" s="162" t="str">
        <f>IF(NOT(ISBLANK('Order Form'!$F$12)),'Order Form'!$F$12,"")</f>
        <v/>
      </c>
      <c r="F16" s="163" t="str">
        <f>IF(NOT(ISBLANK('Order Form'!$D$16)),'Order Form'!$D$16,"")</f>
        <v/>
      </c>
      <c r="G16" s="164"/>
      <c r="H16" s="164"/>
      <c r="I16" s="106" t="str">
        <f>IF('Order Form'!$G42="Yes","Yes",IF('Order Form'!$H42="Yes","Yes",""))</f>
        <v/>
      </c>
      <c r="J16" s="106" t="str">
        <f ca="1">IF(NOT(ISNA(INDIRECT("'LIST DATA'!$A$"&amp;MATCH('Order Form'!$C42,SchoolList,0)+1))),UPPER(INDIRECT("'LIST DATA'!$A$"&amp;MATCH('Order Form'!$C42,SchoolList,0)+1)),"")</f>
        <v/>
      </c>
      <c r="K16" s="106" t="str">
        <f>IF(NOT(ISBLANK('Order Form'!$C42)),'Order Form'!$C42,"")</f>
        <v/>
      </c>
      <c r="L16" s="106" t="str">
        <f>IF(NOT(ISBLANK('Order Form'!$E42)),'Order Form'!$E42,"")</f>
        <v/>
      </c>
      <c r="M16" s="106" t="str">
        <f>IF('Order Form'!$G42="Yes","CST",IF('Order Form'!$H42="Yes","PVW",IF(NOT(ISBLANK('Order Form'!$F42)),UPPER('Order Form'!$F42),"")))</f>
        <v/>
      </c>
      <c r="N16" s="106" t="str">
        <f>IF(UPPER($I16)="YES",'Order Form'!F42,"")</f>
        <v/>
      </c>
      <c r="O16" s="106" t="str">
        <f>IF(NOT(ISBLANK('Order Form'!$I42)),'Order Form'!$I42,"")</f>
        <v/>
      </c>
      <c r="P16" s="106" t="str">
        <f>IF(NOT(ISBLANK('Order Form'!$D42)),PROPER('Order Form'!$D42),"")</f>
        <v/>
      </c>
      <c r="Q16" s="106" t="str">
        <f>IF(NOT(ISBLANK('Order Form'!$L42)),'Order Form'!$L42,"")</f>
        <v/>
      </c>
      <c r="R16" s="106" t="str">
        <f>IF(NOT(ISBLANK('Order Form'!$M42)),'Order Form'!$M42,"")</f>
        <v/>
      </c>
      <c r="S16" s="106" t="str">
        <f>IF(NOT(ISBLANK('Order Form'!$N42)),'Order Form'!$N42,"")</f>
        <v/>
      </c>
      <c r="T16" s="106" t="str">
        <f>IF(NOT(ISBLANK('Order Form'!$O42)),'Order Form'!$O42,"")</f>
        <v/>
      </c>
      <c r="U16" s="106" t="str">
        <f>IF(NOT(ISBLANK('Order Form'!$P42)),'Order Form'!$P42,"")</f>
        <v/>
      </c>
      <c r="V16" s="106" t="str">
        <f>IF(NOT(ISBLANK('Order Form'!$Q42)),'Order Form'!$Q42,"")</f>
        <v/>
      </c>
      <c r="W16" s="106" t="str">
        <f>IF(NOT(ISBLANK('Order Form'!$R42)),'Order Form'!$R42,"")</f>
        <v/>
      </c>
      <c r="X16" s="106" t="str">
        <f>IF(NOT(ISBLANK('Order Form'!$S42)),'Order Form'!$S42,"")</f>
        <v/>
      </c>
      <c r="Y16" s="106" t="str">
        <f t="shared" si="0"/>
        <v/>
      </c>
      <c r="Z16" s="166" t="str">
        <f>IF(NOT(ISBLANK('Order Form'!$J42)),'Order Form'!$J42,"")</f>
        <v/>
      </c>
      <c r="AA16" s="168" t="str">
        <f t="shared" si="1"/>
        <v/>
      </c>
      <c r="AB16" s="166" t="str">
        <f>IF(NOT(ISBLANK('Order Form'!$K42)),'Order Form'!$K42,"")</f>
        <v/>
      </c>
      <c r="AC16" s="166" t="str">
        <f>IF(NOT(ISBLANK('Order Form'!$D$21)),'Order Form'!$D$21,"")</f>
        <v/>
      </c>
      <c r="AD16" s="166" t="str">
        <f>IF(NOT(ISBLANK('Order Form'!$D$23)),'Order Form'!$D$23,"")</f>
        <v/>
      </c>
      <c r="AE16" s="166" t="str">
        <f>IF(NOT(ISBLANK('Order Form'!$D$22)),'Order Form'!$D$22,"")</f>
        <v/>
      </c>
    </row>
    <row r="17" spans="1:31" ht="12.75" customHeight="1" x14ac:dyDescent="0.3">
      <c r="A17" s="106" t="str">
        <f>IF(NOT(ISBLANK('Order Form'!$F$4)),PROPER('Order Form'!$F$4),IF(NOT(ISBLANK('Order Form'!$D$3)),PROPER('Order Form'!$D$3),IF(NOT(ISBLANK('Order Form'!$D$4)),PROPER('Order Form'!$D$4),"")))</f>
        <v/>
      </c>
      <c r="B17" s="106" t="str">
        <f>IF(NOT(ISBLANK('Order Form'!$F$6)),'Order Form'!$F$6,"")</f>
        <v/>
      </c>
      <c r="C17" s="162">
        <f>'Order Form'!$F$8</f>
        <v>0</v>
      </c>
      <c r="D17" s="162" t="str">
        <f>IF(NOT(ISBLANK('Order Form'!$F$10)),'Order Form'!$F$10,"")</f>
        <v/>
      </c>
      <c r="E17" s="162" t="str">
        <f>IF(NOT(ISBLANK('Order Form'!$F$12)),'Order Form'!$F$12,"")</f>
        <v/>
      </c>
      <c r="F17" s="163" t="str">
        <f>IF(NOT(ISBLANK('Order Form'!$D$16)),'Order Form'!$D$16,"")</f>
        <v/>
      </c>
      <c r="G17" s="164"/>
      <c r="H17" s="164"/>
      <c r="I17" s="106" t="str">
        <f>IF('Order Form'!$G43="Yes","Yes",IF('Order Form'!$H43="Yes","Yes",""))</f>
        <v/>
      </c>
      <c r="J17" s="106" t="str">
        <f ca="1">IF(NOT(ISNA(INDIRECT("'LIST DATA'!$A$"&amp;MATCH('Order Form'!$C43,SchoolList,0)+1))),UPPER(INDIRECT("'LIST DATA'!$A$"&amp;MATCH('Order Form'!$C43,SchoolList,0)+1)),"")</f>
        <v/>
      </c>
      <c r="K17" s="106" t="str">
        <f>IF(NOT(ISBLANK('Order Form'!$C43)),'Order Form'!$C43,"")</f>
        <v/>
      </c>
      <c r="L17" s="106" t="str">
        <f>IF(NOT(ISBLANK('Order Form'!$E43)),'Order Form'!$E43,"")</f>
        <v/>
      </c>
      <c r="M17" s="106" t="str">
        <f>IF('Order Form'!$G43="Yes","CST",IF('Order Form'!$H43="Yes","PVW",IF(NOT(ISBLANK('Order Form'!$F43)),UPPER('Order Form'!$F43),"")))</f>
        <v/>
      </c>
      <c r="N17" s="106" t="str">
        <f>IF(UPPER($I17)="YES",'Order Form'!F43,"")</f>
        <v/>
      </c>
      <c r="O17" s="106" t="str">
        <f>IF(NOT(ISBLANK('Order Form'!$I43)),'Order Form'!$I43,"")</f>
        <v/>
      </c>
      <c r="P17" s="106" t="str">
        <f>IF(NOT(ISBLANK('Order Form'!$D43)),PROPER('Order Form'!$D43),"")</f>
        <v/>
      </c>
      <c r="Q17" s="106" t="str">
        <f>IF(NOT(ISBLANK('Order Form'!$L43)),'Order Form'!$L43,"")</f>
        <v/>
      </c>
      <c r="R17" s="106" t="str">
        <f>IF(NOT(ISBLANK('Order Form'!$M43)),'Order Form'!$M43,"")</f>
        <v/>
      </c>
      <c r="S17" s="106" t="str">
        <f>IF(NOT(ISBLANK('Order Form'!$N43)),'Order Form'!$N43,"")</f>
        <v/>
      </c>
      <c r="T17" s="106" t="str">
        <f>IF(NOT(ISBLANK('Order Form'!$O43)),'Order Form'!$O43,"")</f>
        <v/>
      </c>
      <c r="U17" s="106" t="str">
        <f>IF(NOT(ISBLANK('Order Form'!$P43)),'Order Form'!$P43,"")</f>
        <v/>
      </c>
      <c r="V17" s="106" t="str">
        <f>IF(NOT(ISBLANK('Order Form'!$Q43)),'Order Form'!$Q43,"")</f>
        <v/>
      </c>
      <c r="W17" s="106" t="str">
        <f>IF(NOT(ISBLANK('Order Form'!$R43)),'Order Form'!$R43,"")</f>
        <v/>
      </c>
      <c r="X17" s="106" t="str">
        <f>IF(NOT(ISBLANK('Order Form'!$S43)),'Order Form'!$S43,"")</f>
        <v/>
      </c>
      <c r="Y17" s="106" t="str">
        <f t="shared" si="0"/>
        <v/>
      </c>
      <c r="Z17" s="166" t="str">
        <f>IF(NOT(ISBLANK('Order Form'!$J43)),'Order Form'!$J43,"")</f>
        <v/>
      </c>
      <c r="AA17" s="168" t="str">
        <f t="shared" si="1"/>
        <v/>
      </c>
      <c r="AB17" s="166" t="str">
        <f>IF(NOT(ISBLANK('Order Form'!$K43)),'Order Form'!$K43,"")</f>
        <v/>
      </c>
      <c r="AC17" s="166" t="str">
        <f>IF(NOT(ISBLANK('Order Form'!$D$21)),'Order Form'!$D$21,"")</f>
        <v/>
      </c>
      <c r="AD17" s="166" t="str">
        <f>IF(NOT(ISBLANK('Order Form'!$D$23)),'Order Form'!$D$23,"")</f>
        <v/>
      </c>
      <c r="AE17" s="166" t="str">
        <f>IF(NOT(ISBLANK('Order Form'!$D$22)),'Order Form'!$D$22,"")</f>
        <v/>
      </c>
    </row>
    <row r="18" spans="1:31" ht="12.75" customHeight="1" x14ac:dyDescent="0.3">
      <c r="A18" s="106" t="str">
        <f>IF(NOT(ISBLANK('Order Form'!$F$4)),PROPER('Order Form'!$F$4),IF(NOT(ISBLANK('Order Form'!$D$3)),PROPER('Order Form'!$D$3),IF(NOT(ISBLANK('Order Form'!$D$4)),PROPER('Order Form'!$D$4),"")))</f>
        <v/>
      </c>
      <c r="B18" s="106" t="str">
        <f>IF(NOT(ISBLANK('Order Form'!$F$6)),'Order Form'!$F$6,"")</f>
        <v/>
      </c>
      <c r="C18" s="162">
        <f>'Order Form'!$F$8</f>
        <v>0</v>
      </c>
      <c r="D18" s="162" t="str">
        <f>IF(NOT(ISBLANK('Order Form'!$F$10)),'Order Form'!$F$10,"")</f>
        <v/>
      </c>
      <c r="E18" s="162" t="str">
        <f>IF(NOT(ISBLANK('Order Form'!$F$12)),'Order Form'!$F$12,"")</f>
        <v/>
      </c>
      <c r="F18" s="163" t="str">
        <f>IF(NOT(ISBLANK('Order Form'!$D$16)),'Order Form'!$D$16,"")</f>
        <v/>
      </c>
      <c r="G18" s="164"/>
      <c r="H18" s="164"/>
      <c r="I18" s="106" t="str">
        <f>IF('Order Form'!$G44="Yes","Yes",IF('Order Form'!$H44="Yes","Yes",""))</f>
        <v/>
      </c>
      <c r="J18" s="106" t="str">
        <f ca="1">IF(NOT(ISNA(INDIRECT("'LIST DATA'!$A$"&amp;MATCH('Order Form'!$C44,SchoolList,0)+1))),UPPER(INDIRECT("'LIST DATA'!$A$"&amp;MATCH('Order Form'!$C44,SchoolList,0)+1)),"")</f>
        <v/>
      </c>
      <c r="K18" s="106" t="str">
        <f>IF(NOT(ISBLANK('Order Form'!$C44)),'Order Form'!$C44,"")</f>
        <v/>
      </c>
      <c r="L18" s="106" t="str">
        <f>IF(NOT(ISBLANK('Order Form'!$E44)),'Order Form'!$E44,"")</f>
        <v/>
      </c>
      <c r="M18" s="106" t="str">
        <f>IF('Order Form'!$G44="Yes","CST",IF('Order Form'!$H44="Yes","PVW",IF(NOT(ISBLANK('Order Form'!$F44)),UPPER('Order Form'!$F44),"")))</f>
        <v/>
      </c>
      <c r="N18" s="106" t="str">
        <f>IF(UPPER($I18)="YES",'Order Form'!F44,"")</f>
        <v/>
      </c>
      <c r="O18" s="106" t="str">
        <f>IF(NOT(ISBLANK('Order Form'!$I44)),'Order Form'!$I44,"")</f>
        <v/>
      </c>
      <c r="P18" s="106" t="str">
        <f>IF(NOT(ISBLANK('Order Form'!$D44)),PROPER('Order Form'!$D44),"")</f>
        <v/>
      </c>
      <c r="Q18" s="106" t="str">
        <f>IF(NOT(ISBLANK('Order Form'!$L44)),'Order Form'!$L44,"")</f>
        <v/>
      </c>
      <c r="R18" s="106" t="str">
        <f>IF(NOT(ISBLANK('Order Form'!$M44)),'Order Form'!$M44,"")</f>
        <v/>
      </c>
      <c r="S18" s="106" t="str">
        <f>IF(NOT(ISBLANK('Order Form'!$N44)),'Order Form'!$N44,"")</f>
        <v/>
      </c>
      <c r="T18" s="106" t="str">
        <f>IF(NOT(ISBLANK('Order Form'!$O44)),'Order Form'!$O44,"")</f>
        <v/>
      </c>
      <c r="U18" s="106" t="str">
        <f>IF(NOT(ISBLANK('Order Form'!$P44)),'Order Form'!$P44,"")</f>
        <v/>
      </c>
      <c r="V18" s="106" t="str">
        <f>IF(NOT(ISBLANK('Order Form'!$Q44)),'Order Form'!$Q44,"")</f>
        <v/>
      </c>
      <c r="W18" s="106" t="str">
        <f>IF(NOT(ISBLANK('Order Form'!$R44)),'Order Form'!$R44,"")</f>
        <v/>
      </c>
      <c r="X18" s="106" t="str">
        <f>IF(NOT(ISBLANK('Order Form'!$S44)),'Order Form'!$S44,"")</f>
        <v/>
      </c>
      <c r="Y18" s="106" t="str">
        <f t="shared" si="0"/>
        <v/>
      </c>
      <c r="Z18" s="166" t="str">
        <f>IF(NOT(ISBLANK('Order Form'!$J44)),'Order Form'!$J44,"")</f>
        <v/>
      </c>
      <c r="AA18" s="168" t="str">
        <f t="shared" si="1"/>
        <v/>
      </c>
      <c r="AB18" s="166" t="str">
        <f>IF(NOT(ISBLANK('Order Form'!$K44)),'Order Form'!$K44,"")</f>
        <v/>
      </c>
      <c r="AC18" s="166" t="str">
        <f>IF(NOT(ISBLANK('Order Form'!$D$21)),'Order Form'!$D$21,"")</f>
        <v/>
      </c>
      <c r="AD18" s="166" t="str">
        <f>IF(NOT(ISBLANK('Order Form'!$D$23)),'Order Form'!$D$23,"")</f>
        <v/>
      </c>
      <c r="AE18" s="166" t="str">
        <f>IF(NOT(ISBLANK('Order Form'!$D$22)),'Order Form'!$D$22,"")</f>
        <v/>
      </c>
    </row>
    <row r="19" spans="1:31" ht="12.75" customHeight="1" x14ac:dyDescent="0.3">
      <c r="A19" s="106" t="str">
        <f>IF(NOT(ISBLANK('Order Form'!$F$4)),PROPER('Order Form'!$F$4),IF(NOT(ISBLANK('Order Form'!$D$3)),PROPER('Order Form'!$D$3),IF(NOT(ISBLANK('Order Form'!$D$4)),PROPER('Order Form'!$D$4),"")))</f>
        <v/>
      </c>
      <c r="B19" s="106" t="str">
        <f>IF(NOT(ISBLANK('Order Form'!$F$6)),'Order Form'!$F$6,"")</f>
        <v/>
      </c>
      <c r="C19" s="162">
        <f>'Order Form'!$F$8</f>
        <v>0</v>
      </c>
      <c r="D19" s="162" t="str">
        <f>IF(NOT(ISBLANK('Order Form'!$F$10)),'Order Form'!$F$10,"")</f>
        <v/>
      </c>
      <c r="E19" s="162" t="str">
        <f>IF(NOT(ISBLANK('Order Form'!$F$12)),'Order Form'!$F$12,"")</f>
        <v/>
      </c>
      <c r="F19" s="163" t="str">
        <f>IF(NOT(ISBLANK('Order Form'!$D$16)),'Order Form'!$D$16,"")</f>
        <v/>
      </c>
      <c r="G19" s="164"/>
      <c r="H19" s="164"/>
      <c r="I19" s="106" t="str">
        <f>IF('Order Form'!$G45="Yes","Yes",IF('Order Form'!$H45="Yes","Yes",""))</f>
        <v/>
      </c>
      <c r="J19" s="106" t="str">
        <f ca="1">IF(NOT(ISNA(INDIRECT("'LIST DATA'!$A$"&amp;MATCH('Order Form'!$C45,SchoolList,0)+1))),UPPER(INDIRECT("'LIST DATA'!$A$"&amp;MATCH('Order Form'!$C45,SchoolList,0)+1)),"")</f>
        <v/>
      </c>
      <c r="K19" s="106" t="str">
        <f>IF(NOT(ISBLANK('Order Form'!$C45)),'Order Form'!$C45,"")</f>
        <v/>
      </c>
      <c r="L19" s="106" t="str">
        <f>IF(NOT(ISBLANK('Order Form'!$E45)),'Order Form'!$E45,"")</f>
        <v/>
      </c>
      <c r="M19" s="106" t="str">
        <f>IF('Order Form'!$G45="Yes","CST",IF('Order Form'!$H45="Yes","PVW",IF(NOT(ISBLANK('Order Form'!$F45)),UPPER('Order Form'!$F45),"")))</f>
        <v/>
      </c>
      <c r="N19" s="106" t="str">
        <f>IF(UPPER($I19)="YES",'Order Form'!F45,"")</f>
        <v/>
      </c>
      <c r="O19" s="106" t="str">
        <f>IF(NOT(ISBLANK('Order Form'!$I45)),'Order Form'!$I45,"")</f>
        <v/>
      </c>
      <c r="P19" s="106" t="str">
        <f>IF(NOT(ISBLANK('Order Form'!$D45)),PROPER('Order Form'!$D45),"")</f>
        <v/>
      </c>
      <c r="Q19" s="106" t="str">
        <f>IF(NOT(ISBLANK('Order Form'!$L45)),'Order Form'!$L45,"")</f>
        <v/>
      </c>
      <c r="R19" s="106" t="str">
        <f>IF(NOT(ISBLANK('Order Form'!$M45)),'Order Form'!$M45,"")</f>
        <v/>
      </c>
      <c r="S19" s="106" t="str">
        <f>IF(NOT(ISBLANK('Order Form'!$N45)),'Order Form'!$N45,"")</f>
        <v/>
      </c>
      <c r="T19" s="106" t="str">
        <f>IF(NOT(ISBLANK('Order Form'!$O45)),'Order Form'!$O45,"")</f>
        <v/>
      </c>
      <c r="U19" s="106" t="str">
        <f>IF(NOT(ISBLANK('Order Form'!$P45)),'Order Form'!$P45,"")</f>
        <v/>
      </c>
      <c r="V19" s="106" t="str">
        <f>IF(NOT(ISBLANK('Order Form'!$Q45)),'Order Form'!$Q45,"")</f>
        <v/>
      </c>
      <c r="W19" s="106" t="str">
        <f>IF(NOT(ISBLANK('Order Form'!$R45)),'Order Form'!$R45,"")</f>
        <v/>
      </c>
      <c r="X19" s="106" t="str">
        <f>IF(NOT(ISBLANK('Order Form'!$S45)),'Order Form'!$S45,"")</f>
        <v/>
      </c>
      <c r="Y19" s="106" t="str">
        <f t="shared" si="0"/>
        <v/>
      </c>
      <c r="Z19" s="166" t="str">
        <f>IF(NOT(ISBLANK('Order Form'!$J45)),'Order Form'!$J45,"")</f>
        <v/>
      </c>
      <c r="AA19" s="168" t="str">
        <f t="shared" si="1"/>
        <v/>
      </c>
      <c r="AB19" s="166" t="str">
        <f>IF(NOT(ISBLANK('Order Form'!$K45)),'Order Form'!$K45,"")</f>
        <v/>
      </c>
      <c r="AC19" s="166" t="str">
        <f>IF(NOT(ISBLANK('Order Form'!$D$21)),'Order Form'!$D$21,"")</f>
        <v/>
      </c>
      <c r="AD19" s="166" t="str">
        <f>IF(NOT(ISBLANK('Order Form'!$D$23)),'Order Form'!$D$23,"")</f>
        <v/>
      </c>
      <c r="AE19" s="166" t="str">
        <f>IF(NOT(ISBLANK('Order Form'!$D$22)),'Order Form'!$D$22,"")</f>
        <v/>
      </c>
    </row>
    <row r="20" spans="1:31" ht="12.75" customHeight="1" x14ac:dyDescent="0.3">
      <c r="A20" s="106" t="str">
        <f>IF(NOT(ISBLANK('Order Form'!$F$4)),PROPER('Order Form'!$F$4),IF(NOT(ISBLANK('Order Form'!$D$3)),PROPER('Order Form'!$D$3),IF(NOT(ISBLANK('Order Form'!$D$4)),PROPER('Order Form'!$D$4),"")))</f>
        <v/>
      </c>
      <c r="B20" s="106" t="str">
        <f>IF(NOT(ISBLANK('Order Form'!$F$6)),'Order Form'!$F$6,"")</f>
        <v/>
      </c>
      <c r="C20" s="162">
        <f>'Order Form'!$F$8</f>
        <v>0</v>
      </c>
      <c r="D20" s="162" t="str">
        <f>IF(NOT(ISBLANK('Order Form'!$F$10)),'Order Form'!$F$10,"")</f>
        <v/>
      </c>
      <c r="E20" s="162" t="str">
        <f>IF(NOT(ISBLANK('Order Form'!$F$12)),'Order Form'!$F$12,"")</f>
        <v/>
      </c>
      <c r="F20" s="163" t="str">
        <f>IF(NOT(ISBLANK('Order Form'!$D$16)),'Order Form'!$D$16,"")</f>
        <v/>
      </c>
      <c r="G20" s="164"/>
      <c r="H20" s="164"/>
      <c r="I20" s="106" t="str">
        <f>IF('Order Form'!$G46="Yes","Yes",IF('Order Form'!$H46="Yes","Yes",""))</f>
        <v/>
      </c>
      <c r="J20" s="106" t="str">
        <f ca="1">IF(NOT(ISNA(INDIRECT("'LIST DATA'!$A$"&amp;MATCH('Order Form'!$C46,SchoolList,0)+1))),UPPER(INDIRECT("'LIST DATA'!$A$"&amp;MATCH('Order Form'!$C46,SchoolList,0)+1)),"")</f>
        <v/>
      </c>
      <c r="K20" s="106" t="str">
        <f>IF(NOT(ISBLANK('Order Form'!$C46)),'Order Form'!$C46,"")</f>
        <v/>
      </c>
      <c r="L20" s="106" t="str">
        <f>IF(NOT(ISBLANK('Order Form'!$E46)),'Order Form'!$E46,"")</f>
        <v/>
      </c>
      <c r="M20" s="106" t="str">
        <f>IF('Order Form'!$G46="Yes","CST",IF('Order Form'!$H46="Yes","PVW",IF(NOT(ISBLANK('Order Form'!$F46)),UPPER('Order Form'!$F46),"")))</f>
        <v/>
      </c>
      <c r="N20" s="106" t="str">
        <f>IF(UPPER($I20)="YES",'Order Form'!F46,"")</f>
        <v/>
      </c>
      <c r="O20" s="106" t="str">
        <f>IF(NOT(ISBLANK('Order Form'!$I46)),'Order Form'!$I46,"")</f>
        <v/>
      </c>
      <c r="P20" s="106" t="str">
        <f>IF(NOT(ISBLANK('Order Form'!$D46)),PROPER('Order Form'!$D46),"")</f>
        <v/>
      </c>
      <c r="Q20" s="106" t="str">
        <f>IF(NOT(ISBLANK('Order Form'!$L46)),'Order Form'!$L46,"")</f>
        <v/>
      </c>
      <c r="R20" s="106" t="str">
        <f>IF(NOT(ISBLANK('Order Form'!$M46)),'Order Form'!$M46,"")</f>
        <v/>
      </c>
      <c r="S20" s="106" t="str">
        <f>IF(NOT(ISBLANK('Order Form'!$N46)),'Order Form'!$N46,"")</f>
        <v/>
      </c>
      <c r="T20" s="106" t="str">
        <f>IF(NOT(ISBLANK('Order Form'!$O46)),'Order Form'!$O46,"")</f>
        <v/>
      </c>
      <c r="U20" s="106" t="str">
        <f>IF(NOT(ISBLANK('Order Form'!$P46)),'Order Form'!$P46,"")</f>
        <v/>
      </c>
      <c r="V20" s="106" t="str">
        <f>IF(NOT(ISBLANK('Order Form'!$Q46)),'Order Form'!$Q46,"")</f>
        <v/>
      </c>
      <c r="W20" s="106" t="str">
        <f>IF(NOT(ISBLANK('Order Form'!$R46)),'Order Form'!$R46,"")</f>
        <v/>
      </c>
      <c r="X20" s="106" t="str">
        <f>IF(NOT(ISBLANK('Order Form'!$S46)),'Order Form'!$S46,"")</f>
        <v/>
      </c>
      <c r="Y20" s="106" t="str">
        <f t="shared" si="0"/>
        <v/>
      </c>
      <c r="Z20" s="166" t="str">
        <f>IF(NOT(ISBLANK('Order Form'!$J46)),'Order Form'!$J46,"")</f>
        <v/>
      </c>
      <c r="AA20" s="168" t="str">
        <f t="shared" si="1"/>
        <v/>
      </c>
      <c r="AB20" s="166" t="str">
        <f>IF(NOT(ISBLANK('Order Form'!$K46)),'Order Form'!$K46,"")</f>
        <v/>
      </c>
      <c r="AC20" s="166" t="str">
        <f>IF(NOT(ISBLANK('Order Form'!$D$21)),'Order Form'!$D$21,"")</f>
        <v/>
      </c>
      <c r="AD20" s="166" t="str">
        <f>IF(NOT(ISBLANK('Order Form'!$D$23)),'Order Form'!$D$23,"")</f>
        <v/>
      </c>
      <c r="AE20" s="166" t="str">
        <f>IF(NOT(ISBLANK('Order Form'!$D$22)),'Order Form'!$D$22,"")</f>
        <v/>
      </c>
    </row>
    <row r="21" spans="1:31" ht="12.75" customHeight="1" x14ac:dyDescent="0.3">
      <c r="A21" s="106" t="str">
        <f>IF(NOT(ISBLANK('Order Form'!$F$4)),PROPER('Order Form'!$F$4),IF(NOT(ISBLANK('Order Form'!$D$3)),PROPER('Order Form'!$D$3),IF(NOT(ISBLANK('Order Form'!$D$4)),PROPER('Order Form'!$D$4),"")))</f>
        <v/>
      </c>
      <c r="B21" s="106" t="str">
        <f>IF(NOT(ISBLANK('Order Form'!$F$6)),'Order Form'!$F$6,"")</f>
        <v/>
      </c>
      <c r="C21" s="162">
        <f>'Order Form'!$F$8</f>
        <v>0</v>
      </c>
      <c r="D21" s="162" t="str">
        <f>IF(NOT(ISBLANK('Order Form'!$F$10)),'Order Form'!$F$10,"")</f>
        <v/>
      </c>
      <c r="E21" s="162" t="str">
        <f>IF(NOT(ISBLANK('Order Form'!$F$12)),'Order Form'!$F$12,"")</f>
        <v/>
      </c>
      <c r="F21" s="163" t="str">
        <f>IF(NOT(ISBLANK('Order Form'!$D$16)),'Order Form'!$D$16,"")</f>
        <v/>
      </c>
      <c r="G21" s="164"/>
      <c r="H21" s="164"/>
      <c r="I21" s="106" t="str">
        <f>IF('Order Form'!$G47="Yes","Yes",IF('Order Form'!$H47="Yes","Yes",""))</f>
        <v/>
      </c>
      <c r="J21" s="106" t="str">
        <f ca="1">IF(NOT(ISNA(INDIRECT("'LIST DATA'!$A$"&amp;MATCH('Order Form'!$C47,SchoolList,0)+1))),UPPER(INDIRECT("'LIST DATA'!$A$"&amp;MATCH('Order Form'!$C47,SchoolList,0)+1)),"")</f>
        <v/>
      </c>
      <c r="K21" s="106" t="str">
        <f>IF(NOT(ISBLANK('Order Form'!$C47)),'Order Form'!$C47,"")</f>
        <v/>
      </c>
      <c r="L21" s="106" t="str">
        <f>IF(NOT(ISBLANK('Order Form'!$E47)),'Order Form'!$E47,"")</f>
        <v/>
      </c>
      <c r="M21" s="106" t="str">
        <f>IF('Order Form'!$G47="Yes","CST",IF('Order Form'!$H47="Yes","PVW",IF(NOT(ISBLANK('Order Form'!$F47)),UPPER('Order Form'!$F47),"")))</f>
        <v/>
      </c>
      <c r="N21" s="106" t="str">
        <f>IF(UPPER($I21)="YES",'Order Form'!F47,"")</f>
        <v/>
      </c>
      <c r="O21" s="106" t="str">
        <f>IF(NOT(ISBLANK('Order Form'!$I47)),'Order Form'!$I47,"")</f>
        <v/>
      </c>
      <c r="P21" s="106" t="str">
        <f>IF(NOT(ISBLANK('Order Form'!$D47)),PROPER('Order Form'!$D47),"")</f>
        <v/>
      </c>
      <c r="Q21" s="106" t="str">
        <f>IF(NOT(ISBLANK('Order Form'!$L47)),'Order Form'!$L47,"")</f>
        <v/>
      </c>
      <c r="R21" s="106" t="str">
        <f>IF(NOT(ISBLANK('Order Form'!$M47)),'Order Form'!$M47,"")</f>
        <v/>
      </c>
      <c r="S21" s="106" t="str">
        <f>IF(NOT(ISBLANK('Order Form'!$N47)),'Order Form'!$N47,"")</f>
        <v/>
      </c>
      <c r="T21" s="106" t="str">
        <f>IF(NOT(ISBLANK('Order Form'!$O47)),'Order Form'!$O47,"")</f>
        <v/>
      </c>
      <c r="U21" s="106" t="str">
        <f>IF(NOT(ISBLANK('Order Form'!$P47)),'Order Form'!$P47,"")</f>
        <v/>
      </c>
      <c r="V21" s="106" t="str">
        <f>IF(NOT(ISBLANK('Order Form'!$Q47)),'Order Form'!$Q47,"")</f>
        <v/>
      </c>
      <c r="W21" s="106" t="str">
        <f>IF(NOT(ISBLANK('Order Form'!$R47)),'Order Form'!$R47,"")</f>
        <v/>
      </c>
      <c r="X21" s="106" t="str">
        <f>IF(NOT(ISBLANK('Order Form'!$S47)),'Order Form'!$S47,"")</f>
        <v/>
      </c>
      <c r="Y21" s="106" t="str">
        <f t="shared" si="0"/>
        <v/>
      </c>
      <c r="Z21" s="166" t="str">
        <f>IF(NOT(ISBLANK('Order Form'!$J47)),'Order Form'!$J47,"")</f>
        <v/>
      </c>
      <c r="AA21" s="168" t="str">
        <f t="shared" si="1"/>
        <v/>
      </c>
      <c r="AB21" s="166" t="str">
        <f>IF(NOT(ISBLANK('Order Form'!$K47)),'Order Form'!$K47,"")</f>
        <v/>
      </c>
      <c r="AC21" s="166" t="str">
        <f>IF(NOT(ISBLANK('Order Form'!$D$21)),'Order Form'!$D$21,"")</f>
        <v/>
      </c>
      <c r="AD21" s="166" t="str">
        <f>IF(NOT(ISBLANK('Order Form'!$D$23)),'Order Form'!$D$23,"")</f>
        <v/>
      </c>
      <c r="AE21" s="166" t="str">
        <f>IF(NOT(ISBLANK('Order Form'!$D$22)),'Order Form'!$D$22,"")</f>
        <v/>
      </c>
    </row>
    <row r="22" spans="1:31" ht="12.75" customHeight="1" x14ac:dyDescent="0.3">
      <c r="A22" s="106" t="str">
        <f>IF(NOT(ISBLANK('Order Form'!$F$4)),PROPER('Order Form'!$F$4),IF(NOT(ISBLANK('Order Form'!$D$3)),PROPER('Order Form'!$D$3),IF(NOT(ISBLANK('Order Form'!$D$4)),PROPER('Order Form'!$D$4),"")))</f>
        <v/>
      </c>
      <c r="B22" s="106" t="str">
        <f>IF(NOT(ISBLANK('Order Form'!$F$6)),'Order Form'!$F$6,"")</f>
        <v/>
      </c>
      <c r="C22" s="162">
        <f>'Order Form'!$F$8</f>
        <v>0</v>
      </c>
      <c r="D22" s="162" t="str">
        <f>IF(NOT(ISBLANK('Order Form'!$F$10)),'Order Form'!$F$10,"")</f>
        <v/>
      </c>
      <c r="E22" s="162" t="str">
        <f>IF(NOT(ISBLANK('Order Form'!$F$12)),'Order Form'!$F$12,"")</f>
        <v/>
      </c>
      <c r="F22" s="163" t="str">
        <f>IF(NOT(ISBLANK('Order Form'!$D$16)),'Order Form'!$D$16,"")</f>
        <v/>
      </c>
      <c r="G22" s="164"/>
      <c r="H22" s="164"/>
      <c r="I22" s="106" t="str">
        <f>IF('Order Form'!$G48="Yes","Yes",IF('Order Form'!$H48="Yes","Yes",""))</f>
        <v/>
      </c>
      <c r="J22" s="106" t="str">
        <f ca="1">IF(NOT(ISNA(INDIRECT("'LIST DATA'!$A$"&amp;MATCH('Order Form'!$C48,SchoolList,0)+1))),UPPER(INDIRECT("'LIST DATA'!$A$"&amp;MATCH('Order Form'!$C48,SchoolList,0)+1)),"")</f>
        <v/>
      </c>
      <c r="K22" s="106" t="str">
        <f>IF(NOT(ISBLANK('Order Form'!$C48)),'Order Form'!$C48,"")</f>
        <v/>
      </c>
      <c r="L22" s="106" t="str">
        <f>IF(NOT(ISBLANK('Order Form'!$E48)),'Order Form'!$E48,"")</f>
        <v/>
      </c>
      <c r="M22" s="106" t="str">
        <f>IF('Order Form'!$G48="Yes","CST",IF('Order Form'!$H48="Yes","PVW",IF(NOT(ISBLANK('Order Form'!$F48)),UPPER('Order Form'!$F48),"")))</f>
        <v/>
      </c>
      <c r="N22" s="106" t="str">
        <f>IF(UPPER($I22)="YES",'Order Form'!F48,"")</f>
        <v/>
      </c>
      <c r="O22" s="106" t="str">
        <f>IF(NOT(ISBLANK('Order Form'!$I48)),'Order Form'!$I48,"")</f>
        <v/>
      </c>
      <c r="P22" s="106" t="str">
        <f>IF(NOT(ISBLANK('Order Form'!$D48)),PROPER('Order Form'!$D48),"")</f>
        <v/>
      </c>
      <c r="Q22" s="106" t="str">
        <f>IF(NOT(ISBLANK('Order Form'!$L48)),'Order Form'!$L48,"")</f>
        <v/>
      </c>
      <c r="R22" s="106" t="str">
        <f>IF(NOT(ISBLANK('Order Form'!$M48)),'Order Form'!$M48,"")</f>
        <v/>
      </c>
      <c r="S22" s="106" t="str">
        <f>IF(NOT(ISBLANK('Order Form'!$N48)),'Order Form'!$N48,"")</f>
        <v/>
      </c>
      <c r="T22" s="106" t="str">
        <f>IF(NOT(ISBLANK('Order Form'!$O48)),'Order Form'!$O48,"")</f>
        <v/>
      </c>
      <c r="U22" s="106" t="str">
        <f>IF(NOT(ISBLANK('Order Form'!$P48)),'Order Form'!$P48,"")</f>
        <v/>
      </c>
      <c r="V22" s="106" t="str">
        <f>IF(NOT(ISBLANK('Order Form'!$Q48)),'Order Form'!$Q48,"")</f>
        <v/>
      </c>
      <c r="W22" s="106" t="str">
        <f>IF(NOT(ISBLANK('Order Form'!$R48)),'Order Form'!$R48,"")</f>
        <v/>
      </c>
      <c r="X22" s="106" t="str">
        <f>IF(NOT(ISBLANK('Order Form'!$S48)),'Order Form'!$S48,"")</f>
        <v/>
      </c>
      <c r="Y22" s="106" t="str">
        <f t="shared" si="0"/>
        <v/>
      </c>
      <c r="Z22" s="166" t="str">
        <f>IF(NOT(ISBLANK('Order Form'!$J48)),'Order Form'!$J48,"")</f>
        <v/>
      </c>
      <c r="AA22" s="168" t="str">
        <f t="shared" si="1"/>
        <v/>
      </c>
      <c r="AB22" s="166" t="str">
        <f>IF(NOT(ISBLANK('Order Form'!$K48)),'Order Form'!$K48,"")</f>
        <v/>
      </c>
      <c r="AC22" s="166" t="str">
        <f>IF(NOT(ISBLANK('Order Form'!$D$21)),'Order Form'!$D$21,"")</f>
        <v/>
      </c>
      <c r="AD22" s="166" t="str">
        <f>IF(NOT(ISBLANK('Order Form'!$D$23)),'Order Form'!$D$23,"")</f>
        <v/>
      </c>
      <c r="AE22" s="166" t="str">
        <f>IF(NOT(ISBLANK('Order Form'!$D$22)),'Order Form'!$D$22,"")</f>
        <v/>
      </c>
    </row>
    <row r="23" spans="1:31" ht="12.75" customHeight="1" x14ac:dyDescent="0.3">
      <c r="A23" s="106" t="str">
        <f>IF(NOT(ISBLANK('Order Form'!$F$4)),PROPER('Order Form'!$F$4),IF(NOT(ISBLANK('Order Form'!$D$3)),PROPER('Order Form'!$D$3),IF(NOT(ISBLANK('Order Form'!$D$4)),PROPER('Order Form'!$D$4),"")))</f>
        <v/>
      </c>
      <c r="B23" s="106" t="str">
        <f>IF(NOT(ISBLANK('Order Form'!$F$6)),'Order Form'!$F$6,"")</f>
        <v/>
      </c>
      <c r="C23" s="162">
        <f>'Order Form'!$F$8</f>
        <v>0</v>
      </c>
      <c r="D23" s="162" t="str">
        <f>IF(NOT(ISBLANK('Order Form'!$F$10)),'Order Form'!$F$10,"")</f>
        <v/>
      </c>
      <c r="E23" s="162" t="str">
        <f>IF(NOT(ISBLANK('Order Form'!$F$12)),'Order Form'!$F$12,"")</f>
        <v/>
      </c>
      <c r="F23" s="163" t="str">
        <f>IF(NOT(ISBLANK('Order Form'!$D$16)),'Order Form'!$D$16,"")</f>
        <v/>
      </c>
      <c r="G23" s="164"/>
      <c r="H23" s="164"/>
      <c r="I23" s="106" t="str">
        <f>IF('Order Form'!$G49="Yes","Yes",IF('Order Form'!$H49="Yes","Yes",""))</f>
        <v/>
      </c>
      <c r="J23" s="106" t="str">
        <f ca="1">IF(NOT(ISNA(INDIRECT("'LIST DATA'!$A$"&amp;MATCH('Order Form'!$C49,SchoolList,0)+1))),UPPER(INDIRECT("'LIST DATA'!$A$"&amp;MATCH('Order Form'!$C49,SchoolList,0)+1)),"")</f>
        <v/>
      </c>
      <c r="K23" s="106" t="str">
        <f>IF(NOT(ISBLANK('Order Form'!$C49)),'Order Form'!$C49,"")</f>
        <v/>
      </c>
      <c r="L23" s="106" t="str">
        <f>IF(NOT(ISBLANK('Order Form'!$E49)),'Order Form'!$E49,"")</f>
        <v/>
      </c>
      <c r="M23" s="106" t="str">
        <f>IF('Order Form'!$G49="Yes","CST",IF('Order Form'!$H49="Yes","PVW",IF(NOT(ISBLANK('Order Form'!$F49)),UPPER('Order Form'!$F49),"")))</f>
        <v/>
      </c>
      <c r="N23" s="106" t="str">
        <f>IF(UPPER($I23)="YES",'Order Form'!F49,"")</f>
        <v/>
      </c>
      <c r="O23" s="106" t="str">
        <f>IF(NOT(ISBLANK('Order Form'!$I49)),'Order Form'!$I49,"")</f>
        <v/>
      </c>
      <c r="P23" s="106" t="str">
        <f>IF(NOT(ISBLANK('Order Form'!$D49)),PROPER('Order Form'!$D49),"")</f>
        <v/>
      </c>
      <c r="Q23" s="106" t="str">
        <f>IF(NOT(ISBLANK('Order Form'!$L49)),'Order Form'!$L49,"")</f>
        <v/>
      </c>
      <c r="R23" s="106" t="str">
        <f>IF(NOT(ISBLANK('Order Form'!$M49)),'Order Form'!$M49,"")</f>
        <v/>
      </c>
      <c r="S23" s="106" t="str">
        <f>IF(NOT(ISBLANK('Order Form'!$N49)),'Order Form'!$N49,"")</f>
        <v/>
      </c>
      <c r="T23" s="106" t="str">
        <f>IF(NOT(ISBLANK('Order Form'!$O49)),'Order Form'!$O49,"")</f>
        <v/>
      </c>
      <c r="U23" s="106" t="str">
        <f>IF(NOT(ISBLANK('Order Form'!$P49)),'Order Form'!$P49,"")</f>
        <v/>
      </c>
      <c r="V23" s="106" t="str">
        <f>IF(NOT(ISBLANK('Order Form'!$Q49)),'Order Form'!$Q49,"")</f>
        <v/>
      </c>
      <c r="W23" s="106" t="str">
        <f>IF(NOT(ISBLANK('Order Form'!$R49)),'Order Form'!$R49,"")</f>
        <v/>
      </c>
      <c r="X23" s="106" t="str">
        <f>IF(NOT(ISBLANK('Order Form'!$S49)),'Order Form'!$S49,"")</f>
        <v/>
      </c>
      <c r="Y23" s="106" t="str">
        <f t="shared" si="0"/>
        <v/>
      </c>
      <c r="Z23" s="166" t="str">
        <f>IF(NOT(ISBLANK('Order Form'!$J49)),'Order Form'!$J49,"")</f>
        <v/>
      </c>
      <c r="AA23" s="168" t="str">
        <f t="shared" si="1"/>
        <v/>
      </c>
      <c r="AB23" s="166" t="str">
        <f>IF(NOT(ISBLANK('Order Form'!$K49)),'Order Form'!$K49,"")</f>
        <v/>
      </c>
      <c r="AC23" s="166" t="str">
        <f>IF(NOT(ISBLANK('Order Form'!$D$21)),'Order Form'!$D$21,"")</f>
        <v/>
      </c>
      <c r="AD23" s="166" t="str">
        <f>IF(NOT(ISBLANK('Order Form'!$D$23)),'Order Form'!$D$23,"")</f>
        <v/>
      </c>
      <c r="AE23" s="166" t="str">
        <f>IF(NOT(ISBLANK('Order Form'!$D$22)),'Order Form'!$D$22,"")</f>
        <v/>
      </c>
    </row>
    <row r="24" spans="1:31" ht="12.75" customHeight="1" x14ac:dyDescent="0.3">
      <c r="A24" s="106" t="str">
        <f>IF(NOT(ISBLANK('Order Form'!$F$4)),PROPER('Order Form'!$F$4),IF(NOT(ISBLANK('Order Form'!$D$3)),PROPER('Order Form'!$D$3),IF(NOT(ISBLANK('Order Form'!$D$4)),PROPER('Order Form'!$D$4),"")))</f>
        <v/>
      </c>
      <c r="B24" s="106" t="str">
        <f>IF(NOT(ISBLANK('Order Form'!$F$6)),'Order Form'!$F$6,"")</f>
        <v/>
      </c>
      <c r="C24" s="162">
        <f>'Order Form'!$F$8</f>
        <v>0</v>
      </c>
      <c r="D24" s="162" t="str">
        <f>IF(NOT(ISBLANK('Order Form'!$F$10)),'Order Form'!$F$10,"")</f>
        <v/>
      </c>
      <c r="E24" s="162" t="str">
        <f>IF(NOT(ISBLANK('Order Form'!$F$12)),'Order Form'!$F$12,"")</f>
        <v/>
      </c>
      <c r="F24" s="163" t="str">
        <f>IF(NOT(ISBLANK('Order Form'!$D$16)),'Order Form'!$D$16,"")</f>
        <v/>
      </c>
      <c r="G24" s="164"/>
      <c r="H24" s="164"/>
      <c r="I24" s="106" t="str">
        <f>IF('Order Form'!$G50="Yes","Yes",IF('Order Form'!$H50="Yes","Yes",""))</f>
        <v/>
      </c>
      <c r="J24" s="106" t="str">
        <f ca="1">IF(NOT(ISNA(INDIRECT("'LIST DATA'!$A$"&amp;MATCH('Order Form'!$C50,SchoolList,0)+1))),UPPER(INDIRECT("'LIST DATA'!$A$"&amp;MATCH('Order Form'!$C50,SchoolList,0)+1)),"")</f>
        <v/>
      </c>
      <c r="K24" s="106" t="str">
        <f>IF(NOT(ISBLANK('Order Form'!$C50)),'Order Form'!$C50,"")</f>
        <v/>
      </c>
      <c r="L24" s="106" t="str">
        <f>IF(NOT(ISBLANK('Order Form'!$E50)),'Order Form'!$E50,"")</f>
        <v/>
      </c>
      <c r="M24" s="106" t="str">
        <f>IF('Order Form'!$G50="Yes","CST",IF('Order Form'!$H50="Yes","PVW",IF(NOT(ISBLANK('Order Form'!$F50)),UPPER('Order Form'!$F50),"")))</f>
        <v/>
      </c>
      <c r="N24" s="106" t="str">
        <f>IF(UPPER($I24)="YES",'Order Form'!F50,"")</f>
        <v/>
      </c>
      <c r="O24" s="106" t="str">
        <f>IF(NOT(ISBLANK('Order Form'!$I50)),'Order Form'!$I50,"")</f>
        <v/>
      </c>
      <c r="P24" s="106" t="str">
        <f>IF(NOT(ISBLANK('Order Form'!$D50)),PROPER('Order Form'!$D50),"")</f>
        <v/>
      </c>
      <c r="Q24" s="106" t="str">
        <f>IF(NOT(ISBLANK('Order Form'!$L50)),'Order Form'!$L50,"")</f>
        <v/>
      </c>
      <c r="R24" s="106" t="str">
        <f>IF(NOT(ISBLANK('Order Form'!$M50)),'Order Form'!$M50,"")</f>
        <v/>
      </c>
      <c r="S24" s="106" t="str">
        <f>IF(NOT(ISBLANK('Order Form'!$N50)),'Order Form'!$N50,"")</f>
        <v/>
      </c>
      <c r="T24" s="106" t="str">
        <f>IF(NOT(ISBLANK('Order Form'!$O50)),'Order Form'!$O50,"")</f>
        <v/>
      </c>
      <c r="U24" s="106" t="str">
        <f>IF(NOT(ISBLANK('Order Form'!$P50)),'Order Form'!$P50,"")</f>
        <v/>
      </c>
      <c r="V24" s="106" t="str">
        <f>IF(NOT(ISBLANK('Order Form'!$Q50)),'Order Form'!$Q50,"")</f>
        <v/>
      </c>
      <c r="W24" s="106" t="str">
        <f>IF(NOT(ISBLANK('Order Form'!$R50)),'Order Form'!$R50,"")</f>
        <v/>
      </c>
      <c r="X24" s="106" t="str">
        <f>IF(NOT(ISBLANK('Order Form'!$S50)),'Order Form'!$S50,"")</f>
        <v/>
      </c>
      <c r="Y24" s="106" t="str">
        <f t="shared" si="0"/>
        <v/>
      </c>
      <c r="Z24" s="166" t="str">
        <f>IF(NOT(ISBLANK('Order Form'!$J50)),'Order Form'!$J50,"")</f>
        <v/>
      </c>
      <c r="AA24" s="168" t="str">
        <f t="shared" si="1"/>
        <v/>
      </c>
      <c r="AB24" s="166" t="str">
        <f>IF(NOT(ISBLANK('Order Form'!$K50)),'Order Form'!$K50,"")</f>
        <v/>
      </c>
      <c r="AC24" s="166" t="str">
        <f>IF(NOT(ISBLANK('Order Form'!$D$21)),'Order Form'!$D$21,"")</f>
        <v/>
      </c>
      <c r="AD24" s="166" t="str">
        <f>IF(NOT(ISBLANK('Order Form'!$D$23)),'Order Form'!$D$23,"")</f>
        <v/>
      </c>
      <c r="AE24" s="166" t="str">
        <f>IF(NOT(ISBLANK('Order Form'!$D$22)),'Order Form'!$D$22,"")</f>
        <v/>
      </c>
    </row>
    <row r="25" spans="1:31" ht="12.75" customHeight="1" x14ac:dyDescent="0.3">
      <c r="A25" s="106" t="str">
        <f>IF(NOT(ISBLANK('Order Form'!$F$4)),PROPER('Order Form'!$F$4),IF(NOT(ISBLANK('Order Form'!$D$3)),PROPER('Order Form'!$D$3),IF(NOT(ISBLANK('Order Form'!$D$4)),PROPER('Order Form'!$D$4),"")))</f>
        <v/>
      </c>
      <c r="B25" s="106" t="str">
        <f>IF(NOT(ISBLANK('Order Form'!$F$6)),'Order Form'!$F$6,"")</f>
        <v/>
      </c>
      <c r="C25" s="162">
        <f>'Order Form'!$F$8</f>
        <v>0</v>
      </c>
      <c r="D25" s="162" t="str">
        <f>IF(NOT(ISBLANK('Order Form'!$F$10)),'Order Form'!$F$10,"")</f>
        <v/>
      </c>
      <c r="E25" s="162" t="str">
        <f>IF(NOT(ISBLANK('Order Form'!$F$12)),'Order Form'!$F$12,"")</f>
        <v/>
      </c>
      <c r="F25" s="163" t="str">
        <f>IF(NOT(ISBLANK('Order Form'!$D$16)),'Order Form'!$D$16,"")</f>
        <v/>
      </c>
      <c r="G25" s="164"/>
      <c r="H25" s="164"/>
      <c r="I25" s="106" t="str">
        <f>IF('Order Form'!$G51="Yes","Yes",IF('Order Form'!$H51="Yes","Yes",""))</f>
        <v/>
      </c>
      <c r="J25" s="106" t="str">
        <f ca="1">IF(NOT(ISNA(INDIRECT("'LIST DATA'!$A$"&amp;MATCH('Order Form'!$C51,SchoolList,0)+1))),UPPER(INDIRECT("'LIST DATA'!$A$"&amp;MATCH('Order Form'!$C51,SchoolList,0)+1)),"")</f>
        <v/>
      </c>
      <c r="K25" s="106" t="str">
        <f>IF(NOT(ISBLANK('Order Form'!$C51)),'Order Form'!$C51,"")</f>
        <v/>
      </c>
      <c r="L25" s="106" t="str">
        <f>IF(NOT(ISBLANK('Order Form'!$E51)),'Order Form'!$E51,"")</f>
        <v/>
      </c>
      <c r="M25" s="106" t="str">
        <f>IF('Order Form'!$G51="Yes","CST",IF('Order Form'!$H51="Yes","PVW",IF(NOT(ISBLANK('Order Form'!$F51)),UPPER('Order Form'!$F51),"")))</f>
        <v/>
      </c>
      <c r="N25" s="106" t="str">
        <f>IF(UPPER($I25)="YES",'Order Form'!F51,"")</f>
        <v/>
      </c>
      <c r="O25" s="106" t="str">
        <f>IF(NOT(ISBLANK('Order Form'!$I51)),'Order Form'!$I51,"")</f>
        <v/>
      </c>
      <c r="P25" s="106" t="str">
        <f>IF(NOT(ISBLANK('Order Form'!$D51)),PROPER('Order Form'!$D51),"")</f>
        <v/>
      </c>
      <c r="Q25" s="106" t="str">
        <f>IF(NOT(ISBLANK('Order Form'!$L51)),'Order Form'!$L51,"")</f>
        <v/>
      </c>
      <c r="R25" s="106" t="str">
        <f>IF(NOT(ISBLANK('Order Form'!$M51)),'Order Form'!$M51,"")</f>
        <v/>
      </c>
      <c r="S25" s="106" t="str">
        <f>IF(NOT(ISBLANK('Order Form'!$N51)),'Order Form'!$N51,"")</f>
        <v/>
      </c>
      <c r="T25" s="106" t="str">
        <f>IF(NOT(ISBLANK('Order Form'!$O51)),'Order Form'!$O51,"")</f>
        <v/>
      </c>
      <c r="U25" s="106" t="str">
        <f>IF(NOT(ISBLANK('Order Form'!$P51)),'Order Form'!$P51,"")</f>
        <v/>
      </c>
      <c r="V25" s="106" t="str">
        <f>IF(NOT(ISBLANK('Order Form'!$Q51)),'Order Form'!$Q51,"")</f>
        <v/>
      </c>
      <c r="W25" s="106" t="str">
        <f>IF(NOT(ISBLANK('Order Form'!$R51)),'Order Form'!$R51,"")</f>
        <v/>
      </c>
      <c r="X25" s="106" t="str">
        <f>IF(NOT(ISBLANK('Order Form'!$S51)),'Order Form'!$S51,"")</f>
        <v/>
      </c>
      <c r="Y25" s="106" t="str">
        <f t="shared" si="0"/>
        <v/>
      </c>
      <c r="Z25" s="166" t="str">
        <f>IF(NOT(ISBLANK('Order Form'!$J51)),'Order Form'!$J51,"")</f>
        <v/>
      </c>
      <c r="AA25" s="168" t="str">
        <f t="shared" si="1"/>
        <v/>
      </c>
      <c r="AB25" s="166" t="str">
        <f>IF(NOT(ISBLANK('Order Form'!$K51)),'Order Form'!$K51,"")</f>
        <v/>
      </c>
      <c r="AC25" s="166" t="str">
        <f>IF(NOT(ISBLANK('Order Form'!$D$21)),'Order Form'!$D$21,"")</f>
        <v/>
      </c>
      <c r="AD25" s="166" t="str">
        <f>IF(NOT(ISBLANK('Order Form'!$D$23)),'Order Form'!$D$23,"")</f>
        <v/>
      </c>
      <c r="AE25" s="166" t="str">
        <f>IF(NOT(ISBLANK('Order Form'!$D$22)),'Order Form'!$D$22,"")</f>
        <v/>
      </c>
    </row>
    <row r="26" spans="1:31" ht="12.75" customHeight="1" x14ac:dyDescent="0.3">
      <c r="A26" s="106" t="str">
        <f>IF(NOT(ISBLANK('Order Form'!$F$4)),PROPER('Order Form'!$F$4),IF(NOT(ISBLANK('Order Form'!$D$3)),PROPER('Order Form'!$D$3),IF(NOT(ISBLANK('Order Form'!$D$4)),PROPER('Order Form'!$D$4),"")))</f>
        <v/>
      </c>
      <c r="B26" s="106" t="str">
        <f>IF(NOT(ISBLANK('Order Form'!$F$6)),'Order Form'!$F$6,"")</f>
        <v/>
      </c>
      <c r="C26" s="162">
        <f>'Order Form'!$F$8</f>
        <v>0</v>
      </c>
      <c r="D26" s="162" t="str">
        <f>IF(NOT(ISBLANK('Order Form'!$F$10)),'Order Form'!$F$10,"")</f>
        <v/>
      </c>
      <c r="E26" s="162" t="str">
        <f>IF(NOT(ISBLANK('Order Form'!$F$12)),'Order Form'!$F$12,"")</f>
        <v/>
      </c>
      <c r="F26" s="163" t="str">
        <f>IF(NOT(ISBLANK('Order Form'!$D$16)),'Order Form'!$D$16,"")</f>
        <v/>
      </c>
      <c r="G26" s="164"/>
      <c r="H26" s="164"/>
      <c r="I26" s="106" t="str">
        <f>IF('Order Form'!$G52="Yes","Yes",IF('Order Form'!$H52="Yes","Yes",""))</f>
        <v/>
      </c>
      <c r="J26" s="106" t="str">
        <f ca="1">IF(NOT(ISNA(INDIRECT("'LIST DATA'!$A$"&amp;MATCH('Order Form'!$C52,SchoolList,0)+1))),UPPER(INDIRECT("'LIST DATA'!$A$"&amp;MATCH('Order Form'!$C52,SchoolList,0)+1)),"")</f>
        <v/>
      </c>
      <c r="K26" s="106" t="str">
        <f>IF(NOT(ISBLANK('Order Form'!$C52)),'Order Form'!$C52,"")</f>
        <v/>
      </c>
      <c r="L26" s="106" t="str">
        <f>IF(NOT(ISBLANK('Order Form'!$E52)),'Order Form'!$E52,"")</f>
        <v/>
      </c>
      <c r="M26" s="106" t="str">
        <f>IF('Order Form'!$G52="Yes","CST",IF('Order Form'!$H52="Yes","PVW",IF(NOT(ISBLANK('Order Form'!$F52)),UPPER('Order Form'!$F52),"")))</f>
        <v/>
      </c>
      <c r="N26" s="106" t="str">
        <f>IF(UPPER($I26)="YES",'Order Form'!F52,"")</f>
        <v/>
      </c>
      <c r="O26" s="106" t="str">
        <f>IF(NOT(ISBLANK('Order Form'!$I52)),'Order Form'!$I52,"")</f>
        <v/>
      </c>
      <c r="P26" s="106" t="str">
        <f>IF(NOT(ISBLANK('Order Form'!$D52)),PROPER('Order Form'!$D52),"")</f>
        <v/>
      </c>
      <c r="Q26" s="106" t="str">
        <f>IF(NOT(ISBLANK('Order Form'!$L52)),'Order Form'!$L52,"")</f>
        <v/>
      </c>
      <c r="R26" s="106" t="str">
        <f>IF(NOT(ISBLANK('Order Form'!$M52)),'Order Form'!$M52,"")</f>
        <v/>
      </c>
      <c r="S26" s="106" t="str">
        <f>IF(NOT(ISBLANK('Order Form'!$N52)),'Order Form'!$N52,"")</f>
        <v/>
      </c>
      <c r="T26" s="106" t="str">
        <f>IF(NOT(ISBLANK('Order Form'!$O52)),'Order Form'!$O52,"")</f>
        <v/>
      </c>
      <c r="U26" s="106" t="str">
        <f>IF(NOT(ISBLANK('Order Form'!$P52)),'Order Form'!$P52,"")</f>
        <v/>
      </c>
      <c r="V26" s="106" t="str">
        <f>IF(NOT(ISBLANK('Order Form'!$Q52)),'Order Form'!$Q52,"")</f>
        <v/>
      </c>
      <c r="W26" s="106" t="str">
        <f>IF(NOT(ISBLANK('Order Form'!$R52)),'Order Form'!$R52,"")</f>
        <v/>
      </c>
      <c r="X26" s="106" t="str">
        <f>IF(NOT(ISBLANK('Order Form'!$S52)),'Order Form'!$S52,"")</f>
        <v/>
      </c>
      <c r="Y26" s="106" t="str">
        <f t="shared" si="0"/>
        <v/>
      </c>
      <c r="Z26" s="166" t="str">
        <f>IF(NOT(ISBLANK('Order Form'!$J52)),'Order Form'!$J52,"")</f>
        <v/>
      </c>
      <c r="AA26" s="168" t="str">
        <f t="shared" si="1"/>
        <v/>
      </c>
      <c r="AB26" s="166" t="str">
        <f>IF(NOT(ISBLANK('Order Form'!$K52)),'Order Form'!$K52,"")</f>
        <v/>
      </c>
      <c r="AC26" s="166" t="str">
        <f>IF(NOT(ISBLANK('Order Form'!$D$21)),'Order Form'!$D$21,"")</f>
        <v/>
      </c>
      <c r="AD26" s="166" t="str">
        <f>IF(NOT(ISBLANK('Order Form'!$D$23)),'Order Form'!$D$23,"")</f>
        <v/>
      </c>
      <c r="AE26" s="166" t="str">
        <f>IF(NOT(ISBLANK('Order Form'!$D$22)),'Order Form'!$D$22,"")</f>
        <v/>
      </c>
    </row>
    <row r="27" spans="1:31" ht="12.75" customHeight="1" x14ac:dyDescent="0.3">
      <c r="A27" s="106" t="str">
        <f>IF(NOT(ISBLANK('Order Form'!$F$4)),PROPER('Order Form'!$F$4),IF(NOT(ISBLANK('Order Form'!$D$3)),PROPER('Order Form'!$D$3),IF(NOT(ISBLANK('Order Form'!$D$4)),PROPER('Order Form'!$D$4),"")))</f>
        <v/>
      </c>
      <c r="B27" s="106" t="str">
        <f>IF(NOT(ISBLANK('Order Form'!$F$6)),'Order Form'!$F$6,"")</f>
        <v/>
      </c>
      <c r="C27" s="162">
        <f>'Order Form'!$F$8</f>
        <v>0</v>
      </c>
      <c r="D27" s="162" t="str">
        <f>IF(NOT(ISBLANK('Order Form'!$F$10)),'Order Form'!$F$10,"")</f>
        <v/>
      </c>
      <c r="E27" s="162" t="str">
        <f>IF(NOT(ISBLANK('Order Form'!$F$12)),'Order Form'!$F$12,"")</f>
        <v/>
      </c>
      <c r="F27" s="163" t="str">
        <f>IF(NOT(ISBLANK('Order Form'!$D$16)),'Order Form'!$D$16,"")</f>
        <v/>
      </c>
      <c r="G27" s="164"/>
      <c r="H27" s="164"/>
      <c r="I27" s="106" t="str">
        <f>IF('Order Form'!$G53="Yes","Yes",IF('Order Form'!$H53="Yes","Yes",""))</f>
        <v/>
      </c>
      <c r="J27" s="106" t="str">
        <f ca="1">IF(NOT(ISNA(INDIRECT("'LIST DATA'!$A$"&amp;MATCH('Order Form'!$C53,SchoolList,0)+1))),UPPER(INDIRECT("'LIST DATA'!$A$"&amp;MATCH('Order Form'!$C53,SchoolList,0)+1)),"")</f>
        <v/>
      </c>
      <c r="K27" s="106" t="str">
        <f>IF(NOT(ISBLANK('Order Form'!$C53)),'Order Form'!$C53,"")</f>
        <v/>
      </c>
      <c r="L27" s="106" t="str">
        <f>IF(NOT(ISBLANK('Order Form'!$E53)),'Order Form'!$E53,"")</f>
        <v/>
      </c>
      <c r="M27" s="106" t="str">
        <f>IF('Order Form'!$G53="Yes","CST",IF('Order Form'!$H53="Yes","PVW",IF(NOT(ISBLANK('Order Form'!$F53)),UPPER('Order Form'!$F53),"")))</f>
        <v/>
      </c>
      <c r="N27" s="106" t="str">
        <f>IF(UPPER($I27)="YES",'Order Form'!F53,"")</f>
        <v/>
      </c>
      <c r="O27" s="106" t="str">
        <f>IF(NOT(ISBLANK('Order Form'!$I53)),'Order Form'!$I53,"")</f>
        <v/>
      </c>
      <c r="P27" s="106" t="str">
        <f>IF(NOT(ISBLANK('Order Form'!$D53)),PROPER('Order Form'!$D53),"")</f>
        <v/>
      </c>
      <c r="Q27" s="106" t="str">
        <f>IF(NOT(ISBLANK('Order Form'!$L53)),'Order Form'!$L53,"")</f>
        <v/>
      </c>
      <c r="R27" s="106" t="str">
        <f>IF(NOT(ISBLANK('Order Form'!$M53)),'Order Form'!$M53,"")</f>
        <v/>
      </c>
      <c r="S27" s="106" t="str">
        <f>IF(NOT(ISBLANK('Order Form'!$N53)),'Order Form'!$N53,"")</f>
        <v/>
      </c>
      <c r="T27" s="106" t="str">
        <f>IF(NOT(ISBLANK('Order Form'!$O53)),'Order Form'!$O53,"")</f>
        <v/>
      </c>
      <c r="U27" s="106" t="str">
        <f>IF(NOT(ISBLANK('Order Form'!$P53)),'Order Form'!$P53,"")</f>
        <v/>
      </c>
      <c r="V27" s="106" t="str">
        <f>IF(NOT(ISBLANK('Order Form'!$Q53)),'Order Form'!$Q53,"")</f>
        <v/>
      </c>
      <c r="W27" s="106" t="str">
        <f>IF(NOT(ISBLANK('Order Form'!$R53)),'Order Form'!$R53,"")</f>
        <v/>
      </c>
      <c r="X27" s="106" t="str">
        <f>IF(NOT(ISBLANK('Order Form'!$S53)),'Order Form'!$S53,"")</f>
        <v/>
      </c>
      <c r="Y27" s="106" t="str">
        <f t="shared" si="0"/>
        <v/>
      </c>
      <c r="Z27" s="166" t="str">
        <f>IF(NOT(ISBLANK('Order Form'!$J53)),'Order Form'!$J53,"")</f>
        <v/>
      </c>
      <c r="AA27" s="168" t="str">
        <f t="shared" si="1"/>
        <v/>
      </c>
      <c r="AB27" s="166" t="str">
        <f>IF(NOT(ISBLANK('Order Form'!$K53)),'Order Form'!$K53,"")</f>
        <v/>
      </c>
      <c r="AC27" s="166" t="str">
        <f>IF(NOT(ISBLANK('Order Form'!$D$21)),'Order Form'!$D$21,"")</f>
        <v/>
      </c>
      <c r="AD27" s="166" t="str">
        <f>IF(NOT(ISBLANK('Order Form'!$D$23)),'Order Form'!$D$23,"")</f>
        <v/>
      </c>
      <c r="AE27" s="166" t="str">
        <f>IF(NOT(ISBLANK('Order Form'!$D$22)),'Order Form'!$D$22,"")</f>
        <v/>
      </c>
    </row>
    <row r="28" spans="1:31" ht="12.75" customHeight="1" x14ac:dyDescent="0.3">
      <c r="A28" s="106" t="str">
        <f>IF(NOT(ISBLANK('Order Form'!$F$4)),PROPER('Order Form'!$F$4),IF(NOT(ISBLANK('Order Form'!$D$3)),PROPER('Order Form'!$D$3),IF(NOT(ISBLANK('Order Form'!$D$4)),PROPER('Order Form'!$D$4),"")))</f>
        <v/>
      </c>
      <c r="B28" s="106" t="str">
        <f>IF(NOT(ISBLANK('Order Form'!$F$6)),'Order Form'!$F$6,"")</f>
        <v/>
      </c>
      <c r="C28" s="162">
        <f>'Order Form'!$F$8</f>
        <v>0</v>
      </c>
      <c r="D28" s="162" t="str">
        <f>IF(NOT(ISBLANK('Order Form'!$F$10)),'Order Form'!$F$10,"")</f>
        <v/>
      </c>
      <c r="E28" s="162" t="str">
        <f>IF(NOT(ISBLANK('Order Form'!$F$12)),'Order Form'!$F$12,"")</f>
        <v/>
      </c>
      <c r="F28" s="163" t="str">
        <f>IF(NOT(ISBLANK('Order Form'!$D$16)),'Order Form'!$D$16,"")</f>
        <v/>
      </c>
      <c r="G28" s="164"/>
      <c r="H28" s="164"/>
      <c r="I28" s="106" t="str">
        <f>IF('Order Form'!$G54="Yes","Yes",IF('Order Form'!$H54="Yes","Yes",""))</f>
        <v/>
      </c>
      <c r="J28" s="106" t="str">
        <f ca="1">IF(NOT(ISNA(INDIRECT("'LIST DATA'!$A$"&amp;MATCH('Order Form'!$C54,SchoolList,0)+1))),UPPER(INDIRECT("'LIST DATA'!$A$"&amp;MATCH('Order Form'!$C54,SchoolList,0)+1)),"")</f>
        <v/>
      </c>
      <c r="K28" s="106" t="str">
        <f>IF(NOT(ISBLANK('Order Form'!$C54)),'Order Form'!$C54,"")</f>
        <v/>
      </c>
      <c r="L28" s="106" t="str">
        <f>IF(NOT(ISBLANK('Order Form'!$E54)),'Order Form'!$E54,"")</f>
        <v/>
      </c>
      <c r="M28" s="106" t="str">
        <f>IF('Order Form'!$G54="Yes","CST",IF('Order Form'!$H54="Yes","PVW",IF(NOT(ISBLANK('Order Form'!$F54)),UPPER('Order Form'!$F54),"")))</f>
        <v/>
      </c>
      <c r="N28" s="106" t="str">
        <f>IF(UPPER($I28)="YES",'Order Form'!F54,"")</f>
        <v/>
      </c>
      <c r="O28" s="106" t="str">
        <f>IF(NOT(ISBLANK('Order Form'!$I54)),'Order Form'!$I54,"")</f>
        <v/>
      </c>
      <c r="P28" s="106" t="str">
        <f>IF(NOT(ISBLANK('Order Form'!$D54)),PROPER('Order Form'!$D54),"")</f>
        <v/>
      </c>
      <c r="Q28" s="106" t="str">
        <f>IF(NOT(ISBLANK('Order Form'!$L54)),'Order Form'!$L54,"")</f>
        <v/>
      </c>
      <c r="R28" s="106" t="str">
        <f>IF(NOT(ISBLANK('Order Form'!$M54)),'Order Form'!$M54,"")</f>
        <v/>
      </c>
      <c r="S28" s="106" t="str">
        <f>IF(NOT(ISBLANK('Order Form'!$N54)),'Order Form'!$N54,"")</f>
        <v/>
      </c>
      <c r="T28" s="106" t="str">
        <f>IF(NOT(ISBLANK('Order Form'!$O54)),'Order Form'!$O54,"")</f>
        <v/>
      </c>
      <c r="U28" s="106" t="str">
        <f>IF(NOT(ISBLANK('Order Form'!$P54)),'Order Form'!$P54,"")</f>
        <v/>
      </c>
      <c r="V28" s="106" t="str">
        <f>IF(NOT(ISBLANK('Order Form'!$Q54)),'Order Form'!$Q54,"")</f>
        <v/>
      </c>
      <c r="W28" s="106" t="str">
        <f>IF(NOT(ISBLANK('Order Form'!$R54)),'Order Form'!$R54,"")</f>
        <v/>
      </c>
      <c r="X28" s="106" t="str">
        <f>IF(NOT(ISBLANK('Order Form'!$S54)),'Order Form'!$S54,"")</f>
        <v/>
      </c>
      <c r="Y28" s="106" t="str">
        <f t="shared" si="0"/>
        <v/>
      </c>
      <c r="Z28" s="166" t="str">
        <f>IF(NOT(ISBLANK('Order Form'!$J54)),'Order Form'!$J54,"")</f>
        <v/>
      </c>
      <c r="AA28" s="168" t="str">
        <f t="shared" si="1"/>
        <v/>
      </c>
      <c r="AB28" s="166" t="str">
        <f>IF(NOT(ISBLANK('Order Form'!$K54)),'Order Form'!$K54,"")</f>
        <v/>
      </c>
      <c r="AC28" s="166" t="str">
        <f>IF(NOT(ISBLANK('Order Form'!$D$21)),'Order Form'!$D$21,"")</f>
        <v/>
      </c>
      <c r="AD28" s="166" t="str">
        <f>IF(NOT(ISBLANK('Order Form'!$D$23)),'Order Form'!$D$23,"")</f>
        <v/>
      </c>
      <c r="AE28" s="166" t="str">
        <f>IF(NOT(ISBLANK('Order Form'!$D$22)),'Order Form'!$D$22,"")</f>
        <v/>
      </c>
    </row>
    <row r="29" spans="1:31" ht="12.75" customHeight="1" x14ac:dyDescent="0.3">
      <c r="A29" s="106" t="str">
        <f>IF(NOT(ISBLANK('Order Form'!$F$4)),PROPER('Order Form'!$F$4),IF(NOT(ISBLANK('Order Form'!$D$3)),PROPER('Order Form'!$D$3),IF(NOT(ISBLANK('Order Form'!$D$4)),PROPER('Order Form'!$D$4),"")))</f>
        <v/>
      </c>
      <c r="B29" s="106" t="str">
        <f>IF(NOT(ISBLANK('Order Form'!$F$6)),'Order Form'!$F$6,"")</f>
        <v/>
      </c>
      <c r="C29" s="162">
        <f>'Order Form'!$F$8</f>
        <v>0</v>
      </c>
      <c r="D29" s="162" t="str">
        <f>IF(NOT(ISBLANK('Order Form'!$F$10)),'Order Form'!$F$10,"")</f>
        <v/>
      </c>
      <c r="E29" s="162" t="str">
        <f>IF(NOT(ISBLANK('Order Form'!$F$12)),'Order Form'!$F$12,"")</f>
        <v/>
      </c>
      <c r="F29" s="163" t="str">
        <f>IF(NOT(ISBLANK('Order Form'!$D$16)),'Order Form'!$D$16,"")</f>
        <v/>
      </c>
      <c r="G29" s="164"/>
      <c r="H29" s="164"/>
      <c r="I29" s="106" t="str">
        <f>IF('Order Form'!$G55="Yes","Yes",IF('Order Form'!$H55="Yes","Yes",""))</f>
        <v/>
      </c>
      <c r="J29" s="106" t="str">
        <f ca="1">IF(NOT(ISNA(INDIRECT("'LIST DATA'!$A$"&amp;MATCH('Order Form'!$C55,SchoolList,0)+1))),UPPER(INDIRECT("'LIST DATA'!$A$"&amp;MATCH('Order Form'!$C55,SchoolList,0)+1)),"")</f>
        <v/>
      </c>
      <c r="K29" s="106" t="str">
        <f>IF(NOT(ISBLANK('Order Form'!$C55)),'Order Form'!$C55,"")</f>
        <v/>
      </c>
      <c r="L29" s="106" t="str">
        <f>IF(NOT(ISBLANK('Order Form'!$E55)),'Order Form'!$E55,"")</f>
        <v/>
      </c>
      <c r="M29" s="106" t="str">
        <f>IF('Order Form'!$G55="Yes","CST",IF('Order Form'!$H55="Yes","PVW",IF(NOT(ISBLANK('Order Form'!$F55)),UPPER('Order Form'!$F55),"")))</f>
        <v/>
      </c>
      <c r="N29" s="106" t="str">
        <f>IF(UPPER($I29)="YES",'Order Form'!F55,"")</f>
        <v/>
      </c>
      <c r="O29" s="106" t="str">
        <f>IF(NOT(ISBLANK('Order Form'!$I55)),'Order Form'!$I55,"")</f>
        <v/>
      </c>
      <c r="P29" s="106" t="str">
        <f>IF(NOT(ISBLANK('Order Form'!$D55)),PROPER('Order Form'!$D55),"")</f>
        <v/>
      </c>
      <c r="Q29" s="106" t="str">
        <f>IF(NOT(ISBLANK('Order Form'!$L55)),'Order Form'!$L55,"")</f>
        <v/>
      </c>
      <c r="R29" s="106" t="str">
        <f>IF(NOT(ISBLANK('Order Form'!$M55)),'Order Form'!$M55,"")</f>
        <v/>
      </c>
      <c r="S29" s="106" t="str">
        <f>IF(NOT(ISBLANK('Order Form'!$N55)),'Order Form'!$N55,"")</f>
        <v/>
      </c>
      <c r="T29" s="106" t="str">
        <f>IF(NOT(ISBLANK('Order Form'!$O55)),'Order Form'!$O55,"")</f>
        <v/>
      </c>
      <c r="U29" s="106" t="str">
        <f>IF(NOT(ISBLANK('Order Form'!$P55)),'Order Form'!$P55,"")</f>
        <v/>
      </c>
      <c r="V29" s="106" t="str">
        <f>IF(NOT(ISBLANK('Order Form'!$Q55)),'Order Form'!$Q55,"")</f>
        <v/>
      </c>
      <c r="W29" s="106" t="str">
        <f>IF(NOT(ISBLANK('Order Form'!$R55)),'Order Form'!$R55,"")</f>
        <v/>
      </c>
      <c r="X29" s="106" t="str">
        <f>IF(NOT(ISBLANK('Order Form'!$S55)),'Order Form'!$S55,"")</f>
        <v/>
      </c>
      <c r="Y29" s="106" t="str">
        <f t="shared" si="0"/>
        <v/>
      </c>
      <c r="Z29" s="166" t="str">
        <f>IF(NOT(ISBLANK('Order Form'!$J55)),'Order Form'!$J55,"")</f>
        <v/>
      </c>
      <c r="AA29" s="168" t="str">
        <f t="shared" si="1"/>
        <v/>
      </c>
      <c r="AB29" s="166" t="str">
        <f>IF(NOT(ISBLANK('Order Form'!$K55)),'Order Form'!$K55,"")</f>
        <v/>
      </c>
      <c r="AC29" s="166" t="str">
        <f>IF(NOT(ISBLANK('Order Form'!$D$21)),'Order Form'!$D$21,"")</f>
        <v/>
      </c>
      <c r="AD29" s="166" t="str">
        <f>IF(NOT(ISBLANK('Order Form'!$D$23)),'Order Form'!$D$23,"")</f>
        <v/>
      </c>
      <c r="AE29" s="166" t="str">
        <f>IF(NOT(ISBLANK('Order Form'!$D$22)),'Order Form'!$D$22,"")</f>
        <v/>
      </c>
    </row>
    <row r="30" spans="1:31" ht="12.75" customHeight="1" x14ac:dyDescent="0.3">
      <c r="A30" s="106" t="str">
        <f>IF(NOT(ISBLANK('Order Form'!$F$4)),PROPER('Order Form'!$F$4),IF(NOT(ISBLANK('Order Form'!$D$3)),PROPER('Order Form'!$D$3),IF(NOT(ISBLANK('Order Form'!$D$4)),PROPER('Order Form'!$D$4),"")))</f>
        <v/>
      </c>
      <c r="B30" s="106" t="str">
        <f>IF(NOT(ISBLANK('Order Form'!$F$6)),'Order Form'!$F$6,"")</f>
        <v/>
      </c>
      <c r="C30" s="162">
        <f>'Order Form'!$F$8</f>
        <v>0</v>
      </c>
      <c r="D30" s="162" t="str">
        <f>IF(NOT(ISBLANK('Order Form'!$F$10)),'Order Form'!$F$10,"")</f>
        <v/>
      </c>
      <c r="E30" s="162" t="str">
        <f>IF(NOT(ISBLANK('Order Form'!$F$12)),'Order Form'!$F$12,"")</f>
        <v/>
      </c>
      <c r="F30" s="163" t="str">
        <f>IF(NOT(ISBLANK('Order Form'!$D$16)),'Order Form'!$D$16,"")</f>
        <v/>
      </c>
      <c r="G30" s="164"/>
      <c r="H30" s="164"/>
      <c r="I30" s="106" t="str">
        <f>IF('Order Form'!$G56="Yes","Yes",IF('Order Form'!$H56="Yes","Yes",""))</f>
        <v/>
      </c>
      <c r="J30" s="106" t="str">
        <f ca="1">IF(NOT(ISNA(INDIRECT("'LIST DATA'!$A$"&amp;MATCH('Order Form'!$C56,SchoolList,0)+1))),UPPER(INDIRECT("'LIST DATA'!$A$"&amp;MATCH('Order Form'!$C56,SchoolList,0)+1)),"")</f>
        <v/>
      </c>
      <c r="K30" s="106" t="str">
        <f>IF(NOT(ISBLANK('Order Form'!$C56)),'Order Form'!$C56,"")</f>
        <v/>
      </c>
      <c r="L30" s="106" t="str">
        <f>IF(NOT(ISBLANK('Order Form'!$E56)),'Order Form'!$E56,"")</f>
        <v/>
      </c>
      <c r="M30" s="106" t="str">
        <f>IF('Order Form'!$G56="Yes","CST",IF('Order Form'!$H56="Yes","PVW",IF(NOT(ISBLANK('Order Form'!$F56)),UPPER('Order Form'!$F56),"")))</f>
        <v/>
      </c>
      <c r="N30" s="106" t="str">
        <f>IF(UPPER($I30)="YES",'Order Form'!F56,"")</f>
        <v/>
      </c>
      <c r="O30" s="106" t="str">
        <f>IF(NOT(ISBLANK('Order Form'!$I56)),'Order Form'!$I56,"")</f>
        <v/>
      </c>
      <c r="P30" s="106" t="str">
        <f>IF(NOT(ISBLANK('Order Form'!$D56)),PROPER('Order Form'!$D56),"")</f>
        <v/>
      </c>
      <c r="Q30" s="106" t="str">
        <f>IF(NOT(ISBLANK('Order Form'!$L56)),'Order Form'!$L56,"")</f>
        <v/>
      </c>
      <c r="R30" s="106" t="str">
        <f>IF(NOT(ISBLANK('Order Form'!$M56)),'Order Form'!$M56,"")</f>
        <v/>
      </c>
      <c r="S30" s="106" t="str">
        <f>IF(NOT(ISBLANK('Order Form'!$N56)),'Order Form'!$N56,"")</f>
        <v/>
      </c>
      <c r="T30" s="106" t="str">
        <f>IF(NOT(ISBLANK('Order Form'!$O56)),'Order Form'!$O56,"")</f>
        <v/>
      </c>
      <c r="U30" s="106" t="str">
        <f>IF(NOT(ISBLANK('Order Form'!$P56)),'Order Form'!$P56,"")</f>
        <v/>
      </c>
      <c r="V30" s="106" t="str">
        <f>IF(NOT(ISBLANK('Order Form'!$Q56)),'Order Form'!$Q56,"")</f>
        <v/>
      </c>
      <c r="W30" s="106" t="str">
        <f>IF(NOT(ISBLANK('Order Form'!$R56)),'Order Form'!$R56,"")</f>
        <v/>
      </c>
      <c r="X30" s="106" t="str">
        <f>IF(NOT(ISBLANK('Order Form'!$S56)),'Order Form'!$S56,"")</f>
        <v/>
      </c>
      <c r="Y30" s="106" t="str">
        <f t="shared" si="0"/>
        <v/>
      </c>
      <c r="Z30" s="166" t="str">
        <f>IF(NOT(ISBLANK('Order Form'!$J56)),'Order Form'!$J56,"")</f>
        <v/>
      </c>
      <c r="AA30" s="168" t="str">
        <f t="shared" si="1"/>
        <v/>
      </c>
      <c r="AB30" s="166" t="str">
        <f>IF(NOT(ISBLANK('Order Form'!$K56)),'Order Form'!$K56,"")</f>
        <v/>
      </c>
      <c r="AC30" s="166" t="str">
        <f>IF(NOT(ISBLANK('Order Form'!$D$21)),'Order Form'!$D$21,"")</f>
        <v/>
      </c>
      <c r="AD30" s="166" t="str">
        <f>IF(NOT(ISBLANK('Order Form'!$D$23)),'Order Form'!$D$23,"")</f>
        <v/>
      </c>
      <c r="AE30" s="166" t="str">
        <f>IF(NOT(ISBLANK('Order Form'!$D$22)),'Order Form'!$D$22,"")</f>
        <v/>
      </c>
    </row>
    <row r="31" spans="1:31" ht="12.75" customHeight="1" x14ac:dyDescent="0.3">
      <c r="A31" s="106" t="str">
        <f>IF(NOT(ISBLANK('Order Form'!$F$4)),PROPER('Order Form'!$F$4),IF(NOT(ISBLANK('Order Form'!$D$3)),PROPER('Order Form'!$D$3),IF(NOT(ISBLANK('Order Form'!$D$4)),PROPER('Order Form'!$D$4),"")))</f>
        <v/>
      </c>
      <c r="B31" s="106" t="str">
        <f>IF(NOT(ISBLANK('Order Form'!$F$6)),'Order Form'!$F$6,"")</f>
        <v/>
      </c>
      <c r="C31" s="162">
        <f>'Order Form'!$F$8</f>
        <v>0</v>
      </c>
      <c r="D31" s="162" t="str">
        <f>IF(NOT(ISBLANK('Order Form'!$F$10)),'Order Form'!$F$10,"")</f>
        <v/>
      </c>
      <c r="E31" s="162" t="str">
        <f>IF(NOT(ISBLANK('Order Form'!$F$12)),'Order Form'!$F$12,"")</f>
        <v/>
      </c>
      <c r="F31" s="163" t="str">
        <f>IF(NOT(ISBLANK('Order Form'!$D$16)),'Order Form'!$D$16,"")</f>
        <v/>
      </c>
      <c r="G31" s="164"/>
      <c r="H31" s="164"/>
      <c r="I31" s="106" t="str">
        <f>IF('Order Form'!$G57="Yes","Yes",IF('Order Form'!$H57="Yes","Yes",""))</f>
        <v/>
      </c>
      <c r="J31" s="106" t="str">
        <f ca="1">IF(NOT(ISNA(INDIRECT("'LIST DATA'!$A$"&amp;MATCH('Order Form'!$C57,SchoolList,0)+1))),UPPER(INDIRECT("'LIST DATA'!$A$"&amp;MATCH('Order Form'!$C57,SchoolList,0)+1)),"")</f>
        <v/>
      </c>
      <c r="K31" s="106" t="str">
        <f>IF(NOT(ISBLANK('Order Form'!$C57)),'Order Form'!$C57,"")</f>
        <v/>
      </c>
      <c r="L31" s="106" t="str">
        <f>IF(NOT(ISBLANK('Order Form'!$E57)),'Order Form'!$E57,"")</f>
        <v/>
      </c>
      <c r="M31" s="106" t="str">
        <f>IF('Order Form'!$G57="Yes","CST",IF('Order Form'!$H57="Yes","PVW",IF(NOT(ISBLANK('Order Form'!$F57)),UPPER('Order Form'!$F57),"")))</f>
        <v/>
      </c>
      <c r="N31" s="106" t="str">
        <f>IF(UPPER($I31)="YES",'Order Form'!F57,"")</f>
        <v/>
      </c>
      <c r="O31" s="106" t="str">
        <f>IF(NOT(ISBLANK('Order Form'!$I57)),'Order Form'!$I57,"")</f>
        <v/>
      </c>
      <c r="P31" s="106" t="str">
        <f>IF(NOT(ISBLANK('Order Form'!$D57)),PROPER('Order Form'!$D57),"")</f>
        <v/>
      </c>
      <c r="Q31" s="106" t="str">
        <f>IF(NOT(ISBLANK('Order Form'!$L57)),'Order Form'!$L57,"")</f>
        <v/>
      </c>
      <c r="R31" s="106" t="str">
        <f>IF(NOT(ISBLANK('Order Form'!$M57)),'Order Form'!$M57,"")</f>
        <v/>
      </c>
      <c r="S31" s="106" t="str">
        <f>IF(NOT(ISBLANK('Order Form'!$N57)),'Order Form'!$N57,"")</f>
        <v/>
      </c>
      <c r="T31" s="106" t="str">
        <f>IF(NOT(ISBLANK('Order Form'!$O57)),'Order Form'!$O57,"")</f>
        <v/>
      </c>
      <c r="U31" s="106" t="str">
        <f>IF(NOT(ISBLANK('Order Form'!$P57)),'Order Form'!$P57,"")</f>
        <v/>
      </c>
      <c r="V31" s="106" t="str">
        <f>IF(NOT(ISBLANK('Order Form'!$Q57)),'Order Form'!$Q57,"")</f>
        <v/>
      </c>
      <c r="W31" s="106" t="str">
        <f>IF(NOT(ISBLANK('Order Form'!$R57)),'Order Form'!$R57,"")</f>
        <v/>
      </c>
      <c r="X31" s="106" t="str">
        <f>IF(NOT(ISBLANK('Order Form'!$S57)),'Order Form'!$S57,"")</f>
        <v/>
      </c>
      <c r="Y31" s="106" t="str">
        <f t="shared" si="0"/>
        <v/>
      </c>
      <c r="Z31" s="166" t="str">
        <f>IF(NOT(ISBLANK('Order Form'!$J57)),'Order Form'!$J57,"")</f>
        <v/>
      </c>
      <c r="AA31" s="168" t="str">
        <f t="shared" si="1"/>
        <v/>
      </c>
      <c r="AB31" s="166" t="str">
        <f>IF(NOT(ISBLANK('Order Form'!$K57)),'Order Form'!$K57,"")</f>
        <v/>
      </c>
      <c r="AC31" s="166" t="str">
        <f>IF(NOT(ISBLANK('Order Form'!$D$21)),'Order Form'!$D$21,"")</f>
        <v/>
      </c>
      <c r="AD31" s="166" t="str">
        <f>IF(NOT(ISBLANK('Order Form'!$D$23)),'Order Form'!$D$23,"")</f>
        <v/>
      </c>
      <c r="AE31" s="166" t="str">
        <f>IF(NOT(ISBLANK('Order Form'!$D$22)),'Order Form'!$D$22,"")</f>
        <v/>
      </c>
    </row>
    <row r="32" spans="1:31" ht="12.75" customHeight="1" x14ac:dyDescent="0.3">
      <c r="A32" s="106" t="str">
        <f>IF(NOT(ISBLANK('Order Form'!$F$4)),PROPER('Order Form'!$F$4),IF(NOT(ISBLANK('Order Form'!$D$3)),PROPER('Order Form'!$D$3),IF(NOT(ISBLANK('Order Form'!$D$4)),PROPER('Order Form'!$D$4),"")))</f>
        <v/>
      </c>
      <c r="B32" s="106" t="str">
        <f>IF(NOT(ISBLANK('Order Form'!$F$6)),'Order Form'!$F$6,"")</f>
        <v/>
      </c>
      <c r="C32" s="162">
        <f>'Order Form'!$F$8</f>
        <v>0</v>
      </c>
      <c r="D32" s="162" t="str">
        <f>IF(NOT(ISBLANK('Order Form'!$F$10)),'Order Form'!$F$10,"")</f>
        <v/>
      </c>
      <c r="E32" s="162" t="str">
        <f>IF(NOT(ISBLANK('Order Form'!$F$12)),'Order Form'!$F$12,"")</f>
        <v/>
      </c>
      <c r="F32" s="163" t="str">
        <f>IF(NOT(ISBLANK('Order Form'!$D$16)),'Order Form'!$D$16,"")</f>
        <v/>
      </c>
      <c r="G32" s="164"/>
      <c r="H32" s="164"/>
      <c r="I32" s="106" t="str">
        <f>IF('Order Form'!$G58="Yes","Yes",IF('Order Form'!$H58="Yes","Yes",""))</f>
        <v/>
      </c>
      <c r="J32" s="106" t="str">
        <f ca="1">IF(NOT(ISNA(INDIRECT("'LIST DATA'!$A$"&amp;MATCH('Order Form'!$C58,SchoolList,0)+1))),UPPER(INDIRECT("'LIST DATA'!$A$"&amp;MATCH('Order Form'!$C58,SchoolList,0)+1)),"")</f>
        <v/>
      </c>
      <c r="K32" s="106" t="str">
        <f>IF(NOT(ISBLANK('Order Form'!$C58)),'Order Form'!$C58,"")</f>
        <v/>
      </c>
      <c r="L32" s="106" t="str">
        <f>IF(NOT(ISBLANK('Order Form'!$E58)),'Order Form'!$E58,"")</f>
        <v/>
      </c>
      <c r="M32" s="106" t="str">
        <f>IF('Order Form'!$G58="Yes","CST",IF('Order Form'!$H58="Yes","PVW",IF(NOT(ISBLANK('Order Form'!$F58)),UPPER('Order Form'!$F58),"")))</f>
        <v/>
      </c>
      <c r="N32" s="106" t="str">
        <f>IF(UPPER($I32)="YES",'Order Form'!F58,"")</f>
        <v/>
      </c>
      <c r="O32" s="106" t="str">
        <f>IF(NOT(ISBLANK('Order Form'!$I58)),'Order Form'!$I58,"")</f>
        <v/>
      </c>
      <c r="P32" s="106" t="str">
        <f>IF(NOT(ISBLANK('Order Form'!$D58)),PROPER('Order Form'!$D58),"")</f>
        <v/>
      </c>
      <c r="Q32" s="106" t="str">
        <f>IF(NOT(ISBLANK('Order Form'!$L58)),'Order Form'!$L58,"")</f>
        <v/>
      </c>
      <c r="R32" s="106" t="str">
        <f>IF(NOT(ISBLANK('Order Form'!$M58)),'Order Form'!$M58,"")</f>
        <v/>
      </c>
      <c r="S32" s="106" t="str">
        <f>IF(NOT(ISBLANK('Order Form'!$N58)),'Order Form'!$N58,"")</f>
        <v/>
      </c>
      <c r="T32" s="106" t="str">
        <f>IF(NOT(ISBLANK('Order Form'!$O58)),'Order Form'!$O58,"")</f>
        <v/>
      </c>
      <c r="U32" s="106" t="str">
        <f>IF(NOT(ISBLANK('Order Form'!$P58)),'Order Form'!$P58,"")</f>
        <v/>
      </c>
      <c r="V32" s="106" t="str">
        <f>IF(NOT(ISBLANK('Order Form'!$Q58)),'Order Form'!$Q58,"")</f>
        <v/>
      </c>
      <c r="W32" s="106" t="str">
        <f>IF(NOT(ISBLANK('Order Form'!$R58)),'Order Form'!$R58,"")</f>
        <v/>
      </c>
      <c r="X32" s="106" t="str">
        <f>IF(NOT(ISBLANK('Order Form'!$S58)),'Order Form'!$S58,"")</f>
        <v/>
      </c>
      <c r="Y32" s="106" t="str">
        <f t="shared" si="0"/>
        <v/>
      </c>
      <c r="Z32" s="166" t="str">
        <f>IF(NOT(ISBLANK('Order Form'!$J58)),'Order Form'!$J58,"")</f>
        <v/>
      </c>
      <c r="AA32" s="168" t="str">
        <f t="shared" si="1"/>
        <v/>
      </c>
      <c r="AB32" s="166" t="str">
        <f>IF(NOT(ISBLANK('Order Form'!$K58)),'Order Form'!$K58,"")</f>
        <v/>
      </c>
      <c r="AC32" s="166" t="str">
        <f>IF(NOT(ISBLANK('Order Form'!$D$21)),'Order Form'!$D$21,"")</f>
        <v/>
      </c>
      <c r="AD32" s="166" t="str">
        <f>IF(NOT(ISBLANK('Order Form'!$D$23)),'Order Form'!$D$23,"")</f>
        <v/>
      </c>
      <c r="AE32" s="166" t="str">
        <f>IF(NOT(ISBLANK('Order Form'!$D$22)),'Order Form'!$D$22,"")</f>
        <v/>
      </c>
    </row>
    <row r="33" spans="1:31" ht="12.75" customHeight="1" x14ac:dyDescent="0.3">
      <c r="A33" s="106" t="str">
        <f>IF(NOT(ISBLANK('Order Form'!$F$4)),PROPER('Order Form'!$F$4),IF(NOT(ISBLANK('Order Form'!$D$3)),PROPER('Order Form'!$D$3),IF(NOT(ISBLANK('Order Form'!$D$4)),PROPER('Order Form'!$D$4),"")))</f>
        <v/>
      </c>
      <c r="B33" s="106" t="str">
        <f>IF(NOT(ISBLANK('Order Form'!$F$6)),'Order Form'!$F$6,"")</f>
        <v/>
      </c>
      <c r="C33" s="162">
        <f>'Order Form'!$F$8</f>
        <v>0</v>
      </c>
      <c r="D33" s="162" t="str">
        <f>IF(NOT(ISBLANK('Order Form'!$F$10)),'Order Form'!$F$10,"")</f>
        <v/>
      </c>
      <c r="E33" s="162" t="str">
        <f>IF(NOT(ISBLANK('Order Form'!$F$12)),'Order Form'!$F$12,"")</f>
        <v/>
      </c>
      <c r="F33" s="163" t="str">
        <f>IF(NOT(ISBLANK('Order Form'!$D$16)),'Order Form'!$D$16,"")</f>
        <v/>
      </c>
      <c r="G33" s="164"/>
      <c r="H33" s="164"/>
      <c r="I33" s="106" t="str">
        <f>IF('Order Form'!$G59="Yes","Yes",IF('Order Form'!$H59="Yes","Yes",""))</f>
        <v/>
      </c>
      <c r="J33" s="106" t="str">
        <f ca="1">IF(NOT(ISNA(INDIRECT("'LIST DATA'!$A$"&amp;MATCH('Order Form'!$C59,SchoolList,0)+1))),UPPER(INDIRECT("'LIST DATA'!$A$"&amp;MATCH('Order Form'!$C59,SchoolList,0)+1)),"")</f>
        <v/>
      </c>
      <c r="K33" s="106" t="str">
        <f>IF(NOT(ISBLANK('Order Form'!$C59)),'Order Form'!$C59,"")</f>
        <v/>
      </c>
      <c r="L33" s="106" t="str">
        <f>IF(NOT(ISBLANK('Order Form'!$E59)),'Order Form'!$E59,"")</f>
        <v/>
      </c>
      <c r="M33" s="106" t="str">
        <f>IF('Order Form'!$G59="Yes","CST",IF('Order Form'!$H59="Yes","PVW",IF(NOT(ISBLANK('Order Form'!$F59)),UPPER('Order Form'!$F59),"")))</f>
        <v/>
      </c>
      <c r="N33" s="106" t="str">
        <f>IF(UPPER($I33)="YES",'Order Form'!F59,"")</f>
        <v/>
      </c>
      <c r="O33" s="106" t="str">
        <f>IF(NOT(ISBLANK('Order Form'!$I59)),'Order Form'!$I59,"")</f>
        <v/>
      </c>
      <c r="P33" s="106" t="str">
        <f>IF(NOT(ISBLANK('Order Form'!$D59)),PROPER('Order Form'!$D59),"")</f>
        <v/>
      </c>
      <c r="Q33" s="106" t="str">
        <f>IF(NOT(ISBLANK('Order Form'!$L59)),'Order Form'!$L59,"")</f>
        <v/>
      </c>
      <c r="R33" s="106" t="str">
        <f>IF(NOT(ISBLANK('Order Form'!$M59)),'Order Form'!$M59,"")</f>
        <v/>
      </c>
      <c r="S33" s="106" t="str">
        <f>IF(NOT(ISBLANK('Order Form'!$N59)),'Order Form'!$N59,"")</f>
        <v/>
      </c>
      <c r="T33" s="106" t="str">
        <f>IF(NOT(ISBLANK('Order Form'!$O59)),'Order Form'!$O59,"")</f>
        <v/>
      </c>
      <c r="U33" s="106" t="str">
        <f>IF(NOT(ISBLANK('Order Form'!$P59)),'Order Form'!$P59,"")</f>
        <v/>
      </c>
      <c r="V33" s="106" t="str">
        <f>IF(NOT(ISBLANK('Order Form'!$Q59)),'Order Form'!$Q59,"")</f>
        <v/>
      </c>
      <c r="W33" s="106" t="str">
        <f>IF(NOT(ISBLANK('Order Form'!$R59)),'Order Form'!$R59,"")</f>
        <v/>
      </c>
      <c r="X33" s="106" t="str">
        <f>IF(NOT(ISBLANK('Order Form'!$S59)),'Order Form'!$S59,"")</f>
        <v/>
      </c>
      <c r="Y33" s="106" t="str">
        <f t="shared" si="0"/>
        <v/>
      </c>
      <c r="Z33" s="166" t="str">
        <f>IF(NOT(ISBLANK('Order Form'!$J59)),'Order Form'!$J59,"")</f>
        <v/>
      </c>
      <c r="AA33" s="168" t="str">
        <f t="shared" si="1"/>
        <v/>
      </c>
      <c r="AB33" s="166" t="str">
        <f>IF(NOT(ISBLANK('Order Form'!$K59)),'Order Form'!$K59,"")</f>
        <v/>
      </c>
      <c r="AC33" s="166" t="str">
        <f>IF(NOT(ISBLANK('Order Form'!$D$21)),'Order Form'!$D$21,"")</f>
        <v/>
      </c>
      <c r="AD33" s="166" t="str">
        <f>IF(NOT(ISBLANK('Order Form'!$D$23)),'Order Form'!$D$23,"")</f>
        <v/>
      </c>
      <c r="AE33" s="166" t="str">
        <f>IF(NOT(ISBLANK('Order Form'!$D$22)),'Order Form'!$D$22,"")</f>
        <v/>
      </c>
    </row>
    <row r="34" spans="1:31" ht="12.75" customHeight="1" x14ac:dyDescent="0.3">
      <c r="A34" s="106" t="str">
        <f>IF(NOT(ISBLANK('Order Form'!$F$4)),PROPER('Order Form'!$F$4),IF(NOT(ISBLANK('Order Form'!$D$3)),PROPER('Order Form'!$D$3),IF(NOT(ISBLANK('Order Form'!$D$4)),PROPER('Order Form'!$D$4),"")))</f>
        <v/>
      </c>
      <c r="B34" s="106" t="str">
        <f>IF(NOT(ISBLANK('Order Form'!$F$6)),'Order Form'!$F$6,"")</f>
        <v/>
      </c>
      <c r="C34" s="162">
        <f>'Order Form'!$F$8</f>
        <v>0</v>
      </c>
      <c r="D34" s="162" t="str">
        <f>IF(NOT(ISBLANK('Order Form'!$F$10)),'Order Form'!$F$10,"")</f>
        <v/>
      </c>
      <c r="E34" s="162" t="str">
        <f>IF(NOT(ISBLANK('Order Form'!$F$12)),'Order Form'!$F$12,"")</f>
        <v/>
      </c>
      <c r="F34" s="163" t="str">
        <f>IF(NOT(ISBLANK('Order Form'!$D$16)),'Order Form'!$D$16,"")</f>
        <v/>
      </c>
      <c r="G34" s="164"/>
      <c r="H34" s="164"/>
      <c r="I34" s="106" t="str">
        <f>IF('Order Form'!$G60="Yes","Yes",IF('Order Form'!$H60="Yes","Yes",""))</f>
        <v/>
      </c>
      <c r="J34" s="106" t="str">
        <f ca="1">IF(NOT(ISNA(INDIRECT("'LIST DATA'!$A$"&amp;MATCH('Order Form'!$C60,SchoolList,0)+1))),UPPER(INDIRECT("'LIST DATA'!$A$"&amp;MATCH('Order Form'!$C60,SchoolList,0)+1)),"")</f>
        <v/>
      </c>
      <c r="K34" s="106" t="str">
        <f>IF(NOT(ISBLANK('Order Form'!$C60)),'Order Form'!$C60,"")</f>
        <v/>
      </c>
      <c r="L34" s="106" t="str">
        <f>IF(NOT(ISBLANK('Order Form'!$E60)),'Order Form'!$E60,"")</f>
        <v/>
      </c>
      <c r="M34" s="106" t="str">
        <f>IF('Order Form'!$G60="Yes","CST",IF('Order Form'!$H60="Yes","PVW",IF(NOT(ISBLANK('Order Form'!$F60)),UPPER('Order Form'!$F60),"")))</f>
        <v/>
      </c>
      <c r="N34" s="106" t="str">
        <f>IF(UPPER($I34)="YES",'Order Form'!F60,"")</f>
        <v/>
      </c>
      <c r="O34" s="106" t="str">
        <f>IF(NOT(ISBLANK('Order Form'!$I60)),'Order Form'!$I60,"")</f>
        <v/>
      </c>
      <c r="P34" s="106" t="str">
        <f>IF(NOT(ISBLANK('Order Form'!$D60)),PROPER('Order Form'!$D60),"")</f>
        <v/>
      </c>
      <c r="Q34" s="106" t="str">
        <f>IF(NOT(ISBLANK('Order Form'!$L60)),'Order Form'!$L60,"")</f>
        <v/>
      </c>
      <c r="R34" s="106" t="str">
        <f>IF(NOT(ISBLANK('Order Form'!$M60)),'Order Form'!$M60,"")</f>
        <v/>
      </c>
      <c r="S34" s="106" t="str">
        <f>IF(NOT(ISBLANK('Order Form'!$N60)),'Order Form'!$N60,"")</f>
        <v/>
      </c>
      <c r="T34" s="106" t="str">
        <f>IF(NOT(ISBLANK('Order Form'!$O60)),'Order Form'!$O60,"")</f>
        <v/>
      </c>
      <c r="U34" s="106" t="str">
        <f>IF(NOT(ISBLANK('Order Form'!$P60)),'Order Form'!$P60,"")</f>
        <v/>
      </c>
      <c r="V34" s="106" t="str">
        <f>IF(NOT(ISBLANK('Order Form'!$Q60)),'Order Form'!$Q60,"")</f>
        <v/>
      </c>
      <c r="W34" s="106" t="str">
        <f>IF(NOT(ISBLANK('Order Form'!$R60)),'Order Form'!$R60,"")</f>
        <v/>
      </c>
      <c r="X34" s="106" t="str">
        <f>IF(NOT(ISBLANK('Order Form'!$S60)),'Order Form'!$S60,"")</f>
        <v/>
      </c>
      <c r="Y34" s="106" t="str">
        <f t="shared" si="0"/>
        <v/>
      </c>
      <c r="Z34" s="166" t="str">
        <f>IF(NOT(ISBLANK('Order Form'!$J60)),'Order Form'!$J60,"")</f>
        <v/>
      </c>
      <c r="AA34" s="168" t="str">
        <f t="shared" si="1"/>
        <v/>
      </c>
      <c r="AB34" s="166" t="str">
        <f>IF(NOT(ISBLANK('Order Form'!$K60)),'Order Form'!$K60,"")</f>
        <v/>
      </c>
      <c r="AC34" s="166" t="str">
        <f>IF(NOT(ISBLANK('Order Form'!$D$21)),'Order Form'!$D$21,"")</f>
        <v/>
      </c>
      <c r="AD34" s="166" t="str">
        <f>IF(NOT(ISBLANK('Order Form'!$D$23)),'Order Form'!$D$23,"")</f>
        <v/>
      </c>
      <c r="AE34" s="166" t="str">
        <f>IF(NOT(ISBLANK('Order Form'!$D$22)),'Order Form'!$D$22,"")</f>
        <v/>
      </c>
    </row>
    <row r="35" spans="1:31" ht="12.75" customHeight="1" x14ac:dyDescent="0.3">
      <c r="A35" s="106" t="str">
        <f>IF(NOT(ISBLANK('Order Form'!$F$4)),PROPER('Order Form'!$F$4),IF(NOT(ISBLANK('Order Form'!$D$3)),PROPER('Order Form'!$D$3),IF(NOT(ISBLANK('Order Form'!$D$4)),PROPER('Order Form'!$D$4),"")))</f>
        <v/>
      </c>
      <c r="B35" s="106" t="str">
        <f>IF(NOT(ISBLANK('Order Form'!$F$6)),'Order Form'!$F$6,"")</f>
        <v/>
      </c>
      <c r="C35" s="162">
        <f>'Order Form'!$F$8</f>
        <v>0</v>
      </c>
      <c r="D35" s="162" t="str">
        <f>IF(NOT(ISBLANK('Order Form'!$F$10)),'Order Form'!$F$10,"")</f>
        <v/>
      </c>
      <c r="E35" s="162" t="str">
        <f>IF(NOT(ISBLANK('Order Form'!$F$12)),'Order Form'!$F$12,"")</f>
        <v/>
      </c>
      <c r="F35" s="163" t="str">
        <f>IF(NOT(ISBLANK('Order Form'!$D$16)),'Order Form'!$D$16,"")</f>
        <v/>
      </c>
      <c r="G35" s="164"/>
      <c r="H35" s="164"/>
      <c r="I35" s="106" t="str">
        <f>IF('Order Form'!$G61="Yes","Yes",IF('Order Form'!$H61="Yes","Yes",""))</f>
        <v/>
      </c>
      <c r="J35" s="106" t="str">
        <f ca="1">IF(NOT(ISNA(INDIRECT("'LIST DATA'!$A$"&amp;MATCH('Order Form'!$C61,SchoolList,0)+1))),UPPER(INDIRECT("'LIST DATA'!$A$"&amp;MATCH('Order Form'!$C61,SchoolList,0)+1)),"")</f>
        <v/>
      </c>
      <c r="K35" s="106" t="str">
        <f>IF(NOT(ISBLANK('Order Form'!$C61)),'Order Form'!$C61,"")</f>
        <v/>
      </c>
      <c r="L35" s="106" t="str">
        <f>IF(NOT(ISBLANK('Order Form'!$E61)),'Order Form'!$E61,"")</f>
        <v/>
      </c>
      <c r="M35" s="106" t="str">
        <f>IF('Order Form'!$G61="Yes","CST",IF('Order Form'!$H61="Yes","PVW",IF(NOT(ISBLANK('Order Form'!$F61)),UPPER('Order Form'!$F61),"")))</f>
        <v/>
      </c>
      <c r="N35" s="106" t="str">
        <f>IF(UPPER($I35)="YES",'Order Form'!F61,"")</f>
        <v/>
      </c>
      <c r="O35" s="106" t="str">
        <f>IF(NOT(ISBLANK('Order Form'!$I61)),'Order Form'!$I61,"")</f>
        <v/>
      </c>
      <c r="P35" s="106" t="str">
        <f>IF(NOT(ISBLANK('Order Form'!$D61)),PROPER('Order Form'!$D61),"")</f>
        <v/>
      </c>
      <c r="Q35" s="106" t="str">
        <f>IF(NOT(ISBLANK('Order Form'!$L61)),'Order Form'!$L61,"")</f>
        <v/>
      </c>
      <c r="R35" s="106" t="str">
        <f>IF(NOT(ISBLANK('Order Form'!$M61)),'Order Form'!$M61,"")</f>
        <v/>
      </c>
      <c r="S35" s="106" t="str">
        <f>IF(NOT(ISBLANK('Order Form'!$N61)),'Order Form'!$N61,"")</f>
        <v/>
      </c>
      <c r="T35" s="106" t="str">
        <f>IF(NOT(ISBLANK('Order Form'!$O61)),'Order Form'!$O61,"")</f>
        <v/>
      </c>
      <c r="U35" s="106" t="str">
        <f>IF(NOT(ISBLANK('Order Form'!$P61)),'Order Form'!$P61,"")</f>
        <v/>
      </c>
      <c r="V35" s="106" t="str">
        <f>IF(NOT(ISBLANK('Order Form'!$Q61)),'Order Form'!$Q61,"")</f>
        <v/>
      </c>
      <c r="W35" s="106" t="str">
        <f>IF(NOT(ISBLANK('Order Form'!$R61)),'Order Form'!$R61,"")</f>
        <v/>
      </c>
      <c r="X35" s="106" t="str">
        <f>IF(NOT(ISBLANK('Order Form'!$S61)),'Order Form'!$S61,"")</f>
        <v/>
      </c>
      <c r="Y35" s="106" t="str">
        <f t="shared" si="0"/>
        <v/>
      </c>
      <c r="Z35" s="166" t="str">
        <f>IF(NOT(ISBLANK('Order Form'!$J61)),'Order Form'!$J61,"")</f>
        <v/>
      </c>
      <c r="AA35" s="168" t="str">
        <f t="shared" si="1"/>
        <v/>
      </c>
      <c r="AB35" s="166" t="str">
        <f>IF(NOT(ISBLANK('Order Form'!$K61)),'Order Form'!$K61,"")</f>
        <v/>
      </c>
      <c r="AC35" s="166" t="str">
        <f>IF(NOT(ISBLANK('Order Form'!$D$21)),'Order Form'!$D$21,"")</f>
        <v/>
      </c>
      <c r="AD35" s="166" t="str">
        <f>IF(NOT(ISBLANK('Order Form'!$D$23)),'Order Form'!$D$23,"")</f>
        <v/>
      </c>
      <c r="AE35" s="166" t="str">
        <f>IF(NOT(ISBLANK('Order Form'!$D$22)),'Order Form'!$D$22,"")</f>
        <v/>
      </c>
    </row>
    <row r="36" spans="1:31" ht="12.75" customHeight="1" x14ac:dyDescent="0.3">
      <c r="A36" s="106" t="str">
        <f>IF(NOT(ISBLANK('Order Form'!$F$4)),PROPER('Order Form'!$F$4),IF(NOT(ISBLANK('Order Form'!$D$3)),PROPER('Order Form'!$D$3),IF(NOT(ISBLANK('Order Form'!$D$4)),PROPER('Order Form'!$D$4),"")))</f>
        <v/>
      </c>
      <c r="B36" s="106" t="str">
        <f>IF(NOT(ISBLANK('Order Form'!$F$6)),'Order Form'!$F$6,"")</f>
        <v/>
      </c>
      <c r="C36" s="162">
        <f>'Order Form'!$F$8</f>
        <v>0</v>
      </c>
      <c r="D36" s="162" t="str">
        <f>IF(NOT(ISBLANK('Order Form'!$F$10)),'Order Form'!$F$10,"")</f>
        <v/>
      </c>
      <c r="E36" s="162" t="str">
        <f>IF(NOT(ISBLANK('Order Form'!$F$12)),'Order Form'!$F$12,"")</f>
        <v/>
      </c>
      <c r="F36" s="163" t="str">
        <f>IF(NOT(ISBLANK('Order Form'!$D$16)),'Order Form'!$D$16,"")</f>
        <v/>
      </c>
      <c r="G36" s="164"/>
      <c r="H36" s="164"/>
      <c r="I36" s="106" t="str">
        <f>IF('Order Form'!$G62="Yes","Yes",IF('Order Form'!$H62="Yes","Yes",""))</f>
        <v/>
      </c>
      <c r="J36" s="106" t="str">
        <f ca="1">IF(NOT(ISNA(INDIRECT("'LIST DATA'!$A$"&amp;MATCH('Order Form'!$C62,SchoolList,0)+1))),UPPER(INDIRECT("'LIST DATA'!$A$"&amp;MATCH('Order Form'!$C62,SchoolList,0)+1)),"")</f>
        <v/>
      </c>
      <c r="K36" s="106" t="str">
        <f>IF(NOT(ISBLANK('Order Form'!$C62)),'Order Form'!$C62,"")</f>
        <v/>
      </c>
      <c r="L36" s="106" t="str">
        <f>IF(NOT(ISBLANK('Order Form'!$E62)),'Order Form'!$E62,"")</f>
        <v/>
      </c>
      <c r="M36" s="106" t="str">
        <f>IF('Order Form'!$G62="Yes","CST",IF('Order Form'!$H62="Yes","PVW",IF(NOT(ISBLANK('Order Form'!$F62)),UPPER('Order Form'!$F62),"")))</f>
        <v/>
      </c>
      <c r="N36" s="106" t="str">
        <f>IF(UPPER($I36)="YES",'Order Form'!F62,"")</f>
        <v/>
      </c>
      <c r="O36" s="106" t="str">
        <f>IF(NOT(ISBLANK('Order Form'!$I62)),'Order Form'!$I62,"")</f>
        <v/>
      </c>
      <c r="P36" s="106" t="str">
        <f>IF(NOT(ISBLANK('Order Form'!$D62)),PROPER('Order Form'!$D62),"")</f>
        <v/>
      </c>
      <c r="Q36" s="106" t="str">
        <f>IF(NOT(ISBLANK('Order Form'!$L62)),'Order Form'!$L62,"")</f>
        <v/>
      </c>
      <c r="R36" s="106" t="str">
        <f>IF(NOT(ISBLANK('Order Form'!$M62)),'Order Form'!$M62,"")</f>
        <v/>
      </c>
      <c r="S36" s="106" t="str">
        <f>IF(NOT(ISBLANK('Order Form'!$N62)),'Order Form'!$N62,"")</f>
        <v/>
      </c>
      <c r="T36" s="106" t="str">
        <f>IF(NOT(ISBLANK('Order Form'!$O62)),'Order Form'!$O62,"")</f>
        <v/>
      </c>
      <c r="U36" s="106" t="str">
        <f>IF(NOT(ISBLANK('Order Form'!$P62)),'Order Form'!$P62,"")</f>
        <v/>
      </c>
      <c r="V36" s="106" t="str">
        <f>IF(NOT(ISBLANK('Order Form'!$Q62)),'Order Form'!$Q62,"")</f>
        <v/>
      </c>
      <c r="W36" s="106" t="str">
        <f>IF(NOT(ISBLANK('Order Form'!$R62)),'Order Form'!$R62,"")</f>
        <v/>
      </c>
      <c r="X36" s="106" t="str">
        <f>IF(NOT(ISBLANK('Order Form'!$S62)),'Order Form'!$S62,"")</f>
        <v/>
      </c>
      <c r="Y36" s="106" t="str">
        <f t="shared" si="0"/>
        <v/>
      </c>
      <c r="Z36" s="166" t="str">
        <f>IF(NOT(ISBLANK('Order Form'!$J62)),'Order Form'!$J62,"")</f>
        <v/>
      </c>
      <c r="AA36" s="168" t="str">
        <f t="shared" si="1"/>
        <v/>
      </c>
      <c r="AB36" s="166" t="str">
        <f>IF(NOT(ISBLANK('Order Form'!$K62)),'Order Form'!$K62,"")</f>
        <v/>
      </c>
      <c r="AC36" s="166" t="str">
        <f>IF(NOT(ISBLANK('Order Form'!$D$21)),'Order Form'!$D$21,"")</f>
        <v/>
      </c>
      <c r="AD36" s="166" t="str">
        <f>IF(NOT(ISBLANK('Order Form'!$D$23)),'Order Form'!$D$23,"")</f>
        <v/>
      </c>
      <c r="AE36" s="166" t="str">
        <f>IF(NOT(ISBLANK('Order Form'!$D$22)),'Order Form'!$D$22,"")</f>
        <v/>
      </c>
    </row>
    <row r="37" spans="1:31" ht="12.75" customHeight="1" x14ac:dyDescent="0.3">
      <c r="A37" s="106" t="str">
        <f>IF(NOT(ISBLANK('Order Form'!$F$4)),PROPER('Order Form'!$F$4),IF(NOT(ISBLANK('Order Form'!$D$3)),PROPER('Order Form'!$D$3),IF(NOT(ISBLANK('Order Form'!$D$4)),PROPER('Order Form'!$D$4),"")))</f>
        <v/>
      </c>
      <c r="B37" s="106" t="str">
        <f>IF(NOT(ISBLANK('Order Form'!$F$6)),'Order Form'!$F$6,"")</f>
        <v/>
      </c>
      <c r="C37" s="162">
        <f>'Order Form'!$F$8</f>
        <v>0</v>
      </c>
      <c r="D37" s="162" t="str">
        <f>IF(NOT(ISBLANK('Order Form'!$F$10)),'Order Form'!$F$10,"")</f>
        <v/>
      </c>
      <c r="E37" s="162" t="str">
        <f>IF(NOT(ISBLANK('Order Form'!$F$12)),'Order Form'!$F$12,"")</f>
        <v/>
      </c>
      <c r="F37" s="163" t="str">
        <f>IF(NOT(ISBLANK('Order Form'!$D$16)),'Order Form'!$D$16,"")</f>
        <v/>
      </c>
      <c r="G37" s="164"/>
      <c r="H37" s="164"/>
      <c r="I37" s="106" t="str">
        <f>IF('Order Form'!$G63="Yes","Yes",IF('Order Form'!$H63="Yes","Yes",""))</f>
        <v/>
      </c>
      <c r="J37" s="106" t="str">
        <f ca="1">IF(NOT(ISNA(INDIRECT("'LIST DATA'!$A$"&amp;MATCH('Order Form'!$C63,SchoolList,0)+1))),UPPER(INDIRECT("'LIST DATA'!$A$"&amp;MATCH('Order Form'!$C63,SchoolList,0)+1)),"")</f>
        <v/>
      </c>
      <c r="K37" s="106" t="str">
        <f>IF(NOT(ISBLANK('Order Form'!$C63)),'Order Form'!$C63,"")</f>
        <v/>
      </c>
      <c r="L37" s="106" t="str">
        <f>IF(NOT(ISBLANK('Order Form'!$E63)),'Order Form'!$E63,"")</f>
        <v/>
      </c>
      <c r="M37" s="106" t="str">
        <f>IF('Order Form'!$G63="Yes","CST",IF('Order Form'!$H63="Yes","PVW",IF(NOT(ISBLANK('Order Form'!$F63)),UPPER('Order Form'!$F63),"")))</f>
        <v/>
      </c>
      <c r="N37" s="106" t="str">
        <f>IF(UPPER($I37)="YES",'Order Form'!F63,"")</f>
        <v/>
      </c>
      <c r="O37" s="106" t="str">
        <f>IF(NOT(ISBLANK('Order Form'!$I63)),'Order Form'!$I63,"")</f>
        <v/>
      </c>
      <c r="P37" s="106" t="str">
        <f>IF(NOT(ISBLANK('Order Form'!$D63)),PROPER('Order Form'!$D63),"")</f>
        <v/>
      </c>
      <c r="Q37" s="106" t="str">
        <f>IF(NOT(ISBLANK('Order Form'!$L63)),'Order Form'!$L63,"")</f>
        <v/>
      </c>
      <c r="R37" s="106" t="str">
        <f>IF(NOT(ISBLANK('Order Form'!$M63)),'Order Form'!$M63,"")</f>
        <v/>
      </c>
      <c r="S37" s="106" t="str">
        <f>IF(NOT(ISBLANK('Order Form'!$N63)),'Order Form'!$N63,"")</f>
        <v/>
      </c>
      <c r="T37" s="106" t="str">
        <f>IF(NOT(ISBLANK('Order Form'!$O63)),'Order Form'!$O63,"")</f>
        <v/>
      </c>
      <c r="U37" s="106" t="str">
        <f>IF(NOT(ISBLANK('Order Form'!$P63)),'Order Form'!$P63,"")</f>
        <v/>
      </c>
      <c r="V37" s="106" t="str">
        <f>IF(NOT(ISBLANK('Order Form'!$Q63)),'Order Form'!$Q63,"")</f>
        <v/>
      </c>
      <c r="W37" s="106" t="str">
        <f>IF(NOT(ISBLANK('Order Form'!$R63)),'Order Form'!$R63,"")</f>
        <v/>
      </c>
      <c r="X37" s="106" t="str">
        <f>IF(NOT(ISBLANK('Order Form'!$S63)),'Order Form'!$S63,"")</f>
        <v/>
      </c>
      <c r="Y37" s="106" t="str">
        <f t="shared" si="0"/>
        <v/>
      </c>
      <c r="Z37" s="166" t="str">
        <f>IF(NOT(ISBLANK('Order Form'!$J63)),'Order Form'!$J63,"")</f>
        <v/>
      </c>
      <c r="AA37" s="168" t="str">
        <f t="shared" si="1"/>
        <v/>
      </c>
      <c r="AB37" s="166" t="str">
        <f>IF(NOT(ISBLANK('Order Form'!$K63)),'Order Form'!$K63,"")</f>
        <v/>
      </c>
      <c r="AC37" s="166" t="str">
        <f>IF(NOT(ISBLANK('Order Form'!$D$21)),'Order Form'!$D$21,"")</f>
        <v/>
      </c>
      <c r="AD37" s="166" t="str">
        <f>IF(NOT(ISBLANK('Order Form'!$D$23)),'Order Form'!$D$23,"")</f>
        <v/>
      </c>
      <c r="AE37" s="166" t="str">
        <f>IF(NOT(ISBLANK('Order Form'!$D$22)),'Order Form'!$D$22,"")</f>
        <v/>
      </c>
    </row>
    <row r="38" spans="1:31" ht="12.75" customHeight="1" x14ac:dyDescent="0.3">
      <c r="A38" s="106" t="str">
        <f>IF(NOT(ISBLANK('Order Form'!$F$4)),PROPER('Order Form'!$F$4),IF(NOT(ISBLANK('Order Form'!$D$3)),PROPER('Order Form'!$D$3),IF(NOT(ISBLANK('Order Form'!$D$4)),PROPER('Order Form'!$D$4),"")))</f>
        <v/>
      </c>
      <c r="B38" s="106" t="str">
        <f>IF(NOT(ISBLANK('Order Form'!$F$6)),'Order Form'!$F$6,"")</f>
        <v/>
      </c>
      <c r="C38" s="162">
        <f>'Order Form'!$F$8</f>
        <v>0</v>
      </c>
      <c r="D38" s="162" t="str">
        <f>IF(NOT(ISBLANK('Order Form'!$F$10)),'Order Form'!$F$10,"")</f>
        <v/>
      </c>
      <c r="E38" s="162" t="str">
        <f>IF(NOT(ISBLANK('Order Form'!$F$12)),'Order Form'!$F$12,"")</f>
        <v/>
      </c>
      <c r="F38" s="163" t="str">
        <f>IF(NOT(ISBLANK('Order Form'!$D$16)),'Order Form'!$D$16,"")</f>
        <v/>
      </c>
      <c r="G38" s="164"/>
      <c r="H38" s="164"/>
      <c r="I38" s="106" t="str">
        <f>IF('Order Form'!$G64="Yes","Yes",IF('Order Form'!$H64="Yes","Yes",""))</f>
        <v/>
      </c>
      <c r="J38" s="106" t="str">
        <f ca="1">IF(NOT(ISNA(INDIRECT("'LIST DATA'!$A$"&amp;MATCH('Order Form'!$C64,SchoolList,0)+1))),UPPER(INDIRECT("'LIST DATA'!$A$"&amp;MATCH('Order Form'!$C64,SchoolList,0)+1)),"")</f>
        <v/>
      </c>
      <c r="K38" s="106" t="str">
        <f>IF(NOT(ISBLANK('Order Form'!$C64)),'Order Form'!$C64,"")</f>
        <v/>
      </c>
      <c r="L38" s="106" t="str">
        <f>IF(NOT(ISBLANK('Order Form'!$E64)),'Order Form'!$E64,"")</f>
        <v/>
      </c>
      <c r="M38" s="106" t="str">
        <f>IF('Order Form'!$G64="Yes","CST",IF('Order Form'!$H64="Yes","PVW",IF(NOT(ISBLANK('Order Form'!$F64)),UPPER('Order Form'!$F64),"")))</f>
        <v/>
      </c>
      <c r="N38" s="106" t="str">
        <f>IF(UPPER($I38)="YES",'Order Form'!F64,"")</f>
        <v/>
      </c>
      <c r="O38" s="106" t="str">
        <f>IF(NOT(ISBLANK('Order Form'!$I64)),'Order Form'!$I64,"")</f>
        <v/>
      </c>
      <c r="P38" s="106" t="str">
        <f>IF(NOT(ISBLANK('Order Form'!$D64)),PROPER('Order Form'!$D64),"")</f>
        <v/>
      </c>
      <c r="Q38" s="106" t="str">
        <f>IF(NOT(ISBLANK('Order Form'!$L64)),'Order Form'!$L64,"")</f>
        <v/>
      </c>
      <c r="R38" s="106" t="str">
        <f>IF(NOT(ISBLANK('Order Form'!$M64)),'Order Form'!$M64,"")</f>
        <v/>
      </c>
      <c r="S38" s="106" t="str">
        <f>IF(NOT(ISBLANK('Order Form'!$N64)),'Order Form'!$N64,"")</f>
        <v/>
      </c>
      <c r="T38" s="106" t="str">
        <f>IF(NOT(ISBLANK('Order Form'!$O64)),'Order Form'!$O64,"")</f>
        <v/>
      </c>
      <c r="U38" s="106" t="str">
        <f>IF(NOT(ISBLANK('Order Form'!$P64)),'Order Form'!$P64,"")</f>
        <v/>
      </c>
      <c r="V38" s="106" t="str">
        <f>IF(NOT(ISBLANK('Order Form'!$Q64)),'Order Form'!$Q64,"")</f>
        <v/>
      </c>
      <c r="W38" s="106" t="str">
        <f>IF(NOT(ISBLANK('Order Form'!$R64)),'Order Form'!$R64,"")</f>
        <v/>
      </c>
      <c r="X38" s="106" t="str">
        <f>IF(NOT(ISBLANK('Order Form'!$S64)),'Order Form'!$S64,"")</f>
        <v/>
      </c>
      <c r="Y38" s="106" t="str">
        <f t="shared" si="0"/>
        <v/>
      </c>
      <c r="Z38" s="166" t="str">
        <f>IF(NOT(ISBLANK('Order Form'!$J64)),'Order Form'!$J64,"")</f>
        <v/>
      </c>
      <c r="AA38" s="168" t="str">
        <f t="shared" si="1"/>
        <v/>
      </c>
      <c r="AB38" s="166" t="str">
        <f>IF(NOT(ISBLANK('Order Form'!$K64)),'Order Form'!$K64,"")</f>
        <v/>
      </c>
      <c r="AC38" s="166" t="str">
        <f>IF(NOT(ISBLANK('Order Form'!$D$21)),'Order Form'!$D$21,"")</f>
        <v/>
      </c>
      <c r="AD38" s="166" t="str">
        <f>IF(NOT(ISBLANK('Order Form'!$D$23)),'Order Form'!$D$23,"")</f>
        <v/>
      </c>
      <c r="AE38" s="166" t="str">
        <f>IF(NOT(ISBLANK('Order Form'!$D$22)),'Order Form'!$D$22,"")</f>
        <v/>
      </c>
    </row>
    <row r="39" spans="1:31" ht="12.75" customHeight="1" x14ac:dyDescent="0.3">
      <c r="A39" s="106" t="str">
        <f>IF(NOT(ISBLANK('Order Form'!$F$4)),PROPER('Order Form'!$F$4),IF(NOT(ISBLANK('Order Form'!$D$3)),PROPER('Order Form'!$D$3),IF(NOT(ISBLANK('Order Form'!$D$4)),PROPER('Order Form'!$D$4),"")))</f>
        <v/>
      </c>
      <c r="B39" s="106" t="str">
        <f>IF(NOT(ISBLANK('Order Form'!$F$6)),'Order Form'!$F$6,"")</f>
        <v/>
      </c>
      <c r="C39" s="162">
        <f>'Order Form'!$F$8</f>
        <v>0</v>
      </c>
      <c r="D39" s="162" t="str">
        <f>IF(NOT(ISBLANK('Order Form'!$F$10)),'Order Form'!$F$10,"")</f>
        <v/>
      </c>
      <c r="E39" s="162" t="str">
        <f>IF(NOT(ISBLANK('Order Form'!$F$12)),'Order Form'!$F$12,"")</f>
        <v/>
      </c>
      <c r="F39" s="163" t="str">
        <f>IF(NOT(ISBLANK('Order Form'!$D$16)),'Order Form'!$D$16,"")</f>
        <v/>
      </c>
      <c r="G39" s="164"/>
      <c r="H39" s="164"/>
      <c r="I39" s="106" t="str">
        <f>IF('Order Form'!$G65="Yes","Yes",IF('Order Form'!$H65="Yes","Yes",""))</f>
        <v/>
      </c>
      <c r="J39" s="106" t="str">
        <f ca="1">IF(NOT(ISNA(INDIRECT("'LIST DATA'!$A$"&amp;MATCH('Order Form'!$C65,SchoolList,0)+1))),UPPER(INDIRECT("'LIST DATA'!$A$"&amp;MATCH('Order Form'!$C65,SchoolList,0)+1)),"")</f>
        <v/>
      </c>
      <c r="K39" s="106" t="str">
        <f>IF(NOT(ISBLANK('Order Form'!$C65)),'Order Form'!$C65,"")</f>
        <v/>
      </c>
      <c r="L39" s="106" t="str">
        <f>IF(NOT(ISBLANK('Order Form'!$E65)),'Order Form'!$E65,"")</f>
        <v/>
      </c>
      <c r="M39" s="106" t="str">
        <f>IF('Order Form'!$G65="Yes","CST",IF('Order Form'!$H65="Yes","PVW",IF(NOT(ISBLANK('Order Form'!$F65)),UPPER('Order Form'!$F65),"")))</f>
        <v/>
      </c>
      <c r="N39" s="106" t="str">
        <f>IF(UPPER($I39)="YES",'Order Form'!F65,"")</f>
        <v/>
      </c>
      <c r="O39" s="106" t="str">
        <f>IF(NOT(ISBLANK('Order Form'!$I65)),'Order Form'!$I65,"")</f>
        <v/>
      </c>
      <c r="P39" s="106" t="str">
        <f>IF(NOT(ISBLANK('Order Form'!$D65)),PROPER('Order Form'!$D65),"")</f>
        <v/>
      </c>
      <c r="Q39" s="106" t="str">
        <f>IF(NOT(ISBLANK('Order Form'!$L65)),'Order Form'!$L65,"")</f>
        <v/>
      </c>
      <c r="R39" s="106" t="str">
        <f>IF(NOT(ISBLANK('Order Form'!$M65)),'Order Form'!$M65,"")</f>
        <v/>
      </c>
      <c r="S39" s="106" t="str">
        <f>IF(NOT(ISBLANK('Order Form'!$N65)),'Order Form'!$N65,"")</f>
        <v/>
      </c>
      <c r="T39" s="106" t="str">
        <f>IF(NOT(ISBLANK('Order Form'!$O65)),'Order Form'!$O65,"")</f>
        <v/>
      </c>
      <c r="U39" s="106" t="str">
        <f>IF(NOT(ISBLANK('Order Form'!$P65)),'Order Form'!$P65,"")</f>
        <v/>
      </c>
      <c r="V39" s="106" t="str">
        <f>IF(NOT(ISBLANK('Order Form'!$Q65)),'Order Form'!$Q65,"")</f>
        <v/>
      </c>
      <c r="W39" s="106" t="str">
        <f>IF(NOT(ISBLANK('Order Form'!$R65)),'Order Form'!$R65,"")</f>
        <v/>
      </c>
      <c r="X39" s="106" t="str">
        <f>IF(NOT(ISBLANK('Order Form'!$S65)),'Order Form'!$S65,"")</f>
        <v/>
      </c>
      <c r="Y39" s="106" t="str">
        <f t="shared" si="0"/>
        <v/>
      </c>
      <c r="Z39" s="166" t="str">
        <f>IF(NOT(ISBLANK('Order Form'!$J65)),'Order Form'!$J65,"")</f>
        <v/>
      </c>
      <c r="AA39" s="168" t="str">
        <f t="shared" si="1"/>
        <v/>
      </c>
      <c r="AB39" s="166" t="str">
        <f>IF(NOT(ISBLANK('Order Form'!$K65)),'Order Form'!$K65,"")</f>
        <v/>
      </c>
      <c r="AC39" s="166" t="str">
        <f>IF(NOT(ISBLANK('Order Form'!$D$21)),'Order Form'!$D$21,"")</f>
        <v/>
      </c>
      <c r="AD39" s="166" t="str">
        <f>IF(NOT(ISBLANK('Order Form'!$D$23)),'Order Form'!$D$23,"")</f>
        <v/>
      </c>
      <c r="AE39" s="166" t="str">
        <f>IF(NOT(ISBLANK('Order Form'!$D$22)),'Order Form'!$D$22,"")</f>
        <v/>
      </c>
    </row>
    <row r="40" spans="1:31" ht="12.75" customHeight="1" x14ac:dyDescent="0.3">
      <c r="A40" s="106" t="str">
        <f>IF(NOT(ISBLANK('Order Form'!$F$4)),PROPER('Order Form'!$F$4),IF(NOT(ISBLANK('Order Form'!$D$3)),PROPER('Order Form'!$D$3),IF(NOT(ISBLANK('Order Form'!$D$4)),PROPER('Order Form'!$D$4),"")))</f>
        <v/>
      </c>
      <c r="B40" s="106" t="str">
        <f>IF(NOT(ISBLANK('Order Form'!$F$6)),'Order Form'!$F$6,"")</f>
        <v/>
      </c>
      <c r="C40" s="162">
        <f>'Order Form'!$F$8</f>
        <v>0</v>
      </c>
      <c r="D40" s="162" t="str">
        <f>IF(NOT(ISBLANK('Order Form'!$F$10)),'Order Form'!$F$10,"")</f>
        <v/>
      </c>
      <c r="E40" s="162" t="str">
        <f>IF(NOT(ISBLANK('Order Form'!$F$12)),'Order Form'!$F$12,"")</f>
        <v/>
      </c>
      <c r="F40" s="163" t="str">
        <f>IF(NOT(ISBLANK('Order Form'!$D$16)),'Order Form'!$D$16,"")</f>
        <v/>
      </c>
      <c r="G40" s="164"/>
      <c r="H40" s="164"/>
      <c r="I40" s="106" t="str">
        <f>IF('Order Form'!$G66="Yes","Yes",IF('Order Form'!$H66="Yes","Yes",""))</f>
        <v/>
      </c>
      <c r="J40" s="106" t="str">
        <f ca="1">IF(NOT(ISNA(INDIRECT("'LIST DATA'!$A$"&amp;MATCH('Order Form'!$C66,SchoolList,0)+1))),UPPER(INDIRECT("'LIST DATA'!$A$"&amp;MATCH('Order Form'!$C66,SchoolList,0)+1)),"")</f>
        <v/>
      </c>
      <c r="K40" s="106" t="str">
        <f>IF(NOT(ISBLANK('Order Form'!$C66)),'Order Form'!$C66,"")</f>
        <v/>
      </c>
      <c r="L40" s="106" t="str">
        <f>IF(NOT(ISBLANK('Order Form'!$E66)),'Order Form'!$E66,"")</f>
        <v/>
      </c>
      <c r="M40" s="106" t="str">
        <f>IF('Order Form'!$G66="Yes","CST",IF('Order Form'!$H66="Yes","PVW",IF(NOT(ISBLANK('Order Form'!$F66)),UPPER('Order Form'!$F66),"")))</f>
        <v/>
      </c>
      <c r="N40" s="106" t="str">
        <f>IF(UPPER($I40)="YES",'Order Form'!F66,"")</f>
        <v/>
      </c>
      <c r="O40" s="106" t="str">
        <f>IF(NOT(ISBLANK('Order Form'!$I66)),'Order Form'!$I66,"")</f>
        <v/>
      </c>
      <c r="P40" s="106" t="str">
        <f>IF(NOT(ISBLANK('Order Form'!$D66)),PROPER('Order Form'!$D66),"")</f>
        <v/>
      </c>
      <c r="Q40" s="106" t="str">
        <f>IF(NOT(ISBLANK('Order Form'!$L66)),'Order Form'!$L66,"")</f>
        <v/>
      </c>
      <c r="R40" s="106" t="str">
        <f>IF(NOT(ISBLANK('Order Form'!$M66)),'Order Form'!$M66,"")</f>
        <v/>
      </c>
      <c r="S40" s="106" t="str">
        <f>IF(NOT(ISBLANK('Order Form'!$N66)),'Order Form'!$N66,"")</f>
        <v/>
      </c>
      <c r="T40" s="106" t="str">
        <f>IF(NOT(ISBLANK('Order Form'!$O66)),'Order Form'!$O66,"")</f>
        <v/>
      </c>
      <c r="U40" s="106" t="str">
        <f>IF(NOT(ISBLANK('Order Form'!$P66)),'Order Form'!$P66,"")</f>
        <v/>
      </c>
      <c r="V40" s="106" t="str">
        <f>IF(NOT(ISBLANK('Order Form'!$Q66)),'Order Form'!$Q66,"")</f>
        <v/>
      </c>
      <c r="W40" s="106" t="str">
        <f>IF(NOT(ISBLANK('Order Form'!$R66)),'Order Form'!$R66,"")</f>
        <v/>
      </c>
      <c r="X40" s="106" t="str">
        <f>IF(NOT(ISBLANK('Order Form'!$S66)),'Order Form'!$S66,"")</f>
        <v/>
      </c>
      <c r="Y40" s="106" t="str">
        <f t="shared" si="0"/>
        <v/>
      </c>
      <c r="Z40" s="166" t="str">
        <f>IF(NOT(ISBLANK('Order Form'!$J66)),'Order Form'!$J66,"")</f>
        <v/>
      </c>
      <c r="AA40" s="168" t="str">
        <f t="shared" si="1"/>
        <v/>
      </c>
      <c r="AB40" s="166" t="str">
        <f>IF(NOT(ISBLANK('Order Form'!$K66)),'Order Form'!$K66,"")</f>
        <v/>
      </c>
      <c r="AC40" s="166" t="str">
        <f>IF(NOT(ISBLANK('Order Form'!$D$21)),'Order Form'!$D$21,"")</f>
        <v/>
      </c>
      <c r="AD40" s="166" t="str">
        <f>IF(NOT(ISBLANK('Order Form'!$D$23)),'Order Form'!$D$23,"")</f>
        <v/>
      </c>
      <c r="AE40" s="166" t="str">
        <f>IF(NOT(ISBLANK('Order Form'!$D$22)),'Order Form'!$D$22,"")</f>
        <v/>
      </c>
    </row>
    <row r="41" spans="1:31" ht="12.75" customHeight="1" x14ac:dyDescent="0.3">
      <c r="A41" s="106" t="str">
        <f>IF(NOT(ISBLANK('Order Form'!$F$4)),PROPER('Order Form'!$F$4),IF(NOT(ISBLANK('Order Form'!$D$3)),PROPER('Order Form'!$D$3),IF(NOT(ISBLANK('Order Form'!$D$4)),PROPER('Order Form'!$D$4),"")))</f>
        <v/>
      </c>
      <c r="B41" s="106" t="str">
        <f>IF(NOT(ISBLANK('Order Form'!$F$6)),'Order Form'!$F$6,"")</f>
        <v/>
      </c>
      <c r="C41" s="162">
        <f>'Order Form'!$F$8</f>
        <v>0</v>
      </c>
      <c r="D41" s="162" t="str">
        <f>IF(NOT(ISBLANK('Order Form'!$F$10)),'Order Form'!$F$10,"")</f>
        <v/>
      </c>
      <c r="E41" s="162" t="str">
        <f>IF(NOT(ISBLANK('Order Form'!$F$12)),'Order Form'!$F$12,"")</f>
        <v/>
      </c>
      <c r="F41" s="163" t="str">
        <f>IF(NOT(ISBLANK('Order Form'!$D$16)),'Order Form'!$D$16,"")</f>
        <v/>
      </c>
      <c r="G41" s="164"/>
      <c r="H41" s="164"/>
      <c r="I41" s="106" t="str">
        <f>IF('Order Form'!$G67="Yes","Yes",IF('Order Form'!$H67="Yes","Yes",""))</f>
        <v/>
      </c>
      <c r="J41" s="106" t="str">
        <f ca="1">IF(NOT(ISNA(INDIRECT("'LIST DATA'!$A$"&amp;MATCH('Order Form'!$C67,SchoolList,0)+1))),UPPER(INDIRECT("'LIST DATA'!$A$"&amp;MATCH('Order Form'!$C67,SchoolList,0)+1)),"")</f>
        <v/>
      </c>
      <c r="K41" s="106" t="str">
        <f>IF(NOT(ISBLANK('Order Form'!$C67)),'Order Form'!$C67,"")</f>
        <v/>
      </c>
      <c r="L41" s="106" t="str">
        <f>IF(NOT(ISBLANK('Order Form'!$E67)),'Order Form'!$E67,"")</f>
        <v/>
      </c>
      <c r="M41" s="106" t="str">
        <f>IF('Order Form'!$G67="Yes","CST",IF('Order Form'!$H67="Yes","PVW",IF(NOT(ISBLANK('Order Form'!$F67)),UPPER('Order Form'!$F67),"")))</f>
        <v/>
      </c>
      <c r="N41" s="106" t="str">
        <f>IF(UPPER($I41)="YES",'Order Form'!F67,"")</f>
        <v/>
      </c>
      <c r="O41" s="106" t="str">
        <f>IF(NOT(ISBLANK('Order Form'!$I67)),'Order Form'!$I67,"")</f>
        <v/>
      </c>
      <c r="P41" s="106" t="str">
        <f>IF(NOT(ISBLANK('Order Form'!$D67)),PROPER('Order Form'!$D67),"")</f>
        <v/>
      </c>
      <c r="Q41" s="106" t="str">
        <f>IF(NOT(ISBLANK('Order Form'!$L67)),'Order Form'!$L67,"")</f>
        <v/>
      </c>
      <c r="R41" s="106" t="str">
        <f>IF(NOT(ISBLANK('Order Form'!$M67)),'Order Form'!$M67,"")</f>
        <v/>
      </c>
      <c r="S41" s="106" t="str">
        <f>IF(NOT(ISBLANK('Order Form'!$N67)),'Order Form'!$N67,"")</f>
        <v/>
      </c>
      <c r="T41" s="106" t="str">
        <f>IF(NOT(ISBLANK('Order Form'!$O67)),'Order Form'!$O67,"")</f>
        <v/>
      </c>
      <c r="U41" s="106" t="str">
        <f>IF(NOT(ISBLANK('Order Form'!$P67)),'Order Form'!$P67,"")</f>
        <v/>
      </c>
      <c r="V41" s="106" t="str">
        <f>IF(NOT(ISBLANK('Order Form'!$Q67)),'Order Form'!$Q67,"")</f>
        <v/>
      </c>
      <c r="W41" s="106" t="str">
        <f>IF(NOT(ISBLANK('Order Form'!$R67)),'Order Form'!$R67,"")</f>
        <v/>
      </c>
      <c r="X41" s="106" t="str">
        <f>IF(NOT(ISBLANK('Order Form'!$S67)),'Order Form'!$S67,"")</f>
        <v/>
      </c>
      <c r="Y41" s="106" t="str">
        <f t="shared" si="0"/>
        <v/>
      </c>
      <c r="Z41" s="166" t="str">
        <f>IF(NOT(ISBLANK('Order Form'!$J67)),'Order Form'!$J67,"")</f>
        <v/>
      </c>
      <c r="AA41" s="168" t="str">
        <f t="shared" si="1"/>
        <v/>
      </c>
      <c r="AB41" s="166" t="str">
        <f>IF(NOT(ISBLANK('Order Form'!$K67)),'Order Form'!$K67,"")</f>
        <v/>
      </c>
      <c r="AC41" s="166" t="str">
        <f>IF(NOT(ISBLANK('Order Form'!$D$21)),'Order Form'!$D$21,"")</f>
        <v/>
      </c>
      <c r="AD41" s="166" t="str">
        <f>IF(NOT(ISBLANK('Order Form'!$D$23)),'Order Form'!$D$23,"")</f>
        <v/>
      </c>
      <c r="AE41" s="166" t="str">
        <f>IF(NOT(ISBLANK('Order Form'!$D$22)),'Order Form'!$D$22,"")</f>
        <v/>
      </c>
    </row>
    <row r="42" spans="1:31" ht="12.75" customHeight="1" x14ac:dyDescent="0.3">
      <c r="A42" s="106" t="str">
        <f>IF(NOT(ISBLANK('Order Form'!$F$4)),PROPER('Order Form'!$F$4),IF(NOT(ISBLANK('Order Form'!$D$3)),PROPER('Order Form'!$D$3),IF(NOT(ISBLANK('Order Form'!$D$4)),PROPER('Order Form'!$D$4),"")))</f>
        <v/>
      </c>
      <c r="B42" s="106" t="str">
        <f>IF(NOT(ISBLANK('Order Form'!$F$6)),'Order Form'!$F$6,"")</f>
        <v/>
      </c>
      <c r="C42" s="162">
        <f>'Order Form'!$F$8</f>
        <v>0</v>
      </c>
      <c r="D42" s="162" t="str">
        <f>IF(NOT(ISBLANK('Order Form'!$F$10)),'Order Form'!$F$10,"")</f>
        <v/>
      </c>
      <c r="E42" s="162" t="str">
        <f>IF(NOT(ISBLANK('Order Form'!$F$12)),'Order Form'!$F$12,"")</f>
        <v/>
      </c>
      <c r="F42" s="163" t="str">
        <f>IF(NOT(ISBLANK('Order Form'!$D$16)),'Order Form'!$D$16,"")</f>
        <v/>
      </c>
      <c r="G42" s="164"/>
      <c r="H42" s="164"/>
      <c r="I42" s="106" t="str">
        <f>IF('Order Form'!$G68="Yes","Yes",IF('Order Form'!$H68="Yes","Yes",""))</f>
        <v/>
      </c>
      <c r="J42" s="106" t="str">
        <f ca="1">IF(NOT(ISNA(INDIRECT("'LIST DATA'!$A$"&amp;MATCH('Order Form'!$C68,SchoolList,0)+1))),UPPER(INDIRECT("'LIST DATA'!$A$"&amp;MATCH('Order Form'!$C68,SchoolList,0)+1)),"")</f>
        <v/>
      </c>
      <c r="K42" s="106" t="str">
        <f>IF(NOT(ISBLANK('Order Form'!$C68)),'Order Form'!$C68,"")</f>
        <v/>
      </c>
      <c r="L42" s="106" t="str">
        <f>IF(NOT(ISBLANK('Order Form'!$E68)),'Order Form'!$E68,"")</f>
        <v/>
      </c>
      <c r="M42" s="106" t="str">
        <f>IF('Order Form'!$G68="Yes","CST",IF('Order Form'!$H68="Yes","PVW",IF(NOT(ISBLANK('Order Form'!$F68)),UPPER('Order Form'!$F68),"")))</f>
        <v/>
      </c>
      <c r="N42" s="106" t="str">
        <f>IF(UPPER($I42)="YES",'Order Form'!F68,"")</f>
        <v/>
      </c>
      <c r="O42" s="106" t="str">
        <f>IF(NOT(ISBLANK('Order Form'!$I68)),'Order Form'!$I68,"")</f>
        <v/>
      </c>
      <c r="P42" s="106" t="str">
        <f>IF(NOT(ISBLANK('Order Form'!$D68)),PROPER('Order Form'!$D68),"")</f>
        <v/>
      </c>
      <c r="Q42" s="106" t="str">
        <f>IF(NOT(ISBLANK('Order Form'!$L68)),'Order Form'!$L68,"")</f>
        <v/>
      </c>
      <c r="R42" s="106" t="str">
        <f>IF(NOT(ISBLANK('Order Form'!$M68)),'Order Form'!$M68,"")</f>
        <v/>
      </c>
      <c r="S42" s="106" t="str">
        <f>IF(NOT(ISBLANK('Order Form'!$N68)),'Order Form'!$N68,"")</f>
        <v/>
      </c>
      <c r="T42" s="106" t="str">
        <f>IF(NOT(ISBLANK('Order Form'!$O68)),'Order Form'!$O68,"")</f>
        <v/>
      </c>
      <c r="U42" s="106" t="str">
        <f>IF(NOT(ISBLANK('Order Form'!$P68)),'Order Form'!$P68,"")</f>
        <v/>
      </c>
      <c r="V42" s="106" t="str">
        <f>IF(NOT(ISBLANK('Order Form'!$Q68)),'Order Form'!$Q68,"")</f>
        <v/>
      </c>
      <c r="W42" s="106" t="str">
        <f>IF(NOT(ISBLANK('Order Form'!$R68)),'Order Form'!$R68,"")</f>
        <v/>
      </c>
      <c r="X42" s="106" t="str">
        <f>IF(NOT(ISBLANK('Order Form'!$S68)),'Order Form'!$S68,"")</f>
        <v/>
      </c>
      <c r="Y42" s="106" t="str">
        <f t="shared" si="0"/>
        <v/>
      </c>
      <c r="Z42" s="166" t="str">
        <f>IF(NOT(ISBLANK('Order Form'!$J68)),'Order Form'!$J68,"")</f>
        <v/>
      </c>
      <c r="AA42" s="168" t="str">
        <f t="shared" si="1"/>
        <v/>
      </c>
      <c r="AB42" s="166" t="str">
        <f>IF(NOT(ISBLANK('Order Form'!$K68)),'Order Form'!$K68,"")</f>
        <v/>
      </c>
      <c r="AC42" s="166" t="str">
        <f>IF(NOT(ISBLANK('Order Form'!$D$21)),'Order Form'!$D$21,"")</f>
        <v/>
      </c>
      <c r="AD42" s="166" t="str">
        <f>IF(NOT(ISBLANK('Order Form'!$D$23)),'Order Form'!$D$23,"")</f>
        <v/>
      </c>
      <c r="AE42" s="166" t="str">
        <f>IF(NOT(ISBLANK('Order Form'!$D$22)),'Order Form'!$D$22,"")</f>
        <v/>
      </c>
    </row>
    <row r="43" spans="1:31" ht="12.75" customHeight="1" x14ac:dyDescent="0.3">
      <c r="A43" s="106" t="str">
        <f>IF(NOT(ISBLANK('Order Form'!$F$4)),PROPER('Order Form'!$F$4),IF(NOT(ISBLANK('Order Form'!$D$3)),PROPER('Order Form'!$D$3),IF(NOT(ISBLANK('Order Form'!$D$4)),PROPER('Order Form'!$D$4),"")))</f>
        <v/>
      </c>
      <c r="B43" s="106" t="str">
        <f>IF(NOT(ISBLANK('Order Form'!$F$6)),'Order Form'!$F$6,"")</f>
        <v/>
      </c>
      <c r="C43" s="162">
        <f>'Order Form'!$F$8</f>
        <v>0</v>
      </c>
      <c r="D43" s="162" t="str">
        <f>IF(NOT(ISBLANK('Order Form'!$F$10)),'Order Form'!$F$10,"")</f>
        <v/>
      </c>
      <c r="E43" s="162" t="str">
        <f>IF(NOT(ISBLANK('Order Form'!$F$12)),'Order Form'!$F$12,"")</f>
        <v/>
      </c>
      <c r="F43" s="163" t="str">
        <f>IF(NOT(ISBLANK('Order Form'!$D$16)),'Order Form'!$D$16,"")</f>
        <v/>
      </c>
      <c r="G43" s="164"/>
      <c r="H43" s="164"/>
      <c r="I43" s="106" t="str">
        <f>IF('Order Form'!$G69="Yes","Yes",IF('Order Form'!$H69="Yes","Yes",""))</f>
        <v/>
      </c>
      <c r="J43" s="106" t="str">
        <f ca="1">IF(NOT(ISNA(INDIRECT("'LIST DATA'!$A$"&amp;MATCH('Order Form'!$C69,SchoolList,0)+1))),UPPER(INDIRECT("'LIST DATA'!$A$"&amp;MATCH('Order Form'!$C69,SchoolList,0)+1)),"")</f>
        <v/>
      </c>
      <c r="K43" s="106" t="str">
        <f>IF(NOT(ISBLANK('Order Form'!$C69)),'Order Form'!$C69,"")</f>
        <v/>
      </c>
      <c r="L43" s="106" t="str">
        <f>IF(NOT(ISBLANK('Order Form'!$E69)),'Order Form'!$E69,"")</f>
        <v/>
      </c>
      <c r="M43" s="106" t="str">
        <f>IF('Order Form'!$G69="Yes","CST",IF('Order Form'!$H69="Yes","PVW",IF(NOT(ISBLANK('Order Form'!$F69)),UPPER('Order Form'!$F69),"")))</f>
        <v/>
      </c>
      <c r="N43" s="106" t="str">
        <f>IF(UPPER($I43)="YES",'Order Form'!F69,"")</f>
        <v/>
      </c>
      <c r="O43" s="106" t="str">
        <f>IF(NOT(ISBLANK('Order Form'!$I69)),'Order Form'!$I69,"")</f>
        <v/>
      </c>
      <c r="P43" s="106" t="str">
        <f>IF(NOT(ISBLANK('Order Form'!$D69)),PROPER('Order Form'!$D69),"")</f>
        <v/>
      </c>
      <c r="Q43" s="106" t="str">
        <f>IF(NOT(ISBLANK('Order Form'!$L69)),'Order Form'!$L69,"")</f>
        <v/>
      </c>
      <c r="R43" s="106" t="str">
        <f>IF(NOT(ISBLANK('Order Form'!$M69)),'Order Form'!$M69,"")</f>
        <v/>
      </c>
      <c r="S43" s="106" t="str">
        <f>IF(NOT(ISBLANK('Order Form'!$N69)),'Order Form'!$N69,"")</f>
        <v/>
      </c>
      <c r="T43" s="106" t="str">
        <f>IF(NOT(ISBLANK('Order Form'!$O69)),'Order Form'!$O69,"")</f>
        <v/>
      </c>
      <c r="U43" s="106" t="str">
        <f>IF(NOT(ISBLANK('Order Form'!$P69)),'Order Form'!$P69,"")</f>
        <v/>
      </c>
      <c r="V43" s="106" t="str">
        <f>IF(NOT(ISBLANK('Order Form'!$Q69)),'Order Form'!$Q69,"")</f>
        <v/>
      </c>
      <c r="W43" s="106" t="str">
        <f>IF(NOT(ISBLANK('Order Form'!$R69)),'Order Form'!$R69,"")</f>
        <v/>
      </c>
      <c r="X43" s="106" t="str">
        <f>IF(NOT(ISBLANK('Order Form'!$S69)),'Order Form'!$S69,"")</f>
        <v/>
      </c>
      <c r="Y43" s="106" t="str">
        <f t="shared" si="0"/>
        <v/>
      </c>
      <c r="Z43" s="166" t="str">
        <f>IF(NOT(ISBLANK('Order Form'!$J69)),'Order Form'!$J69,"")</f>
        <v/>
      </c>
      <c r="AA43" s="168" t="str">
        <f t="shared" si="1"/>
        <v/>
      </c>
      <c r="AB43" s="166" t="str">
        <f>IF(NOT(ISBLANK('Order Form'!$K69)),'Order Form'!$K69,"")</f>
        <v/>
      </c>
      <c r="AC43" s="166" t="str">
        <f>IF(NOT(ISBLANK('Order Form'!$D$21)),'Order Form'!$D$21,"")</f>
        <v/>
      </c>
      <c r="AD43" s="166" t="str">
        <f>IF(NOT(ISBLANK('Order Form'!$D$23)),'Order Form'!$D$23,"")</f>
        <v/>
      </c>
      <c r="AE43" s="166" t="str">
        <f>IF(NOT(ISBLANK('Order Form'!$D$22)),'Order Form'!$D$22,"")</f>
        <v/>
      </c>
    </row>
    <row r="44" spans="1:31" ht="12.75" customHeight="1" x14ac:dyDescent="0.3">
      <c r="A44" s="106" t="str">
        <f>IF(NOT(ISBLANK('Order Form'!$F$4)),PROPER('Order Form'!$F$4),IF(NOT(ISBLANK('Order Form'!$D$3)),PROPER('Order Form'!$D$3),IF(NOT(ISBLANK('Order Form'!$D$4)),PROPER('Order Form'!$D$4),"")))</f>
        <v/>
      </c>
      <c r="B44" s="106" t="str">
        <f>IF(NOT(ISBLANK('Order Form'!$F$6)),'Order Form'!$F$6,"")</f>
        <v/>
      </c>
      <c r="C44" s="162">
        <f>'Order Form'!$F$8</f>
        <v>0</v>
      </c>
      <c r="D44" s="162" t="str">
        <f>IF(NOT(ISBLANK('Order Form'!$F$10)),'Order Form'!$F$10,"")</f>
        <v/>
      </c>
      <c r="E44" s="162" t="str">
        <f>IF(NOT(ISBLANK('Order Form'!$F$12)),'Order Form'!$F$12,"")</f>
        <v/>
      </c>
      <c r="F44" s="163" t="str">
        <f>IF(NOT(ISBLANK('Order Form'!$D$16)),'Order Form'!$D$16,"")</f>
        <v/>
      </c>
      <c r="G44" s="164"/>
      <c r="H44" s="164"/>
      <c r="I44" s="106" t="str">
        <f>IF('Order Form'!$G70="Yes","Yes",IF('Order Form'!$H70="Yes","Yes",""))</f>
        <v/>
      </c>
      <c r="J44" s="106" t="str">
        <f ca="1">IF(NOT(ISNA(INDIRECT("'LIST DATA'!$A$"&amp;MATCH('Order Form'!$C70,SchoolList,0)+1))),UPPER(INDIRECT("'LIST DATA'!$A$"&amp;MATCH('Order Form'!$C70,SchoolList,0)+1)),"")</f>
        <v/>
      </c>
      <c r="K44" s="106" t="str">
        <f>IF(NOT(ISBLANK('Order Form'!$C70)),'Order Form'!$C70,"")</f>
        <v/>
      </c>
      <c r="L44" s="106" t="str">
        <f>IF(NOT(ISBLANK('Order Form'!$E70)),'Order Form'!$E70,"")</f>
        <v/>
      </c>
      <c r="M44" s="106" t="str">
        <f>IF('Order Form'!$G70="Yes","CST",IF('Order Form'!$H70="Yes","PVW",IF(NOT(ISBLANK('Order Form'!$F70)),UPPER('Order Form'!$F70),"")))</f>
        <v/>
      </c>
      <c r="N44" s="106" t="str">
        <f>IF(UPPER($I44)="YES",'Order Form'!F70,"")</f>
        <v/>
      </c>
      <c r="O44" s="106" t="str">
        <f>IF(NOT(ISBLANK('Order Form'!$I70)),'Order Form'!$I70,"")</f>
        <v/>
      </c>
      <c r="P44" s="106" t="str">
        <f>IF(NOT(ISBLANK('Order Form'!$D70)),PROPER('Order Form'!$D70),"")</f>
        <v/>
      </c>
      <c r="Q44" s="106" t="str">
        <f>IF(NOT(ISBLANK('Order Form'!$L70)),'Order Form'!$L70,"")</f>
        <v/>
      </c>
      <c r="R44" s="106" t="str">
        <f>IF(NOT(ISBLANK('Order Form'!$M70)),'Order Form'!$M70,"")</f>
        <v/>
      </c>
      <c r="S44" s="106" t="str">
        <f>IF(NOT(ISBLANK('Order Form'!$N70)),'Order Form'!$N70,"")</f>
        <v/>
      </c>
      <c r="T44" s="106" t="str">
        <f>IF(NOT(ISBLANK('Order Form'!$O70)),'Order Form'!$O70,"")</f>
        <v/>
      </c>
      <c r="U44" s="106" t="str">
        <f>IF(NOT(ISBLANK('Order Form'!$P70)),'Order Form'!$P70,"")</f>
        <v/>
      </c>
      <c r="V44" s="106" t="str">
        <f>IF(NOT(ISBLANK('Order Form'!$Q70)),'Order Form'!$Q70,"")</f>
        <v/>
      </c>
      <c r="W44" s="106" t="str">
        <f>IF(NOT(ISBLANK('Order Form'!$R70)),'Order Form'!$R70,"")</f>
        <v/>
      </c>
      <c r="X44" s="106" t="str">
        <f>IF(NOT(ISBLANK('Order Form'!$S70)),'Order Form'!$S70,"")</f>
        <v/>
      </c>
      <c r="Y44" s="106" t="str">
        <f t="shared" si="0"/>
        <v/>
      </c>
      <c r="Z44" s="166" t="str">
        <f>IF(NOT(ISBLANK('Order Form'!$J70)),'Order Form'!$J70,"")</f>
        <v/>
      </c>
      <c r="AA44" s="168" t="str">
        <f t="shared" si="1"/>
        <v/>
      </c>
      <c r="AB44" s="166" t="str">
        <f>IF(NOT(ISBLANK('Order Form'!$K70)),'Order Form'!$K70,"")</f>
        <v/>
      </c>
      <c r="AC44" s="166" t="str">
        <f>IF(NOT(ISBLANK('Order Form'!$D$21)),'Order Form'!$D$21,"")</f>
        <v/>
      </c>
      <c r="AD44" s="166" t="str">
        <f>IF(NOT(ISBLANK('Order Form'!$D$23)),'Order Form'!$D$23,"")</f>
        <v/>
      </c>
      <c r="AE44" s="166" t="str">
        <f>IF(NOT(ISBLANK('Order Form'!$D$22)),'Order Form'!$D$22,"")</f>
        <v/>
      </c>
    </row>
    <row r="45" spans="1:31" ht="12.75" customHeight="1" x14ac:dyDescent="0.3">
      <c r="A45" s="106" t="str">
        <f>IF(NOT(ISBLANK('Order Form'!$F$4)),PROPER('Order Form'!$F$4),IF(NOT(ISBLANK('Order Form'!$D$3)),PROPER('Order Form'!$D$3),IF(NOT(ISBLANK('Order Form'!$D$4)),PROPER('Order Form'!$D$4),"")))</f>
        <v/>
      </c>
      <c r="B45" s="106" t="str">
        <f>IF(NOT(ISBLANK('Order Form'!$F$6)),'Order Form'!$F$6,"")</f>
        <v/>
      </c>
      <c r="C45" s="162">
        <f>'Order Form'!$F$8</f>
        <v>0</v>
      </c>
      <c r="D45" s="162" t="str">
        <f>IF(NOT(ISBLANK('Order Form'!$F$10)),'Order Form'!$F$10,"")</f>
        <v/>
      </c>
      <c r="E45" s="162" t="str">
        <f>IF(NOT(ISBLANK('Order Form'!$F$12)),'Order Form'!$F$12,"")</f>
        <v/>
      </c>
      <c r="F45" s="163" t="str">
        <f>IF(NOT(ISBLANK('Order Form'!$D$16)),'Order Form'!$D$16,"")</f>
        <v/>
      </c>
      <c r="G45" s="164"/>
      <c r="H45" s="164"/>
      <c r="I45" s="106" t="str">
        <f>IF('Order Form'!$G71="Yes","Yes",IF('Order Form'!$H71="Yes","Yes",""))</f>
        <v/>
      </c>
      <c r="J45" s="106" t="str">
        <f ca="1">IF(NOT(ISNA(INDIRECT("'LIST DATA'!$A$"&amp;MATCH('Order Form'!$C71,SchoolList,0)+1))),UPPER(INDIRECT("'LIST DATA'!$A$"&amp;MATCH('Order Form'!$C71,SchoolList,0)+1)),"")</f>
        <v/>
      </c>
      <c r="K45" s="106" t="str">
        <f>IF(NOT(ISBLANK('Order Form'!$C71)),'Order Form'!$C71,"")</f>
        <v/>
      </c>
      <c r="L45" s="106" t="str">
        <f>IF(NOT(ISBLANK('Order Form'!$E71)),'Order Form'!$E71,"")</f>
        <v/>
      </c>
      <c r="M45" s="106" t="str">
        <f>IF('Order Form'!$G71="Yes","CST",IF('Order Form'!$H71="Yes","PVW",IF(NOT(ISBLANK('Order Form'!$F71)),UPPER('Order Form'!$F71),"")))</f>
        <v/>
      </c>
      <c r="N45" s="106" t="str">
        <f>IF(UPPER($I45)="YES",'Order Form'!F71,"")</f>
        <v/>
      </c>
      <c r="O45" s="106" t="str">
        <f>IF(NOT(ISBLANK('Order Form'!$I71)),'Order Form'!$I71,"")</f>
        <v/>
      </c>
      <c r="P45" s="106" t="str">
        <f>IF(NOT(ISBLANK('Order Form'!$D71)),PROPER('Order Form'!$D71),"")</f>
        <v/>
      </c>
      <c r="Q45" s="106" t="str">
        <f>IF(NOT(ISBLANK('Order Form'!$L71)),'Order Form'!$L71,"")</f>
        <v/>
      </c>
      <c r="R45" s="106" t="str">
        <f>IF(NOT(ISBLANK('Order Form'!$M71)),'Order Form'!$M71,"")</f>
        <v/>
      </c>
      <c r="S45" s="106" t="str">
        <f>IF(NOT(ISBLANK('Order Form'!$N71)),'Order Form'!$N71,"")</f>
        <v/>
      </c>
      <c r="T45" s="106" t="str">
        <f>IF(NOT(ISBLANK('Order Form'!$O71)),'Order Form'!$O71,"")</f>
        <v/>
      </c>
      <c r="U45" s="106" t="str">
        <f>IF(NOT(ISBLANK('Order Form'!$P71)),'Order Form'!$P71,"")</f>
        <v/>
      </c>
      <c r="V45" s="106" t="str">
        <f>IF(NOT(ISBLANK('Order Form'!$Q71)),'Order Form'!$Q71,"")</f>
        <v/>
      </c>
      <c r="W45" s="106" t="str">
        <f>IF(NOT(ISBLANK('Order Form'!$R71)),'Order Form'!$R71,"")</f>
        <v/>
      </c>
      <c r="X45" s="106" t="str">
        <f>IF(NOT(ISBLANK('Order Form'!$S71)),'Order Form'!$S71,"")</f>
        <v/>
      </c>
      <c r="Y45" s="106" t="str">
        <f t="shared" si="0"/>
        <v/>
      </c>
      <c r="Z45" s="166" t="str">
        <f>IF(NOT(ISBLANK('Order Form'!$J71)),'Order Form'!$J71,"")</f>
        <v/>
      </c>
      <c r="AA45" s="168" t="str">
        <f t="shared" si="1"/>
        <v/>
      </c>
      <c r="AB45" s="166" t="str">
        <f>IF(NOT(ISBLANK('Order Form'!$K71)),'Order Form'!$K71,"")</f>
        <v/>
      </c>
      <c r="AC45" s="166" t="str">
        <f>IF(NOT(ISBLANK('Order Form'!$D$21)),'Order Form'!$D$21,"")</f>
        <v/>
      </c>
      <c r="AD45" s="166" t="str">
        <f>IF(NOT(ISBLANK('Order Form'!$D$23)),'Order Form'!$D$23,"")</f>
        <v/>
      </c>
      <c r="AE45" s="166" t="str">
        <f>IF(NOT(ISBLANK('Order Form'!$D$22)),'Order Form'!$D$22,"")</f>
        <v/>
      </c>
    </row>
    <row r="46" spans="1:31" ht="12.75" customHeight="1" x14ac:dyDescent="0.3">
      <c r="A46" s="106" t="str">
        <f>IF(NOT(ISBLANK('Order Form'!$F$4)),PROPER('Order Form'!$F$4),IF(NOT(ISBLANK('Order Form'!$D$3)),PROPER('Order Form'!$D$3),IF(NOT(ISBLANK('Order Form'!$D$4)),PROPER('Order Form'!$D$4),"")))</f>
        <v/>
      </c>
      <c r="B46" s="106" t="str">
        <f>IF(NOT(ISBLANK('Order Form'!$F$6)),'Order Form'!$F$6,"")</f>
        <v/>
      </c>
      <c r="C46" s="162">
        <f>'Order Form'!$F$8</f>
        <v>0</v>
      </c>
      <c r="D46" s="162" t="str">
        <f>IF(NOT(ISBLANK('Order Form'!$F$10)),'Order Form'!$F$10,"")</f>
        <v/>
      </c>
      <c r="E46" s="162" t="str">
        <f>IF(NOT(ISBLANK('Order Form'!$F$12)),'Order Form'!$F$12,"")</f>
        <v/>
      </c>
      <c r="F46" s="163" t="str">
        <f>IF(NOT(ISBLANK('Order Form'!$D$16)),'Order Form'!$D$16,"")</f>
        <v/>
      </c>
      <c r="G46" s="164"/>
      <c r="H46" s="164"/>
      <c r="I46" s="106" t="str">
        <f>IF('Order Form'!$G72="Yes","Yes",IF('Order Form'!$H72="Yes","Yes",""))</f>
        <v/>
      </c>
      <c r="J46" s="106" t="str">
        <f ca="1">IF(NOT(ISNA(INDIRECT("'LIST DATA'!$A$"&amp;MATCH('Order Form'!$C72,SchoolList,0)+1))),UPPER(INDIRECT("'LIST DATA'!$A$"&amp;MATCH('Order Form'!$C72,SchoolList,0)+1)),"")</f>
        <v/>
      </c>
      <c r="K46" s="106" t="str">
        <f>IF(NOT(ISBLANK('Order Form'!$C72)),'Order Form'!$C72,"")</f>
        <v/>
      </c>
      <c r="L46" s="106" t="str">
        <f>IF(NOT(ISBLANK('Order Form'!$E72)),'Order Form'!$E72,"")</f>
        <v/>
      </c>
      <c r="M46" s="106" t="str">
        <f>IF('Order Form'!$G72="Yes","CST",IF('Order Form'!$H72="Yes","PVW",IF(NOT(ISBLANK('Order Form'!$F72)),UPPER('Order Form'!$F72),"")))</f>
        <v/>
      </c>
      <c r="N46" s="106" t="str">
        <f>IF(UPPER($I46)="YES",'Order Form'!F72,"")</f>
        <v/>
      </c>
      <c r="O46" s="106" t="str">
        <f>IF(NOT(ISBLANK('Order Form'!$I72)),'Order Form'!$I72,"")</f>
        <v/>
      </c>
      <c r="P46" s="106" t="str">
        <f>IF(NOT(ISBLANK('Order Form'!$D72)),PROPER('Order Form'!$D72),"")</f>
        <v/>
      </c>
      <c r="Q46" s="106" t="str">
        <f>IF(NOT(ISBLANK('Order Form'!$L72)),'Order Form'!$L72,"")</f>
        <v/>
      </c>
      <c r="R46" s="106" t="str">
        <f>IF(NOT(ISBLANK('Order Form'!$M72)),'Order Form'!$M72,"")</f>
        <v/>
      </c>
      <c r="S46" s="106" t="str">
        <f>IF(NOT(ISBLANK('Order Form'!$N72)),'Order Form'!$N72,"")</f>
        <v/>
      </c>
      <c r="T46" s="106" t="str">
        <f>IF(NOT(ISBLANK('Order Form'!$O72)),'Order Form'!$O72,"")</f>
        <v/>
      </c>
      <c r="U46" s="106" t="str">
        <f>IF(NOT(ISBLANK('Order Form'!$P72)),'Order Form'!$P72,"")</f>
        <v/>
      </c>
      <c r="V46" s="106" t="str">
        <f>IF(NOT(ISBLANK('Order Form'!$Q72)),'Order Form'!$Q72,"")</f>
        <v/>
      </c>
      <c r="W46" s="106" t="str">
        <f>IF(NOT(ISBLANK('Order Form'!$R72)),'Order Form'!$R72,"")</f>
        <v/>
      </c>
      <c r="X46" s="106" t="str">
        <f>IF(NOT(ISBLANK('Order Form'!$S72)),'Order Form'!$S72,"")</f>
        <v/>
      </c>
      <c r="Y46" s="106" t="str">
        <f t="shared" si="0"/>
        <v/>
      </c>
      <c r="Z46" s="166" t="str">
        <f>IF(NOT(ISBLANK('Order Form'!$J72)),'Order Form'!$J72,"")</f>
        <v/>
      </c>
      <c r="AA46" s="168" t="str">
        <f t="shared" si="1"/>
        <v/>
      </c>
      <c r="AB46" s="166" t="str">
        <f>IF(NOT(ISBLANK('Order Form'!$K72)),'Order Form'!$K72,"")</f>
        <v/>
      </c>
      <c r="AC46" s="166" t="str">
        <f>IF(NOT(ISBLANK('Order Form'!$D$21)),'Order Form'!$D$21,"")</f>
        <v/>
      </c>
      <c r="AD46" s="166" t="str">
        <f>IF(NOT(ISBLANK('Order Form'!$D$23)),'Order Form'!$D$23,"")</f>
        <v/>
      </c>
      <c r="AE46" s="166" t="str">
        <f>IF(NOT(ISBLANK('Order Form'!$D$22)),'Order Form'!$D$22,"")</f>
        <v/>
      </c>
    </row>
    <row r="47" spans="1:31" ht="12.75" customHeight="1" x14ac:dyDescent="0.3">
      <c r="A47" s="106" t="str">
        <f>IF(NOT(ISBLANK('Order Form'!$F$4)),PROPER('Order Form'!$F$4),IF(NOT(ISBLANK('Order Form'!$D$3)),PROPER('Order Form'!$D$3),IF(NOT(ISBLANK('Order Form'!$D$4)),PROPER('Order Form'!$D$4),"")))</f>
        <v/>
      </c>
      <c r="B47" s="106" t="str">
        <f>IF(NOT(ISBLANK('Order Form'!$F$6)),'Order Form'!$F$6,"")</f>
        <v/>
      </c>
      <c r="C47" s="162">
        <f>'Order Form'!$F$8</f>
        <v>0</v>
      </c>
      <c r="D47" s="162" t="str">
        <f>IF(NOT(ISBLANK('Order Form'!$F$10)),'Order Form'!$F$10,"")</f>
        <v/>
      </c>
      <c r="E47" s="162" t="str">
        <f>IF(NOT(ISBLANK('Order Form'!$F$12)),'Order Form'!$F$12,"")</f>
        <v/>
      </c>
      <c r="F47" s="163" t="str">
        <f>IF(NOT(ISBLANK('Order Form'!$D$16)),'Order Form'!$D$16,"")</f>
        <v/>
      </c>
      <c r="G47" s="164"/>
      <c r="H47" s="164"/>
      <c r="I47" s="106" t="str">
        <f>IF('Order Form'!$G73="Yes","Yes",IF('Order Form'!$H73="Yes","Yes",""))</f>
        <v/>
      </c>
      <c r="J47" s="106" t="str">
        <f ca="1">IF(NOT(ISNA(INDIRECT("'LIST DATA'!$A$"&amp;MATCH('Order Form'!$C73,SchoolList,0)+1))),UPPER(INDIRECT("'LIST DATA'!$A$"&amp;MATCH('Order Form'!$C73,SchoolList,0)+1)),"")</f>
        <v/>
      </c>
      <c r="K47" s="106" t="str">
        <f>IF(NOT(ISBLANK('Order Form'!$C73)),'Order Form'!$C73,"")</f>
        <v/>
      </c>
      <c r="L47" s="106" t="str">
        <f>IF(NOT(ISBLANK('Order Form'!$E73)),'Order Form'!$E73,"")</f>
        <v/>
      </c>
      <c r="M47" s="106" t="str">
        <f>IF('Order Form'!$G73="Yes","CST",IF('Order Form'!$H73="Yes","PVW",IF(NOT(ISBLANK('Order Form'!$F73)),UPPER('Order Form'!$F73),"")))</f>
        <v/>
      </c>
      <c r="N47" s="106" t="str">
        <f>IF(UPPER($I47)="YES",'Order Form'!F73,"")</f>
        <v/>
      </c>
      <c r="O47" s="106" t="str">
        <f>IF(NOT(ISBLANK('Order Form'!$I73)),'Order Form'!$I73,"")</f>
        <v/>
      </c>
      <c r="P47" s="106" t="str">
        <f>IF(NOT(ISBLANK('Order Form'!$D73)),PROPER('Order Form'!$D73),"")</f>
        <v/>
      </c>
      <c r="Q47" s="106" t="str">
        <f>IF(NOT(ISBLANK('Order Form'!$L73)),'Order Form'!$L73,"")</f>
        <v/>
      </c>
      <c r="R47" s="106" t="str">
        <f>IF(NOT(ISBLANK('Order Form'!$M73)),'Order Form'!$M73,"")</f>
        <v/>
      </c>
      <c r="S47" s="106" t="str">
        <f>IF(NOT(ISBLANK('Order Form'!$N73)),'Order Form'!$N73,"")</f>
        <v/>
      </c>
      <c r="T47" s="106" t="str">
        <f>IF(NOT(ISBLANK('Order Form'!$O73)),'Order Form'!$O73,"")</f>
        <v/>
      </c>
      <c r="U47" s="106" t="str">
        <f>IF(NOT(ISBLANK('Order Form'!$P73)),'Order Form'!$P73,"")</f>
        <v/>
      </c>
      <c r="V47" s="106" t="str">
        <f>IF(NOT(ISBLANK('Order Form'!$Q73)),'Order Form'!$Q73,"")</f>
        <v/>
      </c>
      <c r="W47" s="106" t="str">
        <f>IF(NOT(ISBLANK('Order Form'!$R73)),'Order Form'!$R73,"")</f>
        <v/>
      </c>
      <c r="X47" s="106" t="str">
        <f>IF(NOT(ISBLANK('Order Form'!$S73)),'Order Form'!$S73,"")</f>
        <v/>
      </c>
      <c r="Y47" s="106" t="str">
        <f t="shared" si="0"/>
        <v/>
      </c>
      <c r="Z47" s="166" t="str">
        <f>IF(NOT(ISBLANK('Order Form'!$J73)),'Order Form'!$J73,"")</f>
        <v/>
      </c>
      <c r="AA47" s="168" t="str">
        <f t="shared" si="1"/>
        <v/>
      </c>
      <c r="AB47" s="166" t="str">
        <f>IF(NOT(ISBLANK('Order Form'!$K73)),'Order Form'!$K73,"")</f>
        <v/>
      </c>
      <c r="AC47" s="166" t="str">
        <f>IF(NOT(ISBLANK('Order Form'!$D$21)),'Order Form'!$D$21,"")</f>
        <v/>
      </c>
      <c r="AD47" s="166" t="str">
        <f>IF(NOT(ISBLANK('Order Form'!$D$23)),'Order Form'!$D$23,"")</f>
        <v/>
      </c>
      <c r="AE47" s="166" t="str">
        <f>IF(NOT(ISBLANK('Order Form'!$D$22)),'Order Form'!$D$22,"")</f>
        <v/>
      </c>
    </row>
    <row r="48" spans="1:31" ht="12.75" customHeight="1" x14ac:dyDescent="0.3">
      <c r="A48" s="106" t="str">
        <f>IF(NOT(ISBLANK('Order Form'!$F$4)),PROPER('Order Form'!$F$4),IF(NOT(ISBLANK('Order Form'!$D$3)),PROPER('Order Form'!$D$3),IF(NOT(ISBLANK('Order Form'!$D$4)),PROPER('Order Form'!$D$4),"")))</f>
        <v/>
      </c>
      <c r="B48" s="106" t="str">
        <f>IF(NOT(ISBLANK('Order Form'!$F$6)),'Order Form'!$F$6,"")</f>
        <v/>
      </c>
      <c r="C48" s="162">
        <f>'Order Form'!$F$8</f>
        <v>0</v>
      </c>
      <c r="D48" s="162" t="str">
        <f>IF(NOT(ISBLANK('Order Form'!$F$10)),'Order Form'!$F$10,"")</f>
        <v/>
      </c>
      <c r="E48" s="162" t="str">
        <f>IF(NOT(ISBLANK('Order Form'!$F$12)),'Order Form'!$F$12,"")</f>
        <v/>
      </c>
      <c r="F48" s="163" t="str">
        <f>IF(NOT(ISBLANK('Order Form'!$D$16)),'Order Form'!$D$16,"")</f>
        <v/>
      </c>
      <c r="G48" s="164"/>
      <c r="H48" s="164"/>
      <c r="I48" s="106" t="str">
        <f>IF('Order Form'!$G74="Yes","Yes",IF('Order Form'!$H74="Yes","Yes",""))</f>
        <v/>
      </c>
      <c r="J48" s="106" t="str">
        <f ca="1">IF(NOT(ISNA(INDIRECT("'LIST DATA'!$A$"&amp;MATCH('Order Form'!$C74,SchoolList,0)+1))),UPPER(INDIRECT("'LIST DATA'!$A$"&amp;MATCH('Order Form'!$C74,SchoolList,0)+1)),"")</f>
        <v/>
      </c>
      <c r="K48" s="106" t="str">
        <f>IF(NOT(ISBLANK('Order Form'!$C74)),'Order Form'!$C74,"")</f>
        <v/>
      </c>
      <c r="L48" s="106" t="str">
        <f>IF(NOT(ISBLANK('Order Form'!$E74)),'Order Form'!$E74,"")</f>
        <v/>
      </c>
      <c r="M48" s="106" t="str">
        <f>IF('Order Form'!$G74="Yes","CST",IF('Order Form'!$H74="Yes","PVW",IF(NOT(ISBLANK('Order Form'!$F74)),UPPER('Order Form'!$F74),"")))</f>
        <v/>
      </c>
      <c r="N48" s="106" t="str">
        <f>IF(UPPER($I48)="YES",'Order Form'!F74,"")</f>
        <v/>
      </c>
      <c r="O48" s="106" t="str">
        <f>IF(NOT(ISBLANK('Order Form'!$I74)),'Order Form'!$I74,"")</f>
        <v/>
      </c>
      <c r="P48" s="106" t="str">
        <f>IF(NOT(ISBLANK('Order Form'!$D74)),PROPER('Order Form'!$D74),"")</f>
        <v/>
      </c>
      <c r="Q48" s="106" t="str">
        <f>IF(NOT(ISBLANK('Order Form'!$L74)),'Order Form'!$L74,"")</f>
        <v/>
      </c>
      <c r="R48" s="106" t="str">
        <f>IF(NOT(ISBLANK('Order Form'!$M74)),'Order Form'!$M74,"")</f>
        <v/>
      </c>
      <c r="S48" s="106" t="str">
        <f>IF(NOT(ISBLANK('Order Form'!$N74)),'Order Form'!$N74,"")</f>
        <v/>
      </c>
      <c r="T48" s="106" t="str">
        <f>IF(NOT(ISBLANK('Order Form'!$O74)),'Order Form'!$O74,"")</f>
        <v/>
      </c>
      <c r="U48" s="106" t="str">
        <f>IF(NOT(ISBLANK('Order Form'!$P74)),'Order Form'!$P74,"")</f>
        <v/>
      </c>
      <c r="V48" s="106" t="str">
        <f>IF(NOT(ISBLANK('Order Form'!$Q74)),'Order Form'!$Q74,"")</f>
        <v/>
      </c>
      <c r="W48" s="106" t="str">
        <f>IF(NOT(ISBLANK('Order Form'!$R74)),'Order Form'!$R74,"")</f>
        <v/>
      </c>
      <c r="X48" s="106" t="str">
        <f>IF(NOT(ISBLANK('Order Form'!$S74)),'Order Form'!$S74,"")</f>
        <v/>
      </c>
      <c r="Y48" s="106" t="str">
        <f t="shared" si="0"/>
        <v/>
      </c>
      <c r="Z48" s="166" t="str">
        <f>IF(NOT(ISBLANK('Order Form'!$J74)),'Order Form'!$J74,"")</f>
        <v/>
      </c>
      <c r="AA48" s="168" t="str">
        <f t="shared" si="1"/>
        <v/>
      </c>
      <c r="AB48" s="166" t="str">
        <f>IF(NOT(ISBLANK('Order Form'!$K74)),'Order Form'!$K74,"")</f>
        <v/>
      </c>
      <c r="AC48" s="166" t="str">
        <f>IF(NOT(ISBLANK('Order Form'!$D$21)),'Order Form'!$D$21,"")</f>
        <v/>
      </c>
      <c r="AD48" s="166" t="str">
        <f>IF(NOT(ISBLANK('Order Form'!$D$23)),'Order Form'!$D$23,"")</f>
        <v/>
      </c>
      <c r="AE48" s="166" t="str">
        <f>IF(NOT(ISBLANK('Order Form'!$D$22)),'Order Form'!$D$22,"")</f>
        <v/>
      </c>
    </row>
    <row r="49" spans="1:31" ht="12.75" customHeight="1" x14ac:dyDescent="0.3">
      <c r="A49" s="106" t="str">
        <f>IF(NOT(ISBLANK('Order Form'!$F$4)),PROPER('Order Form'!$F$4),IF(NOT(ISBLANK('Order Form'!$D$3)),PROPER('Order Form'!$D$3),IF(NOT(ISBLANK('Order Form'!$D$4)),PROPER('Order Form'!$D$4),"")))</f>
        <v/>
      </c>
      <c r="B49" s="106" t="str">
        <f>IF(NOT(ISBLANK('Order Form'!$F$6)),'Order Form'!$F$6,"")</f>
        <v/>
      </c>
      <c r="C49" s="162">
        <f>'Order Form'!$F$8</f>
        <v>0</v>
      </c>
      <c r="D49" s="162" t="str">
        <f>IF(NOT(ISBLANK('Order Form'!$F$10)),'Order Form'!$F$10,"")</f>
        <v/>
      </c>
      <c r="E49" s="162" t="str">
        <f>IF(NOT(ISBLANK('Order Form'!$F$12)),'Order Form'!$F$12,"")</f>
        <v/>
      </c>
      <c r="F49" s="163" t="str">
        <f>IF(NOT(ISBLANK('Order Form'!$D$16)),'Order Form'!$D$16,"")</f>
        <v/>
      </c>
      <c r="G49" s="164"/>
      <c r="H49" s="164"/>
      <c r="I49" s="106" t="str">
        <f>IF('Order Form'!$G75="Yes","Yes",IF('Order Form'!$H75="Yes","Yes",""))</f>
        <v/>
      </c>
      <c r="J49" s="106" t="str">
        <f ca="1">IF(NOT(ISNA(INDIRECT("'LIST DATA'!$A$"&amp;MATCH('Order Form'!$C75,SchoolList,0)+1))),UPPER(INDIRECT("'LIST DATA'!$A$"&amp;MATCH('Order Form'!$C75,SchoolList,0)+1)),"")</f>
        <v/>
      </c>
      <c r="K49" s="106" t="str">
        <f>IF(NOT(ISBLANK('Order Form'!$C75)),'Order Form'!$C75,"")</f>
        <v/>
      </c>
      <c r="L49" s="106" t="str">
        <f>IF(NOT(ISBLANK('Order Form'!$E75)),'Order Form'!$E75,"")</f>
        <v/>
      </c>
      <c r="M49" s="106" t="str">
        <f>IF('Order Form'!$G75="Yes","CST",IF('Order Form'!$H75="Yes","PVW",IF(NOT(ISBLANK('Order Form'!$F75)),UPPER('Order Form'!$F75),"")))</f>
        <v/>
      </c>
      <c r="N49" s="106" t="str">
        <f>IF(UPPER($I49)="YES",'Order Form'!F75,"")</f>
        <v/>
      </c>
      <c r="O49" s="106" t="str">
        <f>IF(NOT(ISBLANK('Order Form'!$I75)),'Order Form'!$I75,"")</f>
        <v/>
      </c>
      <c r="P49" s="106" t="str">
        <f>IF(NOT(ISBLANK('Order Form'!$D75)),PROPER('Order Form'!$D75),"")</f>
        <v/>
      </c>
      <c r="Q49" s="106" t="str">
        <f>IF(NOT(ISBLANK('Order Form'!$L75)),'Order Form'!$L75,"")</f>
        <v/>
      </c>
      <c r="R49" s="106" t="str">
        <f>IF(NOT(ISBLANK('Order Form'!$M75)),'Order Form'!$M75,"")</f>
        <v/>
      </c>
      <c r="S49" s="106" t="str">
        <f>IF(NOT(ISBLANK('Order Form'!$N75)),'Order Form'!$N75,"")</f>
        <v/>
      </c>
      <c r="T49" s="106" t="str">
        <f>IF(NOT(ISBLANK('Order Form'!$O75)),'Order Form'!$O75,"")</f>
        <v/>
      </c>
      <c r="U49" s="106" t="str">
        <f>IF(NOT(ISBLANK('Order Form'!$P75)),'Order Form'!$P75,"")</f>
        <v/>
      </c>
      <c r="V49" s="106" t="str">
        <f>IF(NOT(ISBLANK('Order Form'!$Q75)),'Order Form'!$Q75,"")</f>
        <v/>
      </c>
      <c r="W49" s="106" t="str">
        <f>IF(NOT(ISBLANK('Order Form'!$R75)),'Order Form'!$R75,"")</f>
        <v/>
      </c>
      <c r="X49" s="106" t="str">
        <f>IF(NOT(ISBLANK('Order Form'!$S75)),'Order Form'!$S75,"")</f>
        <v/>
      </c>
      <c r="Y49" s="106" t="str">
        <f t="shared" si="0"/>
        <v/>
      </c>
      <c r="Z49" s="166" t="str">
        <f>IF(NOT(ISBLANK('Order Form'!$J75)),'Order Form'!$J75,"")</f>
        <v/>
      </c>
      <c r="AA49" s="168" t="str">
        <f t="shared" si="1"/>
        <v/>
      </c>
      <c r="AB49" s="166" t="str">
        <f>IF(NOT(ISBLANK('Order Form'!$K75)),'Order Form'!$K75,"")</f>
        <v/>
      </c>
      <c r="AC49" s="166" t="str">
        <f>IF(NOT(ISBLANK('Order Form'!$D$21)),'Order Form'!$D$21,"")</f>
        <v/>
      </c>
      <c r="AD49" s="166" t="str">
        <f>IF(NOT(ISBLANK('Order Form'!$D$23)),'Order Form'!$D$23,"")</f>
        <v/>
      </c>
      <c r="AE49" s="166" t="str">
        <f>IF(NOT(ISBLANK('Order Form'!$D$22)),'Order Form'!$D$22,"")</f>
        <v/>
      </c>
    </row>
    <row r="50" spans="1:31" ht="12.75" customHeight="1" x14ac:dyDescent="0.3">
      <c r="A50" s="106" t="str">
        <f>IF(NOT(ISBLANK('Order Form'!$F$4)),PROPER('Order Form'!$F$4),IF(NOT(ISBLANK('Order Form'!$D$3)),PROPER('Order Form'!$D$3),IF(NOT(ISBLANK('Order Form'!$D$4)),PROPER('Order Form'!$D$4),"")))</f>
        <v/>
      </c>
      <c r="B50" s="106" t="str">
        <f>IF(NOT(ISBLANK('Order Form'!$F$6)),'Order Form'!$F$6,"")</f>
        <v/>
      </c>
      <c r="C50" s="162">
        <f>'Order Form'!$F$8</f>
        <v>0</v>
      </c>
      <c r="D50" s="162" t="str">
        <f>IF(NOT(ISBLANK('Order Form'!$F$10)),'Order Form'!$F$10,"")</f>
        <v/>
      </c>
      <c r="E50" s="162" t="str">
        <f>IF(NOT(ISBLANK('Order Form'!$F$12)),'Order Form'!$F$12,"")</f>
        <v/>
      </c>
      <c r="F50" s="163" t="str">
        <f>IF(NOT(ISBLANK('Order Form'!$D$16)),'Order Form'!$D$16,"")</f>
        <v/>
      </c>
      <c r="G50" s="164"/>
      <c r="H50" s="164"/>
      <c r="I50" s="106" t="str">
        <f>IF('Order Form'!$G76="Yes","Yes",IF('Order Form'!$H76="Yes","Yes",""))</f>
        <v/>
      </c>
      <c r="J50" s="106" t="str">
        <f ca="1">IF(NOT(ISNA(INDIRECT("'LIST DATA'!$A$"&amp;MATCH('Order Form'!$C76,SchoolList,0)+1))),UPPER(INDIRECT("'LIST DATA'!$A$"&amp;MATCH('Order Form'!$C76,SchoolList,0)+1)),"")</f>
        <v/>
      </c>
      <c r="K50" s="106" t="str">
        <f>IF(NOT(ISBLANK('Order Form'!$C76)),'Order Form'!$C76,"")</f>
        <v/>
      </c>
      <c r="L50" s="106" t="str">
        <f>IF(NOT(ISBLANK('Order Form'!$E76)),'Order Form'!$E76,"")</f>
        <v/>
      </c>
      <c r="M50" s="106" t="str">
        <f>IF('Order Form'!$G76="Yes","CST",IF('Order Form'!$H76="Yes","PVW",IF(NOT(ISBLANK('Order Form'!$F76)),UPPER('Order Form'!$F76),"")))</f>
        <v/>
      </c>
      <c r="N50" s="106" t="str">
        <f>IF(UPPER($I50)="YES",'Order Form'!F76,"")</f>
        <v/>
      </c>
      <c r="O50" s="106" t="str">
        <f>IF(NOT(ISBLANK('Order Form'!$I76)),'Order Form'!$I76,"")</f>
        <v/>
      </c>
      <c r="P50" s="106" t="str">
        <f>IF(NOT(ISBLANK('Order Form'!$D76)),PROPER('Order Form'!$D76),"")</f>
        <v/>
      </c>
      <c r="Q50" s="106" t="str">
        <f>IF(NOT(ISBLANK('Order Form'!$L76)),'Order Form'!$L76,"")</f>
        <v/>
      </c>
      <c r="R50" s="106" t="str">
        <f>IF(NOT(ISBLANK('Order Form'!$M76)),'Order Form'!$M76,"")</f>
        <v/>
      </c>
      <c r="S50" s="106" t="str">
        <f>IF(NOT(ISBLANK('Order Form'!$N76)),'Order Form'!$N76,"")</f>
        <v/>
      </c>
      <c r="T50" s="106" t="str">
        <f>IF(NOT(ISBLANK('Order Form'!$O76)),'Order Form'!$O76,"")</f>
        <v/>
      </c>
      <c r="U50" s="106" t="str">
        <f>IF(NOT(ISBLANK('Order Form'!$P76)),'Order Form'!$P76,"")</f>
        <v/>
      </c>
      <c r="V50" s="106" t="str">
        <f>IF(NOT(ISBLANK('Order Form'!$Q76)),'Order Form'!$Q76,"")</f>
        <v/>
      </c>
      <c r="W50" s="106" t="str">
        <f>IF(NOT(ISBLANK('Order Form'!$R76)),'Order Form'!$R76,"")</f>
        <v/>
      </c>
      <c r="X50" s="106" t="str">
        <f>IF(NOT(ISBLANK('Order Form'!$S76)),'Order Form'!$S76,"")</f>
        <v/>
      </c>
      <c r="Y50" s="106" t="str">
        <f t="shared" si="0"/>
        <v/>
      </c>
      <c r="Z50" s="166" t="str">
        <f>IF(NOT(ISBLANK('Order Form'!$J76)),'Order Form'!$J76,"")</f>
        <v/>
      </c>
      <c r="AA50" s="168" t="str">
        <f t="shared" si="1"/>
        <v/>
      </c>
      <c r="AB50" s="166" t="str">
        <f>IF(NOT(ISBLANK('Order Form'!$K76)),'Order Form'!$K76,"")</f>
        <v/>
      </c>
      <c r="AC50" s="166" t="str">
        <f>IF(NOT(ISBLANK('Order Form'!$D$21)),'Order Form'!$D$21,"")</f>
        <v/>
      </c>
      <c r="AD50" s="166" t="str">
        <f>IF(NOT(ISBLANK('Order Form'!$D$23)),'Order Form'!$D$23,"")</f>
        <v/>
      </c>
      <c r="AE50" s="166" t="str">
        <f>IF(NOT(ISBLANK('Order Form'!$D$22)),'Order Form'!$D$22,"")</f>
        <v/>
      </c>
    </row>
    <row r="51" spans="1:31" ht="12.75" customHeight="1" x14ac:dyDescent="0.3">
      <c r="A51" s="106" t="str">
        <f>IF(NOT(ISBLANK('Order Form'!$F$4)),PROPER('Order Form'!$F$4),IF(NOT(ISBLANK('Order Form'!$D$3)),PROPER('Order Form'!$D$3),IF(NOT(ISBLANK('Order Form'!$D$4)),PROPER('Order Form'!$D$4),"")))</f>
        <v/>
      </c>
      <c r="B51" s="106" t="str">
        <f>IF(NOT(ISBLANK('Order Form'!$F$6)),'Order Form'!$F$6,"")</f>
        <v/>
      </c>
      <c r="C51" s="162">
        <f>'Order Form'!$F$8</f>
        <v>0</v>
      </c>
      <c r="D51" s="162" t="str">
        <f>IF(NOT(ISBLANK('Order Form'!$F$10)),'Order Form'!$F$10,"")</f>
        <v/>
      </c>
      <c r="E51" s="162" t="str">
        <f>IF(NOT(ISBLANK('Order Form'!$F$12)),'Order Form'!$F$12,"")</f>
        <v/>
      </c>
      <c r="F51" s="163" t="str">
        <f>IF(NOT(ISBLANK('Order Form'!$D$16)),'Order Form'!$D$16,"")</f>
        <v/>
      </c>
      <c r="G51" s="164"/>
      <c r="H51" s="164"/>
      <c r="I51" s="106" t="str">
        <f>IF('Order Form'!$G77="Yes","Yes",IF('Order Form'!$H77="Yes","Yes",""))</f>
        <v/>
      </c>
      <c r="J51" s="106" t="str">
        <f ca="1">IF(NOT(ISNA(INDIRECT("'LIST DATA'!$A$"&amp;MATCH('Order Form'!$C77,SchoolList,0)+1))),UPPER(INDIRECT("'LIST DATA'!$A$"&amp;MATCH('Order Form'!$C77,SchoolList,0)+1)),"")</f>
        <v/>
      </c>
      <c r="K51" s="106" t="str">
        <f>IF(NOT(ISBLANK('Order Form'!$C77)),'Order Form'!$C77,"")</f>
        <v/>
      </c>
      <c r="L51" s="106" t="str">
        <f>IF(NOT(ISBLANK('Order Form'!$E77)),'Order Form'!$E77,"")</f>
        <v/>
      </c>
      <c r="M51" s="106" t="str">
        <f>IF('Order Form'!$G77="Yes","CST",IF('Order Form'!$H77="Yes","PVW",IF(NOT(ISBLANK('Order Form'!$F77)),UPPER('Order Form'!$F77),"")))</f>
        <v/>
      </c>
      <c r="N51" s="106" t="str">
        <f>IF(UPPER($I51)="YES",'Order Form'!F77,"")</f>
        <v/>
      </c>
      <c r="O51" s="106" t="str">
        <f>IF(NOT(ISBLANK('Order Form'!$I77)),'Order Form'!$I77,"")</f>
        <v/>
      </c>
      <c r="P51" s="106" t="str">
        <f>IF(NOT(ISBLANK('Order Form'!$D77)),PROPER('Order Form'!$D77),"")</f>
        <v/>
      </c>
      <c r="Q51" s="106" t="str">
        <f>IF(NOT(ISBLANK('Order Form'!$L77)),'Order Form'!$L77,"")</f>
        <v/>
      </c>
      <c r="R51" s="106" t="str">
        <f>IF(NOT(ISBLANK('Order Form'!$M77)),'Order Form'!$M77,"")</f>
        <v/>
      </c>
      <c r="S51" s="106" t="str">
        <f>IF(NOT(ISBLANK('Order Form'!$N77)),'Order Form'!$N77,"")</f>
        <v/>
      </c>
      <c r="T51" s="106" t="str">
        <f>IF(NOT(ISBLANK('Order Form'!$O77)),'Order Form'!$O77,"")</f>
        <v/>
      </c>
      <c r="U51" s="106" t="str">
        <f>IF(NOT(ISBLANK('Order Form'!$P77)),'Order Form'!$P77,"")</f>
        <v/>
      </c>
      <c r="V51" s="106" t="str">
        <f>IF(NOT(ISBLANK('Order Form'!$Q77)),'Order Form'!$Q77,"")</f>
        <v/>
      </c>
      <c r="W51" s="106" t="str">
        <f>IF(NOT(ISBLANK('Order Form'!$R77)),'Order Form'!$R77,"")</f>
        <v/>
      </c>
      <c r="X51" s="106" t="str">
        <f>IF(NOT(ISBLANK('Order Form'!$S77)),'Order Form'!$S77,"")</f>
        <v/>
      </c>
      <c r="Y51" s="106" t="str">
        <f t="shared" si="0"/>
        <v/>
      </c>
      <c r="Z51" s="166" t="str">
        <f>IF(NOT(ISBLANK('Order Form'!$J77)),'Order Form'!$J77,"")</f>
        <v/>
      </c>
      <c r="AA51" s="168" t="str">
        <f t="shared" si="1"/>
        <v/>
      </c>
      <c r="AB51" s="166" t="str">
        <f>IF(NOT(ISBLANK('Order Form'!$K77)),'Order Form'!$K77,"")</f>
        <v/>
      </c>
      <c r="AC51" s="166" t="str">
        <f>IF(NOT(ISBLANK('Order Form'!$D$21)),'Order Form'!$D$21,"")</f>
        <v/>
      </c>
      <c r="AD51" s="166" t="str">
        <f>IF(NOT(ISBLANK('Order Form'!$D$23)),'Order Form'!$D$23,"")</f>
        <v/>
      </c>
      <c r="AE51" s="166" t="str">
        <f>IF(NOT(ISBLANK('Order Form'!$D$22)),'Order Form'!$D$22,"")</f>
        <v/>
      </c>
    </row>
    <row r="52" spans="1:31" ht="12.75" customHeight="1" x14ac:dyDescent="0.3">
      <c r="A52" s="106" t="str">
        <f>IF(NOT(ISBLANK('Order Form'!$F$4)),PROPER('Order Form'!$F$4),IF(NOT(ISBLANK('Order Form'!$D$3)),PROPER('Order Form'!$D$3),IF(NOT(ISBLANK('Order Form'!$D$4)),PROPER('Order Form'!$D$4),"")))</f>
        <v/>
      </c>
      <c r="B52" s="106" t="str">
        <f>IF(NOT(ISBLANK('Order Form'!$F$6)),'Order Form'!$F$6,"")</f>
        <v/>
      </c>
      <c r="C52" s="162">
        <f>'Order Form'!$F$8</f>
        <v>0</v>
      </c>
      <c r="D52" s="162" t="str">
        <f>IF(NOT(ISBLANK('Order Form'!$F$10)),'Order Form'!$F$10,"")</f>
        <v/>
      </c>
      <c r="E52" s="162" t="str">
        <f>IF(NOT(ISBLANK('Order Form'!$F$12)),'Order Form'!$F$12,"")</f>
        <v/>
      </c>
      <c r="F52" s="163" t="str">
        <f>IF(NOT(ISBLANK('Order Form'!$D$16)),'Order Form'!$D$16,"")</f>
        <v/>
      </c>
      <c r="G52" s="164"/>
      <c r="H52" s="164"/>
      <c r="I52" s="106" t="str">
        <f>IF('Order Form'!$G78="Yes","Yes",IF('Order Form'!$H78="Yes","Yes",""))</f>
        <v/>
      </c>
      <c r="J52" s="106" t="str">
        <f ca="1">IF(NOT(ISNA(INDIRECT("'LIST DATA'!$A$"&amp;MATCH('Order Form'!$C78,SchoolList,0)+1))),UPPER(INDIRECT("'LIST DATA'!$A$"&amp;MATCH('Order Form'!$C78,SchoolList,0)+1)),"")</f>
        <v/>
      </c>
      <c r="K52" s="106" t="str">
        <f>IF(NOT(ISBLANK('Order Form'!$C78)),'Order Form'!$C78,"")</f>
        <v/>
      </c>
      <c r="L52" s="106" t="str">
        <f>IF(NOT(ISBLANK('Order Form'!$E78)),'Order Form'!$E78,"")</f>
        <v/>
      </c>
      <c r="M52" s="106" t="str">
        <f>IF('Order Form'!$G78="Yes","CST",IF('Order Form'!$H78="Yes","PVW",IF(NOT(ISBLANK('Order Form'!$F78)),UPPER('Order Form'!$F78),"")))</f>
        <v/>
      </c>
      <c r="N52" s="106" t="str">
        <f>IF(UPPER($I52)="YES",'Order Form'!F78,"")</f>
        <v/>
      </c>
      <c r="O52" s="106" t="str">
        <f>IF(NOT(ISBLANK('Order Form'!$I78)),'Order Form'!$I78,"")</f>
        <v/>
      </c>
      <c r="P52" s="106" t="str">
        <f>IF(NOT(ISBLANK('Order Form'!$D78)),PROPER('Order Form'!$D78),"")</f>
        <v/>
      </c>
      <c r="Q52" s="106" t="str">
        <f>IF(NOT(ISBLANK('Order Form'!$L78)),'Order Form'!$L78,"")</f>
        <v/>
      </c>
      <c r="R52" s="106" t="str">
        <f>IF(NOT(ISBLANK('Order Form'!$M78)),'Order Form'!$M78,"")</f>
        <v/>
      </c>
      <c r="S52" s="106" t="str">
        <f>IF(NOT(ISBLANK('Order Form'!$N78)),'Order Form'!$N78,"")</f>
        <v/>
      </c>
      <c r="T52" s="106" t="str">
        <f>IF(NOT(ISBLANK('Order Form'!$O78)),'Order Form'!$O78,"")</f>
        <v/>
      </c>
      <c r="U52" s="106" t="str">
        <f>IF(NOT(ISBLANK('Order Form'!$P78)),'Order Form'!$P78,"")</f>
        <v/>
      </c>
      <c r="V52" s="106" t="str">
        <f>IF(NOT(ISBLANK('Order Form'!$Q78)),'Order Form'!$Q78,"")</f>
        <v/>
      </c>
      <c r="W52" s="106" t="str">
        <f>IF(NOT(ISBLANK('Order Form'!$R78)),'Order Form'!$R78,"")</f>
        <v/>
      </c>
      <c r="X52" s="106" t="str">
        <f>IF(NOT(ISBLANK('Order Form'!$S78)),'Order Form'!$S78,"")</f>
        <v/>
      </c>
      <c r="Y52" s="106" t="str">
        <f t="shared" si="0"/>
        <v/>
      </c>
      <c r="Z52" s="166" t="str">
        <f>IF(NOT(ISBLANK('Order Form'!$J78)),'Order Form'!$J78,"")</f>
        <v/>
      </c>
      <c r="AA52" s="168" t="str">
        <f t="shared" si="1"/>
        <v/>
      </c>
      <c r="AB52" s="166" t="str">
        <f>IF(NOT(ISBLANK('Order Form'!$K78)),'Order Form'!$K78,"")</f>
        <v/>
      </c>
      <c r="AC52" s="166" t="str">
        <f>IF(NOT(ISBLANK('Order Form'!$D$21)),'Order Form'!$D$21,"")</f>
        <v/>
      </c>
      <c r="AD52" s="166" t="str">
        <f>IF(NOT(ISBLANK('Order Form'!$D$23)),'Order Form'!$D$23,"")</f>
        <v/>
      </c>
      <c r="AE52" s="166" t="str">
        <f>IF(NOT(ISBLANK('Order Form'!$D$22)),'Order Form'!$D$22,"")</f>
        <v/>
      </c>
    </row>
    <row r="53" spans="1:31" ht="12.75" customHeight="1" x14ac:dyDescent="0.3">
      <c r="A53" s="106" t="str">
        <f>IF(NOT(ISBLANK('Order Form'!$F$4)),PROPER('Order Form'!$F$4),IF(NOT(ISBLANK('Order Form'!$D$3)),PROPER('Order Form'!$D$3),IF(NOT(ISBLANK('Order Form'!$D$4)),PROPER('Order Form'!$D$4),"")))</f>
        <v/>
      </c>
      <c r="B53" s="106" t="str">
        <f>IF(NOT(ISBLANK('Order Form'!$F$6)),'Order Form'!$F$6,"")</f>
        <v/>
      </c>
      <c r="C53" s="162">
        <f>'Order Form'!$F$8</f>
        <v>0</v>
      </c>
      <c r="D53" s="162" t="str">
        <f>IF(NOT(ISBLANK('Order Form'!$F$10)),'Order Form'!$F$10,"")</f>
        <v/>
      </c>
      <c r="E53" s="162" t="str">
        <f>IF(NOT(ISBLANK('Order Form'!$F$12)),'Order Form'!$F$12,"")</f>
        <v/>
      </c>
      <c r="F53" s="163" t="str">
        <f>IF(NOT(ISBLANK('Order Form'!$D$16)),'Order Form'!$D$16,"")</f>
        <v/>
      </c>
      <c r="G53" s="164"/>
      <c r="H53" s="164"/>
      <c r="I53" s="106" t="str">
        <f>IF('Order Form'!$G79="Yes","Yes",IF('Order Form'!$H79="Yes","Yes",""))</f>
        <v/>
      </c>
      <c r="J53" s="106" t="str">
        <f ca="1">IF(NOT(ISNA(INDIRECT("'LIST DATA'!$A$"&amp;MATCH('Order Form'!$C79,SchoolList,0)+1))),UPPER(INDIRECT("'LIST DATA'!$A$"&amp;MATCH('Order Form'!$C79,SchoolList,0)+1)),"")</f>
        <v/>
      </c>
      <c r="K53" s="106" t="str">
        <f>IF(NOT(ISBLANK('Order Form'!$C79)),'Order Form'!$C79,"")</f>
        <v/>
      </c>
      <c r="L53" s="106" t="str">
        <f>IF(NOT(ISBLANK('Order Form'!$E79)),'Order Form'!$E79,"")</f>
        <v/>
      </c>
      <c r="M53" s="106" t="str">
        <f>IF('Order Form'!$G79="Yes","CST",IF('Order Form'!$H79="Yes","PVW",IF(NOT(ISBLANK('Order Form'!$F79)),UPPER('Order Form'!$F79),"")))</f>
        <v/>
      </c>
      <c r="N53" s="106" t="str">
        <f>IF(UPPER($I53)="YES",'Order Form'!F79,"")</f>
        <v/>
      </c>
      <c r="O53" s="106" t="str">
        <f>IF(NOT(ISBLANK('Order Form'!$I79)),'Order Form'!$I79,"")</f>
        <v/>
      </c>
      <c r="P53" s="106" t="str">
        <f>IF(NOT(ISBLANK('Order Form'!$D79)),PROPER('Order Form'!$D79),"")</f>
        <v/>
      </c>
      <c r="Q53" s="106" t="str">
        <f>IF(NOT(ISBLANK('Order Form'!$L79)),'Order Form'!$L79,"")</f>
        <v/>
      </c>
      <c r="R53" s="106" t="str">
        <f>IF(NOT(ISBLANK('Order Form'!$M79)),'Order Form'!$M79,"")</f>
        <v/>
      </c>
      <c r="S53" s="106" t="str">
        <f>IF(NOT(ISBLANK('Order Form'!$N79)),'Order Form'!$N79,"")</f>
        <v/>
      </c>
      <c r="T53" s="106" t="str">
        <f>IF(NOT(ISBLANK('Order Form'!$O79)),'Order Form'!$O79,"")</f>
        <v/>
      </c>
      <c r="U53" s="106" t="str">
        <f>IF(NOT(ISBLANK('Order Form'!$P79)),'Order Form'!$P79,"")</f>
        <v/>
      </c>
      <c r="V53" s="106" t="str">
        <f>IF(NOT(ISBLANK('Order Form'!$Q79)),'Order Form'!$Q79,"")</f>
        <v/>
      </c>
      <c r="W53" s="106" t="str">
        <f>IF(NOT(ISBLANK('Order Form'!$R79)),'Order Form'!$R79,"")</f>
        <v/>
      </c>
      <c r="X53" s="106" t="str">
        <f>IF(NOT(ISBLANK('Order Form'!$S79)),'Order Form'!$S79,"")</f>
        <v/>
      </c>
      <c r="Y53" s="106" t="str">
        <f t="shared" si="0"/>
        <v/>
      </c>
      <c r="Z53" s="166" t="str">
        <f>IF(NOT(ISBLANK('Order Form'!$J79)),'Order Form'!$J79,"")</f>
        <v/>
      </c>
      <c r="AA53" s="168" t="str">
        <f t="shared" si="1"/>
        <v/>
      </c>
      <c r="AB53" s="166" t="str">
        <f>IF(NOT(ISBLANK('Order Form'!$K79)),'Order Form'!$K79,"")</f>
        <v/>
      </c>
      <c r="AC53" s="166" t="str">
        <f>IF(NOT(ISBLANK('Order Form'!$D$21)),'Order Form'!$D$21,"")</f>
        <v/>
      </c>
      <c r="AD53" s="166" t="str">
        <f>IF(NOT(ISBLANK('Order Form'!$D$23)),'Order Form'!$D$23,"")</f>
        <v/>
      </c>
      <c r="AE53" s="166" t="str">
        <f>IF(NOT(ISBLANK('Order Form'!$D$22)),'Order Form'!$D$22,"")</f>
        <v/>
      </c>
    </row>
    <row r="54" spans="1:31" ht="12.75" customHeight="1" x14ac:dyDescent="0.3">
      <c r="A54" s="106" t="str">
        <f>IF(NOT(ISBLANK('Order Form'!$F$4)),PROPER('Order Form'!$F$4),IF(NOT(ISBLANK('Order Form'!$D$3)),PROPER('Order Form'!$D$3),IF(NOT(ISBLANK('Order Form'!$D$4)),PROPER('Order Form'!$D$4),"")))</f>
        <v/>
      </c>
      <c r="B54" s="106" t="str">
        <f>IF(NOT(ISBLANK('Order Form'!$F$6)),'Order Form'!$F$6,"")</f>
        <v/>
      </c>
      <c r="C54" s="162">
        <f>'Order Form'!$F$8</f>
        <v>0</v>
      </c>
      <c r="D54" s="162" t="str">
        <f>IF(NOT(ISBLANK('Order Form'!$F$10)),'Order Form'!$F$10,"")</f>
        <v/>
      </c>
      <c r="E54" s="162" t="str">
        <f>IF(NOT(ISBLANK('Order Form'!$F$12)),'Order Form'!$F$12,"")</f>
        <v/>
      </c>
      <c r="F54" s="163" t="str">
        <f>IF(NOT(ISBLANK('Order Form'!$D$16)),'Order Form'!$D$16,"")</f>
        <v/>
      </c>
      <c r="G54" s="164"/>
      <c r="H54" s="164"/>
      <c r="I54" s="106" t="str">
        <f>IF('Order Form'!$G80="Yes","Yes",IF('Order Form'!$H80="Yes","Yes",""))</f>
        <v/>
      </c>
      <c r="J54" s="106" t="str">
        <f ca="1">IF(NOT(ISNA(INDIRECT("'LIST DATA'!$A$"&amp;MATCH('Order Form'!$C80,SchoolList,0)+1))),UPPER(INDIRECT("'LIST DATA'!$A$"&amp;MATCH('Order Form'!$C80,SchoolList,0)+1)),"")</f>
        <v/>
      </c>
      <c r="K54" s="106" t="str">
        <f>IF(NOT(ISBLANK('Order Form'!$C80)),'Order Form'!$C80,"")</f>
        <v/>
      </c>
      <c r="L54" s="106" t="str">
        <f>IF(NOT(ISBLANK('Order Form'!$E80)),'Order Form'!$E80,"")</f>
        <v/>
      </c>
      <c r="M54" s="106" t="str">
        <f>IF('Order Form'!$G80="Yes","CST",IF('Order Form'!$H80="Yes","PVW",IF(NOT(ISBLANK('Order Form'!$F80)),UPPER('Order Form'!$F80),"")))</f>
        <v/>
      </c>
      <c r="N54" s="106" t="str">
        <f>IF(UPPER($I54)="YES",'Order Form'!F80,"")</f>
        <v/>
      </c>
      <c r="O54" s="106" t="str">
        <f>IF(NOT(ISBLANK('Order Form'!$I80)),'Order Form'!$I80,"")</f>
        <v/>
      </c>
      <c r="P54" s="106" t="str">
        <f>IF(NOT(ISBLANK('Order Form'!$D80)),PROPER('Order Form'!$D80),"")</f>
        <v/>
      </c>
      <c r="Q54" s="106" t="str">
        <f>IF(NOT(ISBLANK('Order Form'!$L80)),'Order Form'!$L80,"")</f>
        <v/>
      </c>
      <c r="R54" s="106" t="str">
        <f>IF(NOT(ISBLANK('Order Form'!$M80)),'Order Form'!$M80,"")</f>
        <v/>
      </c>
      <c r="S54" s="106" t="str">
        <f>IF(NOT(ISBLANK('Order Form'!$N80)),'Order Form'!$N80,"")</f>
        <v/>
      </c>
      <c r="T54" s="106" t="str">
        <f>IF(NOT(ISBLANK('Order Form'!$O80)),'Order Form'!$O80,"")</f>
        <v/>
      </c>
      <c r="U54" s="106" t="str">
        <f>IF(NOT(ISBLANK('Order Form'!$P80)),'Order Form'!$P80,"")</f>
        <v/>
      </c>
      <c r="V54" s="106" t="str">
        <f>IF(NOT(ISBLANK('Order Form'!$Q80)),'Order Form'!$Q80,"")</f>
        <v/>
      </c>
      <c r="W54" s="106" t="str">
        <f>IF(NOT(ISBLANK('Order Form'!$R80)),'Order Form'!$R80,"")</f>
        <v/>
      </c>
      <c r="X54" s="106" t="str">
        <f>IF(NOT(ISBLANK('Order Form'!$S80)),'Order Form'!$S80,"")</f>
        <v/>
      </c>
      <c r="Y54" s="106" t="str">
        <f t="shared" si="0"/>
        <v/>
      </c>
      <c r="Z54" s="166" t="str">
        <f>IF(NOT(ISBLANK('Order Form'!$J80)),'Order Form'!$J80,"")</f>
        <v/>
      </c>
      <c r="AA54" s="168" t="str">
        <f t="shared" si="1"/>
        <v/>
      </c>
      <c r="AB54" s="166" t="str">
        <f>IF(NOT(ISBLANK('Order Form'!$K80)),'Order Form'!$K80,"")</f>
        <v/>
      </c>
      <c r="AC54" s="166" t="str">
        <f>IF(NOT(ISBLANK('Order Form'!$D$21)),'Order Form'!$D$21,"")</f>
        <v/>
      </c>
      <c r="AD54" s="166" t="str">
        <f>IF(NOT(ISBLANK('Order Form'!$D$23)),'Order Form'!$D$23,"")</f>
        <v/>
      </c>
      <c r="AE54" s="166" t="str">
        <f>IF(NOT(ISBLANK('Order Form'!$D$22)),'Order Form'!$D$22,"")</f>
        <v/>
      </c>
    </row>
    <row r="55" spans="1:31" ht="12.75" customHeight="1" x14ac:dyDescent="0.3">
      <c r="A55" s="106" t="str">
        <f>IF(NOT(ISBLANK('Order Form'!$F$4)),PROPER('Order Form'!$F$4),IF(NOT(ISBLANK('Order Form'!$D$3)),PROPER('Order Form'!$D$3),IF(NOT(ISBLANK('Order Form'!$D$4)),PROPER('Order Form'!$D$4),"")))</f>
        <v/>
      </c>
      <c r="B55" s="106" t="str">
        <f>IF(NOT(ISBLANK('Order Form'!$F$6)),'Order Form'!$F$6,"")</f>
        <v/>
      </c>
      <c r="C55" s="162">
        <f>'Order Form'!$F$8</f>
        <v>0</v>
      </c>
      <c r="D55" s="162" t="str">
        <f>IF(NOT(ISBLANK('Order Form'!$F$10)),'Order Form'!$F$10,"")</f>
        <v/>
      </c>
      <c r="E55" s="162" t="str">
        <f>IF(NOT(ISBLANK('Order Form'!$F$12)),'Order Form'!$F$12,"")</f>
        <v/>
      </c>
      <c r="F55" s="163" t="str">
        <f>IF(NOT(ISBLANK('Order Form'!$D$16)),'Order Form'!$D$16,"")</f>
        <v/>
      </c>
      <c r="G55" s="164"/>
      <c r="H55" s="164"/>
      <c r="I55" s="106" t="str">
        <f>IF('Order Form'!$G81="Yes","Yes",IF('Order Form'!$H81="Yes","Yes",""))</f>
        <v/>
      </c>
      <c r="J55" s="106" t="str">
        <f ca="1">IF(NOT(ISNA(INDIRECT("'LIST DATA'!$A$"&amp;MATCH('Order Form'!$C81,SchoolList,0)+1))),UPPER(INDIRECT("'LIST DATA'!$A$"&amp;MATCH('Order Form'!$C81,SchoolList,0)+1)),"")</f>
        <v/>
      </c>
      <c r="K55" s="106" t="str">
        <f>IF(NOT(ISBLANK('Order Form'!$C81)),'Order Form'!$C81,"")</f>
        <v/>
      </c>
      <c r="L55" s="106" t="str">
        <f>IF(NOT(ISBLANK('Order Form'!$E81)),'Order Form'!$E81,"")</f>
        <v/>
      </c>
      <c r="M55" s="106" t="str">
        <f>IF('Order Form'!$G81="Yes","CST",IF('Order Form'!$H81="Yes","PVW",IF(NOT(ISBLANK('Order Form'!$F81)),UPPER('Order Form'!$F81),"")))</f>
        <v/>
      </c>
      <c r="N55" s="106" t="str">
        <f>IF(UPPER($I55)="YES",'Order Form'!F81,"")</f>
        <v/>
      </c>
      <c r="O55" s="106" t="str">
        <f>IF(NOT(ISBLANK('Order Form'!$I81)),'Order Form'!$I81,"")</f>
        <v/>
      </c>
      <c r="P55" s="106" t="str">
        <f>IF(NOT(ISBLANK('Order Form'!$D81)),PROPER('Order Form'!$D81),"")</f>
        <v/>
      </c>
      <c r="Q55" s="106" t="str">
        <f>IF(NOT(ISBLANK('Order Form'!$L81)),'Order Form'!$L81,"")</f>
        <v/>
      </c>
      <c r="R55" s="106" t="str">
        <f>IF(NOT(ISBLANK('Order Form'!$M81)),'Order Form'!$M81,"")</f>
        <v/>
      </c>
      <c r="S55" s="106" t="str">
        <f>IF(NOT(ISBLANK('Order Form'!$N81)),'Order Form'!$N81,"")</f>
        <v/>
      </c>
      <c r="T55" s="106" t="str">
        <f>IF(NOT(ISBLANK('Order Form'!$O81)),'Order Form'!$O81,"")</f>
        <v/>
      </c>
      <c r="U55" s="106" t="str">
        <f>IF(NOT(ISBLANK('Order Form'!$P81)),'Order Form'!$P81,"")</f>
        <v/>
      </c>
      <c r="V55" s="106" t="str">
        <f>IF(NOT(ISBLANK('Order Form'!$Q81)),'Order Form'!$Q81,"")</f>
        <v/>
      </c>
      <c r="W55" s="106" t="str">
        <f>IF(NOT(ISBLANK('Order Form'!$R81)),'Order Form'!$R81,"")</f>
        <v/>
      </c>
      <c r="X55" s="106" t="str">
        <f>IF(NOT(ISBLANK('Order Form'!$S81)),'Order Form'!$S81,"")</f>
        <v/>
      </c>
      <c r="Y55" s="106" t="str">
        <f t="shared" si="0"/>
        <v/>
      </c>
      <c r="Z55" s="166" t="str">
        <f>IF(NOT(ISBLANK('Order Form'!$J81)),'Order Form'!$J81,"")</f>
        <v/>
      </c>
      <c r="AA55" s="168" t="str">
        <f t="shared" si="1"/>
        <v/>
      </c>
      <c r="AB55" s="166" t="str">
        <f>IF(NOT(ISBLANK('Order Form'!$K81)),'Order Form'!$K81,"")</f>
        <v/>
      </c>
      <c r="AC55" s="166" t="str">
        <f>IF(NOT(ISBLANK('Order Form'!$D$21)),'Order Form'!$D$21,"")</f>
        <v/>
      </c>
      <c r="AD55" s="166" t="str">
        <f>IF(NOT(ISBLANK('Order Form'!$D$23)),'Order Form'!$D$23,"")</f>
        <v/>
      </c>
      <c r="AE55" s="166" t="str">
        <f>IF(NOT(ISBLANK('Order Form'!$D$22)),'Order Form'!$D$22,"")</f>
        <v/>
      </c>
    </row>
    <row r="56" spans="1:31" ht="12.75" customHeight="1" x14ac:dyDescent="0.3">
      <c r="A56" s="106" t="str">
        <f>IF(NOT(ISBLANK('Order Form'!$F$4)),PROPER('Order Form'!$F$4),IF(NOT(ISBLANK('Order Form'!$D$3)),PROPER('Order Form'!$D$3),IF(NOT(ISBLANK('Order Form'!$D$4)),PROPER('Order Form'!$D$4),"")))</f>
        <v/>
      </c>
      <c r="B56" s="106" t="str">
        <f>IF(NOT(ISBLANK('Order Form'!$F$6)),'Order Form'!$F$6,"")</f>
        <v/>
      </c>
      <c r="C56" s="162">
        <f>'Order Form'!$F$8</f>
        <v>0</v>
      </c>
      <c r="D56" s="162" t="str">
        <f>IF(NOT(ISBLANK('Order Form'!$F$10)),'Order Form'!$F$10,"")</f>
        <v/>
      </c>
      <c r="E56" s="162" t="str">
        <f>IF(NOT(ISBLANK('Order Form'!$F$12)),'Order Form'!$F$12,"")</f>
        <v/>
      </c>
      <c r="F56" s="163" t="str">
        <f>IF(NOT(ISBLANK('Order Form'!$D$16)),'Order Form'!$D$16,"")</f>
        <v/>
      </c>
      <c r="G56" s="164"/>
      <c r="H56" s="164"/>
      <c r="I56" s="106" t="str">
        <f>IF('Order Form'!$G82="Yes","Yes",IF('Order Form'!$H82="Yes","Yes",""))</f>
        <v/>
      </c>
      <c r="J56" s="106" t="str">
        <f ca="1">IF(NOT(ISNA(INDIRECT("'LIST DATA'!$A$"&amp;MATCH('Order Form'!$C82,SchoolList,0)+1))),UPPER(INDIRECT("'LIST DATA'!$A$"&amp;MATCH('Order Form'!$C82,SchoolList,0)+1)),"")</f>
        <v/>
      </c>
      <c r="K56" s="106" t="str">
        <f>IF(NOT(ISBLANK('Order Form'!$C82)),'Order Form'!$C82,"")</f>
        <v/>
      </c>
      <c r="L56" s="106" t="str">
        <f>IF(NOT(ISBLANK('Order Form'!$E82)),'Order Form'!$E82,"")</f>
        <v/>
      </c>
      <c r="M56" s="106" t="str">
        <f>IF('Order Form'!$G82="Yes","CST",IF('Order Form'!$H82="Yes","PVW",IF(NOT(ISBLANK('Order Form'!$F82)),UPPER('Order Form'!$F82),"")))</f>
        <v/>
      </c>
      <c r="N56" s="106" t="str">
        <f>IF(UPPER($I56)="YES",'Order Form'!F82,"")</f>
        <v/>
      </c>
      <c r="O56" s="106" t="str">
        <f>IF(NOT(ISBLANK('Order Form'!$I82)),'Order Form'!$I82,"")</f>
        <v/>
      </c>
      <c r="P56" s="106" t="str">
        <f>IF(NOT(ISBLANK('Order Form'!$D82)),PROPER('Order Form'!$D82),"")</f>
        <v/>
      </c>
      <c r="Q56" s="106" t="str">
        <f>IF(NOT(ISBLANK('Order Form'!$L82)),'Order Form'!$L82,"")</f>
        <v/>
      </c>
      <c r="R56" s="106" t="str">
        <f>IF(NOT(ISBLANK('Order Form'!$M82)),'Order Form'!$M82,"")</f>
        <v/>
      </c>
      <c r="S56" s="106" t="str">
        <f>IF(NOT(ISBLANK('Order Form'!$N82)),'Order Form'!$N82,"")</f>
        <v/>
      </c>
      <c r="T56" s="106" t="str">
        <f>IF(NOT(ISBLANK('Order Form'!$O82)),'Order Form'!$O82,"")</f>
        <v/>
      </c>
      <c r="U56" s="106" t="str">
        <f>IF(NOT(ISBLANK('Order Form'!$P82)),'Order Form'!$P82,"")</f>
        <v/>
      </c>
      <c r="V56" s="106" t="str">
        <f>IF(NOT(ISBLANK('Order Form'!$Q82)),'Order Form'!$Q82,"")</f>
        <v/>
      </c>
      <c r="W56" s="106" t="str">
        <f>IF(NOT(ISBLANK('Order Form'!$R82)),'Order Form'!$R82,"")</f>
        <v/>
      </c>
      <c r="X56" s="106" t="str">
        <f>IF(NOT(ISBLANK('Order Form'!$S82)),'Order Form'!$S82,"")</f>
        <v/>
      </c>
      <c r="Y56" s="106" t="str">
        <f t="shared" si="0"/>
        <v/>
      </c>
      <c r="Z56" s="166" t="str">
        <f>IF(NOT(ISBLANK('Order Form'!$J82)),'Order Form'!$J82,"")</f>
        <v/>
      </c>
      <c r="AA56" s="168" t="str">
        <f t="shared" si="1"/>
        <v/>
      </c>
      <c r="AB56" s="166" t="str">
        <f>IF(NOT(ISBLANK('Order Form'!$K82)),'Order Form'!$K82,"")</f>
        <v/>
      </c>
      <c r="AC56" s="166" t="str">
        <f>IF(NOT(ISBLANK('Order Form'!$D$21)),'Order Form'!$D$21,"")</f>
        <v/>
      </c>
      <c r="AD56" s="166" t="str">
        <f>IF(NOT(ISBLANK('Order Form'!$D$23)),'Order Form'!$D$23,"")</f>
        <v/>
      </c>
      <c r="AE56" s="166" t="str">
        <f>IF(NOT(ISBLANK('Order Form'!$D$22)),'Order Form'!$D$22,"")</f>
        <v/>
      </c>
    </row>
    <row r="57" spans="1:31" ht="12.75" customHeight="1" x14ac:dyDescent="0.3">
      <c r="A57" s="106" t="str">
        <f>IF(NOT(ISBLANK('Order Form'!$F$4)),PROPER('Order Form'!$F$4),IF(NOT(ISBLANK('Order Form'!$D$3)),PROPER('Order Form'!$D$3),IF(NOT(ISBLANK('Order Form'!$D$4)),PROPER('Order Form'!$D$4),"")))</f>
        <v/>
      </c>
      <c r="B57" s="106" t="str">
        <f>IF(NOT(ISBLANK('Order Form'!$F$6)),'Order Form'!$F$6,"")</f>
        <v/>
      </c>
      <c r="C57" s="162">
        <f>'Order Form'!$F$8</f>
        <v>0</v>
      </c>
      <c r="D57" s="162" t="str">
        <f>IF(NOT(ISBLANK('Order Form'!$F$10)),'Order Form'!$F$10,"")</f>
        <v/>
      </c>
      <c r="E57" s="162" t="str">
        <f>IF(NOT(ISBLANK('Order Form'!$F$12)),'Order Form'!$F$12,"")</f>
        <v/>
      </c>
      <c r="F57" s="163" t="str">
        <f>IF(NOT(ISBLANK('Order Form'!$D$16)),'Order Form'!$D$16,"")</f>
        <v/>
      </c>
      <c r="G57" s="164"/>
      <c r="H57" s="164"/>
      <c r="I57" s="106" t="str">
        <f>IF('Order Form'!$G83="Yes","Yes",IF('Order Form'!$H83="Yes","Yes",""))</f>
        <v/>
      </c>
      <c r="J57" s="106" t="str">
        <f ca="1">IF(NOT(ISNA(INDIRECT("'LIST DATA'!$A$"&amp;MATCH('Order Form'!$C83,SchoolList,0)+1))),UPPER(INDIRECT("'LIST DATA'!$A$"&amp;MATCH('Order Form'!$C83,SchoolList,0)+1)),"")</f>
        <v/>
      </c>
      <c r="K57" s="106" t="str">
        <f>IF(NOT(ISBLANK('Order Form'!$C83)),'Order Form'!$C83,"")</f>
        <v/>
      </c>
      <c r="L57" s="106" t="str">
        <f>IF(NOT(ISBLANK('Order Form'!$E83)),'Order Form'!$E83,"")</f>
        <v/>
      </c>
      <c r="M57" s="106" t="str">
        <f>IF('Order Form'!$G83="Yes","CST",IF('Order Form'!$H83="Yes","PVW",IF(NOT(ISBLANK('Order Form'!$F83)),UPPER('Order Form'!$F83),"")))</f>
        <v/>
      </c>
      <c r="N57" s="106" t="str">
        <f>IF(UPPER($I57)="YES",'Order Form'!F83,"")</f>
        <v/>
      </c>
      <c r="O57" s="106" t="str">
        <f>IF(NOT(ISBLANK('Order Form'!$I83)),'Order Form'!$I83,"")</f>
        <v/>
      </c>
      <c r="P57" s="106" t="str">
        <f>IF(NOT(ISBLANK('Order Form'!$D83)),PROPER('Order Form'!$D83),"")</f>
        <v/>
      </c>
      <c r="Q57" s="106" t="str">
        <f>IF(NOT(ISBLANK('Order Form'!$L83)),'Order Form'!$L83,"")</f>
        <v/>
      </c>
      <c r="R57" s="106" t="str">
        <f>IF(NOT(ISBLANK('Order Form'!$M83)),'Order Form'!$M83,"")</f>
        <v/>
      </c>
      <c r="S57" s="106" t="str">
        <f>IF(NOT(ISBLANK('Order Form'!$N83)),'Order Form'!$N83,"")</f>
        <v/>
      </c>
      <c r="T57" s="106" t="str">
        <f>IF(NOT(ISBLANK('Order Form'!$O83)),'Order Form'!$O83,"")</f>
        <v/>
      </c>
      <c r="U57" s="106" t="str">
        <f>IF(NOT(ISBLANK('Order Form'!$P83)),'Order Form'!$P83,"")</f>
        <v/>
      </c>
      <c r="V57" s="106" t="str">
        <f>IF(NOT(ISBLANK('Order Form'!$Q83)),'Order Form'!$Q83,"")</f>
        <v/>
      </c>
      <c r="W57" s="106" t="str">
        <f>IF(NOT(ISBLANK('Order Form'!$R83)),'Order Form'!$R83,"")</f>
        <v/>
      </c>
      <c r="X57" s="106" t="str">
        <f>IF(NOT(ISBLANK('Order Form'!$S83)),'Order Form'!$S83,"")</f>
        <v/>
      </c>
      <c r="Y57" s="106" t="str">
        <f t="shared" si="0"/>
        <v/>
      </c>
      <c r="Z57" s="166" t="str">
        <f>IF(NOT(ISBLANK('Order Form'!$J83)),'Order Form'!$J83,"")</f>
        <v/>
      </c>
      <c r="AA57" s="168" t="str">
        <f t="shared" si="1"/>
        <v/>
      </c>
      <c r="AB57" s="166" t="str">
        <f>IF(NOT(ISBLANK('Order Form'!$K83)),'Order Form'!$K83,"")</f>
        <v/>
      </c>
      <c r="AC57" s="166" t="str">
        <f>IF(NOT(ISBLANK('Order Form'!$D$21)),'Order Form'!$D$21,"")</f>
        <v/>
      </c>
      <c r="AD57" s="166" t="str">
        <f>IF(NOT(ISBLANK('Order Form'!$D$23)),'Order Form'!$D$23,"")</f>
        <v/>
      </c>
      <c r="AE57" s="166" t="str">
        <f>IF(NOT(ISBLANK('Order Form'!$D$22)),'Order Form'!$D$22,"")</f>
        <v/>
      </c>
    </row>
    <row r="58" spans="1:31" ht="12.75" customHeight="1" x14ac:dyDescent="0.3">
      <c r="A58" s="106" t="str">
        <f>IF(NOT(ISBLANK('Order Form'!$F$4)),PROPER('Order Form'!$F$4),IF(NOT(ISBLANK('Order Form'!$D$3)),PROPER('Order Form'!$D$3),IF(NOT(ISBLANK('Order Form'!$D$4)),PROPER('Order Form'!$D$4),"")))</f>
        <v/>
      </c>
      <c r="B58" s="106" t="str">
        <f>IF(NOT(ISBLANK('Order Form'!$F$6)),'Order Form'!$F$6,"")</f>
        <v/>
      </c>
      <c r="C58" s="162">
        <f>'Order Form'!$F$8</f>
        <v>0</v>
      </c>
      <c r="D58" s="162" t="str">
        <f>IF(NOT(ISBLANK('Order Form'!$F$10)),'Order Form'!$F$10,"")</f>
        <v/>
      </c>
      <c r="E58" s="162" t="str">
        <f>IF(NOT(ISBLANK('Order Form'!$F$12)),'Order Form'!$F$12,"")</f>
        <v/>
      </c>
      <c r="F58" s="163" t="str">
        <f>IF(NOT(ISBLANK('Order Form'!$D$16)),'Order Form'!$D$16,"")</f>
        <v/>
      </c>
      <c r="G58" s="164"/>
      <c r="H58" s="164"/>
      <c r="I58" s="106" t="str">
        <f>IF('Order Form'!$G84="Yes","Yes",IF('Order Form'!$H84="Yes","Yes",""))</f>
        <v/>
      </c>
      <c r="J58" s="106" t="str">
        <f ca="1">IF(NOT(ISNA(INDIRECT("'LIST DATA'!$A$"&amp;MATCH('Order Form'!$C84,SchoolList,0)+1))),UPPER(INDIRECT("'LIST DATA'!$A$"&amp;MATCH('Order Form'!$C84,SchoolList,0)+1)),"")</f>
        <v/>
      </c>
      <c r="K58" s="106" t="str">
        <f>IF(NOT(ISBLANK('Order Form'!$C84)),'Order Form'!$C84,"")</f>
        <v/>
      </c>
      <c r="L58" s="106" t="str">
        <f>IF(NOT(ISBLANK('Order Form'!$E84)),'Order Form'!$E84,"")</f>
        <v/>
      </c>
      <c r="M58" s="106" t="str">
        <f>IF('Order Form'!$G84="Yes","CST",IF('Order Form'!$H84="Yes","PVW",IF(NOT(ISBLANK('Order Form'!$F84)),UPPER('Order Form'!$F84),"")))</f>
        <v/>
      </c>
      <c r="N58" s="106" t="str">
        <f>IF(UPPER($I58)="YES",'Order Form'!F84,"")</f>
        <v/>
      </c>
      <c r="O58" s="106" t="str">
        <f>IF(NOT(ISBLANK('Order Form'!$I84)),'Order Form'!$I84,"")</f>
        <v/>
      </c>
      <c r="P58" s="106" t="str">
        <f>IF(NOT(ISBLANK('Order Form'!$D84)),PROPER('Order Form'!$D84),"")</f>
        <v/>
      </c>
      <c r="Q58" s="106" t="str">
        <f>IF(NOT(ISBLANK('Order Form'!$L84)),'Order Form'!$L84,"")</f>
        <v/>
      </c>
      <c r="R58" s="106" t="str">
        <f>IF(NOT(ISBLANK('Order Form'!$M84)),'Order Form'!$M84,"")</f>
        <v/>
      </c>
      <c r="S58" s="106" t="str">
        <f>IF(NOT(ISBLANK('Order Form'!$N84)),'Order Form'!$N84,"")</f>
        <v/>
      </c>
      <c r="T58" s="106" t="str">
        <f>IF(NOT(ISBLANK('Order Form'!$O84)),'Order Form'!$O84,"")</f>
        <v/>
      </c>
      <c r="U58" s="106" t="str">
        <f>IF(NOT(ISBLANK('Order Form'!$P84)),'Order Form'!$P84,"")</f>
        <v/>
      </c>
      <c r="V58" s="106" t="str">
        <f>IF(NOT(ISBLANK('Order Form'!$Q84)),'Order Form'!$Q84,"")</f>
        <v/>
      </c>
      <c r="W58" s="106" t="str">
        <f>IF(NOT(ISBLANK('Order Form'!$R84)),'Order Form'!$R84,"")</f>
        <v/>
      </c>
      <c r="X58" s="106" t="str">
        <f>IF(NOT(ISBLANK('Order Form'!$S84)),'Order Form'!$S84,"")</f>
        <v/>
      </c>
      <c r="Y58" s="106" t="str">
        <f t="shared" si="0"/>
        <v/>
      </c>
      <c r="Z58" s="166" t="str">
        <f>IF(NOT(ISBLANK('Order Form'!$J84)),'Order Form'!$J84,"")</f>
        <v/>
      </c>
      <c r="AA58" s="168" t="str">
        <f t="shared" si="1"/>
        <v/>
      </c>
      <c r="AB58" s="166" t="str">
        <f>IF(NOT(ISBLANK('Order Form'!$K84)),'Order Form'!$K84,"")</f>
        <v/>
      </c>
      <c r="AC58" s="166" t="str">
        <f>IF(NOT(ISBLANK('Order Form'!$D$21)),'Order Form'!$D$21,"")</f>
        <v/>
      </c>
      <c r="AD58" s="166" t="str">
        <f>IF(NOT(ISBLANK('Order Form'!$D$23)),'Order Form'!$D$23,"")</f>
        <v/>
      </c>
      <c r="AE58" s="166" t="str">
        <f>IF(NOT(ISBLANK('Order Form'!$D$22)),'Order Form'!$D$22,"")</f>
        <v/>
      </c>
    </row>
    <row r="59" spans="1:31" ht="12.75" customHeight="1" x14ac:dyDescent="0.3">
      <c r="A59" s="106" t="str">
        <f>IF(NOT(ISBLANK('Order Form'!$F$4)),PROPER('Order Form'!$F$4),IF(NOT(ISBLANK('Order Form'!$D$3)),PROPER('Order Form'!$D$3),IF(NOT(ISBLANK('Order Form'!$D$4)),PROPER('Order Form'!$D$4),"")))</f>
        <v/>
      </c>
      <c r="B59" s="106" t="str">
        <f>IF(NOT(ISBLANK('Order Form'!$F$6)),'Order Form'!$F$6,"")</f>
        <v/>
      </c>
      <c r="C59" s="162">
        <f>'Order Form'!$F$8</f>
        <v>0</v>
      </c>
      <c r="D59" s="162" t="str">
        <f>IF(NOT(ISBLANK('Order Form'!$F$10)),'Order Form'!$F$10,"")</f>
        <v/>
      </c>
      <c r="E59" s="162" t="str">
        <f>IF(NOT(ISBLANK('Order Form'!$F$12)),'Order Form'!$F$12,"")</f>
        <v/>
      </c>
      <c r="F59" s="163" t="str">
        <f>IF(NOT(ISBLANK('Order Form'!$D$16)),'Order Form'!$D$16,"")</f>
        <v/>
      </c>
      <c r="G59" s="164"/>
      <c r="H59" s="164"/>
      <c r="I59" s="106" t="str">
        <f>IF('Order Form'!$G85="Yes","Yes",IF('Order Form'!$H85="Yes","Yes",""))</f>
        <v/>
      </c>
      <c r="J59" s="106" t="str">
        <f ca="1">IF(NOT(ISNA(INDIRECT("'LIST DATA'!$A$"&amp;MATCH('Order Form'!$C85,SchoolList,0)+1))),UPPER(INDIRECT("'LIST DATA'!$A$"&amp;MATCH('Order Form'!$C85,SchoolList,0)+1)),"")</f>
        <v/>
      </c>
      <c r="K59" s="106" t="str">
        <f>IF(NOT(ISBLANK('Order Form'!$C85)),'Order Form'!$C85,"")</f>
        <v/>
      </c>
      <c r="L59" s="106" t="str">
        <f>IF(NOT(ISBLANK('Order Form'!$E85)),'Order Form'!$E85,"")</f>
        <v/>
      </c>
      <c r="M59" s="106" t="str">
        <f>IF('Order Form'!$G85="Yes","CST",IF('Order Form'!$H85="Yes","PVW",IF(NOT(ISBLANK('Order Form'!$F85)),UPPER('Order Form'!$F85),"")))</f>
        <v/>
      </c>
      <c r="N59" s="106" t="str">
        <f>IF(UPPER($I59)="YES",'Order Form'!F85,"")</f>
        <v/>
      </c>
      <c r="O59" s="106" t="str">
        <f>IF(NOT(ISBLANK('Order Form'!$I85)),'Order Form'!$I85,"")</f>
        <v/>
      </c>
      <c r="P59" s="106" t="str">
        <f>IF(NOT(ISBLANK('Order Form'!$D85)),PROPER('Order Form'!$D85),"")</f>
        <v/>
      </c>
      <c r="Q59" s="106" t="str">
        <f>IF(NOT(ISBLANK('Order Form'!$L85)),'Order Form'!$L85,"")</f>
        <v/>
      </c>
      <c r="R59" s="106" t="str">
        <f>IF(NOT(ISBLANK('Order Form'!$M85)),'Order Form'!$M85,"")</f>
        <v/>
      </c>
      <c r="S59" s="106" t="str">
        <f>IF(NOT(ISBLANK('Order Form'!$N85)),'Order Form'!$N85,"")</f>
        <v/>
      </c>
      <c r="T59" s="106" t="str">
        <f>IF(NOT(ISBLANK('Order Form'!$O85)),'Order Form'!$O85,"")</f>
        <v/>
      </c>
      <c r="U59" s="106" t="str">
        <f>IF(NOT(ISBLANK('Order Form'!$P85)),'Order Form'!$P85,"")</f>
        <v/>
      </c>
      <c r="V59" s="106" t="str">
        <f>IF(NOT(ISBLANK('Order Form'!$Q85)),'Order Form'!$Q85,"")</f>
        <v/>
      </c>
      <c r="W59" s="106" t="str">
        <f>IF(NOT(ISBLANK('Order Form'!$R85)),'Order Form'!$R85,"")</f>
        <v/>
      </c>
      <c r="X59" s="106" t="str">
        <f>IF(NOT(ISBLANK('Order Form'!$S85)),'Order Form'!$S85,"")</f>
        <v/>
      </c>
      <c r="Y59" s="106" t="str">
        <f t="shared" si="0"/>
        <v/>
      </c>
      <c r="Z59" s="166" t="str">
        <f>IF(NOT(ISBLANK('Order Form'!$J85)),'Order Form'!$J85,"")</f>
        <v/>
      </c>
      <c r="AA59" s="168" t="str">
        <f t="shared" si="1"/>
        <v/>
      </c>
      <c r="AB59" s="166" t="str">
        <f>IF(NOT(ISBLANK('Order Form'!$K85)),'Order Form'!$K85,"")</f>
        <v/>
      </c>
      <c r="AC59" s="166" t="str">
        <f>IF(NOT(ISBLANK('Order Form'!$D$21)),'Order Form'!$D$21,"")</f>
        <v/>
      </c>
      <c r="AD59" s="166" t="str">
        <f>IF(NOT(ISBLANK('Order Form'!$D$23)),'Order Form'!$D$23,"")</f>
        <v/>
      </c>
      <c r="AE59" s="166" t="str">
        <f>IF(NOT(ISBLANK('Order Form'!$D$22)),'Order Form'!$D$22,"")</f>
        <v/>
      </c>
    </row>
    <row r="60" spans="1:31" ht="12.75" customHeight="1" x14ac:dyDescent="0.3">
      <c r="A60" s="106" t="str">
        <f>IF(NOT(ISBLANK('Order Form'!$F$4)),PROPER('Order Form'!$F$4),IF(NOT(ISBLANK('Order Form'!$D$3)),PROPER('Order Form'!$D$3),IF(NOT(ISBLANK('Order Form'!$D$4)),PROPER('Order Form'!$D$4),"")))</f>
        <v/>
      </c>
      <c r="B60" s="106" t="str">
        <f>IF(NOT(ISBLANK('Order Form'!$F$6)),'Order Form'!$F$6,"")</f>
        <v/>
      </c>
      <c r="C60" s="162">
        <f>'Order Form'!$F$8</f>
        <v>0</v>
      </c>
      <c r="D60" s="162" t="str">
        <f>IF(NOT(ISBLANK('Order Form'!$F$10)),'Order Form'!$F$10,"")</f>
        <v/>
      </c>
      <c r="E60" s="162" t="str">
        <f>IF(NOT(ISBLANK('Order Form'!$F$12)),'Order Form'!$F$12,"")</f>
        <v/>
      </c>
      <c r="F60" s="163" t="str">
        <f>IF(NOT(ISBLANK('Order Form'!$D$16)),'Order Form'!$D$16,"")</f>
        <v/>
      </c>
      <c r="G60" s="164"/>
      <c r="H60" s="164"/>
      <c r="I60" s="106" t="str">
        <f>IF('Order Form'!$G86="Yes","Yes",IF('Order Form'!$H86="Yes","Yes",""))</f>
        <v/>
      </c>
      <c r="J60" s="106" t="str">
        <f ca="1">IF(NOT(ISNA(INDIRECT("'LIST DATA'!$A$"&amp;MATCH('Order Form'!$C86,SchoolList,0)+1))),UPPER(INDIRECT("'LIST DATA'!$A$"&amp;MATCH('Order Form'!$C86,SchoolList,0)+1)),"")</f>
        <v/>
      </c>
      <c r="K60" s="106" t="str">
        <f>IF(NOT(ISBLANK('Order Form'!$C86)),'Order Form'!$C86,"")</f>
        <v/>
      </c>
      <c r="L60" s="106" t="str">
        <f>IF(NOT(ISBLANK('Order Form'!$E86)),'Order Form'!$E86,"")</f>
        <v/>
      </c>
      <c r="M60" s="106" t="str">
        <f>IF('Order Form'!$G86="Yes","CST",IF('Order Form'!$H86="Yes","PVW",IF(NOT(ISBLANK('Order Form'!$F86)),UPPER('Order Form'!$F86),"")))</f>
        <v/>
      </c>
      <c r="N60" s="106" t="str">
        <f>IF(UPPER($I60)="YES",'Order Form'!F86,"")</f>
        <v/>
      </c>
      <c r="O60" s="106" t="str">
        <f>IF(NOT(ISBLANK('Order Form'!$I86)),'Order Form'!$I86,"")</f>
        <v/>
      </c>
      <c r="P60" s="106" t="str">
        <f>IF(NOT(ISBLANK('Order Form'!$D86)),PROPER('Order Form'!$D86),"")</f>
        <v/>
      </c>
      <c r="Q60" s="106" t="str">
        <f>IF(NOT(ISBLANK('Order Form'!$L86)),'Order Form'!$L86,"")</f>
        <v/>
      </c>
      <c r="R60" s="106" t="str">
        <f>IF(NOT(ISBLANK('Order Form'!$M86)),'Order Form'!$M86,"")</f>
        <v/>
      </c>
      <c r="S60" s="106" t="str">
        <f>IF(NOT(ISBLANK('Order Form'!$N86)),'Order Form'!$N86,"")</f>
        <v/>
      </c>
      <c r="T60" s="106" t="str">
        <f>IF(NOT(ISBLANK('Order Form'!$O86)),'Order Form'!$O86,"")</f>
        <v/>
      </c>
      <c r="U60" s="106" t="str">
        <f>IF(NOT(ISBLANK('Order Form'!$P86)),'Order Form'!$P86,"")</f>
        <v/>
      </c>
      <c r="V60" s="106" t="str">
        <f>IF(NOT(ISBLANK('Order Form'!$Q86)),'Order Form'!$Q86,"")</f>
        <v/>
      </c>
      <c r="W60" s="106" t="str">
        <f>IF(NOT(ISBLANK('Order Form'!$R86)),'Order Form'!$R86,"")</f>
        <v/>
      </c>
      <c r="X60" s="106" t="str">
        <f>IF(NOT(ISBLANK('Order Form'!$S86)),'Order Form'!$S86,"")</f>
        <v/>
      </c>
      <c r="Y60" s="106" t="str">
        <f t="shared" si="0"/>
        <v/>
      </c>
      <c r="Z60" s="166" t="str">
        <f>IF(NOT(ISBLANK('Order Form'!$J86)),'Order Form'!$J86,"")</f>
        <v/>
      </c>
      <c r="AA60" s="168" t="str">
        <f t="shared" si="1"/>
        <v/>
      </c>
      <c r="AB60" s="166" t="str">
        <f>IF(NOT(ISBLANK('Order Form'!$K86)),'Order Form'!$K86,"")</f>
        <v/>
      </c>
      <c r="AC60" s="166" t="str">
        <f>IF(NOT(ISBLANK('Order Form'!$D$21)),'Order Form'!$D$21,"")</f>
        <v/>
      </c>
      <c r="AD60" s="166" t="str">
        <f>IF(NOT(ISBLANK('Order Form'!$D$23)),'Order Form'!$D$23,"")</f>
        <v/>
      </c>
      <c r="AE60" s="166" t="str">
        <f>IF(NOT(ISBLANK('Order Form'!$D$22)),'Order Form'!$D$22,"")</f>
        <v/>
      </c>
    </row>
    <row r="61" spans="1:31" ht="12.75" customHeight="1" x14ac:dyDescent="0.3">
      <c r="A61" s="106" t="str">
        <f>IF(NOT(ISBLANK('Order Form'!$F$4)),PROPER('Order Form'!$F$4),IF(NOT(ISBLANK('Order Form'!$D$3)),PROPER('Order Form'!$D$3),IF(NOT(ISBLANK('Order Form'!$D$4)),PROPER('Order Form'!$D$4),"")))</f>
        <v/>
      </c>
      <c r="B61" s="106" t="str">
        <f>IF(NOT(ISBLANK('Order Form'!$F$6)),'Order Form'!$F$6,"")</f>
        <v/>
      </c>
      <c r="C61" s="162">
        <f>'Order Form'!$F$8</f>
        <v>0</v>
      </c>
      <c r="D61" s="162" t="str">
        <f>IF(NOT(ISBLANK('Order Form'!$F$10)),'Order Form'!$F$10,"")</f>
        <v/>
      </c>
      <c r="E61" s="162" t="str">
        <f>IF(NOT(ISBLANK('Order Form'!$F$12)),'Order Form'!$F$12,"")</f>
        <v/>
      </c>
      <c r="F61" s="163" t="str">
        <f>IF(NOT(ISBLANK('Order Form'!$D$16)),'Order Form'!$D$16,"")</f>
        <v/>
      </c>
      <c r="G61" s="164"/>
      <c r="H61" s="164"/>
      <c r="I61" s="106" t="str">
        <f>IF('Order Form'!$G87="Yes","Yes",IF('Order Form'!$H87="Yes","Yes",""))</f>
        <v/>
      </c>
      <c r="J61" s="106" t="str">
        <f ca="1">IF(NOT(ISNA(INDIRECT("'LIST DATA'!$A$"&amp;MATCH('Order Form'!$C87,SchoolList,0)+1))),UPPER(INDIRECT("'LIST DATA'!$A$"&amp;MATCH('Order Form'!$C87,SchoolList,0)+1)),"")</f>
        <v/>
      </c>
      <c r="K61" s="106" t="str">
        <f>IF(NOT(ISBLANK('Order Form'!$C87)),'Order Form'!$C87,"")</f>
        <v/>
      </c>
      <c r="L61" s="106" t="str">
        <f>IF(NOT(ISBLANK('Order Form'!$E87)),'Order Form'!$E87,"")</f>
        <v/>
      </c>
      <c r="M61" s="106" t="str">
        <f>IF('Order Form'!$G87="Yes","CST",IF('Order Form'!$H87="Yes","PVW",IF(NOT(ISBLANK('Order Form'!$F87)),UPPER('Order Form'!$F87),"")))</f>
        <v/>
      </c>
      <c r="N61" s="106" t="str">
        <f>IF(UPPER($I61)="YES",'Order Form'!F87,"")</f>
        <v/>
      </c>
      <c r="O61" s="106" t="str">
        <f>IF(NOT(ISBLANK('Order Form'!$I87)),'Order Form'!$I87,"")</f>
        <v/>
      </c>
      <c r="P61" s="106" t="str">
        <f>IF(NOT(ISBLANK('Order Form'!$D87)),PROPER('Order Form'!$D87),"")</f>
        <v/>
      </c>
      <c r="Q61" s="106" t="str">
        <f>IF(NOT(ISBLANK('Order Form'!$L87)),'Order Form'!$L87,"")</f>
        <v/>
      </c>
      <c r="R61" s="106" t="str">
        <f>IF(NOT(ISBLANK('Order Form'!$M87)),'Order Form'!$M87,"")</f>
        <v/>
      </c>
      <c r="S61" s="106" t="str">
        <f>IF(NOT(ISBLANK('Order Form'!$N87)),'Order Form'!$N87,"")</f>
        <v/>
      </c>
      <c r="T61" s="106" t="str">
        <f>IF(NOT(ISBLANK('Order Form'!$O87)),'Order Form'!$O87,"")</f>
        <v/>
      </c>
      <c r="U61" s="106" t="str">
        <f>IF(NOT(ISBLANK('Order Form'!$P87)),'Order Form'!$P87,"")</f>
        <v/>
      </c>
      <c r="V61" s="106" t="str">
        <f>IF(NOT(ISBLANK('Order Form'!$Q87)),'Order Form'!$Q87,"")</f>
        <v/>
      </c>
      <c r="W61" s="106" t="str">
        <f>IF(NOT(ISBLANK('Order Form'!$R87)),'Order Form'!$R87,"")</f>
        <v/>
      </c>
      <c r="X61" s="106" t="str">
        <f>IF(NOT(ISBLANK('Order Form'!$S87)),'Order Form'!$S87,"")</f>
        <v/>
      </c>
      <c r="Y61" s="106" t="str">
        <f t="shared" si="0"/>
        <v/>
      </c>
      <c r="Z61" s="166" t="str">
        <f>IF(NOT(ISBLANK('Order Form'!$J87)),'Order Form'!$J87,"")</f>
        <v/>
      </c>
      <c r="AA61" s="168" t="str">
        <f t="shared" si="1"/>
        <v/>
      </c>
      <c r="AB61" s="166" t="str">
        <f>IF(NOT(ISBLANK('Order Form'!$K87)),'Order Form'!$K87,"")</f>
        <v/>
      </c>
      <c r="AC61" s="166" t="str">
        <f>IF(NOT(ISBLANK('Order Form'!$D$21)),'Order Form'!$D$21,"")</f>
        <v/>
      </c>
      <c r="AD61" s="166" t="str">
        <f>IF(NOT(ISBLANK('Order Form'!$D$23)),'Order Form'!$D$23,"")</f>
        <v/>
      </c>
      <c r="AE61" s="166" t="str">
        <f>IF(NOT(ISBLANK('Order Form'!$D$22)),'Order Form'!$D$22,"")</f>
        <v/>
      </c>
    </row>
    <row r="62" spans="1:31" ht="12.75" customHeight="1" x14ac:dyDescent="0.3">
      <c r="A62" s="106" t="str">
        <f>IF(NOT(ISBLANK('Order Form'!$F$4)),PROPER('Order Form'!$F$4),IF(NOT(ISBLANK('Order Form'!$D$3)),PROPER('Order Form'!$D$3),IF(NOT(ISBLANK('Order Form'!$D$4)),PROPER('Order Form'!$D$4),"")))</f>
        <v/>
      </c>
      <c r="B62" s="106" t="str">
        <f>IF(NOT(ISBLANK('Order Form'!$F$6)),'Order Form'!$F$6,"")</f>
        <v/>
      </c>
      <c r="C62" s="162">
        <f>'Order Form'!$F$8</f>
        <v>0</v>
      </c>
      <c r="D62" s="162" t="str">
        <f>IF(NOT(ISBLANK('Order Form'!$F$10)),'Order Form'!$F$10,"")</f>
        <v/>
      </c>
      <c r="E62" s="162" t="str">
        <f>IF(NOT(ISBLANK('Order Form'!$F$12)),'Order Form'!$F$12,"")</f>
        <v/>
      </c>
      <c r="F62" s="163" t="str">
        <f>IF(NOT(ISBLANK('Order Form'!$D$16)),'Order Form'!$D$16,"")</f>
        <v/>
      </c>
      <c r="G62" s="164"/>
      <c r="H62" s="164"/>
      <c r="I62" s="106" t="str">
        <f>IF('Order Form'!$G88="Yes","Yes",IF('Order Form'!$H88="Yes","Yes",""))</f>
        <v/>
      </c>
      <c r="J62" s="106" t="str">
        <f ca="1">IF(NOT(ISNA(INDIRECT("'LIST DATA'!$A$"&amp;MATCH('Order Form'!$C88,SchoolList,0)+1))),UPPER(INDIRECT("'LIST DATA'!$A$"&amp;MATCH('Order Form'!$C88,SchoolList,0)+1)),"")</f>
        <v/>
      </c>
      <c r="K62" s="106" t="str">
        <f>IF(NOT(ISBLANK('Order Form'!$C88)),'Order Form'!$C88,"")</f>
        <v/>
      </c>
      <c r="L62" s="106" t="str">
        <f>IF(NOT(ISBLANK('Order Form'!$E88)),'Order Form'!$E88,"")</f>
        <v/>
      </c>
      <c r="M62" s="106" t="str">
        <f>IF('Order Form'!$G88="Yes","CST",IF('Order Form'!$H88="Yes","PVW",IF(NOT(ISBLANK('Order Form'!$F88)),UPPER('Order Form'!$F88),"")))</f>
        <v/>
      </c>
      <c r="N62" s="106" t="str">
        <f>IF(UPPER($I62)="YES",'Order Form'!F88,"")</f>
        <v/>
      </c>
      <c r="O62" s="106" t="str">
        <f>IF(NOT(ISBLANK('Order Form'!$I88)),'Order Form'!$I88,"")</f>
        <v/>
      </c>
      <c r="P62" s="106" t="str">
        <f>IF(NOT(ISBLANK('Order Form'!$D88)),PROPER('Order Form'!$D88),"")</f>
        <v/>
      </c>
      <c r="Q62" s="106" t="str">
        <f>IF(NOT(ISBLANK('Order Form'!$L88)),'Order Form'!$L88,"")</f>
        <v/>
      </c>
      <c r="R62" s="106" t="str">
        <f>IF(NOT(ISBLANK('Order Form'!$M88)),'Order Form'!$M88,"")</f>
        <v/>
      </c>
      <c r="S62" s="106" t="str">
        <f>IF(NOT(ISBLANK('Order Form'!$N88)),'Order Form'!$N88,"")</f>
        <v/>
      </c>
      <c r="T62" s="106" t="str">
        <f>IF(NOT(ISBLANK('Order Form'!$O88)),'Order Form'!$O88,"")</f>
        <v/>
      </c>
      <c r="U62" s="106" t="str">
        <f>IF(NOT(ISBLANK('Order Form'!$P88)),'Order Form'!$P88,"")</f>
        <v/>
      </c>
      <c r="V62" s="106" t="str">
        <f>IF(NOT(ISBLANK('Order Form'!$Q88)),'Order Form'!$Q88,"")</f>
        <v/>
      </c>
      <c r="W62" s="106" t="str">
        <f>IF(NOT(ISBLANK('Order Form'!$R88)),'Order Form'!$R88,"")</f>
        <v/>
      </c>
      <c r="X62" s="106" t="str">
        <f>IF(NOT(ISBLANK('Order Form'!$S88)),'Order Form'!$S88,"")</f>
        <v/>
      </c>
      <c r="Y62" s="106" t="str">
        <f t="shared" si="0"/>
        <v/>
      </c>
      <c r="Z62" s="166" t="str">
        <f>IF(NOT(ISBLANK('Order Form'!$J88)),'Order Form'!$J88,"")</f>
        <v/>
      </c>
      <c r="AA62" s="168" t="str">
        <f t="shared" si="1"/>
        <v/>
      </c>
      <c r="AB62" s="166" t="str">
        <f>IF(NOT(ISBLANK('Order Form'!$K88)),'Order Form'!$K88,"")</f>
        <v/>
      </c>
      <c r="AC62" s="166" t="str">
        <f>IF(NOT(ISBLANK('Order Form'!$D$21)),'Order Form'!$D$21,"")</f>
        <v/>
      </c>
      <c r="AD62" s="166" t="str">
        <f>IF(NOT(ISBLANK('Order Form'!$D$23)),'Order Form'!$D$23,"")</f>
        <v/>
      </c>
      <c r="AE62" s="166" t="str">
        <f>IF(NOT(ISBLANK('Order Form'!$D$22)),'Order Form'!$D$22,"")</f>
        <v/>
      </c>
    </row>
    <row r="63" spans="1:31" ht="12.75" customHeight="1" x14ac:dyDescent="0.3">
      <c r="A63" s="106" t="str">
        <f>IF(NOT(ISBLANK('Order Form'!$F$4)),PROPER('Order Form'!$F$4),IF(NOT(ISBLANK('Order Form'!$D$3)),PROPER('Order Form'!$D$3),IF(NOT(ISBLANK('Order Form'!$D$4)),PROPER('Order Form'!$D$4),"")))</f>
        <v/>
      </c>
      <c r="B63" s="106" t="str">
        <f>IF(NOT(ISBLANK('Order Form'!$F$6)),'Order Form'!$F$6,"")</f>
        <v/>
      </c>
      <c r="C63" s="162">
        <f>'Order Form'!$F$8</f>
        <v>0</v>
      </c>
      <c r="D63" s="162" t="str">
        <f>IF(NOT(ISBLANK('Order Form'!$F$10)),'Order Form'!$F$10,"")</f>
        <v/>
      </c>
      <c r="E63" s="162" t="str">
        <f>IF(NOT(ISBLANK('Order Form'!$F$12)),'Order Form'!$F$12,"")</f>
        <v/>
      </c>
      <c r="F63" s="163" t="str">
        <f>IF(NOT(ISBLANK('Order Form'!$D$16)),'Order Form'!$D$16,"")</f>
        <v/>
      </c>
      <c r="G63" s="164"/>
      <c r="H63" s="164"/>
      <c r="I63" s="106" t="str">
        <f>IF('Order Form'!$G89="Yes","Yes",IF('Order Form'!$H89="Yes","Yes",""))</f>
        <v/>
      </c>
      <c r="J63" s="106" t="str">
        <f ca="1">IF(NOT(ISNA(INDIRECT("'LIST DATA'!$A$"&amp;MATCH('Order Form'!$C89,SchoolList,0)+1))),UPPER(INDIRECT("'LIST DATA'!$A$"&amp;MATCH('Order Form'!$C89,SchoolList,0)+1)),"")</f>
        <v/>
      </c>
      <c r="K63" s="106" t="str">
        <f>IF(NOT(ISBLANK('Order Form'!$C89)),'Order Form'!$C89,"")</f>
        <v/>
      </c>
      <c r="L63" s="106" t="str">
        <f>IF(NOT(ISBLANK('Order Form'!$E89)),'Order Form'!$E89,"")</f>
        <v/>
      </c>
      <c r="M63" s="106" t="str">
        <f>IF('Order Form'!$G89="Yes","CST",IF('Order Form'!$H89="Yes","PVW",IF(NOT(ISBLANK('Order Form'!$F89)),UPPER('Order Form'!$F89),"")))</f>
        <v/>
      </c>
      <c r="N63" s="106" t="str">
        <f>IF(UPPER($I63)="YES",'Order Form'!F89,"")</f>
        <v/>
      </c>
      <c r="O63" s="106" t="str">
        <f>IF(NOT(ISBLANK('Order Form'!$I89)),'Order Form'!$I89,"")</f>
        <v/>
      </c>
      <c r="P63" s="106" t="str">
        <f>IF(NOT(ISBLANK('Order Form'!$D89)),PROPER('Order Form'!$D89),"")</f>
        <v/>
      </c>
      <c r="Q63" s="106" t="str">
        <f>IF(NOT(ISBLANK('Order Form'!$L89)),'Order Form'!$L89,"")</f>
        <v/>
      </c>
      <c r="R63" s="106" t="str">
        <f>IF(NOT(ISBLANK('Order Form'!$M89)),'Order Form'!$M89,"")</f>
        <v/>
      </c>
      <c r="S63" s="106" t="str">
        <f>IF(NOT(ISBLANK('Order Form'!$N89)),'Order Form'!$N89,"")</f>
        <v/>
      </c>
      <c r="T63" s="106" t="str">
        <f>IF(NOT(ISBLANK('Order Form'!$O89)),'Order Form'!$O89,"")</f>
        <v/>
      </c>
      <c r="U63" s="106" t="str">
        <f>IF(NOT(ISBLANK('Order Form'!$P89)),'Order Form'!$P89,"")</f>
        <v/>
      </c>
      <c r="V63" s="106" t="str">
        <f>IF(NOT(ISBLANK('Order Form'!$Q89)),'Order Form'!$Q89,"")</f>
        <v/>
      </c>
      <c r="W63" s="106" t="str">
        <f>IF(NOT(ISBLANK('Order Form'!$R89)),'Order Form'!$R89,"")</f>
        <v/>
      </c>
      <c r="X63" s="106" t="str">
        <f>IF(NOT(ISBLANK('Order Form'!$S89)),'Order Form'!$S89,"")</f>
        <v/>
      </c>
      <c r="Y63" s="106" t="str">
        <f t="shared" si="0"/>
        <v/>
      </c>
      <c r="Z63" s="166" t="str">
        <f>IF(NOT(ISBLANK('Order Form'!$J89)),'Order Form'!$J89,"")</f>
        <v/>
      </c>
      <c r="AA63" s="168" t="str">
        <f t="shared" si="1"/>
        <v/>
      </c>
      <c r="AB63" s="166" t="str">
        <f>IF(NOT(ISBLANK('Order Form'!$K89)),'Order Form'!$K89,"")</f>
        <v/>
      </c>
      <c r="AC63" s="166" t="str">
        <f>IF(NOT(ISBLANK('Order Form'!$D$21)),'Order Form'!$D$21,"")</f>
        <v/>
      </c>
      <c r="AD63" s="166" t="str">
        <f>IF(NOT(ISBLANK('Order Form'!$D$23)),'Order Form'!$D$23,"")</f>
        <v/>
      </c>
      <c r="AE63" s="166" t="str">
        <f>IF(NOT(ISBLANK('Order Form'!$D$22)),'Order Form'!$D$22,"")</f>
        <v/>
      </c>
    </row>
    <row r="64" spans="1:31" ht="12.75" customHeight="1" x14ac:dyDescent="0.3">
      <c r="A64" s="106" t="str">
        <f>IF(NOT(ISBLANK('Order Form'!$F$4)),PROPER('Order Form'!$F$4),IF(NOT(ISBLANK('Order Form'!$D$3)),PROPER('Order Form'!$D$3),IF(NOT(ISBLANK('Order Form'!$D$4)),PROPER('Order Form'!$D$4),"")))</f>
        <v/>
      </c>
      <c r="B64" s="106" t="str">
        <f>IF(NOT(ISBLANK('Order Form'!$F$6)),'Order Form'!$F$6,"")</f>
        <v/>
      </c>
      <c r="C64" s="162">
        <f>'Order Form'!$F$8</f>
        <v>0</v>
      </c>
      <c r="D64" s="162" t="str">
        <f>IF(NOT(ISBLANK('Order Form'!$F$10)),'Order Form'!$F$10,"")</f>
        <v/>
      </c>
      <c r="E64" s="162" t="str">
        <f>IF(NOT(ISBLANK('Order Form'!$F$12)),'Order Form'!$F$12,"")</f>
        <v/>
      </c>
      <c r="F64" s="163" t="str">
        <f>IF(NOT(ISBLANK('Order Form'!$D$16)),'Order Form'!$D$16,"")</f>
        <v/>
      </c>
      <c r="G64" s="164"/>
      <c r="H64" s="164"/>
      <c r="I64" s="106" t="str">
        <f>IF('Order Form'!$G90="Yes","Yes",IF('Order Form'!$H90="Yes","Yes",""))</f>
        <v/>
      </c>
      <c r="J64" s="106" t="str">
        <f ca="1">IF(NOT(ISNA(INDIRECT("'LIST DATA'!$A$"&amp;MATCH('Order Form'!$C90,SchoolList,0)+1))),UPPER(INDIRECT("'LIST DATA'!$A$"&amp;MATCH('Order Form'!$C90,SchoolList,0)+1)),"")</f>
        <v/>
      </c>
      <c r="K64" s="106" t="str">
        <f>IF(NOT(ISBLANK('Order Form'!$C90)),'Order Form'!$C90,"")</f>
        <v/>
      </c>
      <c r="L64" s="106" t="str">
        <f>IF(NOT(ISBLANK('Order Form'!$E90)),'Order Form'!$E90,"")</f>
        <v/>
      </c>
      <c r="M64" s="106" t="str">
        <f>IF('Order Form'!$G90="Yes","CST",IF('Order Form'!$H90="Yes","PVW",IF(NOT(ISBLANK('Order Form'!$F90)),UPPER('Order Form'!$F90),"")))</f>
        <v/>
      </c>
      <c r="N64" s="106" t="str">
        <f>IF(UPPER($I64)="YES",'Order Form'!F90,"")</f>
        <v/>
      </c>
      <c r="O64" s="106" t="str">
        <f>IF(NOT(ISBLANK('Order Form'!$I90)),'Order Form'!$I90,"")</f>
        <v/>
      </c>
      <c r="P64" s="106" t="str">
        <f>IF(NOT(ISBLANK('Order Form'!$D90)),PROPER('Order Form'!$D90),"")</f>
        <v/>
      </c>
      <c r="Q64" s="106" t="str">
        <f>IF(NOT(ISBLANK('Order Form'!$L90)),'Order Form'!$L90,"")</f>
        <v/>
      </c>
      <c r="R64" s="106" t="str">
        <f>IF(NOT(ISBLANK('Order Form'!$M90)),'Order Form'!$M90,"")</f>
        <v/>
      </c>
      <c r="S64" s="106" t="str">
        <f>IF(NOT(ISBLANK('Order Form'!$N90)),'Order Form'!$N90,"")</f>
        <v/>
      </c>
      <c r="T64" s="106" t="str">
        <f>IF(NOT(ISBLANK('Order Form'!$O90)),'Order Form'!$O90,"")</f>
        <v/>
      </c>
      <c r="U64" s="106" t="str">
        <f>IF(NOT(ISBLANK('Order Form'!$P90)),'Order Form'!$P90,"")</f>
        <v/>
      </c>
      <c r="V64" s="106" t="str">
        <f>IF(NOT(ISBLANK('Order Form'!$Q90)),'Order Form'!$Q90,"")</f>
        <v/>
      </c>
      <c r="W64" s="106" t="str">
        <f>IF(NOT(ISBLANK('Order Form'!$R90)),'Order Form'!$R90,"")</f>
        <v/>
      </c>
      <c r="X64" s="106" t="str">
        <f>IF(NOT(ISBLANK('Order Form'!$S90)),'Order Form'!$S90,"")</f>
        <v/>
      </c>
      <c r="Y64" s="106" t="str">
        <f t="shared" si="0"/>
        <v/>
      </c>
      <c r="Z64" s="166" t="str">
        <f>IF(NOT(ISBLANK('Order Form'!$J90)),'Order Form'!$J90,"")</f>
        <v/>
      </c>
      <c r="AA64" s="168" t="str">
        <f t="shared" si="1"/>
        <v/>
      </c>
      <c r="AB64" s="166" t="str">
        <f>IF(NOT(ISBLANK('Order Form'!$K90)),'Order Form'!$K90,"")</f>
        <v/>
      </c>
      <c r="AC64" s="166" t="str">
        <f>IF(NOT(ISBLANK('Order Form'!$D$21)),'Order Form'!$D$21,"")</f>
        <v/>
      </c>
      <c r="AD64" s="166" t="str">
        <f>IF(NOT(ISBLANK('Order Form'!$D$23)),'Order Form'!$D$23,"")</f>
        <v/>
      </c>
      <c r="AE64" s="166" t="str">
        <f>IF(NOT(ISBLANK('Order Form'!$D$22)),'Order Form'!$D$22,"")</f>
        <v/>
      </c>
    </row>
    <row r="65" spans="1:31" ht="12.75" customHeight="1" x14ac:dyDescent="0.3">
      <c r="A65" s="106" t="str">
        <f>IF(NOT(ISBLANK('Order Form'!$F$4)),PROPER('Order Form'!$F$4),IF(NOT(ISBLANK('Order Form'!$D$3)),PROPER('Order Form'!$D$3),IF(NOT(ISBLANK('Order Form'!$D$4)),PROPER('Order Form'!$D$4),"")))</f>
        <v/>
      </c>
      <c r="B65" s="106" t="str">
        <f>IF(NOT(ISBLANK('Order Form'!$F$6)),'Order Form'!$F$6,"")</f>
        <v/>
      </c>
      <c r="C65" s="162">
        <f>'Order Form'!$F$8</f>
        <v>0</v>
      </c>
      <c r="D65" s="162" t="str">
        <f>IF(NOT(ISBLANK('Order Form'!$F$10)),'Order Form'!$F$10,"")</f>
        <v/>
      </c>
      <c r="E65" s="162" t="str">
        <f>IF(NOT(ISBLANK('Order Form'!$F$12)),'Order Form'!$F$12,"")</f>
        <v/>
      </c>
      <c r="F65" s="163" t="str">
        <f>IF(NOT(ISBLANK('Order Form'!$D$16)),'Order Form'!$D$16,"")</f>
        <v/>
      </c>
      <c r="G65" s="164"/>
      <c r="H65" s="164"/>
      <c r="I65" s="106" t="str">
        <f>IF('Order Form'!$G91="Yes","Yes",IF('Order Form'!$H91="Yes","Yes",""))</f>
        <v/>
      </c>
      <c r="J65" s="106" t="str">
        <f ca="1">IF(NOT(ISNA(INDIRECT("'LIST DATA'!$A$"&amp;MATCH('Order Form'!$C91,SchoolList,0)+1))),UPPER(INDIRECT("'LIST DATA'!$A$"&amp;MATCH('Order Form'!$C91,SchoolList,0)+1)),"")</f>
        <v/>
      </c>
      <c r="K65" s="106" t="str">
        <f>IF(NOT(ISBLANK('Order Form'!$C91)),'Order Form'!$C91,"")</f>
        <v/>
      </c>
      <c r="L65" s="106" t="str">
        <f>IF(NOT(ISBLANK('Order Form'!$E91)),'Order Form'!$E91,"")</f>
        <v/>
      </c>
      <c r="M65" s="106" t="str">
        <f>IF('Order Form'!$G91="Yes","CST",IF('Order Form'!$H91="Yes","PVW",IF(NOT(ISBLANK('Order Form'!$F91)),UPPER('Order Form'!$F91),"")))</f>
        <v/>
      </c>
      <c r="N65" s="106" t="str">
        <f>IF(UPPER($I65)="YES",'Order Form'!F91,"")</f>
        <v/>
      </c>
      <c r="O65" s="106" t="str">
        <f>IF(NOT(ISBLANK('Order Form'!$I91)),'Order Form'!$I91,"")</f>
        <v/>
      </c>
      <c r="P65" s="106" t="str">
        <f>IF(NOT(ISBLANK('Order Form'!$D91)),PROPER('Order Form'!$D91),"")</f>
        <v/>
      </c>
      <c r="Q65" s="106" t="str">
        <f>IF(NOT(ISBLANK('Order Form'!$L91)),'Order Form'!$L91,"")</f>
        <v/>
      </c>
      <c r="R65" s="106" t="str">
        <f>IF(NOT(ISBLANK('Order Form'!$M91)),'Order Form'!$M91,"")</f>
        <v/>
      </c>
      <c r="S65" s="106" t="str">
        <f>IF(NOT(ISBLANK('Order Form'!$N91)),'Order Form'!$N91,"")</f>
        <v/>
      </c>
      <c r="T65" s="106" t="str">
        <f>IF(NOT(ISBLANK('Order Form'!$O91)),'Order Form'!$O91,"")</f>
        <v/>
      </c>
      <c r="U65" s="106" t="str">
        <f>IF(NOT(ISBLANK('Order Form'!$P91)),'Order Form'!$P91,"")</f>
        <v/>
      </c>
      <c r="V65" s="106" t="str">
        <f>IF(NOT(ISBLANK('Order Form'!$Q91)),'Order Form'!$Q91,"")</f>
        <v/>
      </c>
      <c r="W65" s="106" t="str">
        <f>IF(NOT(ISBLANK('Order Form'!$R91)),'Order Form'!$R91,"")</f>
        <v/>
      </c>
      <c r="X65" s="106" t="str">
        <f>IF(NOT(ISBLANK('Order Form'!$S91)),'Order Form'!$S91,"")</f>
        <v/>
      </c>
      <c r="Y65" s="106" t="str">
        <f t="shared" si="0"/>
        <v/>
      </c>
      <c r="Z65" s="166" t="str">
        <f>IF(NOT(ISBLANK('Order Form'!$J91)),'Order Form'!$J91,"")</f>
        <v/>
      </c>
      <c r="AA65" s="168" t="str">
        <f t="shared" si="1"/>
        <v/>
      </c>
      <c r="AB65" s="166" t="str">
        <f>IF(NOT(ISBLANK('Order Form'!$K91)),'Order Form'!$K91,"")</f>
        <v/>
      </c>
      <c r="AC65" s="166" t="str">
        <f>IF(NOT(ISBLANK('Order Form'!$D$21)),'Order Form'!$D$21,"")</f>
        <v/>
      </c>
      <c r="AD65" s="166" t="str">
        <f>IF(NOT(ISBLANK('Order Form'!$D$23)),'Order Form'!$D$23,"")</f>
        <v/>
      </c>
      <c r="AE65" s="166" t="str">
        <f>IF(NOT(ISBLANK('Order Form'!$D$22)),'Order Form'!$D$22,"")</f>
        <v/>
      </c>
    </row>
    <row r="66" spans="1:31" ht="12.75" customHeight="1" x14ac:dyDescent="0.3">
      <c r="A66" s="106" t="str">
        <f>IF(NOT(ISBLANK('Order Form'!$F$4)),PROPER('Order Form'!$F$4),IF(NOT(ISBLANK('Order Form'!$D$3)),PROPER('Order Form'!$D$3),IF(NOT(ISBLANK('Order Form'!$D$4)),PROPER('Order Form'!$D$4),"")))</f>
        <v/>
      </c>
      <c r="B66" s="106" t="str">
        <f>IF(NOT(ISBLANK('Order Form'!$F$6)),'Order Form'!$F$6,"")</f>
        <v/>
      </c>
      <c r="C66" s="162">
        <f>'Order Form'!$F$8</f>
        <v>0</v>
      </c>
      <c r="D66" s="162" t="str">
        <f>IF(NOT(ISBLANK('Order Form'!$F$10)),'Order Form'!$F$10,"")</f>
        <v/>
      </c>
      <c r="E66" s="162" t="str">
        <f>IF(NOT(ISBLANK('Order Form'!$F$12)),'Order Form'!$F$12,"")</f>
        <v/>
      </c>
      <c r="F66" s="163" t="str">
        <f>IF(NOT(ISBLANK('Order Form'!$D$16)),'Order Form'!$D$16,"")</f>
        <v/>
      </c>
      <c r="G66" s="164"/>
      <c r="H66" s="164"/>
      <c r="I66" s="106" t="str">
        <f>IF('Order Form'!$G92="Yes","Yes",IF('Order Form'!$H92="Yes","Yes",""))</f>
        <v/>
      </c>
      <c r="J66" s="106" t="str">
        <f ca="1">IF(NOT(ISNA(INDIRECT("'LIST DATA'!$A$"&amp;MATCH('Order Form'!$C92,SchoolList,0)+1))),UPPER(INDIRECT("'LIST DATA'!$A$"&amp;MATCH('Order Form'!$C92,SchoolList,0)+1)),"")</f>
        <v/>
      </c>
      <c r="K66" s="106" t="str">
        <f>IF(NOT(ISBLANK('Order Form'!$C92)),'Order Form'!$C92,"")</f>
        <v/>
      </c>
      <c r="L66" s="106" t="str">
        <f>IF(NOT(ISBLANK('Order Form'!$E92)),'Order Form'!$E92,"")</f>
        <v/>
      </c>
      <c r="M66" s="106" t="str">
        <f>IF('Order Form'!$G92="Yes","CST",IF('Order Form'!$H92="Yes","PVW",IF(NOT(ISBLANK('Order Form'!$F92)),UPPER('Order Form'!$F92),"")))</f>
        <v/>
      </c>
      <c r="N66" s="106" t="str">
        <f>IF(UPPER($I66)="YES",'Order Form'!F92,"")</f>
        <v/>
      </c>
      <c r="O66" s="106" t="str">
        <f>IF(NOT(ISBLANK('Order Form'!$I92)),'Order Form'!$I92,"")</f>
        <v/>
      </c>
      <c r="P66" s="106" t="str">
        <f>IF(NOT(ISBLANK('Order Form'!$D92)),PROPER('Order Form'!$D92),"")</f>
        <v/>
      </c>
      <c r="Q66" s="106" t="str">
        <f>IF(NOT(ISBLANK('Order Form'!$L92)),'Order Form'!$L92,"")</f>
        <v/>
      </c>
      <c r="R66" s="106" t="str">
        <f>IF(NOT(ISBLANK('Order Form'!$M92)),'Order Form'!$M92,"")</f>
        <v/>
      </c>
      <c r="S66" s="106" t="str">
        <f>IF(NOT(ISBLANK('Order Form'!$N92)),'Order Form'!$N92,"")</f>
        <v/>
      </c>
      <c r="T66" s="106" t="str">
        <f>IF(NOT(ISBLANK('Order Form'!$O92)),'Order Form'!$O92,"")</f>
        <v/>
      </c>
      <c r="U66" s="106" t="str">
        <f>IF(NOT(ISBLANK('Order Form'!$P92)),'Order Form'!$P92,"")</f>
        <v/>
      </c>
      <c r="V66" s="106" t="str">
        <f>IF(NOT(ISBLANK('Order Form'!$Q92)),'Order Form'!$Q92,"")</f>
        <v/>
      </c>
      <c r="W66" s="106" t="str">
        <f>IF(NOT(ISBLANK('Order Form'!$R92)),'Order Form'!$R92,"")</f>
        <v/>
      </c>
      <c r="X66" s="106" t="str">
        <f>IF(NOT(ISBLANK('Order Form'!$S92)),'Order Form'!$S92,"")</f>
        <v/>
      </c>
      <c r="Y66" s="106" t="str">
        <f t="shared" si="0"/>
        <v/>
      </c>
      <c r="Z66" s="166" t="str">
        <f>IF(NOT(ISBLANK('Order Form'!$J92)),'Order Form'!$J92,"")</f>
        <v/>
      </c>
      <c r="AA66" s="168" t="str">
        <f t="shared" si="1"/>
        <v/>
      </c>
      <c r="AB66" s="166" t="str">
        <f>IF(NOT(ISBLANK('Order Form'!$K92)),'Order Form'!$K92,"")</f>
        <v/>
      </c>
      <c r="AC66" s="166" t="str">
        <f>IF(NOT(ISBLANK('Order Form'!$D$21)),'Order Form'!$D$21,"")</f>
        <v/>
      </c>
      <c r="AD66" s="166" t="str">
        <f>IF(NOT(ISBLANK('Order Form'!$D$23)),'Order Form'!$D$23,"")</f>
        <v/>
      </c>
      <c r="AE66" s="166" t="str">
        <f>IF(NOT(ISBLANK('Order Form'!$D$22)),'Order Form'!$D$22,"")</f>
        <v/>
      </c>
    </row>
    <row r="67" spans="1:31" ht="12.75" customHeight="1" x14ac:dyDescent="0.3">
      <c r="A67" s="106" t="str">
        <f>IF(NOT(ISBLANK('Order Form'!$F$4)),PROPER('Order Form'!$F$4),IF(NOT(ISBLANK('Order Form'!$D$3)),PROPER('Order Form'!$D$3),IF(NOT(ISBLANK('Order Form'!$D$4)),PROPER('Order Form'!$D$4),"")))</f>
        <v/>
      </c>
      <c r="B67" s="106" t="str">
        <f>IF(NOT(ISBLANK('Order Form'!$F$6)),'Order Form'!$F$6,"")</f>
        <v/>
      </c>
      <c r="C67" s="162">
        <f>'Order Form'!$F$8</f>
        <v>0</v>
      </c>
      <c r="D67" s="162" t="str">
        <f>IF(NOT(ISBLANK('Order Form'!$F$10)),'Order Form'!$F$10,"")</f>
        <v/>
      </c>
      <c r="E67" s="162" t="str">
        <f>IF(NOT(ISBLANK('Order Form'!$F$12)),'Order Form'!$F$12,"")</f>
        <v/>
      </c>
      <c r="F67" s="163" t="str">
        <f>IF(NOT(ISBLANK('Order Form'!$D$16)),'Order Form'!$D$16,"")</f>
        <v/>
      </c>
      <c r="G67" s="164"/>
      <c r="H67" s="164"/>
      <c r="I67" s="106" t="str">
        <f>IF('Order Form'!$G93="Yes","Yes",IF('Order Form'!$H93="Yes","Yes",""))</f>
        <v/>
      </c>
      <c r="J67" s="106" t="str">
        <f ca="1">IF(NOT(ISNA(INDIRECT("'LIST DATA'!$A$"&amp;MATCH('Order Form'!$C93,SchoolList,0)+1))),UPPER(INDIRECT("'LIST DATA'!$A$"&amp;MATCH('Order Form'!$C93,SchoolList,0)+1)),"")</f>
        <v/>
      </c>
      <c r="K67" s="106" t="str">
        <f>IF(NOT(ISBLANK('Order Form'!$C93)),'Order Form'!$C93,"")</f>
        <v/>
      </c>
      <c r="L67" s="106" t="str">
        <f>IF(NOT(ISBLANK('Order Form'!$E93)),'Order Form'!$E93,"")</f>
        <v/>
      </c>
      <c r="M67" s="106" t="str">
        <f>IF('Order Form'!$G93="Yes","CST",IF('Order Form'!$H93="Yes","PVW",IF(NOT(ISBLANK('Order Form'!$F93)),UPPER('Order Form'!$F93),"")))</f>
        <v/>
      </c>
      <c r="N67" s="106" t="str">
        <f>IF(UPPER($I67)="YES",'Order Form'!F93,"")</f>
        <v/>
      </c>
      <c r="O67" s="106" t="str">
        <f>IF(NOT(ISBLANK('Order Form'!$I93)),'Order Form'!$I93,"")</f>
        <v/>
      </c>
      <c r="P67" s="106" t="str">
        <f>IF(NOT(ISBLANK('Order Form'!$D93)),PROPER('Order Form'!$D93),"")</f>
        <v/>
      </c>
      <c r="Q67" s="106" t="str">
        <f>IF(NOT(ISBLANK('Order Form'!$L93)),'Order Form'!$L93,"")</f>
        <v/>
      </c>
      <c r="R67" s="106" t="str">
        <f>IF(NOT(ISBLANK('Order Form'!$M93)),'Order Form'!$M93,"")</f>
        <v/>
      </c>
      <c r="S67" s="106" t="str">
        <f>IF(NOT(ISBLANK('Order Form'!$N93)),'Order Form'!$N93,"")</f>
        <v/>
      </c>
      <c r="T67" s="106" t="str">
        <f>IF(NOT(ISBLANK('Order Form'!$O93)),'Order Form'!$O93,"")</f>
        <v/>
      </c>
      <c r="U67" s="106" t="str">
        <f>IF(NOT(ISBLANK('Order Form'!$P93)),'Order Form'!$P93,"")</f>
        <v/>
      </c>
      <c r="V67" s="106" t="str">
        <f>IF(NOT(ISBLANK('Order Form'!$Q93)),'Order Form'!$Q93,"")</f>
        <v/>
      </c>
      <c r="W67" s="106" t="str">
        <f>IF(NOT(ISBLANK('Order Form'!$R93)),'Order Form'!$R93,"")</f>
        <v/>
      </c>
      <c r="X67" s="106" t="str">
        <f>IF(NOT(ISBLANK('Order Form'!$S93)),'Order Form'!$S93,"")</f>
        <v/>
      </c>
      <c r="Y67" s="106" t="str">
        <f t="shared" si="0"/>
        <v/>
      </c>
      <c r="Z67" s="166" t="str">
        <f>IF(NOT(ISBLANK('Order Form'!$J93)),'Order Form'!$J93,"")</f>
        <v/>
      </c>
      <c r="AA67" s="168" t="str">
        <f t="shared" si="1"/>
        <v/>
      </c>
      <c r="AB67" s="166" t="str">
        <f>IF(NOT(ISBLANK('Order Form'!$K93)),'Order Form'!$K93,"")</f>
        <v/>
      </c>
      <c r="AC67" s="166" t="str">
        <f>IF(NOT(ISBLANK('Order Form'!$D$21)),'Order Form'!$D$21,"")</f>
        <v/>
      </c>
      <c r="AD67" s="166" t="str">
        <f>IF(NOT(ISBLANK('Order Form'!$D$23)),'Order Form'!$D$23,"")</f>
        <v/>
      </c>
      <c r="AE67" s="166" t="str">
        <f>IF(NOT(ISBLANK('Order Form'!$D$22)),'Order Form'!$D$22,"")</f>
        <v/>
      </c>
    </row>
    <row r="68" spans="1:31" ht="12.75" customHeight="1" x14ac:dyDescent="0.3">
      <c r="A68" s="106" t="str">
        <f>IF(NOT(ISBLANK('Order Form'!$F$4)),PROPER('Order Form'!$F$4),IF(NOT(ISBLANK('Order Form'!$D$3)),PROPER('Order Form'!$D$3),IF(NOT(ISBLANK('Order Form'!$D$4)),PROPER('Order Form'!$D$4),"")))</f>
        <v/>
      </c>
      <c r="B68" s="106" t="str">
        <f>IF(NOT(ISBLANK('Order Form'!$F$6)),'Order Form'!$F$6,"")</f>
        <v/>
      </c>
      <c r="C68" s="162">
        <f>'Order Form'!$F$8</f>
        <v>0</v>
      </c>
      <c r="D68" s="162" t="str">
        <f>IF(NOT(ISBLANK('Order Form'!$F$10)),'Order Form'!$F$10,"")</f>
        <v/>
      </c>
      <c r="E68" s="162" t="str">
        <f>IF(NOT(ISBLANK('Order Form'!$F$12)),'Order Form'!$F$12,"")</f>
        <v/>
      </c>
      <c r="F68" s="163" t="str">
        <f>IF(NOT(ISBLANK('Order Form'!$D$16)),'Order Form'!$D$16,"")</f>
        <v/>
      </c>
      <c r="G68" s="164"/>
      <c r="H68" s="164"/>
      <c r="I68" s="106" t="str">
        <f>IF('Order Form'!$G94="Yes","Yes",IF('Order Form'!$H94="Yes","Yes",""))</f>
        <v/>
      </c>
      <c r="J68" s="106" t="str">
        <f ca="1">IF(NOT(ISNA(INDIRECT("'LIST DATA'!$A$"&amp;MATCH('Order Form'!$C94,SchoolList,0)+1))),UPPER(INDIRECT("'LIST DATA'!$A$"&amp;MATCH('Order Form'!$C94,SchoolList,0)+1)),"")</f>
        <v/>
      </c>
      <c r="K68" s="106" t="str">
        <f>IF(NOT(ISBLANK('Order Form'!$C94)),'Order Form'!$C94,"")</f>
        <v/>
      </c>
      <c r="L68" s="106" t="str">
        <f>IF(NOT(ISBLANK('Order Form'!$E94)),'Order Form'!$E94,"")</f>
        <v/>
      </c>
      <c r="M68" s="106" t="str">
        <f>IF('Order Form'!$G94="Yes","CST",IF('Order Form'!$H94="Yes","PVW",IF(NOT(ISBLANK('Order Form'!$F94)),UPPER('Order Form'!$F94),"")))</f>
        <v/>
      </c>
      <c r="N68" s="106" t="str">
        <f>IF(UPPER($I68)="YES",'Order Form'!F94,"")</f>
        <v/>
      </c>
      <c r="O68" s="106" t="str">
        <f>IF(NOT(ISBLANK('Order Form'!$I94)),'Order Form'!$I94,"")</f>
        <v/>
      </c>
      <c r="P68" s="106" t="str">
        <f>IF(NOT(ISBLANK('Order Form'!$D94)),PROPER('Order Form'!$D94),"")</f>
        <v/>
      </c>
      <c r="Q68" s="106" t="str">
        <f>IF(NOT(ISBLANK('Order Form'!$L94)),'Order Form'!$L94,"")</f>
        <v/>
      </c>
      <c r="R68" s="106" t="str">
        <f>IF(NOT(ISBLANK('Order Form'!$M94)),'Order Form'!$M94,"")</f>
        <v/>
      </c>
      <c r="S68" s="106" t="str">
        <f>IF(NOT(ISBLANK('Order Form'!$N94)),'Order Form'!$N94,"")</f>
        <v/>
      </c>
      <c r="T68" s="106" t="str">
        <f>IF(NOT(ISBLANK('Order Form'!$O94)),'Order Form'!$O94,"")</f>
        <v/>
      </c>
      <c r="U68" s="106" t="str">
        <f>IF(NOT(ISBLANK('Order Form'!$P94)),'Order Form'!$P94,"")</f>
        <v/>
      </c>
      <c r="V68" s="106" t="str">
        <f>IF(NOT(ISBLANK('Order Form'!$Q94)),'Order Form'!$Q94,"")</f>
        <v/>
      </c>
      <c r="W68" s="106" t="str">
        <f>IF(NOT(ISBLANK('Order Form'!$R94)),'Order Form'!$R94,"")</f>
        <v/>
      </c>
      <c r="X68" s="106" t="str">
        <f>IF(NOT(ISBLANK('Order Form'!$S94)),'Order Form'!$S94,"")</f>
        <v/>
      </c>
      <c r="Y68" s="106" t="str">
        <f t="shared" si="0"/>
        <v/>
      </c>
      <c r="Z68" s="166" t="str">
        <f>IF(NOT(ISBLANK('Order Form'!$J94)),'Order Form'!$J94,"")</f>
        <v/>
      </c>
      <c r="AA68" s="168" t="str">
        <f t="shared" si="1"/>
        <v/>
      </c>
      <c r="AB68" s="166" t="str">
        <f>IF(NOT(ISBLANK('Order Form'!$K94)),'Order Form'!$K94,"")</f>
        <v/>
      </c>
      <c r="AC68" s="166" t="str">
        <f>IF(NOT(ISBLANK('Order Form'!$D$21)),'Order Form'!$D$21,"")</f>
        <v/>
      </c>
      <c r="AD68" s="166" t="str">
        <f>IF(NOT(ISBLANK('Order Form'!$D$23)),'Order Form'!$D$23,"")</f>
        <v/>
      </c>
      <c r="AE68" s="166" t="str">
        <f>IF(NOT(ISBLANK('Order Form'!$D$22)),'Order Form'!$D$22,"")</f>
        <v/>
      </c>
    </row>
    <row r="69" spans="1:31" ht="12.75" customHeight="1" x14ac:dyDescent="0.3">
      <c r="A69" s="106" t="str">
        <f>IF(NOT(ISBLANK('Order Form'!$F$4)),PROPER('Order Form'!$F$4),IF(NOT(ISBLANK('Order Form'!$D$3)),PROPER('Order Form'!$D$3),IF(NOT(ISBLANK('Order Form'!$D$4)),PROPER('Order Form'!$D$4),"")))</f>
        <v/>
      </c>
      <c r="B69" s="106" t="str">
        <f>IF(NOT(ISBLANK('Order Form'!$F$6)),'Order Form'!$F$6,"")</f>
        <v/>
      </c>
      <c r="C69" s="162">
        <f>'Order Form'!$F$8</f>
        <v>0</v>
      </c>
      <c r="D69" s="162" t="str">
        <f>IF(NOT(ISBLANK('Order Form'!$F$10)),'Order Form'!$F$10,"")</f>
        <v/>
      </c>
      <c r="E69" s="162" t="str">
        <f>IF(NOT(ISBLANK('Order Form'!$F$12)),'Order Form'!$F$12,"")</f>
        <v/>
      </c>
      <c r="F69" s="163" t="str">
        <f>IF(NOT(ISBLANK('Order Form'!$D$16)),'Order Form'!$D$16,"")</f>
        <v/>
      </c>
      <c r="G69" s="164"/>
      <c r="H69" s="164"/>
      <c r="I69" s="106" t="str">
        <f>IF('Order Form'!$G95="Yes","Yes",IF('Order Form'!$H95="Yes","Yes",""))</f>
        <v/>
      </c>
      <c r="J69" s="106" t="str">
        <f ca="1">IF(NOT(ISNA(INDIRECT("'LIST DATA'!$A$"&amp;MATCH('Order Form'!$C95,SchoolList,0)+1))),UPPER(INDIRECT("'LIST DATA'!$A$"&amp;MATCH('Order Form'!$C95,SchoolList,0)+1)),"")</f>
        <v/>
      </c>
      <c r="K69" s="106" t="str">
        <f>IF(NOT(ISBLANK('Order Form'!$C95)),'Order Form'!$C95,"")</f>
        <v/>
      </c>
      <c r="L69" s="106" t="str">
        <f>IF(NOT(ISBLANK('Order Form'!$E95)),'Order Form'!$E95,"")</f>
        <v/>
      </c>
      <c r="M69" s="106" t="str">
        <f>IF('Order Form'!$G95="Yes","CST",IF('Order Form'!$H95="Yes","PVW",IF(NOT(ISBLANK('Order Form'!$F95)),UPPER('Order Form'!$F95),"")))</f>
        <v/>
      </c>
      <c r="N69" s="106" t="str">
        <f>IF(UPPER($I69)="YES",'Order Form'!F95,"")</f>
        <v/>
      </c>
      <c r="O69" s="106" t="str">
        <f>IF(NOT(ISBLANK('Order Form'!$I95)),'Order Form'!$I95,"")</f>
        <v/>
      </c>
      <c r="P69" s="106" t="str">
        <f>IF(NOT(ISBLANK('Order Form'!$D95)),PROPER('Order Form'!$D95),"")</f>
        <v/>
      </c>
      <c r="Q69" s="106" t="str">
        <f>IF(NOT(ISBLANK('Order Form'!$L95)),'Order Form'!$L95,"")</f>
        <v/>
      </c>
      <c r="R69" s="106" t="str">
        <f>IF(NOT(ISBLANK('Order Form'!$M95)),'Order Form'!$M95,"")</f>
        <v/>
      </c>
      <c r="S69" s="106" t="str">
        <f>IF(NOT(ISBLANK('Order Form'!$N95)),'Order Form'!$N95,"")</f>
        <v/>
      </c>
      <c r="T69" s="106" t="str">
        <f>IF(NOT(ISBLANK('Order Form'!$O95)),'Order Form'!$O95,"")</f>
        <v/>
      </c>
      <c r="U69" s="106" t="str">
        <f>IF(NOT(ISBLANK('Order Form'!$P95)),'Order Form'!$P95,"")</f>
        <v/>
      </c>
      <c r="V69" s="106" t="str">
        <f>IF(NOT(ISBLANK('Order Form'!$Q95)),'Order Form'!$Q95,"")</f>
        <v/>
      </c>
      <c r="W69" s="106" t="str">
        <f>IF(NOT(ISBLANK('Order Form'!$R95)),'Order Form'!$R95,"")</f>
        <v/>
      </c>
      <c r="X69" s="106" t="str">
        <f>IF(NOT(ISBLANK('Order Form'!$S95)),'Order Form'!$S95,"")</f>
        <v/>
      </c>
      <c r="Y69" s="106" t="str">
        <f t="shared" si="0"/>
        <v/>
      </c>
      <c r="Z69" s="166" t="str">
        <f>IF(NOT(ISBLANK('Order Form'!$J95)),'Order Form'!$J95,"")</f>
        <v/>
      </c>
      <c r="AA69" s="168" t="str">
        <f t="shared" si="1"/>
        <v/>
      </c>
      <c r="AB69" s="166" t="str">
        <f>IF(NOT(ISBLANK('Order Form'!$K95)),'Order Form'!$K95,"")</f>
        <v/>
      </c>
      <c r="AC69" s="166" t="str">
        <f>IF(NOT(ISBLANK('Order Form'!$D$21)),'Order Form'!$D$21,"")</f>
        <v/>
      </c>
      <c r="AD69" s="166" t="str">
        <f>IF(NOT(ISBLANK('Order Form'!$D$23)),'Order Form'!$D$23,"")</f>
        <v/>
      </c>
      <c r="AE69" s="166" t="str">
        <f>IF(NOT(ISBLANK('Order Form'!$D$22)),'Order Form'!$D$22,"")</f>
        <v/>
      </c>
    </row>
    <row r="70" spans="1:31" ht="12.75" customHeight="1" x14ac:dyDescent="0.3">
      <c r="A70" s="106" t="str">
        <f>IF(NOT(ISBLANK('Order Form'!$F$4)),PROPER('Order Form'!$F$4),IF(NOT(ISBLANK('Order Form'!$D$3)),PROPER('Order Form'!$D$3),IF(NOT(ISBLANK('Order Form'!$D$4)),PROPER('Order Form'!$D$4),"")))</f>
        <v/>
      </c>
      <c r="B70" s="106" t="str">
        <f>IF(NOT(ISBLANK('Order Form'!$F$6)),'Order Form'!$F$6,"")</f>
        <v/>
      </c>
      <c r="C70" s="162">
        <f>'Order Form'!$F$8</f>
        <v>0</v>
      </c>
      <c r="D70" s="162" t="str">
        <f>IF(NOT(ISBLANK('Order Form'!$F$10)),'Order Form'!$F$10,"")</f>
        <v/>
      </c>
      <c r="E70" s="162" t="str">
        <f>IF(NOT(ISBLANK('Order Form'!$F$12)),'Order Form'!$F$12,"")</f>
        <v/>
      </c>
      <c r="F70" s="163" t="str">
        <f>IF(NOT(ISBLANK('Order Form'!$D$16)),'Order Form'!$D$16,"")</f>
        <v/>
      </c>
      <c r="G70" s="164"/>
      <c r="H70" s="164"/>
      <c r="I70" s="106" t="str">
        <f>IF('Order Form'!$G96="Yes","Yes",IF('Order Form'!$H96="Yes","Yes",""))</f>
        <v/>
      </c>
      <c r="J70" s="106" t="str">
        <f ca="1">IF(NOT(ISNA(INDIRECT("'LIST DATA'!$A$"&amp;MATCH('Order Form'!$C96,SchoolList,0)+1))),UPPER(INDIRECT("'LIST DATA'!$A$"&amp;MATCH('Order Form'!$C96,SchoolList,0)+1)),"")</f>
        <v/>
      </c>
      <c r="K70" s="106" t="str">
        <f>IF(NOT(ISBLANK('Order Form'!$C96)),'Order Form'!$C96,"")</f>
        <v/>
      </c>
      <c r="L70" s="106" t="str">
        <f>IF(NOT(ISBLANK('Order Form'!$E96)),'Order Form'!$E96,"")</f>
        <v/>
      </c>
      <c r="M70" s="106" t="str">
        <f>IF('Order Form'!$G96="Yes","CST",IF('Order Form'!$H96="Yes","PVW",IF(NOT(ISBLANK('Order Form'!$F96)),UPPER('Order Form'!$F96),"")))</f>
        <v/>
      </c>
      <c r="N70" s="106" t="str">
        <f>IF(UPPER($I70)="YES",'Order Form'!F96,"")</f>
        <v/>
      </c>
      <c r="O70" s="106" t="str">
        <f>IF(NOT(ISBLANK('Order Form'!$I96)),'Order Form'!$I96,"")</f>
        <v/>
      </c>
      <c r="P70" s="106" t="str">
        <f>IF(NOT(ISBLANK('Order Form'!$D96)),PROPER('Order Form'!$D96),"")</f>
        <v/>
      </c>
      <c r="Q70" s="106" t="str">
        <f>IF(NOT(ISBLANK('Order Form'!$L96)),'Order Form'!$L96,"")</f>
        <v/>
      </c>
      <c r="R70" s="106" t="str">
        <f>IF(NOT(ISBLANK('Order Form'!$M96)),'Order Form'!$M96,"")</f>
        <v/>
      </c>
      <c r="S70" s="106" t="str">
        <f>IF(NOT(ISBLANK('Order Form'!$N96)),'Order Form'!$N96,"")</f>
        <v/>
      </c>
      <c r="T70" s="106" t="str">
        <f>IF(NOT(ISBLANK('Order Form'!$O96)),'Order Form'!$O96,"")</f>
        <v/>
      </c>
      <c r="U70" s="106" t="str">
        <f>IF(NOT(ISBLANK('Order Form'!$P96)),'Order Form'!$P96,"")</f>
        <v/>
      </c>
      <c r="V70" s="106" t="str">
        <f>IF(NOT(ISBLANK('Order Form'!$Q96)),'Order Form'!$Q96,"")</f>
        <v/>
      </c>
      <c r="W70" s="106" t="str">
        <f>IF(NOT(ISBLANK('Order Form'!$R96)),'Order Form'!$R96,"")</f>
        <v/>
      </c>
      <c r="X70" s="106" t="str">
        <f>IF(NOT(ISBLANK('Order Form'!$S96)),'Order Form'!$S96,"")</f>
        <v/>
      </c>
      <c r="Y70" s="106" t="str">
        <f t="shared" si="0"/>
        <v/>
      </c>
      <c r="Z70" s="166" t="str">
        <f>IF(NOT(ISBLANK('Order Form'!$J96)),'Order Form'!$J96,"")</f>
        <v/>
      </c>
      <c r="AA70" s="168" t="str">
        <f t="shared" si="1"/>
        <v/>
      </c>
      <c r="AB70" s="166" t="str">
        <f>IF(NOT(ISBLANK('Order Form'!$K96)),'Order Form'!$K96,"")</f>
        <v/>
      </c>
      <c r="AC70" s="166" t="str">
        <f>IF(NOT(ISBLANK('Order Form'!$D$21)),'Order Form'!$D$21,"")</f>
        <v/>
      </c>
      <c r="AD70" s="166" t="str">
        <f>IF(NOT(ISBLANK('Order Form'!$D$23)),'Order Form'!$D$23,"")</f>
        <v/>
      </c>
      <c r="AE70" s="166" t="str">
        <f>IF(NOT(ISBLANK('Order Form'!$D$22)),'Order Form'!$D$22,"")</f>
        <v/>
      </c>
    </row>
    <row r="71" spans="1:31" ht="12.75" customHeight="1" x14ac:dyDescent="0.3">
      <c r="A71" s="106" t="str">
        <f>IF(NOT(ISBLANK('Order Form'!$F$4)),PROPER('Order Form'!$F$4),IF(NOT(ISBLANK('Order Form'!$D$3)),PROPER('Order Form'!$D$3),IF(NOT(ISBLANK('Order Form'!$D$4)),PROPER('Order Form'!$D$4),"")))</f>
        <v/>
      </c>
      <c r="B71" s="106" t="str">
        <f>IF(NOT(ISBLANK('Order Form'!$F$6)),'Order Form'!$F$6,"")</f>
        <v/>
      </c>
      <c r="C71" s="162">
        <f>'Order Form'!$F$8</f>
        <v>0</v>
      </c>
      <c r="D71" s="162" t="str">
        <f>IF(NOT(ISBLANK('Order Form'!$F$10)),'Order Form'!$F$10,"")</f>
        <v/>
      </c>
      <c r="E71" s="162" t="str">
        <f>IF(NOT(ISBLANK('Order Form'!$F$12)),'Order Form'!$F$12,"")</f>
        <v/>
      </c>
      <c r="F71" s="163" t="str">
        <f>IF(NOT(ISBLANK('Order Form'!$D$16)),'Order Form'!$D$16,"")</f>
        <v/>
      </c>
      <c r="G71" s="164"/>
      <c r="H71" s="164"/>
      <c r="I71" s="106" t="str">
        <f>IF('Order Form'!$G97="Yes","Yes",IF('Order Form'!$H97="Yes","Yes",""))</f>
        <v/>
      </c>
      <c r="J71" s="106" t="str">
        <f ca="1">IF(NOT(ISNA(INDIRECT("'LIST DATA'!$A$"&amp;MATCH('Order Form'!$C97,SchoolList,0)+1))),UPPER(INDIRECT("'LIST DATA'!$A$"&amp;MATCH('Order Form'!$C97,SchoolList,0)+1)),"")</f>
        <v/>
      </c>
      <c r="K71" s="106" t="str">
        <f>IF(NOT(ISBLANK('Order Form'!$C97)),'Order Form'!$C97,"")</f>
        <v/>
      </c>
      <c r="L71" s="106" t="str">
        <f>IF(NOT(ISBLANK('Order Form'!$E97)),'Order Form'!$E97,"")</f>
        <v/>
      </c>
      <c r="M71" s="106" t="str">
        <f>IF('Order Form'!$G97="Yes","CST",IF('Order Form'!$H97="Yes","PVW",IF(NOT(ISBLANK('Order Form'!$F97)),UPPER('Order Form'!$F97),"")))</f>
        <v/>
      </c>
      <c r="N71" s="106" t="str">
        <f>IF(UPPER($I71)="YES",'Order Form'!F97,"")</f>
        <v/>
      </c>
      <c r="O71" s="106" t="str">
        <f>IF(NOT(ISBLANK('Order Form'!$I97)),'Order Form'!$I97,"")</f>
        <v/>
      </c>
      <c r="P71" s="106" t="str">
        <f>IF(NOT(ISBLANK('Order Form'!$D97)),PROPER('Order Form'!$D97),"")</f>
        <v/>
      </c>
      <c r="Q71" s="106" t="str">
        <f>IF(NOT(ISBLANK('Order Form'!$L97)),'Order Form'!$L97,"")</f>
        <v/>
      </c>
      <c r="R71" s="106" t="str">
        <f>IF(NOT(ISBLANK('Order Form'!$M97)),'Order Form'!$M97,"")</f>
        <v/>
      </c>
      <c r="S71" s="106" t="str">
        <f>IF(NOT(ISBLANK('Order Form'!$N97)),'Order Form'!$N97,"")</f>
        <v/>
      </c>
      <c r="T71" s="106" t="str">
        <f>IF(NOT(ISBLANK('Order Form'!$O97)),'Order Form'!$O97,"")</f>
        <v/>
      </c>
      <c r="U71" s="106" t="str">
        <f>IF(NOT(ISBLANK('Order Form'!$P97)),'Order Form'!$P97,"")</f>
        <v/>
      </c>
      <c r="V71" s="106" t="str">
        <f>IF(NOT(ISBLANK('Order Form'!$Q97)),'Order Form'!$Q97,"")</f>
        <v/>
      </c>
      <c r="W71" s="106" t="str">
        <f>IF(NOT(ISBLANK('Order Form'!$R97)),'Order Form'!$R97,"")</f>
        <v/>
      </c>
      <c r="X71" s="106" t="str">
        <f>IF(NOT(ISBLANK('Order Form'!$S97)),'Order Form'!$S97,"")</f>
        <v/>
      </c>
      <c r="Y71" s="106" t="str">
        <f t="shared" si="0"/>
        <v/>
      </c>
      <c r="Z71" s="166" t="str">
        <f>IF(NOT(ISBLANK('Order Form'!$J97)),'Order Form'!$J97,"")</f>
        <v/>
      </c>
      <c r="AA71" s="168" t="str">
        <f t="shared" si="1"/>
        <v/>
      </c>
      <c r="AB71" s="166" t="str">
        <f>IF(NOT(ISBLANK('Order Form'!$K97)),'Order Form'!$K97,"")</f>
        <v/>
      </c>
      <c r="AC71" s="166" t="str">
        <f>IF(NOT(ISBLANK('Order Form'!$D$21)),'Order Form'!$D$21,"")</f>
        <v/>
      </c>
      <c r="AD71" s="166" t="str">
        <f>IF(NOT(ISBLANK('Order Form'!$D$23)),'Order Form'!$D$23,"")</f>
        <v/>
      </c>
      <c r="AE71" s="166" t="str">
        <f>IF(NOT(ISBLANK('Order Form'!$D$22)),'Order Form'!$D$22,"")</f>
        <v/>
      </c>
    </row>
    <row r="72" spans="1:31" ht="12.75" customHeight="1" x14ac:dyDescent="0.3">
      <c r="A72" s="106" t="str">
        <f>IF(NOT(ISBLANK('Order Form'!$F$4)),PROPER('Order Form'!$F$4),IF(NOT(ISBLANK('Order Form'!$D$3)),PROPER('Order Form'!$D$3),IF(NOT(ISBLANK('Order Form'!$D$4)),PROPER('Order Form'!$D$4),"")))</f>
        <v/>
      </c>
      <c r="B72" s="106" t="str">
        <f>IF(NOT(ISBLANK('Order Form'!$F$6)),'Order Form'!$F$6,"")</f>
        <v/>
      </c>
      <c r="C72" s="162">
        <f>'Order Form'!$F$8</f>
        <v>0</v>
      </c>
      <c r="D72" s="162" t="str">
        <f>IF(NOT(ISBLANK('Order Form'!$F$10)),'Order Form'!$F$10,"")</f>
        <v/>
      </c>
      <c r="E72" s="162" t="str">
        <f>IF(NOT(ISBLANK('Order Form'!$F$12)),'Order Form'!$F$12,"")</f>
        <v/>
      </c>
      <c r="F72" s="163" t="str">
        <f>IF(NOT(ISBLANK('Order Form'!$D$16)),'Order Form'!$D$16,"")</f>
        <v/>
      </c>
      <c r="G72" s="164"/>
      <c r="H72" s="164"/>
      <c r="I72" s="106" t="str">
        <f>IF('Order Form'!$G98="Yes","Yes",IF('Order Form'!$H98="Yes","Yes",""))</f>
        <v/>
      </c>
      <c r="J72" s="106" t="str">
        <f ca="1">IF(NOT(ISNA(INDIRECT("'LIST DATA'!$A$"&amp;MATCH('Order Form'!$C98,SchoolList,0)+1))),UPPER(INDIRECT("'LIST DATA'!$A$"&amp;MATCH('Order Form'!$C98,SchoolList,0)+1)),"")</f>
        <v/>
      </c>
      <c r="K72" s="106" t="str">
        <f>IF(NOT(ISBLANK('Order Form'!$C98)),'Order Form'!$C98,"")</f>
        <v/>
      </c>
      <c r="L72" s="106" t="str">
        <f>IF(NOT(ISBLANK('Order Form'!$E98)),'Order Form'!$E98,"")</f>
        <v/>
      </c>
      <c r="M72" s="106" t="str">
        <f>IF('Order Form'!$G98="Yes","CST",IF('Order Form'!$H98="Yes","PVW",IF(NOT(ISBLANK('Order Form'!$F98)),UPPER('Order Form'!$F98),"")))</f>
        <v/>
      </c>
      <c r="N72" s="106" t="str">
        <f>IF(UPPER($I72)="YES",'Order Form'!F98,"")</f>
        <v/>
      </c>
      <c r="O72" s="106" t="str">
        <f>IF(NOT(ISBLANK('Order Form'!$I98)),'Order Form'!$I98,"")</f>
        <v/>
      </c>
      <c r="P72" s="106" t="str">
        <f>IF(NOT(ISBLANK('Order Form'!$D98)),PROPER('Order Form'!$D98),"")</f>
        <v/>
      </c>
      <c r="Q72" s="106" t="str">
        <f>IF(NOT(ISBLANK('Order Form'!$L98)),'Order Form'!$L98,"")</f>
        <v/>
      </c>
      <c r="R72" s="106" t="str">
        <f>IF(NOT(ISBLANK('Order Form'!$M98)),'Order Form'!$M98,"")</f>
        <v/>
      </c>
      <c r="S72" s="106" t="str">
        <f>IF(NOT(ISBLANK('Order Form'!$N98)),'Order Form'!$N98,"")</f>
        <v/>
      </c>
      <c r="T72" s="106" t="str">
        <f>IF(NOT(ISBLANK('Order Form'!$O98)),'Order Form'!$O98,"")</f>
        <v/>
      </c>
      <c r="U72" s="106" t="str">
        <f>IF(NOT(ISBLANK('Order Form'!$P98)),'Order Form'!$P98,"")</f>
        <v/>
      </c>
      <c r="V72" s="106" t="str">
        <f>IF(NOT(ISBLANK('Order Form'!$Q98)),'Order Form'!$Q98,"")</f>
        <v/>
      </c>
      <c r="W72" s="106" t="str">
        <f>IF(NOT(ISBLANK('Order Form'!$R98)),'Order Form'!$R98,"")</f>
        <v/>
      </c>
      <c r="X72" s="106" t="str">
        <f>IF(NOT(ISBLANK('Order Form'!$S98)),'Order Form'!$S98,"")</f>
        <v/>
      </c>
      <c r="Y72" s="106" t="str">
        <f t="shared" si="0"/>
        <v/>
      </c>
      <c r="Z72" s="166" t="str">
        <f>IF(NOT(ISBLANK('Order Form'!$J98)),'Order Form'!$J98,"")</f>
        <v/>
      </c>
      <c r="AA72" s="168" t="str">
        <f t="shared" si="1"/>
        <v/>
      </c>
      <c r="AB72" s="166" t="str">
        <f>IF(NOT(ISBLANK('Order Form'!$K98)),'Order Form'!$K98,"")</f>
        <v/>
      </c>
      <c r="AC72" s="166" t="str">
        <f>IF(NOT(ISBLANK('Order Form'!$D$21)),'Order Form'!$D$21,"")</f>
        <v/>
      </c>
      <c r="AD72" s="166" t="str">
        <f>IF(NOT(ISBLANK('Order Form'!$D$23)),'Order Form'!$D$23,"")</f>
        <v/>
      </c>
      <c r="AE72" s="166" t="str">
        <f>IF(NOT(ISBLANK('Order Form'!$D$22)),'Order Form'!$D$22,"")</f>
        <v/>
      </c>
    </row>
    <row r="73" spans="1:31" ht="12.75" customHeight="1" x14ac:dyDescent="0.3">
      <c r="A73" s="106" t="str">
        <f>IF(NOT(ISBLANK('Order Form'!$F$4)),PROPER('Order Form'!$F$4),IF(NOT(ISBLANK('Order Form'!$D$3)),PROPER('Order Form'!$D$3),IF(NOT(ISBLANK('Order Form'!$D$4)),PROPER('Order Form'!$D$4),"")))</f>
        <v/>
      </c>
      <c r="B73" s="106" t="str">
        <f>IF(NOT(ISBLANK('Order Form'!$F$6)),'Order Form'!$F$6,"")</f>
        <v/>
      </c>
      <c r="C73" s="162">
        <f>'Order Form'!$F$8</f>
        <v>0</v>
      </c>
      <c r="D73" s="162" t="str">
        <f>IF(NOT(ISBLANK('Order Form'!$F$10)),'Order Form'!$F$10,"")</f>
        <v/>
      </c>
      <c r="E73" s="162" t="str">
        <f>IF(NOT(ISBLANK('Order Form'!$F$12)),'Order Form'!$F$12,"")</f>
        <v/>
      </c>
      <c r="F73" s="163" t="str">
        <f>IF(NOT(ISBLANK('Order Form'!$D$16)),'Order Form'!$D$16,"")</f>
        <v/>
      </c>
      <c r="G73" s="164"/>
      <c r="H73" s="164"/>
      <c r="I73" s="106" t="str">
        <f>IF('Order Form'!$G99="Yes","Yes",IF('Order Form'!$H99="Yes","Yes",""))</f>
        <v/>
      </c>
      <c r="J73" s="106" t="str">
        <f ca="1">IF(NOT(ISNA(INDIRECT("'LIST DATA'!$A$"&amp;MATCH('Order Form'!$C99,SchoolList,0)+1))),UPPER(INDIRECT("'LIST DATA'!$A$"&amp;MATCH('Order Form'!$C99,SchoolList,0)+1)),"")</f>
        <v/>
      </c>
      <c r="K73" s="106" t="str">
        <f>IF(NOT(ISBLANK('Order Form'!$C99)),'Order Form'!$C99,"")</f>
        <v/>
      </c>
      <c r="L73" s="106" t="str">
        <f>IF(NOT(ISBLANK('Order Form'!$E99)),'Order Form'!$E99,"")</f>
        <v/>
      </c>
      <c r="M73" s="106" t="str">
        <f>IF('Order Form'!$G99="Yes","CST",IF('Order Form'!$H99="Yes","PVW",IF(NOT(ISBLANK('Order Form'!$F99)),UPPER('Order Form'!$F99),"")))</f>
        <v/>
      </c>
      <c r="N73" s="106" t="str">
        <f>IF(UPPER($I73)="YES",'Order Form'!F99,"")</f>
        <v/>
      </c>
      <c r="O73" s="106" t="str">
        <f>IF(NOT(ISBLANK('Order Form'!$I99)),'Order Form'!$I99,"")</f>
        <v/>
      </c>
      <c r="P73" s="106" t="str">
        <f>IF(NOT(ISBLANK('Order Form'!$D99)),PROPER('Order Form'!$D99),"")</f>
        <v/>
      </c>
      <c r="Q73" s="106" t="str">
        <f>IF(NOT(ISBLANK('Order Form'!$L99)),'Order Form'!$L99,"")</f>
        <v/>
      </c>
      <c r="R73" s="106" t="str">
        <f>IF(NOT(ISBLANK('Order Form'!$M99)),'Order Form'!$M99,"")</f>
        <v/>
      </c>
      <c r="S73" s="106" t="str">
        <f>IF(NOT(ISBLANK('Order Form'!$N99)),'Order Form'!$N99,"")</f>
        <v/>
      </c>
      <c r="T73" s="106" t="str">
        <f>IF(NOT(ISBLANK('Order Form'!$O99)),'Order Form'!$O99,"")</f>
        <v/>
      </c>
      <c r="U73" s="106" t="str">
        <f>IF(NOT(ISBLANK('Order Form'!$P99)),'Order Form'!$P99,"")</f>
        <v/>
      </c>
      <c r="V73" s="106" t="str">
        <f>IF(NOT(ISBLANK('Order Form'!$Q99)),'Order Form'!$Q99,"")</f>
        <v/>
      </c>
      <c r="W73" s="106" t="str">
        <f>IF(NOT(ISBLANK('Order Form'!$R99)),'Order Form'!$R99,"")</f>
        <v/>
      </c>
      <c r="X73" s="106" t="str">
        <f>IF(NOT(ISBLANK('Order Form'!$S99)),'Order Form'!$S99,"")</f>
        <v/>
      </c>
      <c r="Y73" s="106" t="str">
        <f t="shared" si="0"/>
        <v/>
      </c>
      <c r="Z73" s="166" t="str">
        <f>IF(NOT(ISBLANK('Order Form'!$J99)),'Order Form'!$J99,"")</f>
        <v/>
      </c>
      <c r="AA73" s="168" t="str">
        <f t="shared" si="1"/>
        <v/>
      </c>
      <c r="AB73" s="166" t="str">
        <f>IF(NOT(ISBLANK('Order Form'!$K99)),'Order Form'!$K99,"")</f>
        <v/>
      </c>
      <c r="AC73" s="166" t="str">
        <f>IF(NOT(ISBLANK('Order Form'!$D$21)),'Order Form'!$D$21,"")</f>
        <v/>
      </c>
      <c r="AD73" s="166" t="str">
        <f>IF(NOT(ISBLANK('Order Form'!$D$23)),'Order Form'!$D$23,"")</f>
        <v/>
      </c>
      <c r="AE73" s="166" t="str">
        <f>IF(NOT(ISBLANK('Order Form'!$D$22)),'Order Form'!$D$22,"")</f>
        <v/>
      </c>
    </row>
    <row r="74" spans="1:31" ht="12.75" customHeight="1" x14ac:dyDescent="0.3">
      <c r="A74" s="106" t="str">
        <f>IF(NOT(ISBLANK('Order Form'!$F$4)),PROPER('Order Form'!$F$4),IF(NOT(ISBLANK('Order Form'!$D$3)),PROPER('Order Form'!$D$3),IF(NOT(ISBLANK('Order Form'!$D$4)),PROPER('Order Form'!$D$4),"")))</f>
        <v/>
      </c>
      <c r="B74" s="106" t="str">
        <f>IF(NOT(ISBLANK('Order Form'!$F$6)),'Order Form'!$F$6,"")</f>
        <v/>
      </c>
      <c r="C74" s="162">
        <f>'Order Form'!$F$8</f>
        <v>0</v>
      </c>
      <c r="D74" s="162" t="str">
        <f>IF(NOT(ISBLANK('Order Form'!$F$10)),'Order Form'!$F$10,"")</f>
        <v/>
      </c>
      <c r="E74" s="162" t="str">
        <f>IF(NOT(ISBLANK('Order Form'!$F$12)),'Order Form'!$F$12,"")</f>
        <v/>
      </c>
      <c r="F74" s="163" t="str">
        <f>IF(NOT(ISBLANK('Order Form'!$D$16)),'Order Form'!$D$16,"")</f>
        <v/>
      </c>
      <c r="G74" s="164"/>
      <c r="H74" s="164"/>
      <c r="I74" s="106" t="str">
        <f>IF('Order Form'!$G100="Yes","Yes",IF('Order Form'!$H100="Yes","Yes",""))</f>
        <v/>
      </c>
      <c r="J74" s="106" t="str">
        <f ca="1">IF(NOT(ISNA(INDIRECT("'LIST DATA'!$A$"&amp;MATCH('Order Form'!$C100,SchoolList,0)+1))),UPPER(INDIRECT("'LIST DATA'!$A$"&amp;MATCH('Order Form'!$C100,SchoolList,0)+1)),"")</f>
        <v/>
      </c>
      <c r="K74" s="106" t="str">
        <f>IF(NOT(ISBLANK('Order Form'!$C100)),'Order Form'!$C100,"")</f>
        <v/>
      </c>
      <c r="L74" s="106" t="str">
        <f>IF(NOT(ISBLANK('Order Form'!$E100)),'Order Form'!$E100,"")</f>
        <v/>
      </c>
      <c r="M74" s="106" t="str">
        <f>IF('Order Form'!$G100="Yes","CST",IF('Order Form'!$H100="Yes","PVW",IF(NOT(ISBLANK('Order Form'!$F100)),UPPER('Order Form'!$F100),"")))</f>
        <v/>
      </c>
      <c r="N74" s="106" t="str">
        <f>IF(UPPER($I74)="YES",'Order Form'!F100,"")</f>
        <v/>
      </c>
      <c r="O74" s="106" t="str">
        <f>IF(NOT(ISBLANK('Order Form'!$I100)),'Order Form'!$I100,"")</f>
        <v/>
      </c>
      <c r="P74" s="106" t="str">
        <f>IF(NOT(ISBLANK('Order Form'!$D100)),PROPER('Order Form'!$D100),"")</f>
        <v/>
      </c>
      <c r="Q74" s="106" t="str">
        <f>IF(NOT(ISBLANK('Order Form'!$L100)),'Order Form'!$L100,"")</f>
        <v/>
      </c>
      <c r="R74" s="106" t="str">
        <f>IF(NOT(ISBLANK('Order Form'!$M100)),'Order Form'!$M100,"")</f>
        <v/>
      </c>
      <c r="S74" s="106" t="str">
        <f>IF(NOT(ISBLANK('Order Form'!$N100)),'Order Form'!$N100,"")</f>
        <v/>
      </c>
      <c r="T74" s="106" t="str">
        <f>IF(NOT(ISBLANK('Order Form'!$O100)),'Order Form'!$O100,"")</f>
        <v/>
      </c>
      <c r="U74" s="106" t="str">
        <f>IF(NOT(ISBLANK('Order Form'!$P100)),'Order Form'!$P100,"")</f>
        <v/>
      </c>
      <c r="V74" s="106" t="str">
        <f>IF(NOT(ISBLANK('Order Form'!$Q100)),'Order Form'!$Q100,"")</f>
        <v/>
      </c>
      <c r="W74" s="106" t="str">
        <f>IF(NOT(ISBLANK('Order Form'!$R100)),'Order Form'!$R100,"")</f>
        <v/>
      </c>
      <c r="X74" s="106" t="str">
        <f>IF(NOT(ISBLANK('Order Form'!$S100)),'Order Form'!$S100,"")</f>
        <v/>
      </c>
      <c r="Y74" s="106" t="str">
        <f t="shared" si="0"/>
        <v/>
      </c>
      <c r="Z74" s="166" t="str">
        <f>IF(NOT(ISBLANK('Order Form'!$J100)),'Order Form'!$J100,"")</f>
        <v/>
      </c>
      <c r="AA74" s="168" t="str">
        <f t="shared" si="1"/>
        <v/>
      </c>
      <c r="AB74" s="166" t="str">
        <f>IF(NOT(ISBLANK('Order Form'!$K100)),'Order Form'!$K100,"")</f>
        <v/>
      </c>
      <c r="AC74" s="166" t="str">
        <f>IF(NOT(ISBLANK('Order Form'!$D$21)),'Order Form'!$D$21,"")</f>
        <v/>
      </c>
      <c r="AD74" s="166" t="str">
        <f>IF(NOT(ISBLANK('Order Form'!$D$23)),'Order Form'!$D$23,"")</f>
        <v/>
      </c>
      <c r="AE74" s="166" t="str">
        <f>IF(NOT(ISBLANK('Order Form'!$D$22)),'Order Form'!$D$22,"")</f>
        <v/>
      </c>
    </row>
    <row r="75" spans="1:31" ht="12.75" customHeight="1" x14ac:dyDescent="0.3">
      <c r="A75" s="106" t="str">
        <f>IF(NOT(ISBLANK('Order Form'!$F$4)),PROPER('Order Form'!$F$4),IF(NOT(ISBLANK('Order Form'!$D$3)),PROPER('Order Form'!$D$3),IF(NOT(ISBLANK('Order Form'!$D$4)),PROPER('Order Form'!$D$4),"")))</f>
        <v/>
      </c>
      <c r="B75" s="106" t="str">
        <f>IF(NOT(ISBLANK('Order Form'!$F$6)),'Order Form'!$F$6,"")</f>
        <v/>
      </c>
      <c r="C75" s="162">
        <f>'Order Form'!$F$8</f>
        <v>0</v>
      </c>
      <c r="D75" s="162" t="str">
        <f>IF(NOT(ISBLANK('Order Form'!$F$10)),'Order Form'!$F$10,"")</f>
        <v/>
      </c>
      <c r="E75" s="162" t="str">
        <f>IF(NOT(ISBLANK('Order Form'!$F$12)),'Order Form'!$F$12,"")</f>
        <v/>
      </c>
      <c r="F75" s="163" t="str">
        <f>IF(NOT(ISBLANK('Order Form'!$D$16)),'Order Form'!$D$16,"")</f>
        <v/>
      </c>
      <c r="G75" s="164"/>
      <c r="H75" s="164"/>
      <c r="I75" s="106" t="str">
        <f>IF('Order Form'!$G101="Yes","Yes",IF('Order Form'!$H101="Yes","Yes",""))</f>
        <v/>
      </c>
      <c r="J75" s="106" t="str">
        <f ca="1">IF(NOT(ISNA(INDIRECT("'LIST DATA'!$A$"&amp;MATCH('Order Form'!$C101,SchoolList,0)+1))),UPPER(INDIRECT("'LIST DATA'!$A$"&amp;MATCH('Order Form'!$C101,SchoolList,0)+1)),"")</f>
        <v/>
      </c>
      <c r="K75" s="106" t="str">
        <f>IF(NOT(ISBLANK('Order Form'!$C101)),'Order Form'!$C101,"")</f>
        <v/>
      </c>
      <c r="L75" s="106" t="str">
        <f>IF(NOT(ISBLANK('Order Form'!$E101)),'Order Form'!$E101,"")</f>
        <v/>
      </c>
      <c r="M75" s="106" t="str">
        <f>IF('Order Form'!$G101="Yes","CST",IF('Order Form'!$H101="Yes","PVW",IF(NOT(ISBLANK('Order Form'!$F101)),UPPER('Order Form'!$F101),"")))</f>
        <v/>
      </c>
      <c r="N75" s="106" t="str">
        <f>IF(UPPER($I75)="YES",'Order Form'!F101,"")</f>
        <v/>
      </c>
      <c r="O75" s="106" t="str">
        <f>IF(NOT(ISBLANK('Order Form'!$I101)),'Order Form'!$I101,"")</f>
        <v/>
      </c>
      <c r="P75" s="106" t="str">
        <f>IF(NOT(ISBLANK('Order Form'!$D101)),PROPER('Order Form'!$D101),"")</f>
        <v/>
      </c>
      <c r="Q75" s="106" t="str">
        <f>IF(NOT(ISBLANK('Order Form'!$L101)),'Order Form'!$L101,"")</f>
        <v/>
      </c>
      <c r="R75" s="106" t="str">
        <f>IF(NOT(ISBLANK('Order Form'!$M101)),'Order Form'!$M101,"")</f>
        <v/>
      </c>
      <c r="S75" s="106" t="str">
        <f>IF(NOT(ISBLANK('Order Form'!$N101)),'Order Form'!$N101,"")</f>
        <v/>
      </c>
      <c r="T75" s="106" t="str">
        <f>IF(NOT(ISBLANK('Order Form'!$O101)),'Order Form'!$O101,"")</f>
        <v/>
      </c>
      <c r="U75" s="106" t="str">
        <f>IF(NOT(ISBLANK('Order Form'!$P101)),'Order Form'!$P101,"")</f>
        <v/>
      </c>
      <c r="V75" s="106" t="str">
        <f>IF(NOT(ISBLANK('Order Form'!$Q101)),'Order Form'!$Q101,"")</f>
        <v/>
      </c>
      <c r="W75" s="106" t="str">
        <f>IF(NOT(ISBLANK('Order Form'!$R101)),'Order Form'!$R101,"")</f>
        <v/>
      </c>
      <c r="X75" s="106" t="str">
        <f>IF(NOT(ISBLANK('Order Form'!$S101)),'Order Form'!$S101,"")</f>
        <v/>
      </c>
      <c r="Y75" s="106" t="str">
        <f t="shared" si="0"/>
        <v/>
      </c>
      <c r="Z75" s="166" t="str">
        <f>IF(NOT(ISBLANK('Order Form'!$J101)),'Order Form'!$J101,"")</f>
        <v/>
      </c>
      <c r="AA75" s="168" t="str">
        <f t="shared" si="1"/>
        <v/>
      </c>
      <c r="AB75" s="166" t="str">
        <f>IF(NOT(ISBLANK('Order Form'!$K101)),'Order Form'!$K101,"")</f>
        <v/>
      </c>
      <c r="AC75" s="166" t="str">
        <f>IF(NOT(ISBLANK('Order Form'!$D$21)),'Order Form'!$D$21,"")</f>
        <v/>
      </c>
      <c r="AD75" s="166" t="str">
        <f>IF(NOT(ISBLANK('Order Form'!$D$23)),'Order Form'!$D$23,"")</f>
        <v/>
      </c>
      <c r="AE75" s="166" t="str">
        <f>IF(NOT(ISBLANK('Order Form'!$D$22)),'Order Form'!$D$22,"")</f>
        <v/>
      </c>
    </row>
    <row r="76" spans="1:31" ht="12.75" customHeight="1" x14ac:dyDescent="0.3">
      <c r="A76" s="106" t="str">
        <f>IF(NOT(ISBLANK('Order Form'!$F$4)),PROPER('Order Form'!$F$4),IF(NOT(ISBLANK('Order Form'!$D$3)),PROPER('Order Form'!$D$3),IF(NOT(ISBLANK('Order Form'!$D$4)),PROPER('Order Form'!$D$4),"")))</f>
        <v/>
      </c>
      <c r="B76" s="106" t="str">
        <f>IF(NOT(ISBLANK('Order Form'!$F$6)),'Order Form'!$F$6,"")</f>
        <v/>
      </c>
      <c r="C76" s="162">
        <f>'Order Form'!$F$8</f>
        <v>0</v>
      </c>
      <c r="D76" s="162" t="str">
        <f>IF(NOT(ISBLANK('Order Form'!$F$10)),'Order Form'!$F$10,"")</f>
        <v/>
      </c>
      <c r="E76" s="162" t="str">
        <f>IF(NOT(ISBLANK('Order Form'!$F$12)),'Order Form'!$F$12,"")</f>
        <v/>
      </c>
      <c r="F76" s="163" t="str">
        <f>IF(NOT(ISBLANK('Order Form'!$D$16)),'Order Form'!$D$16,"")</f>
        <v/>
      </c>
      <c r="G76" s="164"/>
      <c r="H76" s="164"/>
      <c r="I76" s="106" t="str">
        <f>IF('Order Form'!$G102="Yes","Yes",IF('Order Form'!$H102="Yes","Yes",""))</f>
        <v/>
      </c>
      <c r="J76" s="106" t="str">
        <f ca="1">IF(NOT(ISNA(INDIRECT("'LIST DATA'!$A$"&amp;MATCH('Order Form'!$C102,SchoolList,0)+1))),UPPER(INDIRECT("'LIST DATA'!$A$"&amp;MATCH('Order Form'!$C102,SchoolList,0)+1)),"")</f>
        <v/>
      </c>
      <c r="K76" s="106" t="str">
        <f>IF(NOT(ISBLANK('Order Form'!$C102)),'Order Form'!$C102,"")</f>
        <v/>
      </c>
      <c r="L76" s="106" t="str">
        <f>IF(NOT(ISBLANK('Order Form'!$E102)),'Order Form'!$E102,"")</f>
        <v/>
      </c>
      <c r="M76" s="106" t="str">
        <f>IF('Order Form'!$G102="Yes","CST",IF('Order Form'!$H102="Yes","PVW",IF(NOT(ISBLANK('Order Form'!$F102)),UPPER('Order Form'!$F102),"")))</f>
        <v/>
      </c>
      <c r="N76" s="106" t="str">
        <f>IF(UPPER($I76)="YES",'Order Form'!F102,"")</f>
        <v/>
      </c>
      <c r="O76" s="106" t="str">
        <f>IF(NOT(ISBLANK('Order Form'!$I102)),'Order Form'!$I102,"")</f>
        <v/>
      </c>
      <c r="P76" s="106" t="str">
        <f>IF(NOT(ISBLANK('Order Form'!$D102)),PROPER('Order Form'!$D102),"")</f>
        <v/>
      </c>
      <c r="Q76" s="106" t="str">
        <f>IF(NOT(ISBLANK('Order Form'!$L102)),'Order Form'!$L102,"")</f>
        <v/>
      </c>
      <c r="R76" s="106" t="str">
        <f>IF(NOT(ISBLANK('Order Form'!$M102)),'Order Form'!$M102,"")</f>
        <v/>
      </c>
      <c r="S76" s="106" t="str">
        <f>IF(NOT(ISBLANK('Order Form'!$N102)),'Order Form'!$N102,"")</f>
        <v/>
      </c>
      <c r="T76" s="106" t="str">
        <f>IF(NOT(ISBLANK('Order Form'!$O102)),'Order Form'!$O102,"")</f>
        <v/>
      </c>
      <c r="U76" s="106" t="str">
        <f>IF(NOT(ISBLANK('Order Form'!$P102)),'Order Form'!$P102,"")</f>
        <v/>
      </c>
      <c r="V76" s="106" t="str">
        <f>IF(NOT(ISBLANK('Order Form'!$Q102)),'Order Form'!$Q102,"")</f>
        <v/>
      </c>
      <c r="W76" s="106" t="str">
        <f>IF(NOT(ISBLANK('Order Form'!$R102)),'Order Form'!$R102,"")</f>
        <v/>
      </c>
      <c r="X76" s="106" t="str">
        <f>IF(NOT(ISBLANK('Order Form'!$S102)),'Order Form'!$S102,"")</f>
        <v/>
      </c>
      <c r="Y76" s="106" t="str">
        <f t="shared" si="0"/>
        <v/>
      </c>
      <c r="Z76" s="166" t="str">
        <f>IF(NOT(ISBLANK('Order Form'!$J102)),'Order Form'!$J102,"")</f>
        <v/>
      </c>
      <c r="AA76" s="168" t="str">
        <f t="shared" si="1"/>
        <v/>
      </c>
      <c r="AB76" s="166" t="str">
        <f>IF(NOT(ISBLANK('Order Form'!$K102)),'Order Form'!$K102,"")</f>
        <v/>
      </c>
      <c r="AC76" s="166" t="str">
        <f>IF(NOT(ISBLANK('Order Form'!$D$21)),'Order Form'!$D$21,"")</f>
        <v/>
      </c>
      <c r="AD76" s="166" t="str">
        <f>IF(NOT(ISBLANK('Order Form'!$D$23)),'Order Form'!$D$23,"")</f>
        <v/>
      </c>
      <c r="AE76" s="166" t="str">
        <f>IF(NOT(ISBLANK('Order Form'!$D$22)),'Order Form'!$D$22,"")</f>
        <v/>
      </c>
    </row>
    <row r="77" spans="1:31" ht="12.75" customHeight="1" x14ac:dyDescent="0.3">
      <c r="A77" s="106" t="str">
        <f>IF(NOT(ISBLANK('Order Form'!$F$4)),PROPER('Order Form'!$F$4),IF(NOT(ISBLANK('Order Form'!$D$3)),PROPER('Order Form'!$D$3),IF(NOT(ISBLANK('Order Form'!$D$4)),PROPER('Order Form'!$D$4),"")))</f>
        <v/>
      </c>
      <c r="B77" s="106" t="str">
        <f>IF(NOT(ISBLANK('Order Form'!$F$6)),'Order Form'!$F$6,"")</f>
        <v/>
      </c>
      <c r="C77" s="162">
        <f>'Order Form'!$F$8</f>
        <v>0</v>
      </c>
      <c r="D77" s="162" t="str">
        <f>IF(NOT(ISBLANK('Order Form'!$F$10)),'Order Form'!$F$10,"")</f>
        <v/>
      </c>
      <c r="E77" s="162" t="str">
        <f>IF(NOT(ISBLANK('Order Form'!$F$12)),'Order Form'!$F$12,"")</f>
        <v/>
      </c>
      <c r="F77" s="163" t="str">
        <f>IF(NOT(ISBLANK('Order Form'!$D$16)),'Order Form'!$D$16,"")</f>
        <v/>
      </c>
      <c r="G77" s="164"/>
      <c r="H77" s="164"/>
      <c r="I77" s="106" t="str">
        <f>IF('Order Form'!$G103="Yes","Yes",IF('Order Form'!$H103="Yes","Yes",""))</f>
        <v/>
      </c>
      <c r="J77" s="106" t="str">
        <f ca="1">IF(NOT(ISNA(INDIRECT("'LIST DATA'!$A$"&amp;MATCH('Order Form'!$C103,SchoolList,0)+1))),UPPER(INDIRECT("'LIST DATA'!$A$"&amp;MATCH('Order Form'!$C103,SchoolList,0)+1)),"")</f>
        <v/>
      </c>
      <c r="K77" s="106" t="str">
        <f>IF(NOT(ISBLANK('Order Form'!$C103)),'Order Form'!$C103,"")</f>
        <v/>
      </c>
      <c r="L77" s="106" t="str">
        <f>IF(NOT(ISBLANK('Order Form'!$E103)),'Order Form'!$E103,"")</f>
        <v/>
      </c>
      <c r="M77" s="106" t="str">
        <f>IF('Order Form'!$G103="Yes","CST",IF('Order Form'!$H103="Yes","PVW",IF(NOT(ISBLANK('Order Form'!$F103)),UPPER('Order Form'!$F103),"")))</f>
        <v/>
      </c>
      <c r="N77" s="106" t="str">
        <f>IF(UPPER($I77)="YES",'Order Form'!F103,"")</f>
        <v/>
      </c>
      <c r="O77" s="106" t="str">
        <f>IF(NOT(ISBLANK('Order Form'!$I103)),'Order Form'!$I103,"")</f>
        <v/>
      </c>
      <c r="P77" s="106" t="str">
        <f>IF(NOT(ISBLANK('Order Form'!$D103)),PROPER('Order Form'!$D103),"")</f>
        <v/>
      </c>
      <c r="Q77" s="106" t="str">
        <f>IF(NOT(ISBLANK('Order Form'!$L103)),'Order Form'!$L103,"")</f>
        <v/>
      </c>
      <c r="R77" s="106" t="str">
        <f>IF(NOT(ISBLANK('Order Form'!$M103)),'Order Form'!$M103,"")</f>
        <v/>
      </c>
      <c r="S77" s="106" t="str">
        <f>IF(NOT(ISBLANK('Order Form'!$N103)),'Order Form'!$N103,"")</f>
        <v/>
      </c>
      <c r="T77" s="106" t="str">
        <f>IF(NOT(ISBLANK('Order Form'!$O103)),'Order Form'!$O103,"")</f>
        <v/>
      </c>
      <c r="U77" s="106" t="str">
        <f>IF(NOT(ISBLANK('Order Form'!$P103)),'Order Form'!$P103,"")</f>
        <v/>
      </c>
      <c r="V77" s="106" t="str">
        <f>IF(NOT(ISBLANK('Order Form'!$Q103)),'Order Form'!$Q103,"")</f>
        <v/>
      </c>
      <c r="W77" s="106" t="str">
        <f>IF(NOT(ISBLANK('Order Form'!$R103)),'Order Form'!$R103,"")</f>
        <v/>
      </c>
      <c r="X77" s="106" t="str">
        <f>IF(NOT(ISBLANK('Order Form'!$S103)),'Order Form'!$S103,"")</f>
        <v/>
      </c>
      <c r="Y77" s="106" t="str">
        <f t="shared" si="0"/>
        <v/>
      </c>
      <c r="Z77" s="166" t="str">
        <f>IF(NOT(ISBLANK('Order Form'!$J103)),'Order Form'!$J103,"")</f>
        <v/>
      </c>
      <c r="AA77" s="168" t="str">
        <f t="shared" si="1"/>
        <v/>
      </c>
      <c r="AB77" s="166" t="str">
        <f>IF(NOT(ISBLANK('Order Form'!$K103)),'Order Form'!$K103,"")</f>
        <v/>
      </c>
      <c r="AC77" s="166" t="str">
        <f>IF(NOT(ISBLANK('Order Form'!$D$21)),'Order Form'!$D$21,"")</f>
        <v/>
      </c>
      <c r="AD77" s="166" t="str">
        <f>IF(NOT(ISBLANK('Order Form'!$D$23)),'Order Form'!$D$23,"")</f>
        <v/>
      </c>
      <c r="AE77" s="166" t="str">
        <f>IF(NOT(ISBLANK('Order Form'!$D$22)),'Order Form'!$D$22,"")</f>
        <v/>
      </c>
    </row>
    <row r="78" spans="1:31" ht="12.75" customHeight="1" x14ac:dyDescent="0.3">
      <c r="A78" s="106" t="str">
        <f>IF(NOT(ISBLANK('Order Form'!$F$4)),PROPER('Order Form'!$F$4),IF(NOT(ISBLANK('Order Form'!$D$3)),PROPER('Order Form'!$D$3),IF(NOT(ISBLANK('Order Form'!$D$4)),PROPER('Order Form'!$D$4),"")))</f>
        <v/>
      </c>
      <c r="B78" s="106" t="str">
        <f>IF(NOT(ISBLANK('Order Form'!$F$6)),'Order Form'!$F$6,"")</f>
        <v/>
      </c>
      <c r="C78" s="162">
        <f>'Order Form'!$F$8</f>
        <v>0</v>
      </c>
      <c r="D78" s="162" t="str">
        <f>IF(NOT(ISBLANK('Order Form'!$F$10)),'Order Form'!$F$10,"")</f>
        <v/>
      </c>
      <c r="E78" s="162" t="str">
        <f>IF(NOT(ISBLANK('Order Form'!$F$12)),'Order Form'!$F$12,"")</f>
        <v/>
      </c>
      <c r="F78" s="163" t="str">
        <f>IF(NOT(ISBLANK('Order Form'!$D$16)),'Order Form'!$D$16,"")</f>
        <v/>
      </c>
      <c r="G78" s="164"/>
      <c r="H78" s="164"/>
      <c r="I78" s="106" t="str">
        <f>IF('Order Form'!$G104="Yes","Yes",IF('Order Form'!$H104="Yes","Yes",""))</f>
        <v/>
      </c>
      <c r="J78" s="106" t="str">
        <f ca="1">IF(NOT(ISNA(INDIRECT("'LIST DATA'!$A$"&amp;MATCH('Order Form'!$C104,SchoolList,0)+1))),UPPER(INDIRECT("'LIST DATA'!$A$"&amp;MATCH('Order Form'!$C104,SchoolList,0)+1)),"")</f>
        <v/>
      </c>
      <c r="K78" s="106" t="str">
        <f>IF(NOT(ISBLANK('Order Form'!$C104)),'Order Form'!$C104,"")</f>
        <v/>
      </c>
      <c r="L78" s="106" t="str">
        <f>IF(NOT(ISBLANK('Order Form'!$E104)),'Order Form'!$E104,"")</f>
        <v/>
      </c>
      <c r="M78" s="106" t="str">
        <f>IF('Order Form'!$G104="Yes","CST",IF('Order Form'!$H104="Yes","PVW",IF(NOT(ISBLANK('Order Form'!$F104)),UPPER('Order Form'!$F104),"")))</f>
        <v/>
      </c>
      <c r="N78" s="106" t="str">
        <f>IF(UPPER($I78)="YES",'Order Form'!F104,"")</f>
        <v/>
      </c>
      <c r="O78" s="106" t="str">
        <f>IF(NOT(ISBLANK('Order Form'!$I104)),'Order Form'!$I104,"")</f>
        <v/>
      </c>
      <c r="P78" s="106" t="str">
        <f>IF(NOT(ISBLANK('Order Form'!$D104)),PROPER('Order Form'!$D104),"")</f>
        <v/>
      </c>
      <c r="Q78" s="106" t="str">
        <f>IF(NOT(ISBLANK('Order Form'!$L104)),'Order Form'!$L104,"")</f>
        <v/>
      </c>
      <c r="R78" s="106" t="str">
        <f>IF(NOT(ISBLANK('Order Form'!$M104)),'Order Form'!$M104,"")</f>
        <v/>
      </c>
      <c r="S78" s="106" t="str">
        <f>IF(NOT(ISBLANK('Order Form'!$N104)),'Order Form'!$N104,"")</f>
        <v/>
      </c>
      <c r="T78" s="106" t="str">
        <f>IF(NOT(ISBLANK('Order Form'!$O104)),'Order Form'!$O104,"")</f>
        <v/>
      </c>
      <c r="U78" s="106" t="str">
        <f>IF(NOT(ISBLANK('Order Form'!$P104)),'Order Form'!$P104,"")</f>
        <v/>
      </c>
      <c r="V78" s="106" t="str">
        <f>IF(NOT(ISBLANK('Order Form'!$Q104)),'Order Form'!$Q104,"")</f>
        <v/>
      </c>
      <c r="W78" s="106" t="str">
        <f>IF(NOT(ISBLANK('Order Form'!$R104)),'Order Form'!$R104,"")</f>
        <v/>
      </c>
      <c r="X78" s="106" t="str">
        <f>IF(NOT(ISBLANK('Order Form'!$S104)),'Order Form'!$S104,"")</f>
        <v/>
      </c>
      <c r="Y78" s="106" t="str">
        <f t="shared" si="0"/>
        <v/>
      </c>
      <c r="Z78" s="166" t="str">
        <f>IF(NOT(ISBLANK('Order Form'!$J104)),'Order Form'!$J104,"")</f>
        <v/>
      </c>
      <c r="AA78" s="168" t="str">
        <f t="shared" si="1"/>
        <v/>
      </c>
      <c r="AB78" s="166" t="str">
        <f>IF(NOT(ISBLANK('Order Form'!$K104)),'Order Form'!$K104,"")</f>
        <v/>
      </c>
      <c r="AC78" s="166" t="str">
        <f>IF(NOT(ISBLANK('Order Form'!$D$21)),'Order Form'!$D$21,"")</f>
        <v/>
      </c>
      <c r="AD78" s="166" t="str">
        <f>IF(NOT(ISBLANK('Order Form'!$D$23)),'Order Form'!$D$23,"")</f>
        <v/>
      </c>
      <c r="AE78" s="166" t="str">
        <f>IF(NOT(ISBLANK('Order Form'!$D$22)),'Order Form'!$D$22,"")</f>
        <v/>
      </c>
    </row>
    <row r="79" spans="1:31" ht="12.75" customHeight="1" x14ac:dyDescent="0.3">
      <c r="A79" s="106" t="str">
        <f>IF(NOT(ISBLANK('Order Form'!$F$4)),PROPER('Order Form'!$F$4),IF(NOT(ISBLANK('Order Form'!$D$3)),PROPER('Order Form'!$D$3),IF(NOT(ISBLANK('Order Form'!$D$4)),PROPER('Order Form'!$D$4),"")))</f>
        <v/>
      </c>
      <c r="B79" s="106" t="str">
        <f>IF(NOT(ISBLANK('Order Form'!$F$6)),'Order Form'!$F$6,"")</f>
        <v/>
      </c>
      <c r="C79" s="162">
        <f>'Order Form'!$F$8</f>
        <v>0</v>
      </c>
      <c r="D79" s="162" t="str">
        <f>IF(NOT(ISBLANK('Order Form'!$F$10)),'Order Form'!$F$10,"")</f>
        <v/>
      </c>
      <c r="E79" s="162" t="str">
        <f>IF(NOT(ISBLANK('Order Form'!$F$12)),'Order Form'!$F$12,"")</f>
        <v/>
      </c>
      <c r="F79" s="163" t="str">
        <f>IF(NOT(ISBLANK('Order Form'!$D$16)),'Order Form'!$D$16,"")</f>
        <v/>
      </c>
      <c r="G79" s="164"/>
      <c r="H79" s="164"/>
      <c r="I79" s="106" t="str">
        <f>IF('Order Form'!$G105="Yes","Yes",IF('Order Form'!$H105="Yes","Yes",""))</f>
        <v/>
      </c>
      <c r="J79" s="106" t="str">
        <f ca="1">IF(NOT(ISNA(INDIRECT("'LIST DATA'!$A$"&amp;MATCH('Order Form'!$C105,SchoolList,0)+1))),UPPER(INDIRECT("'LIST DATA'!$A$"&amp;MATCH('Order Form'!$C105,SchoolList,0)+1)),"")</f>
        <v/>
      </c>
      <c r="K79" s="106" t="str">
        <f>IF(NOT(ISBLANK('Order Form'!$C105)),'Order Form'!$C105,"")</f>
        <v/>
      </c>
      <c r="L79" s="106" t="str">
        <f>IF(NOT(ISBLANK('Order Form'!$E105)),'Order Form'!$E105,"")</f>
        <v/>
      </c>
      <c r="M79" s="106" t="str">
        <f>IF('Order Form'!$G105="Yes","CST",IF('Order Form'!$H105="Yes","PVW",IF(NOT(ISBLANK('Order Form'!$F105)),UPPER('Order Form'!$F105),"")))</f>
        <v/>
      </c>
      <c r="N79" s="106" t="str">
        <f>IF(UPPER($I79)="YES",'Order Form'!F105,"")</f>
        <v/>
      </c>
      <c r="O79" s="106" t="str">
        <f>IF(NOT(ISBLANK('Order Form'!$I105)),'Order Form'!$I105,"")</f>
        <v/>
      </c>
      <c r="P79" s="106" t="str">
        <f>IF(NOT(ISBLANK('Order Form'!$D105)),PROPER('Order Form'!$D105),"")</f>
        <v/>
      </c>
      <c r="Q79" s="106" t="str">
        <f>IF(NOT(ISBLANK('Order Form'!$L105)),'Order Form'!$L105,"")</f>
        <v/>
      </c>
      <c r="R79" s="106" t="str">
        <f>IF(NOT(ISBLANK('Order Form'!$M105)),'Order Form'!$M105,"")</f>
        <v/>
      </c>
      <c r="S79" s="106" t="str">
        <f>IF(NOT(ISBLANK('Order Form'!$N105)),'Order Form'!$N105,"")</f>
        <v/>
      </c>
      <c r="T79" s="106" t="str">
        <f>IF(NOT(ISBLANK('Order Form'!$O105)),'Order Form'!$O105,"")</f>
        <v/>
      </c>
      <c r="U79" s="106" t="str">
        <f>IF(NOT(ISBLANK('Order Form'!$P105)),'Order Form'!$P105,"")</f>
        <v/>
      </c>
      <c r="V79" s="106" t="str">
        <f>IF(NOT(ISBLANK('Order Form'!$Q105)),'Order Form'!$Q105,"")</f>
        <v/>
      </c>
      <c r="W79" s="106" t="str">
        <f>IF(NOT(ISBLANK('Order Form'!$R105)),'Order Form'!$R105,"")</f>
        <v/>
      </c>
      <c r="X79" s="106" t="str">
        <f>IF(NOT(ISBLANK('Order Form'!$S105)),'Order Form'!$S105,"")</f>
        <v/>
      </c>
      <c r="Y79" s="106" t="str">
        <f t="shared" si="0"/>
        <v/>
      </c>
      <c r="Z79" s="166" t="str">
        <f>IF(NOT(ISBLANK('Order Form'!$J105)),'Order Form'!$J105,"")</f>
        <v/>
      </c>
      <c r="AA79" s="168" t="str">
        <f t="shared" si="1"/>
        <v/>
      </c>
      <c r="AB79" s="166" t="str">
        <f>IF(NOT(ISBLANK('Order Form'!$K105)),'Order Form'!$K105,"")</f>
        <v/>
      </c>
      <c r="AC79" s="166" t="str">
        <f>IF(NOT(ISBLANK('Order Form'!$D$21)),'Order Form'!$D$21,"")</f>
        <v/>
      </c>
      <c r="AD79" s="166" t="str">
        <f>IF(NOT(ISBLANK('Order Form'!$D$23)),'Order Form'!$D$23,"")</f>
        <v/>
      </c>
      <c r="AE79" s="166" t="str">
        <f>IF(NOT(ISBLANK('Order Form'!$D$22)),'Order Form'!$D$22,"")</f>
        <v/>
      </c>
    </row>
    <row r="80" spans="1:31" ht="12.75" customHeight="1" x14ac:dyDescent="0.3">
      <c r="A80" s="106" t="str">
        <f>IF(NOT(ISBLANK('Order Form'!$F$4)),PROPER('Order Form'!$F$4),IF(NOT(ISBLANK('Order Form'!$D$3)),PROPER('Order Form'!$D$3),IF(NOT(ISBLANK('Order Form'!$D$4)),PROPER('Order Form'!$D$4),"")))</f>
        <v/>
      </c>
      <c r="B80" s="106" t="str">
        <f>IF(NOT(ISBLANK('Order Form'!$F$6)),'Order Form'!$F$6,"")</f>
        <v/>
      </c>
      <c r="C80" s="162">
        <f>'Order Form'!$F$8</f>
        <v>0</v>
      </c>
      <c r="D80" s="162" t="str">
        <f>IF(NOT(ISBLANK('Order Form'!$F$10)),'Order Form'!$F$10,"")</f>
        <v/>
      </c>
      <c r="E80" s="162" t="str">
        <f>IF(NOT(ISBLANK('Order Form'!$F$12)),'Order Form'!$F$12,"")</f>
        <v/>
      </c>
      <c r="F80" s="163" t="str">
        <f>IF(NOT(ISBLANK('Order Form'!$D$16)),'Order Form'!$D$16,"")</f>
        <v/>
      </c>
      <c r="G80" s="164"/>
      <c r="H80" s="164"/>
      <c r="I80" s="106" t="str">
        <f>IF('Order Form'!$G106="Yes","Yes",IF('Order Form'!$H106="Yes","Yes",""))</f>
        <v/>
      </c>
      <c r="J80" s="106" t="str">
        <f ca="1">IF(NOT(ISNA(INDIRECT("'LIST DATA'!$A$"&amp;MATCH('Order Form'!$C106,SchoolList,0)+1))),UPPER(INDIRECT("'LIST DATA'!$A$"&amp;MATCH('Order Form'!$C106,SchoolList,0)+1)),"")</f>
        <v/>
      </c>
      <c r="K80" s="106" t="str">
        <f>IF(NOT(ISBLANK('Order Form'!$C106)),'Order Form'!$C106,"")</f>
        <v/>
      </c>
      <c r="L80" s="106" t="str">
        <f>IF(NOT(ISBLANK('Order Form'!$E106)),'Order Form'!$E106,"")</f>
        <v/>
      </c>
      <c r="M80" s="106" t="str">
        <f>IF('Order Form'!$G106="Yes","CST",IF('Order Form'!$H106="Yes","PVW",IF(NOT(ISBLANK('Order Form'!$F106)),UPPER('Order Form'!$F106),"")))</f>
        <v/>
      </c>
      <c r="N80" s="106" t="str">
        <f>IF(UPPER($I80)="YES",'Order Form'!F106,"")</f>
        <v/>
      </c>
      <c r="O80" s="106" t="str">
        <f>IF(NOT(ISBLANK('Order Form'!$I106)),'Order Form'!$I106,"")</f>
        <v/>
      </c>
      <c r="P80" s="106" t="str">
        <f>IF(NOT(ISBLANK('Order Form'!$D106)),PROPER('Order Form'!$D106),"")</f>
        <v/>
      </c>
      <c r="Q80" s="106" t="str">
        <f>IF(NOT(ISBLANK('Order Form'!$L106)),'Order Form'!$L106,"")</f>
        <v/>
      </c>
      <c r="R80" s="106" t="str">
        <f>IF(NOT(ISBLANK('Order Form'!$M106)),'Order Form'!$M106,"")</f>
        <v/>
      </c>
      <c r="S80" s="106" t="str">
        <f>IF(NOT(ISBLANK('Order Form'!$N106)),'Order Form'!$N106,"")</f>
        <v/>
      </c>
      <c r="T80" s="106" t="str">
        <f>IF(NOT(ISBLANK('Order Form'!$O106)),'Order Form'!$O106,"")</f>
        <v/>
      </c>
      <c r="U80" s="106" t="str">
        <f>IF(NOT(ISBLANK('Order Form'!$P106)),'Order Form'!$P106,"")</f>
        <v/>
      </c>
      <c r="V80" s="106" t="str">
        <f>IF(NOT(ISBLANK('Order Form'!$Q106)),'Order Form'!$Q106,"")</f>
        <v/>
      </c>
      <c r="W80" s="106" t="str">
        <f>IF(NOT(ISBLANK('Order Form'!$R106)),'Order Form'!$R106,"")</f>
        <v/>
      </c>
      <c r="X80" s="106" t="str">
        <f>IF(NOT(ISBLANK('Order Form'!$S106)),'Order Form'!$S106,"")</f>
        <v/>
      </c>
      <c r="Y80" s="106" t="str">
        <f t="shared" si="0"/>
        <v/>
      </c>
      <c r="Z80" s="166" t="str">
        <f>IF(NOT(ISBLANK('Order Form'!$J106)),'Order Form'!$J106,"")</f>
        <v/>
      </c>
      <c r="AA80" s="168" t="str">
        <f t="shared" si="1"/>
        <v/>
      </c>
      <c r="AB80" s="166" t="str">
        <f>IF(NOT(ISBLANK('Order Form'!$K106)),'Order Form'!$K106,"")</f>
        <v/>
      </c>
      <c r="AC80" s="166" t="str">
        <f>IF(NOT(ISBLANK('Order Form'!$D$21)),'Order Form'!$D$21,"")</f>
        <v/>
      </c>
      <c r="AD80" s="166" t="str">
        <f>IF(NOT(ISBLANK('Order Form'!$D$23)),'Order Form'!$D$23,"")</f>
        <v/>
      </c>
      <c r="AE80" s="166" t="str">
        <f>IF(NOT(ISBLANK('Order Form'!$D$22)),'Order Form'!$D$22,"")</f>
        <v/>
      </c>
    </row>
    <row r="81" spans="1:31" ht="12.75" customHeight="1" x14ac:dyDescent="0.3">
      <c r="A81" s="106" t="str">
        <f>IF(NOT(ISBLANK('Order Form'!$F$4)),PROPER('Order Form'!$F$4),IF(NOT(ISBLANK('Order Form'!$D$3)),PROPER('Order Form'!$D$3),IF(NOT(ISBLANK('Order Form'!$D$4)),PROPER('Order Form'!$D$4),"")))</f>
        <v/>
      </c>
      <c r="B81" s="106" t="str">
        <f>IF(NOT(ISBLANK('Order Form'!$F$6)),'Order Form'!$F$6,"")</f>
        <v/>
      </c>
      <c r="C81" s="162">
        <f>'Order Form'!$F$8</f>
        <v>0</v>
      </c>
      <c r="D81" s="162" t="str">
        <f>IF(NOT(ISBLANK('Order Form'!$F$10)),'Order Form'!$F$10,"")</f>
        <v/>
      </c>
      <c r="E81" s="162" t="str">
        <f>IF(NOT(ISBLANK('Order Form'!$F$12)),'Order Form'!$F$12,"")</f>
        <v/>
      </c>
      <c r="F81" s="163" t="str">
        <f>IF(NOT(ISBLANK('Order Form'!$D$16)),'Order Form'!$D$16,"")</f>
        <v/>
      </c>
      <c r="G81" s="164"/>
      <c r="H81" s="164"/>
      <c r="I81" s="106" t="str">
        <f>IF('Order Form'!$G107="Yes","Yes",IF('Order Form'!$H107="Yes","Yes",""))</f>
        <v/>
      </c>
      <c r="J81" s="106" t="str">
        <f ca="1">IF(NOT(ISNA(INDIRECT("'LIST DATA'!$A$"&amp;MATCH('Order Form'!$C107,SchoolList,0)+1))),UPPER(INDIRECT("'LIST DATA'!$A$"&amp;MATCH('Order Form'!$C107,SchoolList,0)+1)),"")</f>
        <v/>
      </c>
      <c r="K81" s="106" t="str">
        <f>IF(NOT(ISBLANK('Order Form'!$C107)),'Order Form'!$C107,"")</f>
        <v/>
      </c>
      <c r="L81" s="106" t="str">
        <f>IF(NOT(ISBLANK('Order Form'!$E107)),'Order Form'!$E107,"")</f>
        <v/>
      </c>
      <c r="M81" s="106" t="str">
        <f>IF('Order Form'!$G107="Yes","CST",IF('Order Form'!$H107="Yes","PVW",IF(NOT(ISBLANK('Order Form'!$F107)),UPPER('Order Form'!$F107),"")))</f>
        <v/>
      </c>
      <c r="N81" s="106" t="str">
        <f>IF(UPPER($I81)="YES",'Order Form'!F107,"")</f>
        <v/>
      </c>
      <c r="O81" s="106" t="str">
        <f>IF(NOT(ISBLANK('Order Form'!$I107)),'Order Form'!$I107,"")</f>
        <v/>
      </c>
      <c r="P81" s="106" t="str">
        <f>IF(NOT(ISBLANK('Order Form'!$D107)),PROPER('Order Form'!$D107),"")</f>
        <v/>
      </c>
      <c r="Q81" s="106" t="str">
        <f>IF(NOT(ISBLANK('Order Form'!$L107)),'Order Form'!$L107,"")</f>
        <v/>
      </c>
      <c r="R81" s="106" t="str">
        <f>IF(NOT(ISBLANK('Order Form'!$M107)),'Order Form'!$M107,"")</f>
        <v/>
      </c>
      <c r="S81" s="106" t="str">
        <f>IF(NOT(ISBLANK('Order Form'!$N107)),'Order Form'!$N107,"")</f>
        <v/>
      </c>
      <c r="T81" s="106" t="str">
        <f>IF(NOT(ISBLANK('Order Form'!$O107)),'Order Form'!$O107,"")</f>
        <v/>
      </c>
      <c r="U81" s="106" t="str">
        <f>IF(NOT(ISBLANK('Order Form'!$P107)),'Order Form'!$P107,"")</f>
        <v/>
      </c>
      <c r="V81" s="106" t="str">
        <f>IF(NOT(ISBLANK('Order Form'!$Q107)),'Order Form'!$Q107,"")</f>
        <v/>
      </c>
      <c r="W81" s="106" t="str">
        <f>IF(NOT(ISBLANK('Order Form'!$R107)),'Order Form'!$R107,"")</f>
        <v/>
      </c>
      <c r="X81" s="106" t="str">
        <f>IF(NOT(ISBLANK('Order Form'!$S107)),'Order Form'!$S107,"")</f>
        <v/>
      </c>
      <c r="Y81" s="106" t="str">
        <f t="shared" si="0"/>
        <v/>
      </c>
      <c r="Z81" s="166" t="str">
        <f>IF(NOT(ISBLANK('Order Form'!$J107)),'Order Form'!$J107,"")</f>
        <v/>
      </c>
      <c r="AA81" s="168" t="str">
        <f t="shared" si="1"/>
        <v/>
      </c>
      <c r="AB81" s="166" t="str">
        <f>IF(NOT(ISBLANK('Order Form'!$K107)),'Order Form'!$K107,"")</f>
        <v/>
      </c>
      <c r="AC81" s="166" t="str">
        <f>IF(NOT(ISBLANK('Order Form'!$D$21)),'Order Form'!$D$21,"")</f>
        <v/>
      </c>
      <c r="AD81" s="166" t="str">
        <f>IF(NOT(ISBLANK('Order Form'!$D$23)),'Order Form'!$D$23,"")</f>
        <v/>
      </c>
      <c r="AE81" s="166" t="str">
        <f>IF(NOT(ISBLANK('Order Form'!$D$22)),'Order Form'!$D$22,"")</f>
        <v/>
      </c>
    </row>
    <row r="82" spans="1:31" ht="12.75" customHeight="1" x14ac:dyDescent="0.3">
      <c r="A82" s="106" t="str">
        <f>IF(NOT(ISBLANK('Order Form'!$F$4)),PROPER('Order Form'!$F$4),IF(NOT(ISBLANK('Order Form'!$D$3)),PROPER('Order Form'!$D$3),IF(NOT(ISBLANK('Order Form'!$D$4)),PROPER('Order Form'!$D$4),"")))</f>
        <v/>
      </c>
      <c r="B82" s="106" t="str">
        <f>IF(NOT(ISBLANK('Order Form'!$F$6)),'Order Form'!$F$6,"")</f>
        <v/>
      </c>
      <c r="C82" s="162">
        <f>'Order Form'!$F$8</f>
        <v>0</v>
      </c>
      <c r="D82" s="162" t="str">
        <f>IF(NOT(ISBLANK('Order Form'!$F$10)),'Order Form'!$F$10,"")</f>
        <v/>
      </c>
      <c r="E82" s="162" t="str">
        <f>IF(NOT(ISBLANK('Order Form'!$F$12)),'Order Form'!$F$12,"")</f>
        <v/>
      </c>
      <c r="F82" s="163" t="str">
        <f>IF(NOT(ISBLANK('Order Form'!$D$16)),'Order Form'!$D$16,"")</f>
        <v/>
      </c>
      <c r="G82" s="164"/>
      <c r="H82" s="164"/>
      <c r="I82" s="106" t="str">
        <f>IF('Order Form'!$G108="Yes","Yes",IF('Order Form'!$H108="Yes","Yes",""))</f>
        <v/>
      </c>
      <c r="J82" s="106" t="str">
        <f ca="1">IF(NOT(ISNA(INDIRECT("'LIST DATA'!$A$"&amp;MATCH('Order Form'!$C108,SchoolList,0)+1))),UPPER(INDIRECT("'LIST DATA'!$A$"&amp;MATCH('Order Form'!$C108,SchoolList,0)+1)),"")</f>
        <v/>
      </c>
      <c r="K82" s="106" t="str">
        <f>IF(NOT(ISBLANK('Order Form'!$C108)),'Order Form'!$C108,"")</f>
        <v/>
      </c>
      <c r="L82" s="106" t="str">
        <f>IF(NOT(ISBLANK('Order Form'!$E108)),'Order Form'!$E108,"")</f>
        <v/>
      </c>
      <c r="M82" s="106" t="str">
        <f>IF('Order Form'!$G108="Yes","CST",IF('Order Form'!$H108="Yes","PVW",IF(NOT(ISBLANK('Order Form'!$F108)),UPPER('Order Form'!$F108),"")))</f>
        <v/>
      </c>
      <c r="N82" s="106" t="str">
        <f>IF(UPPER($I82)="YES",'Order Form'!F108,"")</f>
        <v/>
      </c>
      <c r="O82" s="106" t="str">
        <f>IF(NOT(ISBLANK('Order Form'!$I108)),'Order Form'!$I108,"")</f>
        <v/>
      </c>
      <c r="P82" s="106" t="str">
        <f>IF(NOT(ISBLANK('Order Form'!$D108)),PROPER('Order Form'!$D108),"")</f>
        <v/>
      </c>
      <c r="Q82" s="106" t="str">
        <f>IF(NOT(ISBLANK('Order Form'!$L108)),'Order Form'!$L108,"")</f>
        <v/>
      </c>
      <c r="R82" s="106" t="str">
        <f>IF(NOT(ISBLANK('Order Form'!$M108)),'Order Form'!$M108,"")</f>
        <v/>
      </c>
      <c r="S82" s="106" t="str">
        <f>IF(NOT(ISBLANK('Order Form'!$N108)),'Order Form'!$N108,"")</f>
        <v/>
      </c>
      <c r="T82" s="106" t="str">
        <f>IF(NOT(ISBLANK('Order Form'!$O108)),'Order Form'!$O108,"")</f>
        <v/>
      </c>
      <c r="U82" s="106" t="str">
        <f>IF(NOT(ISBLANK('Order Form'!$P108)),'Order Form'!$P108,"")</f>
        <v/>
      </c>
      <c r="V82" s="106" t="str">
        <f>IF(NOT(ISBLANK('Order Form'!$Q108)),'Order Form'!$Q108,"")</f>
        <v/>
      </c>
      <c r="W82" s="106" t="str">
        <f>IF(NOT(ISBLANK('Order Form'!$R108)),'Order Form'!$R108,"")</f>
        <v/>
      </c>
      <c r="X82" s="106" t="str">
        <f>IF(NOT(ISBLANK('Order Form'!$S108)),'Order Form'!$S108,"")</f>
        <v/>
      </c>
      <c r="Y82" s="106" t="str">
        <f t="shared" si="0"/>
        <v/>
      </c>
      <c r="Z82" s="166" t="str">
        <f>IF(NOT(ISBLANK('Order Form'!$J108)),'Order Form'!$J108,"")</f>
        <v/>
      </c>
      <c r="AA82" s="168" t="str">
        <f t="shared" si="1"/>
        <v/>
      </c>
      <c r="AB82" s="166" t="str">
        <f>IF(NOT(ISBLANK('Order Form'!$K108)),'Order Form'!$K108,"")</f>
        <v/>
      </c>
      <c r="AC82" s="166" t="str">
        <f>IF(NOT(ISBLANK('Order Form'!$D$21)),'Order Form'!$D$21,"")</f>
        <v/>
      </c>
      <c r="AD82" s="166" t="str">
        <f>IF(NOT(ISBLANK('Order Form'!$D$23)),'Order Form'!$D$23,"")</f>
        <v/>
      </c>
      <c r="AE82" s="166" t="str">
        <f>IF(NOT(ISBLANK('Order Form'!$D$22)),'Order Form'!$D$22,"")</f>
        <v/>
      </c>
    </row>
    <row r="83" spans="1:31" ht="12.75" customHeight="1" x14ac:dyDescent="0.3">
      <c r="A83" s="106" t="str">
        <f>IF(NOT(ISBLANK('Order Form'!$F$4)),PROPER('Order Form'!$F$4),IF(NOT(ISBLANK('Order Form'!$D$3)),PROPER('Order Form'!$D$3),IF(NOT(ISBLANK('Order Form'!$D$4)),PROPER('Order Form'!$D$4),"")))</f>
        <v/>
      </c>
      <c r="B83" s="106" t="str">
        <f>IF(NOT(ISBLANK('Order Form'!$F$6)),'Order Form'!$F$6,"")</f>
        <v/>
      </c>
      <c r="C83" s="162">
        <f>'Order Form'!$F$8</f>
        <v>0</v>
      </c>
      <c r="D83" s="162" t="str">
        <f>IF(NOT(ISBLANK('Order Form'!$F$10)),'Order Form'!$F$10,"")</f>
        <v/>
      </c>
      <c r="E83" s="162" t="str">
        <f>IF(NOT(ISBLANK('Order Form'!$F$12)),'Order Form'!$F$12,"")</f>
        <v/>
      </c>
      <c r="F83" s="163" t="str">
        <f>IF(NOT(ISBLANK('Order Form'!$D$16)),'Order Form'!$D$16,"")</f>
        <v/>
      </c>
      <c r="G83" s="164"/>
      <c r="H83" s="164"/>
      <c r="I83" s="106" t="str">
        <f>IF('Order Form'!$G109="Yes","Yes",IF('Order Form'!$H109="Yes","Yes",""))</f>
        <v/>
      </c>
      <c r="J83" s="106" t="str">
        <f ca="1">IF(NOT(ISNA(INDIRECT("'LIST DATA'!$A$"&amp;MATCH('Order Form'!$C109,SchoolList,0)+1))),UPPER(INDIRECT("'LIST DATA'!$A$"&amp;MATCH('Order Form'!$C109,SchoolList,0)+1)),"")</f>
        <v/>
      </c>
      <c r="K83" s="106" t="str">
        <f>IF(NOT(ISBLANK('Order Form'!$C109)),'Order Form'!$C109,"")</f>
        <v/>
      </c>
      <c r="L83" s="106" t="str">
        <f>IF(NOT(ISBLANK('Order Form'!$E109)),'Order Form'!$E109,"")</f>
        <v/>
      </c>
      <c r="M83" s="106" t="str">
        <f>IF('Order Form'!$G109="Yes","CST",IF('Order Form'!$H109="Yes","PVW",IF(NOT(ISBLANK('Order Form'!$F109)),UPPER('Order Form'!$F109),"")))</f>
        <v/>
      </c>
      <c r="N83" s="106" t="str">
        <f>IF(UPPER($I83)="YES",'Order Form'!F109,"")</f>
        <v/>
      </c>
      <c r="O83" s="106" t="str">
        <f>IF(NOT(ISBLANK('Order Form'!$I109)),'Order Form'!$I109,"")</f>
        <v/>
      </c>
      <c r="P83" s="106" t="str">
        <f>IF(NOT(ISBLANK('Order Form'!$D109)),PROPER('Order Form'!$D109),"")</f>
        <v/>
      </c>
      <c r="Q83" s="106" t="str">
        <f>IF(NOT(ISBLANK('Order Form'!$L109)),'Order Form'!$L109,"")</f>
        <v/>
      </c>
      <c r="R83" s="106" t="str">
        <f>IF(NOT(ISBLANK('Order Form'!$M109)),'Order Form'!$M109,"")</f>
        <v/>
      </c>
      <c r="S83" s="106" t="str">
        <f>IF(NOT(ISBLANK('Order Form'!$N109)),'Order Form'!$N109,"")</f>
        <v/>
      </c>
      <c r="T83" s="106" t="str">
        <f>IF(NOT(ISBLANK('Order Form'!$O109)),'Order Form'!$O109,"")</f>
        <v/>
      </c>
      <c r="U83" s="106" t="str">
        <f>IF(NOT(ISBLANK('Order Form'!$P109)),'Order Form'!$P109,"")</f>
        <v/>
      </c>
      <c r="V83" s="106" t="str">
        <f>IF(NOT(ISBLANK('Order Form'!$Q109)),'Order Form'!$Q109,"")</f>
        <v/>
      </c>
      <c r="W83" s="106" t="str">
        <f>IF(NOT(ISBLANK('Order Form'!$R109)),'Order Form'!$R109,"")</f>
        <v/>
      </c>
      <c r="X83" s="106" t="str">
        <f>IF(NOT(ISBLANK('Order Form'!$S109)),'Order Form'!$S109,"")</f>
        <v/>
      </c>
      <c r="Y83" s="106" t="str">
        <f t="shared" si="0"/>
        <v/>
      </c>
      <c r="Z83" s="166" t="str">
        <f>IF(NOT(ISBLANK('Order Form'!$J109)),'Order Form'!$J109,"")</f>
        <v/>
      </c>
      <c r="AA83" s="168" t="str">
        <f t="shared" si="1"/>
        <v/>
      </c>
      <c r="AB83" s="166" t="str">
        <f>IF(NOT(ISBLANK('Order Form'!$K109)),'Order Form'!$K109,"")</f>
        <v/>
      </c>
      <c r="AC83" s="166" t="str">
        <f>IF(NOT(ISBLANK('Order Form'!$D$21)),'Order Form'!$D$21,"")</f>
        <v/>
      </c>
      <c r="AD83" s="166" t="str">
        <f>IF(NOT(ISBLANK('Order Form'!$D$23)),'Order Form'!$D$23,"")</f>
        <v/>
      </c>
      <c r="AE83" s="166" t="str">
        <f>IF(NOT(ISBLANK('Order Form'!$D$22)),'Order Form'!$D$22,"")</f>
        <v/>
      </c>
    </row>
    <row r="84" spans="1:31" ht="12.75" customHeight="1" x14ac:dyDescent="0.3">
      <c r="A84" s="106" t="str">
        <f>IF(NOT(ISBLANK('Order Form'!$F$4)),PROPER('Order Form'!$F$4),IF(NOT(ISBLANK('Order Form'!$D$3)),PROPER('Order Form'!$D$3),IF(NOT(ISBLANK('Order Form'!$D$4)),PROPER('Order Form'!$D$4),"")))</f>
        <v/>
      </c>
      <c r="B84" s="106" t="str">
        <f>IF(NOT(ISBLANK('Order Form'!$F$6)),'Order Form'!$F$6,"")</f>
        <v/>
      </c>
      <c r="C84" s="162">
        <f>'Order Form'!$F$8</f>
        <v>0</v>
      </c>
      <c r="D84" s="162" t="str">
        <f>IF(NOT(ISBLANK('Order Form'!$F$10)),'Order Form'!$F$10,"")</f>
        <v/>
      </c>
      <c r="E84" s="162" t="str">
        <f>IF(NOT(ISBLANK('Order Form'!$F$12)),'Order Form'!$F$12,"")</f>
        <v/>
      </c>
      <c r="F84" s="163" t="str">
        <f>IF(NOT(ISBLANK('Order Form'!$D$16)),'Order Form'!$D$16,"")</f>
        <v/>
      </c>
      <c r="G84" s="164"/>
      <c r="H84" s="164"/>
      <c r="I84" s="106" t="str">
        <f>IF('Order Form'!$G110="Yes","Yes",IF('Order Form'!$H110="Yes","Yes",""))</f>
        <v/>
      </c>
      <c r="J84" s="106" t="str">
        <f ca="1">IF(NOT(ISNA(INDIRECT("'LIST DATA'!$A$"&amp;MATCH('Order Form'!$C110,SchoolList,0)+1))),UPPER(INDIRECT("'LIST DATA'!$A$"&amp;MATCH('Order Form'!$C110,SchoolList,0)+1)),"")</f>
        <v/>
      </c>
      <c r="K84" s="106" t="str">
        <f>IF(NOT(ISBLANK('Order Form'!$C110)),'Order Form'!$C110,"")</f>
        <v/>
      </c>
      <c r="L84" s="106" t="str">
        <f>IF(NOT(ISBLANK('Order Form'!$E110)),'Order Form'!$E110,"")</f>
        <v/>
      </c>
      <c r="M84" s="106" t="str">
        <f>IF('Order Form'!$G110="Yes","CST",IF('Order Form'!$H110="Yes","PVW",IF(NOT(ISBLANK('Order Form'!$F110)),UPPER('Order Form'!$F110),"")))</f>
        <v/>
      </c>
      <c r="N84" s="106" t="str">
        <f>IF(UPPER($I84)="YES",'Order Form'!F110,"")</f>
        <v/>
      </c>
      <c r="O84" s="106" t="str">
        <f>IF(NOT(ISBLANK('Order Form'!$I110)),'Order Form'!$I110,"")</f>
        <v/>
      </c>
      <c r="P84" s="106" t="str">
        <f>IF(NOT(ISBLANK('Order Form'!$D110)),PROPER('Order Form'!$D110),"")</f>
        <v/>
      </c>
      <c r="Q84" s="106" t="str">
        <f>IF(NOT(ISBLANK('Order Form'!$L110)),'Order Form'!$L110,"")</f>
        <v/>
      </c>
      <c r="R84" s="106" t="str">
        <f>IF(NOT(ISBLANK('Order Form'!$M110)),'Order Form'!$M110,"")</f>
        <v/>
      </c>
      <c r="S84" s="106" t="str">
        <f>IF(NOT(ISBLANK('Order Form'!$N110)),'Order Form'!$N110,"")</f>
        <v/>
      </c>
      <c r="T84" s="106" t="str">
        <f>IF(NOT(ISBLANK('Order Form'!$O110)),'Order Form'!$O110,"")</f>
        <v/>
      </c>
      <c r="U84" s="106" t="str">
        <f>IF(NOT(ISBLANK('Order Form'!$P110)),'Order Form'!$P110,"")</f>
        <v/>
      </c>
      <c r="V84" s="106" t="str">
        <f>IF(NOT(ISBLANK('Order Form'!$Q110)),'Order Form'!$Q110,"")</f>
        <v/>
      </c>
      <c r="W84" s="106" t="str">
        <f>IF(NOT(ISBLANK('Order Form'!$R110)),'Order Form'!$R110,"")</f>
        <v/>
      </c>
      <c r="X84" s="106" t="str">
        <f>IF(NOT(ISBLANK('Order Form'!$S110)),'Order Form'!$S110,"")</f>
        <v/>
      </c>
      <c r="Y84" s="106" t="str">
        <f t="shared" si="0"/>
        <v/>
      </c>
      <c r="Z84" s="166" t="str">
        <f>IF(NOT(ISBLANK('Order Form'!$J110)),'Order Form'!$J110,"")</f>
        <v/>
      </c>
      <c r="AA84" s="168" t="str">
        <f t="shared" si="1"/>
        <v/>
      </c>
      <c r="AB84" s="166" t="str">
        <f>IF(NOT(ISBLANK('Order Form'!$K110)),'Order Form'!$K110,"")</f>
        <v/>
      </c>
      <c r="AC84" s="166" t="str">
        <f>IF(NOT(ISBLANK('Order Form'!$D$21)),'Order Form'!$D$21,"")</f>
        <v/>
      </c>
      <c r="AD84" s="166" t="str">
        <f>IF(NOT(ISBLANK('Order Form'!$D$23)),'Order Form'!$D$23,"")</f>
        <v/>
      </c>
      <c r="AE84" s="166" t="str">
        <f>IF(NOT(ISBLANK('Order Form'!$D$22)),'Order Form'!$D$22,"")</f>
        <v/>
      </c>
    </row>
    <row r="85" spans="1:31" ht="12.75" customHeight="1" x14ac:dyDescent="0.3">
      <c r="A85" s="106" t="str">
        <f>IF(NOT(ISBLANK('Order Form'!$F$4)),PROPER('Order Form'!$F$4),IF(NOT(ISBLANK('Order Form'!$D$3)),PROPER('Order Form'!$D$3),IF(NOT(ISBLANK('Order Form'!$D$4)),PROPER('Order Form'!$D$4),"")))</f>
        <v/>
      </c>
      <c r="B85" s="106" t="str">
        <f>IF(NOT(ISBLANK('Order Form'!$F$6)),'Order Form'!$F$6,"")</f>
        <v/>
      </c>
      <c r="C85" s="162">
        <f>'Order Form'!$F$8</f>
        <v>0</v>
      </c>
      <c r="D85" s="162" t="str">
        <f>IF(NOT(ISBLANK('Order Form'!$F$10)),'Order Form'!$F$10,"")</f>
        <v/>
      </c>
      <c r="E85" s="162" t="str">
        <f>IF(NOT(ISBLANK('Order Form'!$F$12)),'Order Form'!$F$12,"")</f>
        <v/>
      </c>
      <c r="F85" s="163" t="str">
        <f>IF(NOT(ISBLANK('Order Form'!$D$16)),'Order Form'!$D$16,"")</f>
        <v/>
      </c>
      <c r="G85" s="164"/>
      <c r="H85" s="164"/>
      <c r="I85" s="106" t="str">
        <f>IF('Order Form'!$G111="Yes","Yes",IF('Order Form'!$H111="Yes","Yes",""))</f>
        <v/>
      </c>
      <c r="J85" s="106" t="str">
        <f ca="1">IF(NOT(ISNA(INDIRECT("'LIST DATA'!$A$"&amp;MATCH('Order Form'!$C111,SchoolList,0)+1))),UPPER(INDIRECT("'LIST DATA'!$A$"&amp;MATCH('Order Form'!$C111,SchoolList,0)+1)),"")</f>
        <v/>
      </c>
      <c r="K85" s="106" t="str">
        <f>IF(NOT(ISBLANK('Order Form'!$C111)),'Order Form'!$C111,"")</f>
        <v/>
      </c>
      <c r="L85" s="106" t="str">
        <f>IF(NOT(ISBLANK('Order Form'!$E111)),'Order Form'!$E111,"")</f>
        <v/>
      </c>
      <c r="M85" s="106" t="str">
        <f>IF('Order Form'!$G111="Yes","CST",IF('Order Form'!$H111="Yes","PVW",IF(NOT(ISBLANK('Order Form'!$F111)),UPPER('Order Form'!$F111),"")))</f>
        <v/>
      </c>
      <c r="N85" s="106" t="str">
        <f>IF(UPPER($I85)="YES",'Order Form'!F111,"")</f>
        <v/>
      </c>
      <c r="O85" s="106" t="str">
        <f>IF(NOT(ISBLANK('Order Form'!$I111)),'Order Form'!$I111,"")</f>
        <v/>
      </c>
      <c r="P85" s="106" t="str">
        <f>IF(NOT(ISBLANK('Order Form'!$D111)),PROPER('Order Form'!$D111),"")</f>
        <v/>
      </c>
      <c r="Q85" s="106" t="str">
        <f>IF(NOT(ISBLANK('Order Form'!$L111)),'Order Form'!$L111,"")</f>
        <v/>
      </c>
      <c r="R85" s="106" t="str">
        <f>IF(NOT(ISBLANK('Order Form'!$M111)),'Order Form'!$M111,"")</f>
        <v/>
      </c>
      <c r="S85" s="106" t="str">
        <f>IF(NOT(ISBLANK('Order Form'!$N111)),'Order Form'!$N111,"")</f>
        <v/>
      </c>
      <c r="T85" s="106" t="str">
        <f>IF(NOT(ISBLANK('Order Form'!$O111)),'Order Form'!$O111,"")</f>
        <v/>
      </c>
      <c r="U85" s="106" t="str">
        <f>IF(NOT(ISBLANK('Order Form'!$P111)),'Order Form'!$P111,"")</f>
        <v/>
      </c>
      <c r="V85" s="106" t="str">
        <f>IF(NOT(ISBLANK('Order Form'!$Q111)),'Order Form'!$Q111,"")</f>
        <v/>
      </c>
      <c r="W85" s="106" t="str">
        <f>IF(NOT(ISBLANK('Order Form'!$R111)),'Order Form'!$R111,"")</f>
        <v/>
      </c>
      <c r="X85" s="106" t="str">
        <f>IF(NOT(ISBLANK('Order Form'!$S111)),'Order Form'!$S111,"")</f>
        <v/>
      </c>
      <c r="Y85" s="106" t="str">
        <f t="shared" si="0"/>
        <v/>
      </c>
      <c r="Z85" s="166" t="str">
        <f>IF(NOT(ISBLANK('Order Form'!$J111)),'Order Form'!$J111,"")</f>
        <v/>
      </c>
      <c r="AA85" s="168" t="str">
        <f t="shared" si="1"/>
        <v/>
      </c>
      <c r="AB85" s="166" t="str">
        <f>IF(NOT(ISBLANK('Order Form'!$K111)),'Order Form'!$K111,"")</f>
        <v/>
      </c>
      <c r="AC85" s="166" t="str">
        <f>IF(NOT(ISBLANK('Order Form'!$D$21)),'Order Form'!$D$21,"")</f>
        <v/>
      </c>
      <c r="AD85" s="166" t="str">
        <f>IF(NOT(ISBLANK('Order Form'!$D$23)),'Order Form'!$D$23,"")</f>
        <v/>
      </c>
      <c r="AE85" s="166" t="str">
        <f>IF(NOT(ISBLANK('Order Form'!$D$22)),'Order Form'!$D$22,"")</f>
        <v/>
      </c>
    </row>
    <row r="86" spans="1:31" ht="12.75" customHeight="1" x14ac:dyDescent="0.3">
      <c r="A86" s="106" t="str">
        <f>IF(NOT(ISBLANK('Order Form'!$F$4)),PROPER('Order Form'!$F$4),IF(NOT(ISBLANK('Order Form'!$D$3)),PROPER('Order Form'!$D$3),IF(NOT(ISBLANK('Order Form'!$D$4)),PROPER('Order Form'!$D$4),"")))</f>
        <v/>
      </c>
      <c r="B86" s="106" t="str">
        <f>IF(NOT(ISBLANK('Order Form'!$F$6)),'Order Form'!$F$6,"")</f>
        <v/>
      </c>
      <c r="C86" s="162">
        <f>'Order Form'!$F$8</f>
        <v>0</v>
      </c>
      <c r="D86" s="162" t="str">
        <f>IF(NOT(ISBLANK('Order Form'!$F$10)),'Order Form'!$F$10,"")</f>
        <v/>
      </c>
      <c r="E86" s="162" t="str">
        <f>IF(NOT(ISBLANK('Order Form'!$F$12)),'Order Form'!$F$12,"")</f>
        <v/>
      </c>
      <c r="F86" s="163" t="str">
        <f>IF(NOT(ISBLANK('Order Form'!$D$16)),'Order Form'!$D$16,"")</f>
        <v/>
      </c>
      <c r="G86" s="164"/>
      <c r="H86" s="164"/>
      <c r="I86" s="106" t="str">
        <f>IF('Order Form'!$G112="Yes","Yes",IF('Order Form'!$H112="Yes","Yes",""))</f>
        <v/>
      </c>
      <c r="J86" s="106" t="str">
        <f ca="1">IF(NOT(ISNA(INDIRECT("'LIST DATA'!$A$"&amp;MATCH('Order Form'!$C112,SchoolList,0)+1))),UPPER(INDIRECT("'LIST DATA'!$A$"&amp;MATCH('Order Form'!$C112,SchoolList,0)+1)),"")</f>
        <v/>
      </c>
      <c r="K86" s="106" t="str">
        <f>IF(NOT(ISBLANK('Order Form'!$C112)),'Order Form'!$C112,"")</f>
        <v/>
      </c>
      <c r="L86" s="106" t="str">
        <f>IF(NOT(ISBLANK('Order Form'!$E112)),'Order Form'!$E112,"")</f>
        <v/>
      </c>
      <c r="M86" s="106" t="str">
        <f>IF('Order Form'!$G112="Yes","CST",IF('Order Form'!$H112="Yes","PVW",IF(NOT(ISBLANK('Order Form'!$F112)),UPPER('Order Form'!$F112),"")))</f>
        <v/>
      </c>
      <c r="N86" s="106" t="str">
        <f>IF(UPPER($I86)="YES",'Order Form'!F112,"")</f>
        <v/>
      </c>
      <c r="O86" s="106" t="str">
        <f>IF(NOT(ISBLANK('Order Form'!$I112)),'Order Form'!$I112,"")</f>
        <v/>
      </c>
      <c r="P86" s="106" t="str">
        <f>IF(NOT(ISBLANK('Order Form'!$D112)),PROPER('Order Form'!$D112),"")</f>
        <v/>
      </c>
      <c r="Q86" s="106" t="str">
        <f>IF(NOT(ISBLANK('Order Form'!$L112)),'Order Form'!$L112,"")</f>
        <v/>
      </c>
      <c r="R86" s="106" t="str">
        <f>IF(NOT(ISBLANK('Order Form'!$M112)),'Order Form'!$M112,"")</f>
        <v/>
      </c>
      <c r="S86" s="106" t="str">
        <f>IF(NOT(ISBLANK('Order Form'!$N112)),'Order Form'!$N112,"")</f>
        <v/>
      </c>
      <c r="T86" s="106" t="str">
        <f>IF(NOT(ISBLANK('Order Form'!$O112)),'Order Form'!$O112,"")</f>
        <v/>
      </c>
      <c r="U86" s="106" t="str">
        <f>IF(NOT(ISBLANK('Order Form'!$P112)),'Order Form'!$P112,"")</f>
        <v/>
      </c>
      <c r="V86" s="106" t="str">
        <f>IF(NOT(ISBLANK('Order Form'!$Q112)),'Order Form'!$Q112,"")</f>
        <v/>
      </c>
      <c r="W86" s="106" t="str">
        <f>IF(NOT(ISBLANK('Order Form'!$R112)),'Order Form'!$R112,"")</f>
        <v/>
      </c>
      <c r="X86" s="106" t="str">
        <f>IF(NOT(ISBLANK('Order Form'!$S112)),'Order Form'!$S112,"")</f>
        <v/>
      </c>
      <c r="Y86" s="106" t="str">
        <f t="shared" si="0"/>
        <v/>
      </c>
      <c r="Z86" s="166" t="str">
        <f>IF(NOT(ISBLANK('Order Form'!$J112)),'Order Form'!$J112,"")</f>
        <v/>
      </c>
      <c r="AA86" s="168" t="str">
        <f t="shared" si="1"/>
        <v/>
      </c>
      <c r="AB86" s="166" t="str">
        <f>IF(NOT(ISBLANK('Order Form'!$K112)),'Order Form'!$K112,"")</f>
        <v/>
      </c>
      <c r="AC86" s="166" t="str">
        <f>IF(NOT(ISBLANK('Order Form'!$D$21)),'Order Form'!$D$21,"")</f>
        <v/>
      </c>
      <c r="AD86" s="166" t="str">
        <f>IF(NOT(ISBLANK('Order Form'!$D$23)),'Order Form'!$D$23,"")</f>
        <v/>
      </c>
      <c r="AE86" s="166" t="str">
        <f>IF(NOT(ISBLANK('Order Form'!$D$22)),'Order Form'!$D$22,"")</f>
        <v/>
      </c>
    </row>
    <row r="87" spans="1:31" ht="12.75" customHeight="1" x14ac:dyDescent="0.3">
      <c r="A87" s="106" t="str">
        <f>IF(NOT(ISBLANK('Order Form'!$F$4)),PROPER('Order Form'!$F$4),IF(NOT(ISBLANK('Order Form'!$D$3)),PROPER('Order Form'!$D$3),IF(NOT(ISBLANK('Order Form'!$D$4)),PROPER('Order Form'!$D$4),"")))</f>
        <v/>
      </c>
      <c r="B87" s="106" t="str">
        <f>IF(NOT(ISBLANK('Order Form'!$F$6)),'Order Form'!$F$6,"")</f>
        <v/>
      </c>
      <c r="C87" s="162">
        <f>'Order Form'!$F$8</f>
        <v>0</v>
      </c>
      <c r="D87" s="162" t="str">
        <f>IF(NOT(ISBLANK('Order Form'!$F$10)),'Order Form'!$F$10,"")</f>
        <v/>
      </c>
      <c r="E87" s="162" t="str">
        <f>IF(NOT(ISBLANK('Order Form'!$F$12)),'Order Form'!$F$12,"")</f>
        <v/>
      </c>
      <c r="F87" s="163" t="str">
        <f>IF(NOT(ISBLANK('Order Form'!$D$16)),'Order Form'!$D$16,"")</f>
        <v/>
      </c>
      <c r="G87" s="164"/>
      <c r="H87" s="164"/>
      <c r="I87" s="106" t="str">
        <f>IF('Order Form'!$G113="Yes","Yes",IF('Order Form'!$H113="Yes","Yes",""))</f>
        <v/>
      </c>
      <c r="J87" s="106" t="str">
        <f ca="1">IF(NOT(ISNA(INDIRECT("'LIST DATA'!$A$"&amp;MATCH('Order Form'!$C113,SchoolList,0)+1))),UPPER(INDIRECT("'LIST DATA'!$A$"&amp;MATCH('Order Form'!$C113,SchoolList,0)+1)),"")</f>
        <v/>
      </c>
      <c r="K87" s="106" t="str">
        <f>IF(NOT(ISBLANK('Order Form'!$C113)),'Order Form'!$C113,"")</f>
        <v/>
      </c>
      <c r="L87" s="106" t="str">
        <f>IF(NOT(ISBLANK('Order Form'!$E113)),'Order Form'!$E113,"")</f>
        <v/>
      </c>
      <c r="M87" s="106" t="str">
        <f>IF('Order Form'!$G113="Yes","CST",IF('Order Form'!$H113="Yes","PVW",IF(NOT(ISBLANK('Order Form'!$F113)),UPPER('Order Form'!$F113),"")))</f>
        <v/>
      </c>
      <c r="N87" s="106" t="str">
        <f>IF(UPPER($I87)="YES",'Order Form'!F113,"")</f>
        <v/>
      </c>
      <c r="O87" s="106" t="str">
        <f>IF(NOT(ISBLANK('Order Form'!$I113)),'Order Form'!$I113,"")</f>
        <v/>
      </c>
      <c r="P87" s="106" t="str">
        <f>IF(NOT(ISBLANK('Order Form'!$D113)),PROPER('Order Form'!$D113),"")</f>
        <v/>
      </c>
      <c r="Q87" s="106" t="str">
        <f>IF(NOT(ISBLANK('Order Form'!$L113)),'Order Form'!$L113,"")</f>
        <v/>
      </c>
      <c r="R87" s="106" t="str">
        <f>IF(NOT(ISBLANK('Order Form'!$M113)),'Order Form'!$M113,"")</f>
        <v/>
      </c>
      <c r="S87" s="106" t="str">
        <f>IF(NOT(ISBLANK('Order Form'!$N113)),'Order Form'!$N113,"")</f>
        <v/>
      </c>
      <c r="T87" s="106" t="str">
        <f>IF(NOT(ISBLANK('Order Form'!$O113)),'Order Form'!$O113,"")</f>
        <v/>
      </c>
      <c r="U87" s="106" t="str">
        <f>IF(NOT(ISBLANK('Order Form'!$P113)),'Order Form'!$P113,"")</f>
        <v/>
      </c>
      <c r="V87" s="106" t="str">
        <f>IF(NOT(ISBLANK('Order Form'!$Q113)),'Order Form'!$Q113,"")</f>
        <v/>
      </c>
      <c r="W87" s="106" t="str">
        <f>IF(NOT(ISBLANK('Order Form'!$R113)),'Order Form'!$R113,"")</f>
        <v/>
      </c>
      <c r="X87" s="106" t="str">
        <f>IF(NOT(ISBLANK('Order Form'!$S113)),'Order Form'!$S113,"")</f>
        <v/>
      </c>
      <c r="Y87" s="106" t="str">
        <f t="shared" si="0"/>
        <v/>
      </c>
      <c r="Z87" s="166" t="str">
        <f>IF(NOT(ISBLANK('Order Form'!$J113)),'Order Form'!$J113,"")</f>
        <v/>
      </c>
      <c r="AA87" s="168" t="str">
        <f t="shared" si="1"/>
        <v/>
      </c>
      <c r="AB87" s="166" t="str">
        <f>IF(NOT(ISBLANK('Order Form'!$K113)),'Order Form'!$K113,"")</f>
        <v/>
      </c>
      <c r="AC87" s="166" t="str">
        <f>IF(NOT(ISBLANK('Order Form'!$D$21)),'Order Form'!$D$21,"")</f>
        <v/>
      </c>
      <c r="AD87" s="166" t="str">
        <f>IF(NOT(ISBLANK('Order Form'!$D$23)),'Order Form'!$D$23,"")</f>
        <v/>
      </c>
      <c r="AE87" s="166" t="str">
        <f>IF(NOT(ISBLANK('Order Form'!$D$22)),'Order Form'!$D$22,"")</f>
        <v/>
      </c>
    </row>
    <row r="88" spans="1:31" ht="12.75" customHeight="1" x14ac:dyDescent="0.3">
      <c r="A88" s="106" t="str">
        <f>IF(NOT(ISBLANK('Order Form'!$F$4)),PROPER('Order Form'!$F$4),IF(NOT(ISBLANK('Order Form'!$D$3)),PROPER('Order Form'!$D$3),IF(NOT(ISBLANK('Order Form'!$D$4)),PROPER('Order Form'!$D$4),"")))</f>
        <v/>
      </c>
      <c r="B88" s="106" t="str">
        <f>IF(NOT(ISBLANK('Order Form'!$F$6)),'Order Form'!$F$6,"")</f>
        <v/>
      </c>
      <c r="C88" s="162">
        <f>'Order Form'!$F$8</f>
        <v>0</v>
      </c>
      <c r="D88" s="162" t="str">
        <f>IF(NOT(ISBLANK('Order Form'!$F$10)),'Order Form'!$F$10,"")</f>
        <v/>
      </c>
      <c r="E88" s="162" t="str">
        <f>IF(NOT(ISBLANK('Order Form'!$F$12)),'Order Form'!$F$12,"")</f>
        <v/>
      </c>
      <c r="F88" s="163" t="str">
        <f>IF(NOT(ISBLANK('Order Form'!$D$16)),'Order Form'!$D$16,"")</f>
        <v/>
      </c>
      <c r="G88" s="164"/>
      <c r="H88" s="164"/>
      <c r="I88" s="106" t="str">
        <f>IF('Order Form'!$G114="Yes","Yes",IF('Order Form'!$H114="Yes","Yes",""))</f>
        <v/>
      </c>
      <c r="J88" s="106" t="str">
        <f ca="1">IF(NOT(ISNA(INDIRECT("'LIST DATA'!$A$"&amp;MATCH('Order Form'!$C114,SchoolList,0)+1))),UPPER(INDIRECT("'LIST DATA'!$A$"&amp;MATCH('Order Form'!$C114,SchoolList,0)+1)),"")</f>
        <v/>
      </c>
      <c r="K88" s="106" t="str">
        <f>IF(NOT(ISBLANK('Order Form'!$C114)),'Order Form'!$C114,"")</f>
        <v/>
      </c>
      <c r="L88" s="106" t="str">
        <f>IF(NOT(ISBLANK('Order Form'!$E114)),'Order Form'!$E114,"")</f>
        <v/>
      </c>
      <c r="M88" s="106" t="str">
        <f>IF('Order Form'!$G114="Yes","CST",IF('Order Form'!$H114="Yes","PVW",IF(NOT(ISBLANK('Order Form'!$F114)),UPPER('Order Form'!$F114),"")))</f>
        <v/>
      </c>
      <c r="N88" s="106" t="str">
        <f>IF(UPPER($I88)="YES",'Order Form'!F114,"")</f>
        <v/>
      </c>
      <c r="O88" s="106" t="str">
        <f>IF(NOT(ISBLANK('Order Form'!$I114)),'Order Form'!$I114,"")</f>
        <v/>
      </c>
      <c r="P88" s="106" t="str">
        <f>IF(NOT(ISBLANK('Order Form'!$D114)),PROPER('Order Form'!$D114),"")</f>
        <v/>
      </c>
      <c r="Q88" s="106" t="str">
        <f>IF(NOT(ISBLANK('Order Form'!$L114)),'Order Form'!$L114,"")</f>
        <v/>
      </c>
      <c r="R88" s="106" t="str">
        <f>IF(NOT(ISBLANK('Order Form'!$M114)),'Order Form'!$M114,"")</f>
        <v/>
      </c>
      <c r="S88" s="106" t="str">
        <f>IF(NOT(ISBLANK('Order Form'!$N114)),'Order Form'!$N114,"")</f>
        <v/>
      </c>
      <c r="T88" s="106" t="str">
        <f>IF(NOT(ISBLANK('Order Form'!$O114)),'Order Form'!$O114,"")</f>
        <v/>
      </c>
      <c r="U88" s="106" t="str">
        <f>IF(NOT(ISBLANK('Order Form'!$P114)),'Order Form'!$P114,"")</f>
        <v/>
      </c>
      <c r="V88" s="106" t="str">
        <f>IF(NOT(ISBLANK('Order Form'!$Q114)),'Order Form'!$Q114,"")</f>
        <v/>
      </c>
      <c r="W88" s="106" t="str">
        <f>IF(NOT(ISBLANK('Order Form'!$R114)),'Order Form'!$R114,"")</f>
        <v/>
      </c>
      <c r="X88" s="106" t="str">
        <f>IF(NOT(ISBLANK('Order Form'!$S114)),'Order Form'!$S114,"")</f>
        <v/>
      </c>
      <c r="Y88" s="106" t="str">
        <f t="shared" si="0"/>
        <v/>
      </c>
      <c r="Z88" s="166" t="str">
        <f>IF(NOT(ISBLANK('Order Form'!$J114)),'Order Form'!$J114,"")</f>
        <v/>
      </c>
      <c r="AA88" s="168" t="str">
        <f t="shared" si="1"/>
        <v/>
      </c>
      <c r="AB88" s="166" t="str">
        <f>IF(NOT(ISBLANK('Order Form'!$K114)),'Order Form'!$K114,"")</f>
        <v/>
      </c>
      <c r="AC88" s="166" t="str">
        <f>IF(NOT(ISBLANK('Order Form'!$D$21)),'Order Form'!$D$21,"")</f>
        <v/>
      </c>
      <c r="AD88" s="166" t="str">
        <f>IF(NOT(ISBLANK('Order Form'!$D$23)),'Order Form'!$D$23,"")</f>
        <v/>
      </c>
      <c r="AE88" s="166" t="str">
        <f>IF(NOT(ISBLANK('Order Form'!$D$22)),'Order Form'!$D$22,"")</f>
        <v/>
      </c>
    </row>
    <row r="89" spans="1:31" ht="12.75" customHeight="1" x14ac:dyDescent="0.3">
      <c r="A89" s="106" t="str">
        <f>IF(NOT(ISBLANK('Order Form'!$F$4)),PROPER('Order Form'!$F$4),IF(NOT(ISBLANK('Order Form'!$D$3)),PROPER('Order Form'!$D$3),IF(NOT(ISBLANK('Order Form'!$D$4)),PROPER('Order Form'!$D$4),"")))</f>
        <v/>
      </c>
      <c r="B89" s="106" t="str">
        <f>IF(NOT(ISBLANK('Order Form'!$F$6)),'Order Form'!$F$6,"")</f>
        <v/>
      </c>
      <c r="C89" s="162">
        <f>'Order Form'!$F$8</f>
        <v>0</v>
      </c>
      <c r="D89" s="162" t="str">
        <f>IF(NOT(ISBLANK('Order Form'!$F$10)),'Order Form'!$F$10,"")</f>
        <v/>
      </c>
      <c r="E89" s="162" t="str">
        <f>IF(NOT(ISBLANK('Order Form'!$F$12)),'Order Form'!$F$12,"")</f>
        <v/>
      </c>
      <c r="F89" s="163" t="str">
        <f>IF(NOT(ISBLANK('Order Form'!$D$16)),'Order Form'!$D$16,"")</f>
        <v/>
      </c>
      <c r="G89" s="164"/>
      <c r="H89" s="164"/>
      <c r="I89" s="106" t="str">
        <f>IF('Order Form'!$G115="Yes","Yes",IF('Order Form'!$H115="Yes","Yes",""))</f>
        <v/>
      </c>
      <c r="J89" s="106" t="str">
        <f ca="1">IF(NOT(ISNA(INDIRECT("'LIST DATA'!$A$"&amp;MATCH('Order Form'!$C115,SchoolList,0)+1))),UPPER(INDIRECT("'LIST DATA'!$A$"&amp;MATCH('Order Form'!$C115,SchoolList,0)+1)),"")</f>
        <v/>
      </c>
      <c r="K89" s="106" t="str">
        <f>IF(NOT(ISBLANK('Order Form'!$C115)),'Order Form'!$C115,"")</f>
        <v/>
      </c>
      <c r="L89" s="106" t="str">
        <f>IF(NOT(ISBLANK('Order Form'!$E115)),'Order Form'!$E115,"")</f>
        <v/>
      </c>
      <c r="M89" s="106" t="str">
        <f>IF('Order Form'!$G115="Yes","CST",IF('Order Form'!$H115="Yes","PVW",IF(NOT(ISBLANK('Order Form'!$F115)),UPPER('Order Form'!$F115),"")))</f>
        <v/>
      </c>
      <c r="N89" s="106" t="str">
        <f>IF(UPPER($I89)="YES",'Order Form'!F115,"")</f>
        <v/>
      </c>
      <c r="O89" s="106" t="str">
        <f>IF(NOT(ISBLANK('Order Form'!$I115)),'Order Form'!$I115,"")</f>
        <v/>
      </c>
      <c r="P89" s="106" t="str">
        <f>IF(NOT(ISBLANK('Order Form'!$D115)),PROPER('Order Form'!$D115),"")</f>
        <v/>
      </c>
      <c r="Q89" s="106" t="str">
        <f>IF(NOT(ISBLANK('Order Form'!$L115)),'Order Form'!$L115,"")</f>
        <v/>
      </c>
      <c r="R89" s="106" t="str">
        <f>IF(NOT(ISBLANK('Order Form'!$M115)),'Order Form'!$M115,"")</f>
        <v/>
      </c>
      <c r="S89" s="106" t="str">
        <f>IF(NOT(ISBLANK('Order Form'!$N115)),'Order Form'!$N115,"")</f>
        <v/>
      </c>
      <c r="T89" s="106" t="str">
        <f>IF(NOT(ISBLANK('Order Form'!$O115)),'Order Form'!$O115,"")</f>
        <v/>
      </c>
      <c r="U89" s="106" t="str">
        <f>IF(NOT(ISBLANK('Order Form'!$P115)),'Order Form'!$P115,"")</f>
        <v/>
      </c>
      <c r="V89" s="106" t="str">
        <f>IF(NOT(ISBLANK('Order Form'!$Q115)),'Order Form'!$Q115,"")</f>
        <v/>
      </c>
      <c r="W89" s="106" t="str">
        <f>IF(NOT(ISBLANK('Order Form'!$R115)),'Order Form'!$R115,"")</f>
        <v/>
      </c>
      <c r="X89" s="106" t="str">
        <f>IF(NOT(ISBLANK('Order Form'!$S115)),'Order Form'!$S115,"")</f>
        <v/>
      </c>
      <c r="Y89" s="106" t="str">
        <f t="shared" si="0"/>
        <v/>
      </c>
      <c r="Z89" s="166" t="str">
        <f>IF(NOT(ISBLANK('Order Form'!$J115)),'Order Form'!$J115,"")</f>
        <v/>
      </c>
      <c r="AA89" s="168" t="str">
        <f t="shared" si="1"/>
        <v/>
      </c>
      <c r="AB89" s="166" t="str">
        <f>IF(NOT(ISBLANK('Order Form'!$K115)),'Order Form'!$K115,"")</f>
        <v/>
      </c>
      <c r="AC89" s="166" t="str">
        <f>IF(NOT(ISBLANK('Order Form'!$D$21)),'Order Form'!$D$21,"")</f>
        <v/>
      </c>
      <c r="AD89" s="166" t="str">
        <f>IF(NOT(ISBLANK('Order Form'!$D$23)),'Order Form'!$D$23,"")</f>
        <v/>
      </c>
      <c r="AE89" s="166" t="str">
        <f>IF(NOT(ISBLANK('Order Form'!$D$22)),'Order Form'!$D$22,"")</f>
        <v/>
      </c>
    </row>
    <row r="90" spans="1:31" ht="12.75" customHeight="1" x14ac:dyDescent="0.3">
      <c r="A90" s="106" t="str">
        <f>IF(NOT(ISBLANK('Order Form'!$F$4)),PROPER('Order Form'!$F$4),IF(NOT(ISBLANK('Order Form'!$D$3)),PROPER('Order Form'!$D$3),IF(NOT(ISBLANK('Order Form'!$D$4)),PROPER('Order Form'!$D$4),"")))</f>
        <v/>
      </c>
      <c r="B90" s="106" t="str">
        <f>IF(NOT(ISBLANK('Order Form'!$F$6)),'Order Form'!$F$6,"")</f>
        <v/>
      </c>
      <c r="C90" s="162">
        <f>'Order Form'!$F$8</f>
        <v>0</v>
      </c>
      <c r="D90" s="162" t="str">
        <f>IF(NOT(ISBLANK('Order Form'!$F$10)),'Order Form'!$F$10,"")</f>
        <v/>
      </c>
      <c r="E90" s="162" t="str">
        <f>IF(NOT(ISBLANK('Order Form'!$F$12)),'Order Form'!$F$12,"")</f>
        <v/>
      </c>
      <c r="F90" s="163" t="str">
        <f>IF(NOT(ISBLANK('Order Form'!$D$16)),'Order Form'!$D$16,"")</f>
        <v/>
      </c>
      <c r="G90" s="164"/>
      <c r="H90" s="164"/>
      <c r="I90" s="106" t="str">
        <f>IF('Order Form'!$G116="Yes","Yes",IF('Order Form'!$H116="Yes","Yes",""))</f>
        <v/>
      </c>
      <c r="J90" s="106" t="str">
        <f ca="1">IF(NOT(ISNA(INDIRECT("'LIST DATA'!$A$"&amp;MATCH('Order Form'!$C116,SchoolList,0)+1))),UPPER(INDIRECT("'LIST DATA'!$A$"&amp;MATCH('Order Form'!$C116,SchoolList,0)+1)),"")</f>
        <v/>
      </c>
      <c r="K90" s="106" t="str">
        <f>IF(NOT(ISBLANK('Order Form'!$C116)),'Order Form'!$C116,"")</f>
        <v/>
      </c>
      <c r="L90" s="106" t="str">
        <f>IF(NOT(ISBLANK('Order Form'!$E116)),'Order Form'!$E116,"")</f>
        <v/>
      </c>
      <c r="M90" s="106" t="str">
        <f>IF('Order Form'!$G116="Yes","CST",IF('Order Form'!$H116="Yes","PVW",IF(NOT(ISBLANK('Order Form'!$F116)),UPPER('Order Form'!$F116),"")))</f>
        <v/>
      </c>
      <c r="N90" s="106" t="str">
        <f>IF(UPPER($I90)="YES",'Order Form'!F116,"")</f>
        <v/>
      </c>
      <c r="O90" s="106" t="str">
        <f>IF(NOT(ISBLANK('Order Form'!$I116)),'Order Form'!$I116,"")</f>
        <v/>
      </c>
      <c r="P90" s="106" t="str">
        <f>IF(NOT(ISBLANK('Order Form'!$D116)),PROPER('Order Form'!$D116),"")</f>
        <v/>
      </c>
      <c r="Q90" s="106" t="str">
        <f>IF(NOT(ISBLANK('Order Form'!$L116)),'Order Form'!$L116,"")</f>
        <v/>
      </c>
      <c r="R90" s="106" t="str">
        <f>IF(NOT(ISBLANK('Order Form'!$M116)),'Order Form'!$M116,"")</f>
        <v/>
      </c>
      <c r="S90" s="106" t="str">
        <f>IF(NOT(ISBLANK('Order Form'!$N116)),'Order Form'!$N116,"")</f>
        <v/>
      </c>
      <c r="T90" s="106" t="str">
        <f>IF(NOT(ISBLANK('Order Form'!$O116)),'Order Form'!$O116,"")</f>
        <v/>
      </c>
      <c r="U90" s="106" t="str">
        <f>IF(NOT(ISBLANK('Order Form'!$P116)),'Order Form'!$P116,"")</f>
        <v/>
      </c>
      <c r="V90" s="106" t="str">
        <f>IF(NOT(ISBLANK('Order Form'!$Q116)),'Order Form'!$Q116,"")</f>
        <v/>
      </c>
      <c r="W90" s="106" t="str">
        <f>IF(NOT(ISBLANK('Order Form'!$R116)),'Order Form'!$R116,"")</f>
        <v/>
      </c>
      <c r="X90" s="106" t="str">
        <f>IF(NOT(ISBLANK('Order Form'!$S116)),'Order Form'!$S116,"")</f>
        <v/>
      </c>
      <c r="Y90" s="106" t="str">
        <f t="shared" si="0"/>
        <v/>
      </c>
      <c r="Z90" s="166" t="str">
        <f>IF(NOT(ISBLANK('Order Form'!$J116)),'Order Form'!$J116,"")</f>
        <v/>
      </c>
      <c r="AA90" s="168" t="str">
        <f t="shared" si="1"/>
        <v/>
      </c>
      <c r="AB90" s="166" t="str">
        <f>IF(NOT(ISBLANK('Order Form'!$K116)),'Order Form'!$K116,"")</f>
        <v/>
      </c>
      <c r="AC90" s="166" t="str">
        <f>IF(NOT(ISBLANK('Order Form'!$D$21)),'Order Form'!$D$21,"")</f>
        <v/>
      </c>
      <c r="AD90" s="166" t="str">
        <f>IF(NOT(ISBLANK('Order Form'!$D$23)),'Order Form'!$D$23,"")</f>
        <v/>
      </c>
      <c r="AE90" s="166" t="str">
        <f>IF(NOT(ISBLANK('Order Form'!$D$22)),'Order Form'!$D$22,"")</f>
        <v/>
      </c>
    </row>
    <row r="91" spans="1:31" ht="12.75" customHeight="1" x14ac:dyDescent="0.3">
      <c r="A91" s="106" t="str">
        <f>IF(NOT(ISBLANK('Order Form'!$F$4)),PROPER('Order Form'!$F$4),IF(NOT(ISBLANK('Order Form'!$D$3)),PROPER('Order Form'!$D$3),IF(NOT(ISBLANK('Order Form'!$D$4)),PROPER('Order Form'!$D$4),"")))</f>
        <v/>
      </c>
      <c r="B91" s="106" t="str">
        <f>IF(NOT(ISBLANK('Order Form'!$F$6)),'Order Form'!$F$6,"")</f>
        <v/>
      </c>
      <c r="C91" s="162">
        <f>'Order Form'!$F$8</f>
        <v>0</v>
      </c>
      <c r="D91" s="162" t="str">
        <f>IF(NOT(ISBLANK('Order Form'!$F$10)),'Order Form'!$F$10,"")</f>
        <v/>
      </c>
      <c r="E91" s="162" t="str">
        <f>IF(NOT(ISBLANK('Order Form'!$F$12)),'Order Form'!$F$12,"")</f>
        <v/>
      </c>
      <c r="F91" s="163" t="str">
        <f>IF(NOT(ISBLANK('Order Form'!$D$16)),'Order Form'!$D$16,"")</f>
        <v/>
      </c>
      <c r="G91" s="164"/>
      <c r="H91" s="164"/>
      <c r="I91" s="106" t="str">
        <f>IF('Order Form'!$G117="Yes","Yes",IF('Order Form'!$H117="Yes","Yes",""))</f>
        <v/>
      </c>
      <c r="J91" s="106" t="str">
        <f ca="1">IF(NOT(ISNA(INDIRECT("'LIST DATA'!$A$"&amp;MATCH('Order Form'!$C117,SchoolList,0)+1))),UPPER(INDIRECT("'LIST DATA'!$A$"&amp;MATCH('Order Form'!$C117,SchoolList,0)+1)),"")</f>
        <v/>
      </c>
      <c r="K91" s="106" t="str">
        <f>IF(NOT(ISBLANK('Order Form'!$C117)),'Order Form'!$C117,"")</f>
        <v/>
      </c>
      <c r="L91" s="106" t="str">
        <f>IF(NOT(ISBLANK('Order Form'!$E117)),'Order Form'!$E117,"")</f>
        <v/>
      </c>
      <c r="M91" s="106" t="str">
        <f>IF('Order Form'!$G117="Yes","CST",IF('Order Form'!$H117="Yes","PVW",IF(NOT(ISBLANK('Order Form'!$F117)),UPPER('Order Form'!$F117),"")))</f>
        <v/>
      </c>
      <c r="N91" s="106" t="str">
        <f>IF(UPPER($I91)="YES",'Order Form'!F117,"")</f>
        <v/>
      </c>
      <c r="O91" s="106" t="str">
        <f>IF(NOT(ISBLANK('Order Form'!$I117)),'Order Form'!$I117,"")</f>
        <v/>
      </c>
      <c r="P91" s="106" t="str">
        <f>IF(NOT(ISBLANK('Order Form'!$D117)),PROPER('Order Form'!$D117),"")</f>
        <v/>
      </c>
      <c r="Q91" s="106" t="str">
        <f>IF(NOT(ISBLANK('Order Form'!$L117)),'Order Form'!$L117,"")</f>
        <v/>
      </c>
      <c r="R91" s="106" t="str">
        <f>IF(NOT(ISBLANK('Order Form'!$M117)),'Order Form'!$M117,"")</f>
        <v/>
      </c>
      <c r="S91" s="106" t="str">
        <f>IF(NOT(ISBLANK('Order Form'!$N117)),'Order Form'!$N117,"")</f>
        <v/>
      </c>
      <c r="T91" s="106" t="str">
        <f>IF(NOT(ISBLANK('Order Form'!$O117)),'Order Form'!$O117,"")</f>
        <v/>
      </c>
      <c r="U91" s="106" t="str">
        <f>IF(NOT(ISBLANK('Order Form'!$P117)),'Order Form'!$P117,"")</f>
        <v/>
      </c>
      <c r="V91" s="106" t="str">
        <f>IF(NOT(ISBLANK('Order Form'!$Q117)),'Order Form'!$Q117,"")</f>
        <v/>
      </c>
      <c r="W91" s="106" t="str">
        <f>IF(NOT(ISBLANK('Order Form'!$R117)),'Order Form'!$R117,"")</f>
        <v/>
      </c>
      <c r="X91" s="106" t="str">
        <f>IF(NOT(ISBLANK('Order Form'!$S117)),'Order Form'!$S117,"")</f>
        <v/>
      </c>
      <c r="Y91" s="106" t="str">
        <f t="shared" si="0"/>
        <v/>
      </c>
      <c r="Z91" s="166" t="str">
        <f>IF(NOT(ISBLANK('Order Form'!$J117)),'Order Form'!$J117,"")</f>
        <v/>
      </c>
      <c r="AA91" s="168" t="str">
        <f t="shared" si="1"/>
        <v/>
      </c>
      <c r="AB91" s="166" t="str">
        <f>IF(NOT(ISBLANK('Order Form'!$K117)),'Order Form'!$K117,"")</f>
        <v/>
      </c>
      <c r="AC91" s="166" t="str">
        <f>IF(NOT(ISBLANK('Order Form'!$D$21)),'Order Form'!$D$21,"")</f>
        <v/>
      </c>
      <c r="AD91" s="166" t="str">
        <f>IF(NOT(ISBLANK('Order Form'!$D$23)),'Order Form'!$D$23,"")</f>
        <v/>
      </c>
      <c r="AE91" s="166" t="str">
        <f>IF(NOT(ISBLANK('Order Form'!$D$22)),'Order Form'!$D$22,"")</f>
        <v/>
      </c>
    </row>
    <row r="92" spans="1:31" ht="12.75" customHeight="1" x14ac:dyDescent="0.3">
      <c r="A92" s="106" t="str">
        <f>IF(NOT(ISBLANK('Order Form'!$F$4)),PROPER('Order Form'!$F$4),IF(NOT(ISBLANK('Order Form'!$D$3)),PROPER('Order Form'!$D$3),IF(NOT(ISBLANK('Order Form'!$D$4)),PROPER('Order Form'!$D$4),"")))</f>
        <v/>
      </c>
      <c r="B92" s="106" t="str">
        <f>IF(NOT(ISBLANK('Order Form'!$F$6)),'Order Form'!$F$6,"")</f>
        <v/>
      </c>
      <c r="C92" s="162">
        <f>'Order Form'!$F$8</f>
        <v>0</v>
      </c>
      <c r="D92" s="162" t="str">
        <f>IF(NOT(ISBLANK('Order Form'!$F$10)),'Order Form'!$F$10,"")</f>
        <v/>
      </c>
      <c r="E92" s="162" t="str">
        <f>IF(NOT(ISBLANK('Order Form'!$F$12)),'Order Form'!$F$12,"")</f>
        <v/>
      </c>
      <c r="F92" s="163" t="str">
        <f>IF(NOT(ISBLANK('Order Form'!$D$16)),'Order Form'!$D$16,"")</f>
        <v/>
      </c>
      <c r="G92" s="164"/>
      <c r="H92" s="164"/>
      <c r="I92" s="106" t="str">
        <f>IF('Order Form'!$G118="Yes","Yes",IF('Order Form'!$H118="Yes","Yes",""))</f>
        <v/>
      </c>
      <c r="J92" s="106" t="str">
        <f ca="1">IF(NOT(ISNA(INDIRECT("'LIST DATA'!$A$"&amp;MATCH('Order Form'!$C118,SchoolList,0)+1))),UPPER(INDIRECT("'LIST DATA'!$A$"&amp;MATCH('Order Form'!$C118,SchoolList,0)+1)),"")</f>
        <v/>
      </c>
      <c r="K92" s="106" t="str">
        <f>IF(NOT(ISBLANK('Order Form'!$C118)),'Order Form'!$C118,"")</f>
        <v/>
      </c>
      <c r="L92" s="106" t="str">
        <f>IF(NOT(ISBLANK('Order Form'!$E118)),'Order Form'!$E118,"")</f>
        <v/>
      </c>
      <c r="M92" s="106" t="str">
        <f>IF('Order Form'!$G118="Yes","CST",IF('Order Form'!$H118="Yes","PVW",IF(NOT(ISBLANK('Order Form'!$F118)),UPPER('Order Form'!$F118),"")))</f>
        <v/>
      </c>
      <c r="N92" s="106" t="str">
        <f>IF(UPPER($I92)="YES",'Order Form'!F118,"")</f>
        <v/>
      </c>
      <c r="O92" s="106" t="str">
        <f>IF(NOT(ISBLANK('Order Form'!$I118)),'Order Form'!$I118,"")</f>
        <v/>
      </c>
      <c r="P92" s="106" t="str">
        <f>IF(NOT(ISBLANK('Order Form'!$D118)),PROPER('Order Form'!$D118),"")</f>
        <v/>
      </c>
      <c r="Q92" s="106" t="str">
        <f>IF(NOT(ISBLANK('Order Form'!$L118)),'Order Form'!$L118,"")</f>
        <v/>
      </c>
      <c r="R92" s="106" t="str">
        <f>IF(NOT(ISBLANK('Order Form'!$M118)),'Order Form'!$M118,"")</f>
        <v/>
      </c>
      <c r="S92" s="106" t="str">
        <f>IF(NOT(ISBLANK('Order Form'!$N118)),'Order Form'!$N118,"")</f>
        <v/>
      </c>
      <c r="T92" s="106" t="str">
        <f>IF(NOT(ISBLANK('Order Form'!$O118)),'Order Form'!$O118,"")</f>
        <v/>
      </c>
      <c r="U92" s="106" t="str">
        <f>IF(NOT(ISBLANK('Order Form'!$P118)),'Order Form'!$P118,"")</f>
        <v/>
      </c>
      <c r="V92" s="106" t="str">
        <f>IF(NOT(ISBLANK('Order Form'!$Q118)),'Order Form'!$Q118,"")</f>
        <v/>
      </c>
      <c r="W92" s="106" t="str">
        <f>IF(NOT(ISBLANK('Order Form'!$R118)),'Order Form'!$R118,"")</f>
        <v/>
      </c>
      <c r="X92" s="106" t="str">
        <f>IF(NOT(ISBLANK('Order Form'!$S118)),'Order Form'!$S118,"")</f>
        <v/>
      </c>
      <c r="Y92" s="106" t="str">
        <f t="shared" si="0"/>
        <v/>
      </c>
      <c r="Z92" s="166" t="str">
        <f>IF(NOT(ISBLANK('Order Form'!$J118)),'Order Form'!$J118,"")</f>
        <v/>
      </c>
      <c r="AA92" s="168" t="str">
        <f t="shared" si="1"/>
        <v/>
      </c>
      <c r="AB92" s="166" t="str">
        <f>IF(NOT(ISBLANK('Order Form'!$K118)),'Order Form'!$K118,"")</f>
        <v/>
      </c>
      <c r="AC92" s="166" t="str">
        <f>IF(NOT(ISBLANK('Order Form'!$D$21)),'Order Form'!$D$21,"")</f>
        <v/>
      </c>
      <c r="AD92" s="166" t="str">
        <f>IF(NOT(ISBLANK('Order Form'!$D$23)),'Order Form'!$D$23,"")</f>
        <v/>
      </c>
      <c r="AE92" s="166" t="str">
        <f>IF(NOT(ISBLANK('Order Form'!$D$22)),'Order Form'!$D$22,"")</f>
        <v/>
      </c>
    </row>
    <row r="93" spans="1:31" ht="12.75" customHeight="1" x14ac:dyDescent="0.3">
      <c r="A93" s="106" t="str">
        <f>IF(NOT(ISBLANK('Order Form'!$F$4)),PROPER('Order Form'!$F$4),IF(NOT(ISBLANK('Order Form'!$D$3)),PROPER('Order Form'!$D$3),IF(NOT(ISBLANK('Order Form'!$D$4)),PROPER('Order Form'!$D$4),"")))</f>
        <v/>
      </c>
      <c r="B93" s="106" t="str">
        <f>IF(NOT(ISBLANK('Order Form'!$F$6)),'Order Form'!$F$6,"")</f>
        <v/>
      </c>
      <c r="C93" s="162">
        <f>'Order Form'!$F$8</f>
        <v>0</v>
      </c>
      <c r="D93" s="162" t="str">
        <f>IF(NOT(ISBLANK('Order Form'!$F$10)),'Order Form'!$F$10,"")</f>
        <v/>
      </c>
      <c r="E93" s="162" t="str">
        <f>IF(NOT(ISBLANK('Order Form'!$F$12)),'Order Form'!$F$12,"")</f>
        <v/>
      </c>
      <c r="F93" s="163" t="str">
        <f>IF(NOT(ISBLANK('Order Form'!$D$16)),'Order Form'!$D$16,"")</f>
        <v/>
      </c>
      <c r="G93" s="164"/>
      <c r="H93" s="164"/>
      <c r="I93" s="106" t="str">
        <f>IF('Order Form'!$G119="Yes","Yes",IF('Order Form'!$H119="Yes","Yes",""))</f>
        <v/>
      </c>
      <c r="J93" s="106" t="str">
        <f ca="1">IF(NOT(ISNA(INDIRECT("'LIST DATA'!$A$"&amp;MATCH('Order Form'!$C119,SchoolList,0)+1))),UPPER(INDIRECT("'LIST DATA'!$A$"&amp;MATCH('Order Form'!$C119,SchoolList,0)+1)),"")</f>
        <v/>
      </c>
      <c r="K93" s="106" t="str">
        <f>IF(NOT(ISBLANK('Order Form'!$C119)),'Order Form'!$C119,"")</f>
        <v/>
      </c>
      <c r="L93" s="106" t="str">
        <f>IF(NOT(ISBLANK('Order Form'!$E119)),'Order Form'!$E119,"")</f>
        <v/>
      </c>
      <c r="M93" s="106" t="str">
        <f>IF('Order Form'!$G119="Yes","CST",IF('Order Form'!$H119="Yes","PVW",IF(NOT(ISBLANK('Order Form'!$F119)),UPPER('Order Form'!$F119),"")))</f>
        <v/>
      </c>
      <c r="N93" s="106" t="str">
        <f>IF(UPPER($I93)="YES",'Order Form'!F119,"")</f>
        <v/>
      </c>
      <c r="O93" s="106" t="str">
        <f>IF(NOT(ISBLANK('Order Form'!$I119)),'Order Form'!$I119,"")</f>
        <v/>
      </c>
      <c r="P93" s="106" t="str">
        <f>IF(NOT(ISBLANK('Order Form'!$D119)),PROPER('Order Form'!$D119),"")</f>
        <v/>
      </c>
      <c r="Q93" s="106" t="str">
        <f>IF(NOT(ISBLANK('Order Form'!$L119)),'Order Form'!$L119,"")</f>
        <v/>
      </c>
      <c r="R93" s="106" t="str">
        <f>IF(NOT(ISBLANK('Order Form'!$M119)),'Order Form'!$M119,"")</f>
        <v/>
      </c>
      <c r="S93" s="106" t="str">
        <f>IF(NOT(ISBLANK('Order Form'!$N119)),'Order Form'!$N119,"")</f>
        <v/>
      </c>
      <c r="T93" s="106" t="str">
        <f>IF(NOT(ISBLANK('Order Form'!$O119)),'Order Form'!$O119,"")</f>
        <v/>
      </c>
      <c r="U93" s="106" t="str">
        <f>IF(NOT(ISBLANK('Order Form'!$P119)),'Order Form'!$P119,"")</f>
        <v/>
      </c>
      <c r="V93" s="106" t="str">
        <f>IF(NOT(ISBLANK('Order Form'!$Q119)),'Order Form'!$Q119,"")</f>
        <v/>
      </c>
      <c r="W93" s="106" t="str">
        <f>IF(NOT(ISBLANK('Order Form'!$R119)),'Order Form'!$R119,"")</f>
        <v/>
      </c>
      <c r="X93" s="106" t="str">
        <f>IF(NOT(ISBLANK('Order Form'!$S119)),'Order Form'!$S119,"")</f>
        <v/>
      </c>
      <c r="Y93" s="106" t="str">
        <f t="shared" si="0"/>
        <v/>
      </c>
      <c r="Z93" s="166" t="str">
        <f>IF(NOT(ISBLANK('Order Form'!$J119)),'Order Form'!$J119,"")</f>
        <v/>
      </c>
      <c r="AA93" s="168" t="str">
        <f t="shared" si="1"/>
        <v/>
      </c>
      <c r="AB93" s="166" t="str">
        <f>IF(NOT(ISBLANK('Order Form'!$K119)),'Order Form'!$K119,"")</f>
        <v/>
      </c>
      <c r="AC93" s="166" t="str">
        <f>IF(NOT(ISBLANK('Order Form'!$D$21)),'Order Form'!$D$21,"")</f>
        <v/>
      </c>
      <c r="AD93" s="166" t="str">
        <f>IF(NOT(ISBLANK('Order Form'!$D$23)),'Order Form'!$D$23,"")</f>
        <v/>
      </c>
      <c r="AE93" s="166" t="str">
        <f>IF(NOT(ISBLANK('Order Form'!$D$22)),'Order Form'!$D$22,"")</f>
        <v/>
      </c>
    </row>
    <row r="94" spans="1:31" ht="12.75" customHeight="1" x14ac:dyDescent="0.3">
      <c r="A94" s="106" t="str">
        <f>IF(NOT(ISBLANK('Order Form'!$F$4)),PROPER('Order Form'!$F$4),IF(NOT(ISBLANK('Order Form'!$D$3)),PROPER('Order Form'!$D$3),IF(NOT(ISBLANK('Order Form'!$D$4)),PROPER('Order Form'!$D$4),"")))</f>
        <v/>
      </c>
      <c r="B94" s="106" t="str">
        <f>IF(NOT(ISBLANK('Order Form'!$F$6)),'Order Form'!$F$6,"")</f>
        <v/>
      </c>
      <c r="C94" s="162">
        <f>'Order Form'!$F$8</f>
        <v>0</v>
      </c>
      <c r="D94" s="162" t="str">
        <f>IF(NOT(ISBLANK('Order Form'!$F$10)),'Order Form'!$F$10,"")</f>
        <v/>
      </c>
      <c r="E94" s="162" t="str">
        <f>IF(NOT(ISBLANK('Order Form'!$F$12)),'Order Form'!$F$12,"")</f>
        <v/>
      </c>
      <c r="F94" s="163" t="str">
        <f>IF(NOT(ISBLANK('Order Form'!$D$16)),'Order Form'!$D$16,"")</f>
        <v/>
      </c>
      <c r="G94" s="164"/>
      <c r="H94" s="164"/>
      <c r="I94" s="106" t="str">
        <f>IF('Order Form'!$G120="Yes","Yes",IF('Order Form'!$H120="Yes","Yes",""))</f>
        <v/>
      </c>
      <c r="J94" s="106" t="str">
        <f ca="1">IF(NOT(ISNA(INDIRECT("'LIST DATA'!$A$"&amp;MATCH('Order Form'!$C120,SchoolList,0)+1))),UPPER(INDIRECT("'LIST DATA'!$A$"&amp;MATCH('Order Form'!$C120,SchoolList,0)+1)),"")</f>
        <v/>
      </c>
      <c r="K94" s="106" t="str">
        <f>IF(NOT(ISBLANK('Order Form'!$C120)),'Order Form'!$C120,"")</f>
        <v/>
      </c>
      <c r="L94" s="106" t="str">
        <f>IF(NOT(ISBLANK('Order Form'!$E120)),'Order Form'!$E120,"")</f>
        <v/>
      </c>
      <c r="M94" s="106" t="str">
        <f>IF('Order Form'!$G120="Yes","CST",IF('Order Form'!$H120="Yes","PVW",IF(NOT(ISBLANK('Order Form'!$F120)),UPPER('Order Form'!$F120),"")))</f>
        <v/>
      </c>
      <c r="N94" s="106" t="str">
        <f>IF(UPPER($I94)="YES",'Order Form'!F120,"")</f>
        <v/>
      </c>
      <c r="O94" s="106" t="str">
        <f>IF(NOT(ISBLANK('Order Form'!$I120)),'Order Form'!$I120,"")</f>
        <v/>
      </c>
      <c r="P94" s="106" t="str">
        <f>IF(NOT(ISBLANK('Order Form'!$D120)),PROPER('Order Form'!$D120),"")</f>
        <v/>
      </c>
      <c r="Q94" s="106" t="str">
        <f>IF(NOT(ISBLANK('Order Form'!$L120)),'Order Form'!$L120,"")</f>
        <v/>
      </c>
      <c r="R94" s="106" t="str">
        <f>IF(NOT(ISBLANK('Order Form'!$M120)),'Order Form'!$M120,"")</f>
        <v/>
      </c>
      <c r="S94" s="106" t="str">
        <f>IF(NOT(ISBLANK('Order Form'!$N120)),'Order Form'!$N120,"")</f>
        <v/>
      </c>
      <c r="T94" s="106" t="str">
        <f>IF(NOT(ISBLANK('Order Form'!$O120)),'Order Form'!$O120,"")</f>
        <v/>
      </c>
      <c r="U94" s="106" t="str">
        <f>IF(NOT(ISBLANK('Order Form'!$P120)),'Order Form'!$P120,"")</f>
        <v/>
      </c>
      <c r="V94" s="106" t="str">
        <f>IF(NOT(ISBLANK('Order Form'!$Q120)),'Order Form'!$Q120,"")</f>
        <v/>
      </c>
      <c r="W94" s="106" t="str">
        <f>IF(NOT(ISBLANK('Order Form'!$R120)),'Order Form'!$R120,"")</f>
        <v/>
      </c>
      <c r="X94" s="106" t="str">
        <f>IF(NOT(ISBLANK('Order Form'!$S120)),'Order Form'!$S120,"")</f>
        <v/>
      </c>
      <c r="Y94" s="106" t="str">
        <f t="shared" si="0"/>
        <v/>
      </c>
      <c r="Z94" s="166" t="str">
        <f>IF(NOT(ISBLANK('Order Form'!$J120)),'Order Form'!$J120,"")</f>
        <v/>
      </c>
      <c r="AA94" s="168" t="str">
        <f t="shared" si="1"/>
        <v/>
      </c>
      <c r="AB94" s="166" t="str">
        <f>IF(NOT(ISBLANK('Order Form'!$K120)),'Order Form'!$K120,"")</f>
        <v/>
      </c>
      <c r="AC94" s="166" t="str">
        <f>IF(NOT(ISBLANK('Order Form'!$D$21)),'Order Form'!$D$21,"")</f>
        <v/>
      </c>
      <c r="AD94" s="166" t="str">
        <f>IF(NOT(ISBLANK('Order Form'!$D$23)),'Order Form'!$D$23,"")</f>
        <v/>
      </c>
      <c r="AE94" s="166" t="str">
        <f>IF(NOT(ISBLANK('Order Form'!$D$22)),'Order Form'!$D$22,"")</f>
        <v/>
      </c>
    </row>
    <row r="95" spans="1:31" ht="12.75" customHeight="1" x14ac:dyDescent="0.3">
      <c r="A95" s="106" t="str">
        <f>IF(NOT(ISBLANK('Order Form'!$F$4)),PROPER('Order Form'!$F$4),IF(NOT(ISBLANK('Order Form'!$D$3)),PROPER('Order Form'!$D$3),IF(NOT(ISBLANK('Order Form'!$D$4)),PROPER('Order Form'!$D$4),"")))</f>
        <v/>
      </c>
      <c r="B95" s="106" t="str">
        <f>IF(NOT(ISBLANK('Order Form'!$F$6)),'Order Form'!$F$6,"")</f>
        <v/>
      </c>
      <c r="C95" s="162">
        <f>'Order Form'!$F$8</f>
        <v>0</v>
      </c>
      <c r="D95" s="162" t="str">
        <f>IF(NOT(ISBLANK('Order Form'!$F$10)),'Order Form'!$F$10,"")</f>
        <v/>
      </c>
      <c r="E95" s="162" t="str">
        <f>IF(NOT(ISBLANK('Order Form'!$F$12)),'Order Form'!$F$12,"")</f>
        <v/>
      </c>
      <c r="F95" s="163" t="str">
        <f>IF(NOT(ISBLANK('Order Form'!$D$16)),'Order Form'!$D$16,"")</f>
        <v/>
      </c>
      <c r="G95" s="164"/>
      <c r="H95" s="164"/>
      <c r="I95" s="106" t="str">
        <f>IF('Order Form'!$G121="Yes","Yes",IF('Order Form'!$H121="Yes","Yes",""))</f>
        <v/>
      </c>
      <c r="J95" s="106" t="str">
        <f ca="1">IF(NOT(ISNA(INDIRECT("'LIST DATA'!$A$"&amp;MATCH('Order Form'!$C121,SchoolList,0)+1))),UPPER(INDIRECT("'LIST DATA'!$A$"&amp;MATCH('Order Form'!$C121,SchoolList,0)+1)),"")</f>
        <v/>
      </c>
      <c r="K95" s="106" t="str">
        <f>IF(NOT(ISBLANK('Order Form'!$C121)),'Order Form'!$C121,"")</f>
        <v/>
      </c>
      <c r="L95" s="106" t="str">
        <f>IF(NOT(ISBLANK('Order Form'!$E121)),'Order Form'!$E121,"")</f>
        <v/>
      </c>
      <c r="M95" s="106" t="str">
        <f>IF('Order Form'!$G121="Yes","CST",IF('Order Form'!$H121="Yes","PVW",IF(NOT(ISBLANK('Order Form'!$F121)),UPPER('Order Form'!$F121),"")))</f>
        <v/>
      </c>
      <c r="N95" s="106" t="str">
        <f>IF(UPPER($I95)="YES",'Order Form'!F121,"")</f>
        <v/>
      </c>
      <c r="O95" s="106" t="str">
        <f>IF(NOT(ISBLANK('Order Form'!$I121)),'Order Form'!$I121,"")</f>
        <v/>
      </c>
      <c r="P95" s="106" t="str">
        <f>IF(NOT(ISBLANK('Order Form'!$D121)),PROPER('Order Form'!$D121),"")</f>
        <v/>
      </c>
      <c r="Q95" s="106" t="str">
        <f>IF(NOT(ISBLANK('Order Form'!$L121)),'Order Form'!$L121,"")</f>
        <v/>
      </c>
      <c r="R95" s="106" t="str">
        <f>IF(NOT(ISBLANK('Order Form'!$M121)),'Order Form'!$M121,"")</f>
        <v/>
      </c>
      <c r="S95" s="106" t="str">
        <f>IF(NOT(ISBLANK('Order Form'!$N121)),'Order Form'!$N121,"")</f>
        <v/>
      </c>
      <c r="T95" s="106" t="str">
        <f>IF(NOT(ISBLANK('Order Form'!$O121)),'Order Form'!$O121,"")</f>
        <v/>
      </c>
      <c r="U95" s="106" t="str">
        <f>IF(NOT(ISBLANK('Order Form'!$P121)),'Order Form'!$P121,"")</f>
        <v/>
      </c>
      <c r="V95" s="106" t="str">
        <f>IF(NOT(ISBLANK('Order Form'!$Q121)),'Order Form'!$Q121,"")</f>
        <v/>
      </c>
      <c r="W95" s="106" t="str">
        <f>IF(NOT(ISBLANK('Order Form'!$R121)),'Order Form'!$R121,"")</f>
        <v/>
      </c>
      <c r="X95" s="106" t="str">
        <f>IF(NOT(ISBLANK('Order Form'!$S121)),'Order Form'!$S121,"")</f>
        <v/>
      </c>
      <c r="Y95" s="106" t="str">
        <f t="shared" si="0"/>
        <v/>
      </c>
      <c r="Z95" s="166" t="str">
        <f>IF(NOT(ISBLANK('Order Form'!$J121)),'Order Form'!$J121,"")</f>
        <v/>
      </c>
      <c r="AA95" s="168" t="str">
        <f t="shared" si="1"/>
        <v/>
      </c>
      <c r="AB95" s="166" t="str">
        <f>IF(NOT(ISBLANK('Order Form'!$K121)),'Order Form'!$K121,"")</f>
        <v/>
      </c>
      <c r="AC95" s="166" t="str">
        <f>IF(NOT(ISBLANK('Order Form'!$D$21)),'Order Form'!$D$21,"")</f>
        <v/>
      </c>
      <c r="AD95" s="166" t="str">
        <f>IF(NOT(ISBLANK('Order Form'!$D$23)),'Order Form'!$D$23,"")</f>
        <v/>
      </c>
      <c r="AE95" s="166" t="str">
        <f>IF(NOT(ISBLANK('Order Form'!$D$22)),'Order Form'!$D$22,"")</f>
        <v/>
      </c>
    </row>
    <row r="96" spans="1:31" ht="12.75" customHeight="1" x14ac:dyDescent="0.3">
      <c r="A96" s="106" t="str">
        <f>IF(NOT(ISBLANK('Order Form'!$F$4)),PROPER('Order Form'!$F$4),IF(NOT(ISBLANK('Order Form'!$D$3)),PROPER('Order Form'!$D$3),IF(NOT(ISBLANK('Order Form'!$D$4)),PROPER('Order Form'!$D$4),"")))</f>
        <v/>
      </c>
      <c r="B96" s="106" t="str">
        <f>IF(NOT(ISBLANK('Order Form'!$F$6)),'Order Form'!$F$6,"")</f>
        <v/>
      </c>
      <c r="C96" s="162">
        <f>'Order Form'!$F$8</f>
        <v>0</v>
      </c>
      <c r="D96" s="162" t="str">
        <f>IF(NOT(ISBLANK('Order Form'!$F$10)),'Order Form'!$F$10,"")</f>
        <v/>
      </c>
      <c r="E96" s="162" t="str">
        <f>IF(NOT(ISBLANK('Order Form'!$F$12)),'Order Form'!$F$12,"")</f>
        <v/>
      </c>
      <c r="F96" s="163" t="str">
        <f>IF(NOT(ISBLANK('Order Form'!$D$16)),'Order Form'!$D$16,"")</f>
        <v/>
      </c>
      <c r="G96" s="164"/>
      <c r="H96" s="164"/>
      <c r="I96" s="106" t="str">
        <f>IF('Order Form'!$G122="Yes","Yes",IF('Order Form'!$H122="Yes","Yes",""))</f>
        <v/>
      </c>
      <c r="J96" s="106" t="str">
        <f ca="1">IF(NOT(ISNA(INDIRECT("'LIST DATA'!$A$"&amp;MATCH('Order Form'!$C122,SchoolList,0)+1))),UPPER(INDIRECT("'LIST DATA'!$A$"&amp;MATCH('Order Form'!$C122,SchoolList,0)+1)),"")</f>
        <v/>
      </c>
      <c r="K96" s="106" t="str">
        <f>IF(NOT(ISBLANK('Order Form'!$C122)),'Order Form'!$C122,"")</f>
        <v/>
      </c>
      <c r="L96" s="106" t="str">
        <f>IF(NOT(ISBLANK('Order Form'!$E122)),'Order Form'!$E122,"")</f>
        <v/>
      </c>
      <c r="M96" s="106" t="str">
        <f>IF('Order Form'!$G122="Yes","CST",IF('Order Form'!$H122="Yes","PVW",IF(NOT(ISBLANK('Order Form'!$F122)),UPPER('Order Form'!$F122),"")))</f>
        <v/>
      </c>
      <c r="N96" s="106" t="str">
        <f>IF(UPPER($I96)="YES",'Order Form'!F122,"")</f>
        <v/>
      </c>
      <c r="O96" s="106" t="str">
        <f>IF(NOT(ISBLANK('Order Form'!$I122)),'Order Form'!$I122,"")</f>
        <v/>
      </c>
      <c r="P96" s="106" t="str">
        <f>IF(NOT(ISBLANK('Order Form'!$D122)),PROPER('Order Form'!$D122),"")</f>
        <v/>
      </c>
      <c r="Q96" s="106" t="str">
        <f>IF(NOT(ISBLANK('Order Form'!$L122)),'Order Form'!$L122,"")</f>
        <v/>
      </c>
      <c r="R96" s="106" t="str">
        <f>IF(NOT(ISBLANK('Order Form'!$M122)),'Order Form'!$M122,"")</f>
        <v/>
      </c>
      <c r="S96" s="106" t="str">
        <f>IF(NOT(ISBLANK('Order Form'!$N122)),'Order Form'!$N122,"")</f>
        <v/>
      </c>
      <c r="T96" s="106" t="str">
        <f>IF(NOT(ISBLANK('Order Form'!$O122)),'Order Form'!$O122,"")</f>
        <v/>
      </c>
      <c r="U96" s="106" t="str">
        <f>IF(NOT(ISBLANK('Order Form'!$P122)),'Order Form'!$P122,"")</f>
        <v/>
      </c>
      <c r="V96" s="106" t="str">
        <f>IF(NOT(ISBLANK('Order Form'!$Q122)),'Order Form'!$Q122,"")</f>
        <v/>
      </c>
      <c r="W96" s="106" t="str">
        <f>IF(NOT(ISBLANK('Order Form'!$R122)),'Order Form'!$R122,"")</f>
        <v/>
      </c>
      <c r="X96" s="106" t="str">
        <f>IF(NOT(ISBLANK('Order Form'!$S122)),'Order Form'!$S122,"")</f>
        <v/>
      </c>
      <c r="Y96" s="106" t="str">
        <f t="shared" si="0"/>
        <v/>
      </c>
      <c r="Z96" s="166" t="str">
        <f>IF(NOT(ISBLANK('Order Form'!$J122)),'Order Form'!$J122,"")</f>
        <v/>
      </c>
      <c r="AA96" s="168" t="str">
        <f t="shared" si="1"/>
        <v/>
      </c>
      <c r="AB96" s="166" t="str">
        <f>IF(NOT(ISBLANK('Order Form'!$K122)),'Order Form'!$K122,"")</f>
        <v/>
      </c>
      <c r="AC96" s="166" t="str">
        <f>IF(NOT(ISBLANK('Order Form'!$D$21)),'Order Form'!$D$21,"")</f>
        <v/>
      </c>
      <c r="AD96" s="166" t="str">
        <f>IF(NOT(ISBLANK('Order Form'!$D$23)),'Order Form'!$D$23,"")</f>
        <v/>
      </c>
      <c r="AE96" s="166" t="str">
        <f>IF(NOT(ISBLANK('Order Form'!$D$22)),'Order Form'!$D$22,"")</f>
        <v/>
      </c>
    </row>
    <row r="97" spans="1:31" ht="12.75" customHeight="1" x14ac:dyDescent="0.3">
      <c r="A97" s="106" t="str">
        <f>IF(NOT(ISBLANK('Order Form'!$F$4)),PROPER('Order Form'!$F$4),IF(NOT(ISBLANK('Order Form'!$D$3)),PROPER('Order Form'!$D$3),IF(NOT(ISBLANK('Order Form'!$D$4)),PROPER('Order Form'!$D$4),"")))</f>
        <v/>
      </c>
      <c r="B97" s="106" t="str">
        <f>IF(NOT(ISBLANK('Order Form'!$F$6)),'Order Form'!$F$6,"")</f>
        <v/>
      </c>
      <c r="C97" s="162">
        <f>'Order Form'!$F$8</f>
        <v>0</v>
      </c>
      <c r="D97" s="162" t="str">
        <f>IF(NOT(ISBLANK('Order Form'!$F$10)),'Order Form'!$F$10,"")</f>
        <v/>
      </c>
      <c r="E97" s="162" t="str">
        <f>IF(NOT(ISBLANK('Order Form'!$F$12)),'Order Form'!$F$12,"")</f>
        <v/>
      </c>
      <c r="F97" s="163" t="str">
        <f>IF(NOT(ISBLANK('Order Form'!$D$16)),'Order Form'!$D$16,"")</f>
        <v/>
      </c>
      <c r="G97" s="164"/>
      <c r="H97" s="164"/>
      <c r="I97" s="106" t="str">
        <f>IF('Order Form'!$G123="Yes","Yes",IF('Order Form'!$H123="Yes","Yes",""))</f>
        <v/>
      </c>
      <c r="J97" s="106" t="str">
        <f ca="1">IF(NOT(ISNA(INDIRECT("'LIST DATA'!$A$"&amp;MATCH('Order Form'!$C123,SchoolList,0)+1))),UPPER(INDIRECT("'LIST DATA'!$A$"&amp;MATCH('Order Form'!$C123,SchoolList,0)+1)),"")</f>
        <v/>
      </c>
      <c r="K97" s="106" t="str">
        <f>IF(NOT(ISBLANK('Order Form'!$C123)),'Order Form'!$C123,"")</f>
        <v/>
      </c>
      <c r="L97" s="106" t="str">
        <f>IF(NOT(ISBLANK('Order Form'!$E123)),'Order Form'!$E123,"")</f>
        <v/>
      </c>
      <c r="M97" s="106" t="str">
        <f>IF('Order Form'!$G123="Yes","CST",IF('Order Form'!$H123="Yes","PVW",IF(NOT(ISBLANK('Order Form'!$F123)),UPPER('Order Form'!$F123),"")))</f>
        <v/>
      </c>
      <c r="N97" s="106" t="str">
        <f>IF(UPPER($I97)="YES",'Order Form'!F123,"")</f>
        <v/>
      </c>
      <c r="O97" s="106" t="str">
        <f>IF(NOT(ISBLANK('Order Form'!$I123)),'Order Form'!$I123,"")</f>
        <v/>
      </c>
      <c r="P97" s="106" t="str">
        <f>IF(NOT(ISBLANK('Order Form'!$D123)),PROPER('Order Form'!$D123),"")</f>
        <v/>
      </c>
      <c r="Q97" s="106" t="str">
        <f>IF(NOT(ISBLANK('Order Form'!$L123)),'Order Form'!$L123,"")</f>
        <v/>
      </c>
      <c r="R97" s="106" t="str">
        <f>IF(NOT(ISBLANK('Order Form'!$M123)),'Order Form'!$M123,"")</f>
        <v/>
      </c>
      <c r="S97" s="106" t="str">
        <f>IF(NOT(ISBLANK('Order Form'!$N123)),'Order Form'!$N123,"")</f>
        <v/>
      </c>
      <c r="T97" s="106" t="str">
        <f>IF(NOT(ISBLANK('Order Form'!$O123)),'Order Form'!$O123,"")</f>
        <v/>
      </c>
      <c r="U97" s="106" t="str">
        <f>IF(NOT(ISBLANK('Order Form'!$P123)),'Order Form'!$P123,"")</f>
        <v/>
      </c>
      <c r="V97" s="106" t="str">
        <f>IF(NOT(ISBLANK('Order Form'!$Q123)),'Order Form'!$Q123,"")</f>
        <v/>
      </c>
      <c r="W97" s="106" t="str">
        <f>IF(NOT(ISBLANK('Order Form'!$R123)),'Order Form'!$R123,"")</f>
        <v/>
      </c>
      <c r="X97" s="106" t="str">
        <f>IF(NOT(ISBLANK('Order Form'!$S123)),'Order Form'!$S123,"")</f>
        <v/>
      </c>
      <c r="Y97" s="106" t="str">
        <f t="shared" si="0"/>
        <v/>
      </c>
      <c r="Z97" s="166" t="str">
        <f>IF(NOT(ISBLANK('Order Form'!$J123)),'Order Form'!$J123,"")</f>
        <v/>
      </c>
      <c r="AA97" s="168" t="str">
        <f t="shared" si="1"/>
        <v/>
      </c>
      <c r="AB97" s="166" t="str">
        <f>IF(NOT(ISBLANK('Order Form'!$K123)),'Order Form'!$K123,"")</f>
        <v/>
      </c>
      <c r="AC97" s="166" t="str">
        <f>IF(NOT(ISBLANK('Order Form'!$D$21)),'Order Form'!$D$21,"")</f>
        <v/>
      </c>
      <c r="AD97" s="166" t="str">
        <f>IF(NOT(ISBLANK('Order Form'!$D$23)),'Order Form'!$D$23,"")</f>
        <v/>
      </c>
      <c r="AE97" s="166" t="str">
        <f>IF(NOT(ISBLANK('Order Form'!$D$22)),'Order Form'!$D$22,"")</f>
        <v/>
      </c>
    </row>
    <row r="98" spans="1:31" ht="12.75" customHeight="1" x14ac:dyDescent="0.3">
      <c r="A98" s="106" t="str">
        <f>IF(NOT(ISBLANK('Order Form'!$F$4)),PROPER('Order Form'!$F$4),IF(NOT(ISBLANK('Order Form'!$D$3)),PROPER('Order Form'!$D$3),IF(NOT(ISBLANK('Order Form'!$D$4)),PROPER('Order Form'!$D$4),"")))</f>
        <v/>
      </c>
      <c r="B98" s="106" t="str">
        <f>IF(NOT(ISBLANK('Order Form'!$F$6)),'Order Form'!$F$6,"")</f>
        <v/>
      </c>
      <c r="C98" s="162">
        <f>'Order Form'!$F$8</f>
        <v>0</v>
      </c>
      <c r="D98" s="162" t="str">
        <f>IF(NOT(ISBLANK('Order Form'!$F$10)),'Order Form'!$F$10,"")</f>
        <v/>
      </c>
      <c r="E98" s="162" t="str">
        <f>IF(NOT(ISBLANK('Order Form'!$F$12)),'Order Form'!$F$12,"")</f>
        <v/>
      </c>
      <c r="F98" s="163" t="str">
        <f>IF(NOT(ISBLANK('Order Form'!$D$16)),'Order Form'!$D$16,"")</f>
        <v/>
      </c>
      <c r="G98" s="164"/>
      <c r="H98" s="164"/>
      <c r="I98" s="106" t="str">
        <f>IF('Order Form'!$G124="Yes","Yes",IF('Order Form'!$H124="Yes","Yes",""))</f>
        <v/>
      </c>
      <c r="J98" s="106" t="str">
        <f ca="1">IF(NOT(ISNA(INDIRECT("'LIST DATA'!$A$"&amp;MATCH('Order Form'!$C124,SchoolList,0)+1))),UPPER(INDIRECT("'LIST DATA'!$A$"&amp;MATCH('Order Form'!$C124,SchoolList,0)+1)),"")</f>
        <v/>
      </c>
      <c r="K98" s="106" t="str">
        <f>IF(NOT(ISBLANK('Order Form'!$C124)),'Order Form'!$C124,"")</f>
        <v/>
      </c>
      <c r="L98" s="106" t="str">
        <f>IF(NOT(ISBLANK('Order Form'!$E124)),'Order Form'!$E124,"")</f>
        <v/>
      </c>
      <c r="M98" s="106" t="str">
        <f>IF('Order Form'!$G124="Yes","CST",IF('Order Form'!$H124="Yes","PVW",IF(NOT(ISBLANK('Order Form'!$F124)),UPPER('Order Form'!$F124),"")))</f>
        <v/>
      </c>
      <c r="N98" s="106" t="str">
        <f>IF(UPPER($I98)="YES",'Order Form'!F124,"")</f>
        <v/>
      </c>
      <c r="O98" s="106" t="str">
        <f>IF(NOT(ISBLANK('Order Form'!$I124)),'Order Form'!$I124,"")</f>
        <v/>
      </c>
      <c r="P98" s="106" t="str">
        <f>IF(NOT(ISBLANK('Order Form'!$D124)),PROPER('Order Form'!$D124),"")</f>
        <v/>
      </c>
      <c r="Q98" s="106" t="str">
        <f>IF(NOT(ISBLANK('Order Form'!$L124)),'Order Form'!$L124,"")</f>
        <v/>
      </c>
      <c r="R98" s="106" t="str">
        <f>IF(NOT(ISBLANK('Order Form'!$M124)),'Order Form'!$M124,"")</f>
        <v/>
      </c>
      <c r="S98" s="106" t="str">
        <f>IF(NOT(ISBLANK('Order Form'!$N124)),'Order Form'!$N124,"")</f>
        <v/>
      </c>
      <c r="T98" s="106" t="str">
        <f>IF(NOT(ISBLANK('Order Form'!$O124)),'Order Form'!$O124,"")</f>
        <v/>
      </c>
      <c r="U98" s="106" t="str">
        <f>IF(NOT(ISBLANK('Order Form'!$P124)),'Order Form'!$P124,"")</f>
        <v/>
      </c>
      <c r="V98" s="106" t="str">
        <f>IF(NOT(ISBLANK('Order Form'!$Q124)),'Order Form'!$Q124,"")</f>
        <v/>
      </c>
      <c r="W98" s="106" t="str">
        <f>IF(NOT(ISBLANK('Order Form'!$R124)),'Order Form'!$R124,"")</f>
        <v/>
      </c>
      <c r="X98" s="106" t="str">
        <f>IF(NOT(ISBLANK('Order Form'!$S124)),'Order Form'!$S124,"")</f>
        <v/>
      </c>
      <c r="Y98" s="106" t="str">
        <f t="shared" si="0"/>
        <v/>
      </c>
      <c r="Z98" s="166" t="str">
        <f>IF(NOT(ISBLANK('Order Form'!$J124)),'Order Form'!$J124,"")</f>
        <v/>
      </c>
      <c r="AA98" s="168" t="str">
        <f t="shared" si="1"/>
        <v/>
      </c>
      <c r="AB98" s="166" t="str">
        <f>IF(NOT(ISBLANK('Order Form'!$K124)),'Order Form'!$K124,"")</f>
        <v/>
      </c>
      <c r="AC98" s="166" t="str">
        <f>IF(NOT(ISBLANK('Order Form'!$D$21)),'Order Form'!$D$21,"")</f>
        <v/>
      </c>
      <c r="AD98" s="166" t="str">
        <f>IF(NOT(ISBLANK('Order Form'!$D$23)),'Order Form'!$D$23,"")</f>
        <v/>
      </c>
      <c r="AE98" s="166" t="str">
        <f>IF(NOT(ISBLANK('Order Form'!$D$22)),'Order Form'!$D$22,"")</f>
        <v/>
      </c>
    </row>
    <row r="99" spans="1:31" ht="12.75" customHeight="1" x14ac:dyDescent="0.3">
      <c r="A99" s="106" t="str">
        <f>IF(NOT(ISBLANK('Order Form'!$F$4)),PROPER('Order Form'!$F$4),IF(NOT(ISBLANK('Order Form'!$D$3)),PROPER('Order Form'!$D$3),IF(NOT(ISBLANK('Order Form'!$D$4)),PROPER('Order Form'!$D$4),"")))</f>
        <v/>
      </c>
      <c r="B99" s="106" t="str">
        <f>IF(NOT(ISBLANK('Order Form'!$F$6)),'Order Form'!$F$6,"")</f>
        <v/>
      </c>
      <c r="C99" s="162">
        <f>'Order Form'!$F$8</f>
        <v>0</v>
      </c>
      <c r="D99" s="162" t="str">
        <f>IF(NOT(ISBLANK('Order Form'!$F$10)),'Order Form'!$F$10,"")</f>
        <v/>
      </c>
      <c r="E99" s="162" t="str">
        <f>IF(NOT(ISBLANK('Order Form'!$F$12)),'Order Form'!$F$12,"")</f>
        <v/>
      </c>
      <c r="F99" s="163" t="str">
        <f>IF(NOT(ISBLANK('Order Form'!$D$16)),'Order Form'!$D$16,"")</f>
        <v/>
      </c>
      <c r="G99" s="164"/>
      <c r="H99" s="164"/>
      <c r="I99" s="106" t="str">
        <f>IF('Order Form'!$G125="Yes","Yes",IF('Order Form'!$H125="Yes","Yes",""))</f>
        <v/>
      </c>
      <c r="J99" s="106" t="str">
        <f ca="1">IF(NOT(ISNA(INDIRECT("'LIST DATA'!$A$"&amp;MATCH('Order Form'!$C125,SchoolList,0)+1))),UPPER(INDIRECT("'LIST DATA'!$A$"&amp;MATCH('Order Form'!$C125,SchoolList,0)+1)),"")</f>
        <v/>
      </c>
      <c r="K99" s="106" t="str">
        <f>IF(NOT(ISBLANK('Order Form'!$C125)),'Order Form'!$C125,"")</f>
        <v/>
      </c>
      <c r="L99" s="106" t="str">
        <f>IF(NOT(ISBLANK('Order Form'!$E125)),'Order Form'!$E125,"")</f>
        <v/>
      </c>
      <c r="M99" s="106" t="str">
        <f>IF('Order Form'!$G125="Yes","CST",IF('Order Form'!$H125="Yes","PVW",IF(NOT(ISBLANK('Order Form'!$F125)),UPPER('Order Form'!$F125),"")))</f>
        <v/>
      </c>
      <c r="N99" s="106" t="str">
        <f>IF(UPPER($I99)="YES",'Order Form'!F125,"")</f>
        <v/>
      </c>
      <c r="O99" s="106" t="str">
        <f>IF(NOT(ISBLANK('Order Form'!$I125)),'Order Form'!$I125,"")</f>
        <v/>
      </c>
      <c r="P99" s="106" t="str">
        <f>IF(NOT(ISBLANK('Order Form'!$D125)),PROPER('Order Form'!$D125),"")</f>
        <v/>
      </c>
      <c r="Q99" s="106" t="str">
        <f>IF(NOT(ISBLANK('Order Form'!$L125)),'Order Form'!$L125,"")</f>
        <v/>
      </c>
      <c r="R99" s="106" t="str">
        <f>IF(NOT(ISBLANK('Order Form'!$M125)),'Order Form'!$M125,"")</f>
        <v/>
      </c>
      <c r="S99" s="106" t="str">
        <f>IF(NOT(ISBLANK('Order Form'!$N125)),'Order Form'!$N125,"")</f>
        <v/>
      </c>
      <c r="T99" s="106" t="str">
        <f>IF(NOT(ISBLANK('Order Form'!$O125)),'Order Form'!$O125,"")</f>
        <v/>
      </c>
      <c r="U99" s="106" t="str">
        <f>IF(NOT(ISBLANK('Order Form'!$P125)),'Order Form'!$P125,"")</f>
        <v/>
      </c>
      <c r="V99" s="106" t="str">
        <f>IF(NOT(ISBLANK('Order Form'!$Q125)),'Order Form'!$Q125,"")</f>
        <v/>
      </c>
      <c r="W99" s="106" t="str">
        <f>IF(NOT(ISBLANK('Order Form'!$R125)),'Order Form'!$R125,"")</f>
        <v/>
      </c>
      <c r="X99" s="106" t="str">
        <f>IF(NOT(ISBLANK('Order Form'!$S125)),'Order Form'!$S125,"")</f>
        <v/>
      </c>
      <c r="Y99" s="106" t="str">
        <f t="shared" si="0"/>
        <v/>
      </c>
      <c r="Z99" s="166" t="str">
        <f>IF(NOT(ISBLANK('Order Form'!$J125)),'Order Form'!$J125,"")</f>
        <v/>
      </c>
      <c r="AA99" s="168" t="str">
        <f t="shared" si="1"/>
        <v/>
      </c>
      <c r="AB99" s="166" t="str">
        <f>IF(NOT(ISBLANK('Order Form'!$K125)),'Order Form'!$K125,"")</f>
        <v/>
      </c>
      <c r="AC99" s="166" t="str">
        <f>IF(NOT(ISBLANK('Order Form'!$D$21)),'Order Form'!$D$21,"")</f>
        <v/>
      </c>
      <c r="AD99" s="166" t="str">
        <f>IF(NOT(ISBLANK('Order Form'!$D$23)),'Order Form'!$D$23,"")</f>
        <v/>
      </c>
      <c r="AE99" s="166" t="str">
        <f>IF(NOT(ISBLANK('Order Form'!$D$22)),'Order Form'!$D$22,"")</f>
        <v/>
      </c>
    </row>
    <row r="100" spans="1:31" ht="12.75" customHeight="1" x14ac:dyDescent="0.3">
      <c r="A100" s="106" t="str">
        <f>IF(NOT(ISBLANK('Order Form'!$F$4)),PROPER('Order Form'!$F$4),IF(NOT(ISBLANK('Order Form'!$D$3)),PROPER('Order Form'!$D$3),IF(NOT(ISBLANK('Order Form'!$D$4)),PROPER('Order Form'!$D$4),"")))</f>
        <v/>
      </c>
      <c r="B100" s="106" t="str">
        <f>IF(NOT(ISBLANK('Order Form'!$F$6)),'Order Form'!$F$6,"")</f>
        <v/>
      </c>
      <c r="C100" s="162">
        <f>'Order Form'!$F$8</f>
        <v>0</v>
      </c>
      <c r="D100" s="162" t="str">
        <f>IF(NOT(ISBLANK('Order Form'!$F$10)),'Order Form'!$F$10,"")</f>
        <v/>
      </c>
      <c r="E100" s="162" t="str">
        <f>IF(NOT(ISBLANK('Order Form'!$F$12)),'Order Form'!$F$12,"")</f>
        <v/>
      </c>
      <c r="F100" s="163" t="str">
        <f>IF(NOT(ISBLANK('Order Form'!$D$16)),'Order Form'!$D$16,"")</f>
        <v/>
      </c>
      <c r="G100" s="164"/>
      <c r="H100" s="164"/>
      <c r="I100" s="106" t="str">
        <f>IF('Order Form'!$G126="Yes","Yes",IF('Order Form'!$H126="Yes","Yes",""))</f>
        <v/>
      </c>
      <c r="J100" s="106" t="str">
        <f ca="1">IF(NOT(ISNA(INDIRECT("'LIST DATA'!$A$"&amp;MATCH('Order Form'!$C126,SchoolList,0)+1))),UPPER(INDIRECT("'LIST DATA'!$A$"&amp;MATCH('Order Form'!$C126,SchoolList,0)+1)),"")</f>
        <v/>
      </c>
      <c r="K100" s="106" t="str">
        <f>IF(NOT(ISBLANK('Order Form'!$C126)),'Order Form'!$C126,"")</f>
        <v/>
      </c>
      <c r="L100" s="106" t="str">
        <f>IF(NOT(ISBLANK('Order Form'!$E126)),'Order Form'!$E126,"")</f>
        <v/>
      </c>
      <c r="M100" s="106" t="str">
        <f>IF('Order Form'!$G126="Yes","CST",IF('Order Form'!$H126="Yes","PVW",IF(NOT(ISBLANK('Order Form'!$F126)),UPPER('Order Form'!$F126),"")))</f>
        <v/>
      </c>
      <c r="N100" s="106" t="str">
        <f>IF(UPPER($I100)="YES",'Order Form'!F126,"")</f>
        <v/>
      </c>
      <c r="O100" s="106" t="str">
        <f>IF(NOT(ISBLANK('Order Form'!$I126)),'Order Form'!$I126,"")</f>
        <v/>
      </c>
      <c r="P100" s="106" t="str">
        <f>IF(NOT(ISBLANK('Order Form'!$D126)),PROPER('Order Form'!$D126),"")</f>
        <v/>
      </c>
      <c r="Q100" s="106" t="str">
        <f>IF(NOT(ISBLANK('Order Form'!$L126)),'Order Form'!$L126,"")</f>
        <v/>
      </c>
      <c r="R100" s="106" t="str">
        <f>IF(NOT(ISBLANK('Order Form'!$M126)),'Order Form'!$M126,"")</f>
        <v/>
      </c>
      <c r="S100" s="106" t="str">
        <f>IF(NOT(ISBLANK('Order Form'!$N126)),'Order Form'!$N126,"")</f>
        <v/>
      </c>
      <c r="T100" s="106" t="str">
        <f>IF(NOT(ISBLANK('Order Form'!$O126)),'Order Form'!$O126,"")</f>
        <v/>
      </c>
      <c r="U100" s="106" t="str">
        <f>IF(NOT(ISBLANK('Order Form'!$P126)),'Order Form'!$P126,"")</f>
        <v/>
      </c>
      <c r="V100" s="106" t="str">
        <f>IF(NOT(ISBLANK('Order Form'!$Q126)),'Order Form'!$Q126,"")</f>
        <v/>
      </c>
      <c r="W100" s="106" t="str">
        <f>IF(NOT(ISBLANK('Order Form'!$R126)),'Order Form'!$R126,"")</f>
        <v/>
      </c>
      <c r="X100" s="106" t="str">
        <f>IF(NOT(ISBLANK('Order Form'!$S126)),'Order Form'!$S126,"")</f>
        <v/>
      </c>
      <c r="Y100" s="106" t="str">
        <f t="shared" si="0"/>
        <v/>
      </c>
      <c r="Z100" s="166" t="str">
        <f>IF(NOT(ISBLANK('Order Form'!$J126)),'Order Form'!$J126,"")</f>
        <v/>
      </c>
      <c r="AA100" s="168" t="str">
        <f t="shared" si="1"/>
        <v/>
      </c>
      <c r="AB100" s="166" t="str">
        <f>IF(NOT(ISBLANK('Order Form'!$K126)),'Order Form'!$K126,"")</f>
        <v/>
      </c>
      <c r="AC100" s="166" t="str">
        <f>IF(NOT(ISBLANK('Order Form'!$D$21)),'Order Form'!$D$21,"")</f>
        <v/>
      </c>
      <c r="AD100" s="166" t="str">
        <f>IF(NOT(ISBLANK('Order Form'!$D$23)),'Order Form'!$D$23,"")</f>
        <v/>
      </c>
      <c r="AE100" s="166" t="str">
        <f>IF(NOT(ISBLANK('Order Form'!$D$22)),'Order Form'!$D$22,"")</f>
        <v/>
      </c>
    </row>
    <row r="101" spans="1:31" ht="12.75" customHeight="1" x14ac:dyDescent="0.3">
      <c r="A101" s="106" t="str">
        <f>IF(NOT(ISBLANK('Order Form'!$F$4)),PROPER('Order Form'!$F$4),IF(NOT(ISBLANK('Order Form'!$D$3)),PROPER('Order Form'!$D$3),IF(NOT(ISBLANK('Order Form'!$D$4)),PROPER('Order Form'!$D$4),"")))</f>
        <v/>
      </c>
      <c r="B101" s="106" t="str">
        <f>IF(NOT(ISBLANK('Order Form'!$F$6)),'Order Form'!$F$6,"")</f>
        <v/>
      </c>
      <c r="C101" s="162">
        <f>'Order Form'!$F$8</f>
        <v>0</v>
      </c>
      <c r="D101" s="162" t="str">
        <f>IF(NOT(ISBLANK('Order Form'!$F$10)),'Order Form'!$F$10,"")</f>
        <v/>
      </c>
      <c r="E101" s="162" t="str">
        <f>IF(NOT(ISBLANK('Order Form'!$F$12)),'Order Form'!$F$12,"")</f>
        <v/>
      </c>
      <c r="F101" s="163" t="str">
        <f>IF(NOT(ISBLANK('Order Form'!$D$16)),'Order Form'!$D$16,"")</f>
        <v/>
      </c>
      <c r="G101" s="164"/>
      <c r="H101" s="164"/>
      <c r="I101" s="106" t="str">
        <f>IF('Order Form'!$G127="Yes","Yes",IF('Order Form'!$H127="Yes","Yes",""))</f>
        <v/>
      </c>
      <c r="J101" s="106" t="str">
        <f ca="1">IF(NOT(ISNA(INDIRECT("'LIST DATA'!$A$"&amp;MATCH('Order Form'!$C127,SchoolList,0)+1))),UPPER(INDIRECT("'LIST DATA'!$A$"&amp;MATCH('Order Form'!$C127,SchoolList,0)+1)),"")</f>
        <v/>
      </c>
      <c r="K101" s="106" t="str">
        <f>IF(NOT(ISBLANK('Order Form'!$C127)),'Order Form'!$C127,"")</f>
        <v/>
      </c>
      <c r="L101" s="106" t="str">
        <f>IF(NOT(ISBLANK('Order Form'!$E127)),'Order Form'!$E127,"")</f>
        <v/>
      </c>
      <c r="M101" s="106" t="str">
        <f>IF('Order Form'!$G127="Yes","CST",IF('Order Form'!$H127="Yes","PVW",IF(NOT(ISBLANK('Order Form'!$F127)),UPPER('Order Form'!$F127),"")))</f>
        <v/>
      </c>
      <c r="N101" s="106" t="str">
        <f>IF(UPPER($I101)="YES",'Order Form'!F127,"")</f>
        <v/>
      </c>
      <c r="O101" s="106" t="str">
        <f>IF(NOT(ISBLANK('Order Form'!$I127)),'Order Form'!$I127,"")</f>
        <v/>
      </c>
      <c r="P101" s="106" t="str">
        <f>IF(NOT(ISBLANK('Order Form'!$D127)),PROPER('Order Form'!$D127),"")</f>
        <v/>
      </c>
      <c r="Q101" s="106" t="str">
        <f>IF(NOT(ISBLANK('Order Form'!$L127)),'Order Form'!$L127,"")</f>
        <v/>
      </c>
      <c r="R101" s="106" t="str">
        <f>IF(NOT(ISBLANK('Order Form'!$M127)),'Order Form'!$M127,"")</f>
        <v/>
      </c>
      <c r="S101" s="106" t="str">
        <f>IF(NOT(ISBLANK('Order Form'!$N127)),'Order Form'!$N127,"")</f>
        <v/>
      </c>
      <c r="T101" s="106" t="str">
        <f>IF(NOT(ISBLANK('Order Form'!$O127)),'Order Form'!$O127,"")</f>
        <v/>
      </c>
      <c r="U101" s="106" t="str">
        <f>IF(NOT(ISBLANK('Order Form'!$P127)),'Order Form'!$P127,"")</f>
        <v/>
      </c>
      <c r="V101" s="106" t="str">
        <f>IF(NOT(ISBLANK('Order Form'!$Q127)),'Order Form'!$Q127,"")</f>
        <v/>
      </c>
      <c r="W101" s="106" t="str">
        <f>IF(NOT(ISBLANK('Order Form'!$R127)),'Order Form'!$R127,"")</f>
        <v/>
      </c>
      <c r="X101" s="106" t="str">
        <f>IF(NOT(ISBLANK('Order Form'!$S127)),'Order Form'!$S127,"")</f>
        <v/>
      </c>
      <c r="Y101" s="106" t="str">
        <f t="shared" si="0"/>
        <v/>
      </c>
      <c r="Z101" s="166" t="str">
        <f>IF(NOT(ISBLANK('Order Form'!$J127)),'Order Form'!$J127,"")</f>
        <v/>
      </c>
      <c r="AA101" s="168" t="str">
        <f t="shared" si="1"/>
        <v/>
      </c>
      <c r="AB101" s="166" t="str">
        <f>IF(NOT(ISBLANK('Order Form'!$K127)),'Order Form'!$K127,"")</f>
        <v/>
      </c>
      <c r="AC101" s="166" t="str">
        <f>IF(NOT(ISBLANK('Order Form'!$D$21)),'Order Form'!$D$21,"")</f>
        <v/>
      </c>
      <c r="AD101" s="166" t="str">
        <f>IF(NOT(ISBLANK('Order Form'!$D$23)),'Order Form'!$D$23,"")</f>
        <v/>
      </c>
      <c r="AE101" s="166" t="str">
        <f>IF(NOT(ISBLANK('Order Form'!$D$22)),'Order Form'!$D$22,"")</f>
        <v/>
      </c>
    </row>
    <row r="102" spans="1:31" ht="12.75" customHeight="1" x14ac:dyDescent="0.3">
      <c r="A102" s="106" t="str">
        <f>IF(NOT(ISBLANK('Order Form'!$F$4)),PROPER('Order Form'!$F$4),IF(NOT(ISBLANK('Order Form'!$D$3)),PROPER('Order Form'!$D$3),IF(NOT(ISBLANK('Order Form'!$D$4)),PROPER('Order Form'!$D$4),"")))</f>
        <v/>
      </c>
      <c r="B102" s="106" t="str">
        <f>IF(NOT(ISBLANK('Order Form'!$F$6)),'Order Form'!$F$6,"")</f>
        <v/>
      </c>
      <c r="C102" s="162">
        <f>'Order Form'!$F$8</f>
        <v>0</v>
      </c>
      <c r="D102" s="162" t="str">
        <f>IF(NOT(ISBLANK('Order Form'!$F$10)),'Order Form'!$F$10,"")</f>
        <v/>
      </c>
      <c r="E102" s="162" t="str">
        <f>IF(NOT(ISBLANK('Order Form'!$F$12)),'Order Form'!$F$12,"")</f>
        <v/>
      </c>
      <c r="F102" s="163" t="str">
        <f>IF(NOT(ISBLANK('Order Form'!$D$16)),'Order Form'!$D$16,"")</f>
        <v/>
      </c>
      <c r="G102" s="164"/>
      <c r="H102" s="164"/>
      <c r="I102" s="106" t="str">
        <f>IF('Order Form'!$G128="Yes","Yes",IF('Order Form'!$H128="Yes","Yes",""))</f>
        <v/>
      </c>
      <c r="J102" s="106" t="str">
        <f ca="1">IF(NOT(ISNA(INDIRECT("'LIST DATA'!$A$"&amp;MATCH('Order Form'!$C128,SchoolList,0)+1))),UPPER(INDIRECT("'LIST DATA'!$A$"&amp;MATCH('Order Form'!$C128,SchoolList,0)+1)),"")</f>
        <v/>
      </c>
      <c r="K102" s="106" t="str">
        <f>IF(NOT(ISBLANK('Order Form'!$C128)),'Order Form'!$C128,"")</f>
        <v/>
      </c>
      <c r="L102" s="106" t="str">
        <f>IF(NOT(ISBLANK('Order Form'!$E128)),'Order Form'!$E128,"")</f>
        <v/>
      </c>
      <c r="M102" s="106" t="str">
        <f>IF('Order Form'!$G128="Yes","CST",IF('Order Form'!$H128="Yes","PVW",IF(NOT(ISBLANK('Order Form'!$F128)),UPPER('Order Form'!$F128),"")))</f>
        <v/>
      </c>
      <c r="N102" s="106" t="str">
        <f>IF(UPPER($I102)="YES",'Order Form'!F128,"")</f>
        <v/>
      </c>
      <c r="O102" s="106" t="str">
        <f>IF(NOT(ISBLANK('Order Form'!$I128)),'Order Form'!$I128,"")</f>
        <v/>
      </c>
      <c r="P102" s="106" t="str">
        <f>IF(NOT(ISBLANK('Order Form'!$D128)),PROPER('Order Form'!$D128),"")</f>
        <v/>
      </c>
      <c r="Q102" s="106" t="str">
        <f>IF(NOT(ISBLANK('Order Form'!$L128)),'Order Form'!$L128,"")</f>
        <v/>
      </c>
      <c r="R102" s="106" t="str">
        <f>IF(NOT(ISBLANK('Order Form'!$M128)),'Order Form'!$M128,"")</f>
        <v/>
      </c>
      <c r="S102" s="106" t="str">
        <f>IF(NOT(ISBLANK('Order Form'!$N128)),'Order Form'!$N128,"")</f>
        <v/>
      </c>
      <c r="T102" s="106" t="str">
        <f>IF(NOT(ISBLANK('Order Form'!$O128)),'Order Form'!$O128,"")</f>
        <v/>
      </c>
      <c r="U102" s="106" t="str">
        <f>IF(NOT(ISBLANK('Order Form'!$P128)),'Order Form'!$P128,"")</f>
        <v/>
      </c>
      <c r="V102" s="106" t="str">
        <f>IF(NOT(ISBLANK('Order Form'!$Q128)),'Order Form'!$Q128,"")</f>
        <v/>
      </c>
      <c r="W102" s="106" t="str">
        <f>IF(NOT(ISBLANK('Order Form'!$R128)),'Order Form'!$R128,"")</f>
        <v/>
      </c>
      <c r="X102" s="106" t="str">
        <f>IF(NOT(ISBLANK('Order Form'!$S128)),'Order Form'!$S128,"")</f>
        <v/>
      </c>
      <c r="Y102" s="106" t="str">
        <f t="shared" si="0"/>
        <v/>
      </c>
      <c r="Z102" s="166" t="str">
        <f>IF(NOT(ISBLANK('Order Form'!$J128)),'Order Form'!$J128,"")</f>
        <v/>
      </c>
      <c r="AA102" s="168" t="str">
        <f t="shared" si="1"/>
        <v/>
      </c>
      <c r="AB102" s="166" t="str">
        <f>IF(NOT(ISBLANK('Order Form'!$K128)),'Order Form'!$K128,"")</f>
        <v/>
      </c>
      <c r="AC102" s="166" t="str">
        <f>IF(NOT(ISBLANK('Order Form'!$D$21)),'Order Form'!$D$21,"")</f>
        <v/>
      </c>
      <c r="AD102" s="166" t="str">
        <f>IF(NOT(ISBLANK('Order Form'!$D$23)),'Order Form'!$D$23,"")</f>
        <v/>
      </c>
      <c r="AE102" s="166" t="str">
        <f>IF(NOT(ISBLANK('Order Form'!$D$22)),'Order Form'!$D$22,"")</f>
        <v/>
      </c>
    </row>
    <row r="103" spans="1:31" ht="12.75" customHeight="1" x14ac:dyDescent="0.3">
      <c r="A103" s="106" t="str">
        <f>IF(NOT(ISBLANK('Order Form'!$F$4)),PROPER('Order Form'!$F$4),IF(NOT(ISBLANK('Order Form'!$D$3)),PROPER('Order Form'!$D$3),IF(NOT(ISBLANK('Order Form'!$D$4)),PROPER('Order Form'!$D$4),"")))</f>
        <v/>
      </c>
      <c r="B103" s="106" t="str">
        <f>IF(NOT(ISBLANK('Order Form'!$F$6)),'Order Form'!$F$6,"")</f>
        <v/>
      </c>
      <c r="C103" s="162">
        <f>'Order Form'!$F$8</f>
        <v>0</v>
      </c>
      <c r="D103" s="162" t="str">
        <f>IF(NOT(ISBLANK('Order Form'!$F$10)),'Order Form'!$F$10,"")</f>
        <v/>
      </c>
      <c r="E103" s="162" t="str">
        <f>IF(NOT(ISBLANK('Order Form'!$F$12)),'Order Form'!$F$12,"")</f>
        <v/>
      </c>
      <c r="F103" s="163" t="str">
        <f>IF(NOT(ISBLANK('Order Form'!$D$16)),'Order Form'!$D$16,"")</f>
        <v/>
      </c>
      <c r="G103" s="164"/>
      <c r="H103" s="164"/>
      <c r="I103" s="106" t="str">
        <f>IF('Order Form'!$G129="Yes","Yes",IF('Order Form'!$H129="Yes","Yes",""))</f>
        <v/>
      </c>
      <c r="J103" s="106" t="str">
        <f ca="1">IF(NOT(ISNA(INDIRECT("'LIST DATA'!$A$"&amp;MATCH('Order Form'!$C129,SchoolList,0)+1))),UPPER(INDIRECT("'LIST DATA'!$A$"&amp;MATCH('Order Form'!$C129,SchoolList,0)+1)),"")</f>
        <v/>
      </c>
      <c r="K103" s="106" t="str">
        <f>IF(NOT(ISBLANK('Order Form'!$C129)),'Order Form'!$C129,"")</f>
        <v/>
      </c>
      <c r="L103" s="106" t="str">
        <f>IF(NOT(ISBLANK('Order Form'!$E129)),'Order Form'!$E129,"")</f>
        <v/>
      </c>
      <c r="M103" s="106" t="str">
        <f>IF('Order Form'!$G129="Yes","CST",IF('Order Form'!$H129="Yes","PVW",IF(NOT(ISBLANK('Order Form'!$F129)),UPPER('Order Form'!$F129),"")))</f>
        <v/>
      </c>
      <c r="N103" s="106" t="str">
        <f>IF(UPPER($I103)="YES",'Order Form'!F129,"")</f>
        <v/>
      </c>
      <c r="O103" s="106" t="str">
        <f>IF(NOT(ISBLANK('Order Form'!$I129)),'Order Form'!$I129,"")</f>
        <v/>
      </c>
      <c r="P103" s="106" t="str">
        <f>IF(NOT(ISBLANK('Order Form'!$D129)),PROPER('Order Form'!$D129),"")</f>
        <v/>
      </c>
      <c r="Q103" s="106" t="str">
        <f>IF(NOT(ISBLANK('Order Form'!$L129)),'Order Form'!$L129,"")</f>
        <v/>
      </c>
      <c r="R103" s="106" t="str">
        <f>IF(NOT(ISBLANK('Order Form'!$M129)),'Order Form'!$M129,"")</f>
        <v/>
      </c>
      <c r="S103" s="106" t="str">
        <f>IF(NOT(ISBLANK('Order Form'!$N129)),'Order Form'!$N129,"")</f>
        <v/>
      </c>
      <c r="T103" s="106" t="str">
        <f>IF(NOT(ISBLANK('Order Form'!$O129)),'Order Form'!$O129,"")</f>
        <v/>
      </c>
      <c r="U103" s="106" t="str">
        <f>IF(NOT(ISBLANK('Order Form'!$P129)),'Order Form'!$P129,"")</f>
        <v/>
      </c>
      <c r="V103" s="106" t="str">
        <f>IF(NOT(ISBLANK('Order Form'!$Q129)),'Order Form'!$Q129,"")</f>
        <v/>
      </c>
      <c r="W103" s="106" t="str">
        <f>IF(NOT(ISBLANK('Order Form'!$R129)),'Order Form'!$R129,"")</f>
        <v/>
      </c>
      <c r="X103" s="106" t="str">
        <f>IF(NOT(ISBLANK('Order Form'!$S129)),'Order Form'!$S129,"")</f>
        <v/>
      </c>
      <c r="Y103" s="106" t="str">
        <f t="shared" si="0"/>
        <v/>
      </c>
      <c r="Z103" s="166" t="str">
        <f>IF(NOT(ISBLANK('Order Form'!$J129)),'Order Form'!$J129,"")</f>
        <v/>
      </c>
      <c r="AA103" s="168" t="str">
        <f t="shared" si="1"/>
        <v/>
      </c>
      <c r="AB103" s="166" t="str">
        <f>IF(NOT(ISBLANK('Order Form'!$K129)),'Order Form'!$K129,"")</f>
        <v/>
      </c>
      <c r="AC103" s="166" t="str">
        <f>IF(NOT(ISBLANK('Order Form'!$D$21)),'Order Form'!$D$21,"")</f>
        <v/>
      </c>
      <c r="AD103" s="166" t="str">
        <f>IF(NOT(ISBLANK('Order Form'!$D$23)),'Order Form'!$D$23,"")</f>
        <v/>
      </c>
      <c r="AE103" s="166" t="str">
        <f>IF(NOT(ISBLANK('Order Form'!$D$22)),'Order Form'!$D$22,"")</f>
        <v/>
      </c>
    </row>
    <row r="104" spans="1:31" ht="12.75" customHeight="1" x14ac:dyDescent="0.3">
      <c r="A104" s="106" t="str">
        <f>IF(NOT(ISBLANK('Order Form'!$F$4)),PROPER('Order Form'!$F$4),IF(NOT(ISBLANK('Order Form'!$D$3)),PROPER('Order Form'!$D$3),IF(NOT(ISBLANK('Order Form'!$D$4)),PROPER('Order Form'!$D$4),"")))</f>
        <v/>
      </c>
      <c r="B104" s="106" t="str">
        <f>IF(NOT(ISBLANK('Order Form'!$F$6)),'Order Form'!$F$6,"")</f>
        <v/>
      </c>
      <c r="C104" s="162">
        <f>'Order Form'!$F$8</f>
        <v>0</v>
      </c>
      <c r="D104" s="162" t="str">
        <f>IF(NOT(ISBLANK('Order Form'!$F$10)),'Order Form'!$F$10,"")</f>
        <v/>
      </c>
      <c r="E104" s="162" t="str">
        <f>IF(NOT(ISBLANK('Order Form'!$F$12)),'Order Form'!$F$12,"")</f>
        <v/>
      </c>
      <c r="F104" s="163" t="str">
        <f>IF(NOT(ISBLANK('Order Form'!$D$16)),'Order Form'!$D$16,"")</f>
        <v/>
      </c>
      <c r="G104" s="164"/>
      <c r="H104" s="164"/>
      <c r="I104" s="106" t="str">
        <f>IF('Order Form'!$G130="Yes","Yes",IF('Order Form'!$H130="Yes","Yes",""))</f>
        <v/>
      </c>
      <c r="J104" s="106" t="str">
        <f ca="1">IF(NOT(ISNA(INDIRECT("'LIST DATA'!$A$"&amp;MATCH('Order Form'!$C130,SchoolList,0)+1))),UPPER(INDIRECT("'LIST DATA'!$A$"&amp;MATCH('Order Form'!$C130,SchoolList,0)+1)),"")</f>
        <v/>
      </c>
      <c r="K104" s="106" t="str">
        <f>IF(NOT(ISBLANK('Order Form'!$C130)),'Order Form'!$C130,"")</f>
        <v/>
      </c>
      <c r="L104" s="106" t="str">
        <f>IF(NOT(ISBLANK('Order Form'!$E130)),'Order Form'!$E130,"")</f>
        <v/>
      </c>
      <c r="M104" s="106" t="str">
        <f>IF('Order Form'!$G130="Yes","CST",IF('Order Form'!$H130="Yes","PVW",IF(NOT(ISBLANK('Order Form'!$F130)),UPPER('Order Form'!$F130),"")))</f>
        <v/>
      </c>
      <c r="N104" s="106" t="str">
        <f>IF(UPPER($I104)="YES",'Order Form'!F130,"")</f>
        <v/>
      </c>
      <c r="O104" s="106" t="str">
        <f>IF(NOT(ISBLANK('Order Form'!$I130)),'Order Form'!$I130,"")</f>
        <v/>
      </c>
      <c r="P104" s="106" t="str">
        <f>IF(NOT(ISBLANK('Order Form'!$D130)),PROPER('Order Form'!$D130),"")</f>
        <v/>
      </c>
      <c r="Q104" s="106" t="str">
        <f>IF(NOT(ISBLANK('Order Form'!$L130)),'Order Form'!$L130,"")</f>
        <v/>
      </c>
      <c r="R104" s="106" t="str">
        <f>IF(NOT(ISBLANK('Order Form'!$M130)),'Order Form'!$M130,"")</f>
        <v/>
      </c>
      <c r="S104" s="106" t="str">
        <f>IF(NOT(ISBLANK('Order Form'!$N130)),'Order Form'!$N130,"")</f>
        <v/>
      </c>
      <c r="T104" s="106" t="str">
        <f>IF(NOT(ISBLANK('Order Form'!$O130)),'Order Form'!$O130,"")</f>
        <v/>
      </c>
      <c r="U104" s="106" t="str">
        <f>IF(NOT(ISBLANK('Order Form'!$P130)),'Order Form'!$P130,"")</f>
        <v/>
      </c>
      <c r="V104" s="106" t="str">
        <f>IF(NOT(ISBLANK('Order Form'!$Q130)),'Order Form'!$Q130,"")</f>
        <v/>
      </c>
      <c r="W104" s="106" t="str">
        <f>IF(NOT(ISBLANK('Order Form'!$R130)),'Order Form'!$R130,"")</f>
        <v/>
      </c>
      <c r="X104" s="106" t="str">
        <f>IF(NOT(ISBLANK('Order Form'!$S130)),'Order Form'!$S130,"")</f>
        <v/>
      </c>
      <c r="Y104" s="106" t="str">
        <f t="shared" si="0"/>
        <v/>
      </c>
      <c r="Z104" s="166" t="str">
        <f>IF(NOT(ISBLANK('Order Form'!$J130)),'Order Form'!$J130,"")</f>
        <v/>
      </c>
      <c r="AA104" s="168" t="str">
        <f t="shared" si="1"/>
        <v/>
      </c>
      <c r="AB104" s="166" t="str">
        <f>IF(NOT(ISBLANK('Order Form'!$K130)),'Order Form'!$K130,"")</f>
        <v/>
      </c>
      <c r="AC104" s="166" t="str">
        <f>IF(NOT(ISBLANK('Order Form'!$D$21)),'Order Form'!$D$21,"")</f>
        <v/>
      </c>
      <c r="AD104" s="166" t="str">
        <f>IF(NOT(ISBLANK('Order Form'!$D$23)),'Order Form'!$D$23,"")</f>
        <v/>
      </c>
      <c r="AE104" s="166" t="str">
        <f>IF(NOT(ISBLANK('Order Form'!$D$22)),'Order Form'!$D$22,"")</f>
        <v/>
      </c>
    </row>
    <row r="105" spans="1:31" ht="12.75" customHeight="1" x14ac:dyDescent="0.3">
      <c r="A105" s="106" t="str">
        <f>IF(NOT(ISBLANK('Order Form'!$F$4)),PROPER('Order Form'!$F$4),IF(NOT(ISBLANK('Order Form'!$D$3)),PROPER('Order Form'!$D$3),IF(NOT(ISBLANK('Order Form'!$D$4)),PROPER('Order Form'!$D$4),"")))</f>
        <v/>
      </c>
      <c r="B105" s="106" t="str">
        <f>IF(NOT(ISBLANK('Order Form'!$F$6)),'Order Form'!$F$6,"")</f>
        <v/>
      </c>
      <c r="C105" s="162">
        <f>'Order Form'!$F$8</f>
        <v>0</v>
      </c>
      <c r="D105" s="162" t="str">
        <f>IF(NOT(ISBLANK('Order Form'!$F$10)),'Order Form'!$F$10,"")</f>
        <v/>
      </c>
      <c r="E105" s="162" t="str">
        <f>IF(NOT(ISBLANK('Order Form'!$F$12)),'Order Form'!$F$12,"")</f>
        <v/>
      </c>
      <c r="F105" s="163" t="str">
        <f>IF(NOT(ISBLANK('Order Form'!$D$16)),'Order Form'!$D$16,"")</f>
        <v/>
      </c>
      <c r="G105" s="164"/>
      <c r="H105" s="164"/>
      <c r="I105" s="106" t="str">
        <f>IF('Order Form'!$G131="Yes","Yes",IF('Order Form'!$H131="Yes","Yes",""))</f>
        <v/>
      </c>
      <c r="J105" s="106" t="str">
        <f ca="1">IF(NOT(ISNA(INDIRECT("'LIST DATA'!$A$"&amp;MATCH('Order Form'!$C131,SchoolList,0)+1))),UPPER(INDIRECT("'LIST DATA'!$A$"&amp;MATCH('Order Form'!$C131,SchoolList,0)+1)),"")</f>
        <v/>
      </c>
      <c r="K105" s="106" t="str">
        <f>IF(NOT(ISBLANK('Order Form'!$C131)),'Order Form'!$C131,"")</f>
        <v/>
      </c>
      <c r="L105" s="106" t="str">
        <f>IF(NOT(ISBLANK('Order Form'!$E131)),'Order Form'!$E131,"")</f>
        <v/>
      </c>
      <c r="M105" s="106" t="str">
        <f>IF('Order Form'!$G131="Yes","CST",IF('Order Form'!$H131="Yes","PVW",IF(NOT(ISBLANK('Order Form'!$F131)),UPPER('Order Form'!$F131),"")))</f>
        <v/>
      </c>
      <c r="N105" s="106" t="str">
        <f>IF(UPPER($I105)="YES",'Order Form'!F131,"")</f>
        <v/>
      </c>
      <c r="O105" s="106" t="str">
        <f>IF(NOT(ISBLANK('Order Form'!$I131)),'Order Form'!$I131,"")</f>
        <v/>
      </c>
      <c r="P105" s="106" t="str">
        <f>IF(NOT(ISBLANK('Order Form'!$D131)),PROPER('Order Form'!$D131),"")</f>
        <v/>
      </c>
      <c r="Q105" s="106" t="str">
        <f>IF(NOT(ISBLANK('Order Form'!$L131)),'Order Form'!$L131,"")</f>
        <v/>
      </c>
      <c r="R105" s="106" t="str">
        <f>IF(NOT(ISBLANK('Order Form'!$M131)),'Order Form'!$M131,"")</f>
        <v/>
      </c>
      <c r="S105" s="106" t="str">
        <f>IF(NOT(ISBLANK('Order Form'!$N131)),'Order Form'!$N131,"")</f>
        <v/>
      </c>
      <c r="T105" s="106" t="str">
        <f>IF(NOT(ISBLANK('Order Form'!$O131)),'Order Form'!$O131,"")</f>
        <v/>
      </c>
      <c r="U105" s="106" t="str">
        <f>IF(NOT(ISBLANK('Order Form'!$P131)),'Order Form'!$P131,"")</f>
        <v/>
      </c>
      <c r="V105" s="106" t="str">
        <f>IF(NOT(ISBLANK('Order Form'!$Q131)),'Order Form'!$Q131,"")</f>
        <v/>
      </c>
      <c r="W105" s="106" t="str">
        <f>IF(NOT(ISBLANK('Order Form'!$R131)),'Order Form'!$R131,"")</f>
        <v/>
      </c>
      <c r="X105" s="106" t="str">
        <f>IF(NOT(ISBLANK('Order Form'!$S131)),'Order Form'!$S131,"")</f>
        <v/>
      </c>
      <c r="Y105" s="106" t="str">
        <f t="shared" si="0"/>
        <v/>
      </c>
      <c r="Z105" s="166" t="str">
        <f>IF(NOT(ISBLANK('Order Form'!$J131)),'Order Form'!$J131,"")</f>
        <v/>
      </c>
      <c r="AA105" s="168" t="str">
        <f t="shared" si="1"/>
        <v/>
      </c>
      <c r="AB105" s="166" t="str">
        <f>IF(NOT(ISBLANK('Order Form'!$K131)),'Order Form'!$K131,"")</f>
        <v/>
      </c>
      <c r="AC105" s="166" t="str">
        <f>IF(NOT(ISBLANK('Order Form'!$D$21)),'Order Form'!$D$21,"")</f>
        <v/>
      </c>
      <c r="AD105" s="166" t="str">
        <f>IF(NOT(ISBLANK('Order Form'!$D$23)),'Order Form'!$D$23,"")</f>
        <v/>
      </c>
      <c r="AE105" s="166" t="str">
        <f>IF(NOT(ISBLANK('Order Form'!$D$22)),'Order Form'!$D$22,"")</f>
        <v/>
      </c>
    </row>
    <row r="106" spans="1:31" ht="12.75" customHeight="1" x14ac:dyDescent="0.3">
      <c r="A106" s="106" t="str">
        <f>IF(NOT(ISBLANK('Order Form'!$F$4)),PROPER('Order Form'!$F$4),IF(NOT(ISBLANK('Order Form'!$D$3)),PROPER('Order Form'!$D$3),IF(NOT(ISBLANK('Order Form'!$D$4)),PROPER('Order Form'!$D$4),"")))</f>
        <v/>
      </c>
      <c r="B106" s="106" t="str">
        <f>IF(NOT(ISBLANK('Order Form'!$F$6)),'Order Form'!$F$6,"")</f>
        <v/>
      </c>
      <c r="C106" s="162">
        <f>'Order Form'!$F$8</f>
        <v>0</v>
      </c>
      <c r="D106" s="162" t="str">
        <f>IF(NOT(ISBLANK('Order Form'!$F$10)),'Order Form'!$F$10,"")</f>
        <v/>
      </c>
      <c r="E106" s="162" t="str">
        <f>IF(NOT(ISBLANK('Order Form'!$F$12)),'Order Form'!$F$12,"")</f>
        <v/>
      </c>
      <c r="F106" s="163" t="str">
        <f>IF(NOT(ISBLANK('Order Form'!$D$16)),'Order Form'!$D$16,"")</f>
        <v/>
      </c>
      <c r="G106" s="164"/>
      <c r="H106" s="164"/>
      <c r="I106" s="106" t="str">
        <f>IF('Order Form'!$G132="Yes","Yes",IF('Order Form'!$H132="Yes","Yes",""))</f>
        <v/>
      </c>
      <c r="J106" s="106" t="str">
        <f ca="1">IF(NOT(ISNA(INDIRECT("'LIST DATA'!$A$"&amp;MATCH('Order Form'!$C132,SchoolList,0)+1))),UPPER(INDIRECT("'LIST DATA'!$A$"&amp;MATCH('Order Form'!$C132,SchoolList,0)+1)),"")</f>
        <v/>
      </c>
      <c r="K106" s="106" t="str">
        <f>IF(NOT(ISBLANK('Order Form'!$C132)),'Order Form'!$C132,"")</f>
        <v/>
      </c>
      <c r="L106" s="106" t="str">
        <f>IF(NOT(ISBLANK('Order Form'!$E132)),'Order Form'!$E132,"")</f>
        <v/>
      </c>
      <c r="M106" s="106" t="str">
        <f>IF('Order Form'!$G132="Yes","CST",IF('Order Form'!$H132="Yes","PVW",IF(NOT(ISBLANK('Order Form'!$F132)),UPPER('Order Form'!$F132),"")))</f>
        <v/>
      </c>
      <c r="N106" s="106" t="str">
        <f>IF(UPPER($I106)="YES",'Order Form'!F132,"")</f>
        <v/>
      </c>
      <c r="O106" s="106" t="str">
        <f>IF(NOT(ISBLANK('Order Form'!$I132)),'Order Form'!$I132,"")</f>
        <v/>
      </c>
      <c r="P106" s="106" t="str">
        <f>IF(NOT(ISBLANK('Order Form'!$D132)),PROPER('Order Form'!$D132),"")</f>
        <v/>
      </c>
      <c r="Q106" s="106" t="str">
        <f>IF(NOT(ISBLANK('Order Form'!$L132)),'Order Form'!$L132,"")</f>
        <v/>
      </c>
      <c r="R106" s="106" t="str">
        <f>IF(NOT(ISBLANK('Order Form'!$M132)),'Order Form'!$M132,"")</f>
        <v/>
      </c>
      <c r="S106" s="106" t="str">
        <f>IF(NOT(ISBLANK('Order Form'!$N132)),'Order Form'!$N132,"")</f>
        <v/>
      </c>
      <c r="T106" s="106" t="str">
        <f>IF(NOT(ISBLANK('Order Form'!$O132)),'Order Form'!$O132,"")</f>
        <v/>
      </c>
      <c r="U106" s="106" t="str">
        <f>IF(NOT(ISBLANK('Order Form'!$P132)),'Order Form'!$P132,"")</f>
        <v/>
      </c>
      <c r="V106" s="106" t="str">
        <f>IF(NOT(ISBLANK('Order Form'!$Q132)),'Order Form'!$Q132,"")</f>
        <v/>
      </c>
      <c r="W106" s="106" t="str">
        <f>IF(NOT(ISBLANK('Order Form'!$R132)),'Order Form'!$R132,"")</f>
        <v/>
      </c>
      <c r="X106" s="106" t="str">
        <f>IF(NOT(ISBLANK('Order Form'!$S132)),'Order Form'!$S132,"")</f>
        <v/>
      </c>
      <c r="Y106" s="106" t="str">
        <f t="shared" si="0"/>
        <v/>
      </c>
      <c r="Z106" s="166" t="str">
        <f>IF(NOT(ISBLANK('Order Form'!$J132)),'Order Form'!$J132,"")</f>
        <v/>
      </c>
      <c r="AA106" s="168" t="str">
        <f t="shared" si="1"/>
        <v/>
      </c>
      <c r="AB106" s="166" t="str">
        <f>IF(NOT(ISBLANK('Order Form'!$K132)),'Order Form'!$K132,"")</f>
        <v/>
      </c>
      <c r="AC106" s="166" t="str">
        <f>IF(NOT(ISBLANK('Order Form'!$D$21)),'Order Form'!$D$21,"")</f>
        <v/>
      </c>
      <c r="AD106" s="166" t="str">
        <f>IF(NOT(ISBLANK('Order Form'!$D$23)),'Order Form'!$D$23,"")</f>
        <v/>
      </c>
      <c r="AE106" s="166" t="str">
        <f>IF(NOT(ISBLANK('Order Form'!$D$22)),'Order Form'!$D$22,"")</f>
        <v/>
      </c>
    </row>
    <row r="107" spans="1:31" ht="12.75" customHeight="1" x14ac:dyDescent="0.3">
      <c r="A107" s="106" t="str">
        <f>IF(NOT(ISBLANK('Order Form'!$F$4)),PROPER('Order Form'!$F$4),IF(NOT(ISBLANK('Order Form'!$D$3)),PROPER('Order Form'!$D$3),IF(NOT(ISBLANK('Order Form'!$D$4)),PROPER('Order Form'!$D$4),"")))</f>
        <v/>
      </c>
      <c r="B107" s="106" t="str">
        <f>IF(NOT(ISBLANK('Order Form'!$F$6)),'Order Form'!$F$6,"")</f>
        <v/>
      </c>
      <c r="C107" s="162">
        <f>'Order Form'!$F$8</f>
        <v>0</v>
      </c>
      <c r="D107" s="162" t="str">
        <f>IF(NOT(ISBLANK('Order Form'!$F$10)),'Order Form'!$F$10,"")</f>
        <v/>
      </c>
      <c r="E107" s="162" t="str">
        <f>IF(NOT(ISBLANK('Order Form'!$F$12)),'Order Form'!$F$12,"")</f>
        <v/>
      </c>
      <c r="F107" s="163" t="str">
        <f>IF(NOT(ISBLANK('Order Form'!$D$16)),'Order Form'!$D$16,"")</f>
        <v/>
      </c>
      <c r="G107" s="164"/>
      <c r="H107" s="164"/>
      <c r="I107" s="106" t="str">
        <f>IF('Order Form'!$G133="Yes","Yes",IF('Order Form'!$H133="Yes","Yes",""))</f>
        <v/>
      </c>
      <c r="J107" s="106" t="str">
        <f ca="1">IF(NOT(ISNA(INDIRECT("'LIST DATA'!$A$"&amp;MATCH('Order Form'!$C133,SchoolList,0)+1))),UPPER(INDIRECT("'LIST DATA'!$A$"&amp;MATCH('Order Form'!$C133,SchoolList,0)+1)),"")</f>
        <v/>
      </c>
      <c r="K107" s="106" t="str">
        <f>IF(NOT(ISBLANK('Order Form'!$C133)),'Order Form'!$C133,"")</f>
        <v/>
      </c>
      <c r="L107" s="106" t="str">
        <f>IF(NOT(ISBLANK('Order Form'!$E133)),'Order Form'!$E133,"")</f>
        <v/>
      </c>
      <c r="M107" s="106" t="str">
        <f>IF('Order Form'!$G133="Yes","CST",IF('Order Form'!$H133="Yes","PVW",IF(NOT(ISBLANK('Order Form'!$F133)),UPPER('Order Form'!$F133),"")))</f>
        <v/>
      </c>
      <c r="N107" s="106" t="str">
        <f>IF(UPPER($I107)="YES",'Order Form'!F133,"")</f>
        <v/>
      </c>
      <c r="O107" s="106" t="str">
        <f>IF(NOT(ISBLANK('Order Form'!$I133)),'Order Form'!$I133,"")</f>
        <v/>
      </c>
      <c r="P107" s="106" t="str">
        <f>IF(NOT(ISBLANK('Order Form'!$D133)),PROPER('Order Form'!$D133),"")</f>
        <v/>
      </c>
      <c r="Q107" s="106" t="str">
        <f>IF(NOT(ISBLANK('Order Form'!$L133)),'Order Form'!$L133,"")</f>
        <v/>
      </c>
      <c r="R107" s="106" t="str">
        <f>IF(NOT(ISBLANK('Order Form'!$M133)),'Order Form'!$M133,"")</f>
        <v/>
      </c>
      <c r="S107" s="106" t="str">
        <f>IF(NOT(ISBLANK('Order Form'!$N133)),'Order Form'!$N133,"")</f>
        <v/>
      </c>
      <c r="T107" s="106" t="str">
        <f>IF(NOT(ISBLANK('Order Form'!$O133)),'Order Form'!$O133,"")</f>
        <v/>
      </c>
      <c r="U107" s="106" t="str">
        <f>IF(NOT(ISBLANK('Order Form'!$P133)),'Order Form'!$P133,"")</f>
        <v/>
      </c>
      <c r="V107" s="106" t="str">
        <f>IF(NOT(ISBLANK('Order Form'!$Q133)),'Order Form'!$Q133,"")</f>
        <v/>
      </c>
      <c r="W107" s="106" t="str">
        <f>IF(NOT(ISBLANK('Order Form'!$R133)),'Order Form'!$R133,"")</f>
        <v/>
      </c>
      <c r="X107" s="106" t="str">
        <f>IF(NOT(ISBLANK('Order Form'!$S133)),'Order Form'!$S133,"")</f>
        <v/>
      </c>
      <c r="Y107" s="106" t="str">
        <f t="shared" si="0"/>
        <v/>
      </c>
      <c r="Z107" s="166" t="str">
        <f>IF(NOT(ISBLANK('Order Form'!$J133)),'Order Form'!$J133,"")</f>
        <v/>
      </c>
      <c r="AA107" s="168" t="str">
        <f t="shared" si="1"/>
        <v/>
      </c>
      <c r="AB107" s="166" t="str">
        <f>IF(NOT(ISBLANK('Order Form'!$K133)),'Order Form'!$K133,"")</f>
        <v/>
      </c>
      <c r="AC107" s="166" t="str">
        <f>IF(NOT(ISBLANK('Order Form'!$D$21)),'Order Form'!$D$21,"")</f>
        <v/>
      </c>
      <c r="AD107" s="166" t="str">
        <f>IF(NOT(ISBLANK('Order Form'!$D$23)),'Order Form'!$D$23,"")</f>
        <v/>
      </c>
      <c r="AE107" s="166" t="str">
        <f>IF(NOT(ISBLANK('Order Form'!$D$22)),'Order Form'!$D$22,"")</f>
        <v/>
      </c>
    </row>
    <row r="108" spans="1:31" ht="12.75" customHeight="1" x14ac:dyDescent="0.3">
      <c r="A108" s="106" t="str">
        <f>IF(NOT(ISBLANK('Order Form'!$F$4)),PROPER('Order Form'!$F$4),IF(NOT(ISBLANK('Order Form'!$D$3)),PROPER('Order Form'!$D$3),IF(NOT(ISBLANK('Order Form'!$D$4)),PROPER('Order Form'!$D$4),"")))</f>
        <v/>
      </c>
      <c r="B108" s="106" t="str">
        <f>IF(NOT(ISBLANK('Order Form'!$F$6)),'Order Form'!$F$6,"")</f>
        <v/>
      </c>
      <c r="C108" s="162">
        <f>'Order Form'!$F$8</f>
        <v>0</v>
      </c>
      <c r="D108" s="162" t="str">
        <f>IF(NOT(ISBLANK('Order Form'!$F$10)),'Order Form'!$F$10,"")</f>
        <v/>
      </c>
      <c r="E108" s="162" t="str">
        <f>IF(NOT(ISBLANK('Order Form'!$F$12)),'Order Form'!$F$12,"")</f>
        <v/>
      </c>
      <c r="F108" s="163" t="str">
        <f>IF(NOT(ISBLANK('Order Form'!$D$16)),'Order Form'!$D$16,"")</f>
        <v/>
      </c>
      <c r="G108" s="164"/>
      <c r="H108" s="164"/>
      <c r="I108" s="106" t="str">
        <f>IF('Order Form'!$G134="Yes","Yes",IF('Order Form'!$H134="Yes","Yes",""))</f>
        <v/>
      </c>
      <c r="J108" s="106" t="str">
        <f ca="1">IF(NOT(ISNA(INDIRECT("'LIST DATA'!$A$"&amp;MATCH('Order Form'!$C134,SchoolList,0)+1))),UPPER(INDIRECT("'LIST DATA'!$A$"&amp;MATCH('Order Form'!$C134,SchoolList,0)+1)),"")</f>
        <v/>
      </c>
      <c r="K108" s="106" t="str">
        <f>IF(NOT(ISBLANK('Order Form'!$C134)),'Order Form'!$C134,"")</f>
        <v/>
      </c>
      <c r="L108" s="106" t="str">
        <f>IF(NOT(ISBLANK('Order Form'!$E134)),'Order Form'!$E134,"")</f>
        <v/>
      </c>
      <c r="M108" s="106" t="str">
        <f>IF('Order Form'!$G134="Yes","CST",IF('Order Form'!$H134="Yes","PVW",IF(NOT(ISBLANK('Order Form'!$F134)),UPPER('Order Form'!$F134),"")))</f>
        <v/>
      </c>
      <c r="N108" s="106" t="str">
        <f>IF(UPPER($I108)="YES",'Order Form'!F134,"")</f>
        <v/>
      </c>
      <c r="O108" s="106" t="str">
        <f>IF(NOT(ISBLANK('Order Form'!$I134)),'Order Form'!$I134,"")</f>
        <v/>
      </c>
      <c r="P108" s="106" t="str">
        <f>IF(NOT(ISBLANK('Order Form'!$D134)),PROPER('Order Form'!$D134),"")</f>
        <v/>
      </c>
      <c r="Q108" s="106" t="str">
        <f>IF(NOT(ISBLANK('Order Form'!$L134)),'Order Form'!$L134,"")</f>
        <v/>
      </c>
      <c r="R108" s="106" t="str">
        <f>IF(NOT(ISBLANK('Order Form'!$M134)),'Order Form'!$M134,"")</f>
        <v/>
      </c>
      <c r="S108" s="106" t="str">
        <f>IF(NOT(ISBLANK('Order Form'!$N134)),'Order Form'!$N134,"")</f>
        <v/>
      </c>
      <c r="T108" s="106" t="str">
        <f>IF(NOT(ISBLANK('Order Form'!$O134)),'Order Form'!$O134,"")</f>
        <v/>
      </c>
      <c r="U108" s="106" t="str">
        <f>IF(NOT(ISBLANK('Order Form'!$P134)),'Order Form'!$P134,"")</f>
        <v/>
      </c>
      <c r="V108" s="106" t="str">
        <f>IF(NOT(ISBLANK('Order Form'!$Q134)),'Order Form'!$Q134,"")</f>
        <v/>
      </c>
      <c r="W108" s="106" t="str">
        <f>IF(NOT(ISBLANK('Order Form'!$R134)),'Order Form'!$R134,"")</f>
        <v/>
      </c>
      <c r="X108" s="106" t="str">
        <f>IF(NOT(ISBLANK('Order Form'!$S134)),'Order Form'!$S134,"")</f>
        <v/>
      </c>
      <c r="Y108" s="106" t="str">
        <f t="shared" si="0"/>
        <v/>
      </c>
      <c r="Z108" s="166" t="str">
        <f>IF(NOT(ISBLANK('Order Form'!$J134)),'Order Form'!$J134,"")</f>
        <v/>
      </c>
      <c r="AA108" s="168" t="str">
        <f t="shared" si="1"/>
        <v/>
      </c>
      <c r="AB108" s="166" t="str">
        <f>IF(NOT(ISBLANK('Order Form'!$K134)),'Order Form'!$K134,"")</f>
        <v/>
      </c>
      <c r="AC108" s="166" t="str">
        <f>IF(NOT(ISBLANK('Order Form'!$D$21)),'Order Form'!$D$21,"")</f>
        <v/>
      </c>
      <c r="AD108" s="166" t="str">
        <f>IF(NOT(ISBLANK('Order Form'!$D$23)),'Order Form'!$D$23,"")</f>
        <v/>
      </c>
      <c r="AE108" s="166" t="str">
        <f>IF(NOT(ISBLANK('Order Form'!$D$22)),'Order Form'!$D$22,"")</f>
        <v/>
      </c>
    </row>
    <row r="109" spans="1:31" ht="12.75" customHeight="1" x14ac:dyDescent="0.3">
      <c r="A109" s="106" t="str">
        <f>IF(NOT(ISBLANK('Order Form'!$F$4)),PROPER('Order Form'!$F$4),IF(NOT(ISBLANK('Order Form'!$D$3)),PROPER('Order Form'!$D$3),IF(NOT(ISBLANK('Order Form'!$D$4)),PROPER('Order Form'!$D$4),"")))</f>
        <v/>
      </c>
      <c r="B109" s="106" t="str">
        <f>IF(NOT(ISBLANK('Order Form'!$F$6)),'Order Form'!$F$6,"")</f>
        <v/>
      </c>
      <c r="C109" s="162">
        <f>'Order Form'!$F$8</f>
        <v>0</v>
      </c>
      <c r="D109" s="162" t="str">
        <f>IF(NOT(ISBLANK('Order Form'!$F$10)),'Order Form'!$F$10,"")</f>
        <v/>
      </c>
      <c r="E109" s="162" t="str">
        <f>IF(NOT(ISBLANK('Order Form'!$F$12)),'Order Form'!$F$12,"")</f>
        <v/>
      </c>
      <c r="F109" s="163" t="str">
        <f>IF(NOT(ISBLANK('Order Form'!$D$16)),'Order Form'!$D$16,"")</f>
        <v/>
      </c>
      <c r="G109" s="164"/>
      <c r="H109" s="164"/>
      <c r="I109" s="106" t="str">
        <f>IF('Order Form'!$G135="Yes","Yes",IF('Order Form'!$H135="Yes","Yes",""))</f>
        <v/>
      </c>
      <c r="J109" s="106" t="str">
        <f ca="1">IF(NOT(ISNA(INDIRECT("'LIST DATA'!$A$"&amp;MATCH('Order Form'!$C135,SchoolList,0)+1))),UPPER(INDIRECT("'LIST DATA'!$A$"&amp;MATCH('Order Form'!$C135,SchoolList,0)+1)),"")</f>
        <v/>
      </c>
      <c r="K109" s="106" t="str">
        <f>IF(NOT(ISBLANK('Order Form'!$C135)),'Order Form'!$C135,"")</f>
        <v/>
      </c>
      <c r="L109" s="106" t="str">
        <f>IF(NOT(ISBLANK('Order Form'!$E135)),'Order Form'!$E135,"")</f>
        <v/>
      </c>
      <c r="M109" s="106" t="str">
        <f>IF('Order Form'!$G135="Yes","CST",IF('Order Form'!$H135="Yes","PVW",IF(NOT(ISBLANK('Order Form'!$F135)),UPPER('Order Form'!$F135),"")))</f>
        <v/>
      </c>
      <c r="N109" s="106" t="str">
        <f>IF(UPPER($I109)="YES",'Order Form'!F135,"")</f>
        <v/>
      </c>
      <c r="O109" s="106" t="str">
        <f>IF(NOT(ISBLANK('Order Form'!$I135)),'Order Form'!$I135,"")</f>
        <v/>
      </c>
      <c r="P109" s="106" t="str">
        <f>IF(NOT(ISBLANK('Order Form'!$D135)),PROPER('Order Form'!$D135),"")</f>
        <v/>
      </c>
      <c r="Q109" s="106" t="str">
        <f>IF(NOT(ISBLANK('Order Form'!$L135)),'Order Form'!$L135,"")</f>
        <v/>
      </c>
      <c r="R109" s="106" t="str">
        <f>IF(NOT(ISBLANK('Order Form'!$M135)),'Order Form'!$M135,"")</f>
        <v/>
      </c>
      <c r="S109" s="106" t="str">
        <f>IF(NOT(ISBLANK('Order Form'!$N135)),'Order Form'!$N135,"")</f>
        <v/>
      </c>
      <c r="T109" s="106" t="str">
        <f>IF(NOT(ISBLANK('Order Form'!$O135)),'Order Form'!$O135,"")</f>
        <v/>
      </c>
      <c r="U109" s="106" t="str">
        <f>IF(NOT(ISBLANK('Order Form'!$P135)),'Order Form'!$P135,"")</f>
        <v/>
      </c>
      <c r="V109" s="106" t="str">
        <f>IF(NOT(ISBLANK('Order Form'!$Q135)),'Order Form'!$Q135,"")</f>
        <v/>
      </c>
      <c r="W109" s="106" t="str">
        <f>IF(NOT(ISBLANK('Order Form'!$R135)),'Order Form'!$R135,"")</f>
        <v/>
      </c>
      <c r="X109" s="106" t="str">
        <f>IF(NOT(ISBLANK('Order Form'!$S135)),'Order Form'!$S135,"")</f>
        <v/>
      </c>
      <c r="Y109" s="106" t="str">
        <f t="shared" si="0"/>
        <v/>
      </c>
      <c r="Z109" s="166" t="str">
        <f>IF(NOT(ISBLANK('Order Form'!$J135)),'Order Form'!$J135,"")</f>
        <v/>
      </c>
      <c r="AA109" s="168" t="str">
        <f t="shared" si="1"/>
        <v/>
      </c>
      <c r="AB109" s="166" t="str">
        <f>IF(NOT(ISBLANK('Order Form'!$K135)),'Order Form'!$K135,"")</f>
        <v/>
      </c>
      <c r="AC109" s="166" t="str">
        <f>IF(NOT(ISBLANK('Order Form'!$D$21)),'Order Form'!$D$21,"")</f>
        <v/>
      </c>
      <c r="AD109" s="166" t="str">
        <f>IF(NOT(ISBLANK('Order Form'!$D$23)),'Order Form'!$D$23,"")</f>
        <v/>
      </c>
      <c r="AE109" s="166" t="str">
        <f>IF(NOT(ISBLANK('Order Form'!$D$22)),'Order Form'!$D$22,"")</f>
        <v/>
      </c>
    </row>
    <row r="110" spans="1:31" ht="12.75" customHeight="1" x14ac:dyDescent="0.3">
      <c r="A110" s="106" t="str">
        <f>IF(NOT(ISBLANK('Order Form'!$F$4)),PROPER('Order Form'!$F$4),IF(NOT(ISBLANK('Order Form'!$D$3)),PROPER('Order Form'!$D$3),IF(NOT(ISBLANK('Order Form'!$D$4)),PROPER('Order Form'!$D$4),"")))</f>
        <v/>
      </c>
      <c r="B110" s="106" t="str">
        <f>IF(NOT(ISBLANK('Order Form'!$F$6)),'Order Form'!$F$6,"")</f>
        <v/>
      </c>
      <c r="C110" s="162">
        <f>'Order Form'!$F$8</f>
        <v>0</v>
      </c>
      <c r="D110" s="162" t="str">
        <f>IF(NOT(ISBLANK('Order Form'!$F$10)),'Order Form'!$F$10,"")</f>
        <v/>
      </c>
      <c r="E110" s="162" t="str">
        <f>IF(NOT(ISBLANK('Order Form'!$F$12)),'Order Form'!$F$12,"")</f>
        <v/>
      </c>
      <c r="F110" s="163" t="str">
        <f>IF(NOT(ISBLANK('Order Form'!$D$16)),'Order Form'!$D$16,"")</f>
        <v/>
      </c>
      <c r="G110" s="164"/>
      <c r="H110" s="164"/>
      <c r="I110" s="106" t="str">
        <f>IF('Order Form'!$G136="Yes","Yes",IF('Order Form'!$H136="Yes","Yes",""))</f>
        <v/>
      </c>
      <c r="J110" s="106" t="str">
        <f ca="1">IF(NOT(ISNA(INDIRECT("'LIST DATA'!$A$"&amp;MATCH('Order Form'!$C136,SchoolList,0)+1))),UPPER(INDIRECT("'LIST DATA'!$A$"&amp;MATCH('Order Form'!$C136,SchoolList,0)+1)),"")</f>
        <v/>
      </c>
      <c r="K110" s="106" t="str">
        <f>IF(NOT(ISBLANK('Order Form'!$C136)),'Order Form'!$C136,"")</f>
        <v/>
      </c>
      <c r="L110" s="106" t="str">
        <f>IF(NOT(ISBLANK('Order Form'!$E136)),'Order Form'!$E136,"")</f>
        <v/>
      </c>
      <c r="M110" s="106" t="str">
        <f>IF('Order Form'!$G136="Yes","CST",IF('Order Form'!$H136="Yes","PVW",IF(NOT(ISBLANK('Order Form'!$F136)),UPPER('Order Form'!$F136),"")))</f>
        <v/>
      </c>
      <c r="N110" s="106" t="str">
        <f>IF(UPPER($I110)="YES",'Order Form'!F136,"")</f>
        <v/>
      </c>
      <c r="O110" s="106" t="str">
        <f>IF(NOT(ISBLANK('Order Form'!$I136)),'Order Form'!$I136,"")</f>
        <v/>
      </c>
      <c r="P110" s="106" t="str">
        <f>IF(NOT(ISBLANK('Order Form'!$D136)),PROPER('Order Form'!$D136),"")</f>
        <v/>
      </c>
      <c r="Q110" s="106" t="str">
        <f>IF(NOT(ISBLANK('Order Form'!$L136)),'Order Form'!$L136,"")</f>
        <v/>
      </c>
      <c r="R110" s="106" t="str">
        <f>IF(NOT(ISBLANK('Order Form'!$M136)),'Order Form'!$M136,"")</f>
        <v/>
      </c>
      <c r="S110" s="106" t="str">
        <f>IF(NOT(ISBLANK('Order Form'!$N136)),'Order Form'!$N136,"")</f>
        <v/>
      </c>
      <c r="T110" s="106" t="str">
        <f>IF(NOT(ISBLANK('Order Form'!$O136)),'Order Form'!$O136,"")</f>
        <v/>
      </c>
      <c r="U110" s="106" t="str">
        <f>IF(NOT(ISBLANK('Order Form'!$P136)),'Order Form'!$P136,"")</f>
        <v/>
      </c>
      <c r="V110" s="106" t="str">
        <f>IF(NOT(ISBLANK('Order Form'!$Q136)),'Order Form'!$Q136,"")</f>
        <v/>
      </c>
      <c r="W110" s="106" t="str">
        <f>IF(NOT(ISBLANK('Order Form'!$R136)),'Order Form'!$R136,"")</f>
        <v/>
      </c>
      <c r="X110" s="106" t="str">
        <f>IF(NOT(ISBLANK('Order Form'!$S136)),'Order Form'!$S136,"")</f>
        <v/>
      </c>
      <c r="Y110" s="106" t="str">
        <f t="shared" si="0"/>
        <v/>
      </c>
      <c r="Z110" s="166" t="str">
        <f>IF(NOT(ISBLANK('Order Form'!$J136)),'Order Form'!$J136,"")</f>
        <v/>
      </c>
      <c r="AA110" s="168" t="str">
        <f t="shared" si="1"/>
        <v/>
      </c>
      <c r="AB110" s="166" t="str">
        <f>IF(NOT(ISBLANK('Order Form'!$K136)),'Order Form'!$K136,"")</f>
        <v/>
      </c>
      <c r="AC110" s="166" t="str">
        <f>IF(NOT(ISBLANK('Order Form'!$D$21)),'Order Form'!$D$21,"")</f>
        <v/>
      </c>
      <c r="AD110" s="166" t="str">
        <f>IF(NOT(ISBLANK('Order Form'!$D$23)),'Order Form'!$D$23,"")</f>
        <v/>
      </c>
      <c r="AE110" s="166" t="str">
        <f>IF(NOT(ISBLANK('Order Form'!$D$22)),'Order Form'!$D$22,"")</f>
        <v/>
      </c>
    </row>
    <row r="111" spans="1:31" ht="12.75" customHeight="1" x14ac:dyDescent="0.3">
      <c r="A111" s="106" t="str">
        <f>IF(NOT(ISBLANK('Order Form'!$F$4)),PROPER('Order Form'!$F$4),IF(NOT(ISBLANK('Order Form'!$D$3)),PROPER('Order Form'!$D$3),IF(NOT(ISBLANK('Order Form'!$D$4)),PROPER('Order Form'!$D$4),"")))</f>
        <v/>
      </c>
      <c r="B111" s="106" t="str">
        <f>IF(NOT(ISBLANK('Order Form'!$F$6)),'Order Form'!$F$6,"")</f>
        <v/>
      </c>
      <c r="C111" s="162">
        <f>'Order Form'!$F$8</f>
        <v>0</v>
      </c>
      <c r="D111" s="162" t="str">
        <f>IF(NOT(ISBLANK('Order Form'!$F$10)),'Order Form'!$F$10,"")</f>
        <v/>
      </c>
      <c r="E111" s="162" t="str">
        <f>IF(NOT(ISBLANK('Order Form'!$F$12)),'Order Form'!$F$12,"")</f>
        <v/>
      </c>
      <c r="F111" s="163" t="str">
        <f>IF(NOT(ISBLANK('Order Form'!$D$16)),'Order Form'!$D$16,"")</f>
        <v/>
      </c>
      <c r="G111" s="164"/>
      <c r="H111" s="164"/>
      <c r="I111" s="106" t="str">
        <f>IF('Order Form'!$G137="Yes","Yes",IF('Order Form'!$H137="Yes","Yes",""))</f>
        <v/>
      </c>
      <c r="J111" s="106" t="str">
        <f ca="1">IF(NOT(ISNA(INDIRECT("'LIST DATA'!$A$"&amp;MATCH('Order Form'!$C137,SchoolList,0)+1))),UPPER(INDIRECT("'LIST DATA'!$A$"&amp;MATCH('Order Form'!$C137,SchoolList,0)+1)),"")</f>
        <v/>
      </c>
      <c r="K111" s="106" t="str">
        <f>IF(NOT(ISBLANK('Order Form'!$C137)),'Order Form'!$C137,"")</f>
        <v/>
      </c>
      <c r="L111" s="106" t="str">
        <f>IF(NOT(ISBLANK('Order Form'!$E137)),'Order Form'!$E137,"")</f>
        <v/>
      </c>
      <c r="M111" s="106" t="str">
        <f>IF('Order Form'!$G137="Yes","CST",IF('Order Form'!$H137="Yes","PVW",IF(NOT(ISBLANK('Order Form'!$F137)),UPPER('Order Form'!$F137),"")))</f>
        <v/>
      </c>
      <c r="N111" s="106" t="str">
        <f>IF(UPPER($I111)="YES",'Order Form'!F137,"")</f>
        <v/>
      </c>
      <c r="O111" s="106" t="str">
        <f>IF(NOT(ISBLANK('Order Form'!$I137)),'Order Form'!$I137,"")</f>
        <v/>
      </c>
      <c r="P111" s="106" t="str">
        <f>IF(NOT(ISBLANK('Order Form'!$D137)),PROPER('Order Form'!$D137),"")</f>
        <v/>
      </c>
      <c r="Q111" s="106" t="str">
        <f>IF(NOT(ISBLANK('Order Form'!$L137)),'Order Form'!$L137,"")</f>
        <v/>
      </c>
      <c r="R111" s="106" t="str">
        <f>IF(NOT(ISBLANK('Order Form'!$M137)),'Order Form'!$M137,"")</f>
        <v/>
      </c>
      <c r="S111" s="106" t="str">
        <f>IF(NOT(ISBLANK('Order Form'!$N137)),'Order Form'!$N137,"")</f>
        <v/>
      </c>
      <c r="T111" s="106" t="str">
        <f>IF(NOT(ISBLANK('Order Form'!$O137)),'Order Form'!$O137,"")</f>
        <v/>
      </c>
      <c r="U111" s="106" t="str">
        <f>IF(NOT(ISBLANK('Order Form'!$P137)),'Order Form'!$P137,"")</f>
        <v/>
      </c>
      <c r="V111" s="106" t="str">
        <f>IF(NOT(ISBLANK('Order Form'!$Q137)),'Order Form'!$Q137,"")</f>
        <v/>
      </c>
      <c r="W111" s="106" t="str">
        <f>IF(NOT(ISBLANK('Order Form'!$R137)),'Order Form'!$R137,"")</f>
        <v/>
      </c>
      <c r="X111" s="106" t="str">
        <f>IF(NOT(ISBLANK('Order Form'!$S137)),'Order Form'!$S137,"")</f>
        <v/>
      </c>
      <c r="Y111" s="106" t="str">
        <f t="shared" si="0"/>
        <v/>
      </c>
      <c r="Z111" s="166" t="str">
        <f>IF(NOT(ISBLANK('Order Form'!$J137)),'Order Form'!$J137,"")</f>
        <v/>
      </c>
      <c r="AA111" s="168" t="str">
        <f t="shared" si="1"/>
        <v/>
      </c>
      <c r="AB111" s="166" t="str">
        <f>IF(NOT(ISBLANK('Order Form'!$K137)),'Order Form'!$K137,"")</f>
        <v/>
      </c>
      <c r="AC111" s="166" t="str">
        <f>IF(NOT(ISBLANK('Order Form'!$D$21)),'Order Form'!$D$21,"")</f>
        <v/>
      </c>
      <c r="AD111" s="166" t="str">
        <f>IF(NOT(ISBLANK('Order Form'!$D$23)),'Order Form'!$D$23,"")</f>
        <v/>
      </c>
      <c r="AE111" s="166" t="str">
        <f>IF(NOT(ISBLANK('Order Form'!$D$22)),'Order Form'!$D$22,"")</f>
        <v/>
      </c>
    </row>
    <row r="112" spans="1:31" ht="12.75" customHeight="1" x14ac:dyDescent="0.3">
      <c r="A112" s="106" t="str">
        <f>IF(NOT(ISBLANK('Order Form'!$F$4)),PROPER('Order Form'!$F$4),IF(NOT(ISBLANK('Order Form'!$D$3)),PROPER('Order Form'!$D$3),IF(NOT(ISBLANK('Order Form'!$D$4)),PROPER('Order Form'!$D$4),"")))</f>
        <v/>
      </c>
      <c r="B112" s="106" t="str">
        <f>IF(NOT(ISBLANK('Order Form'!$F$6)),'Order Form'!$F$6,"")</f>
        <v/>
      </c>
      <c r="C112" s="162">
        <f>'Order Form'!$F$8</f>
        <v>0</v>
      </c>
      <c r="D112" s="162" t="str">
        <f>IF(NOT(ISBLANK('Order Form'!$F$10)),'Order Form'!$F$10,"")</f>
        <v/>
      </c>
      <c r="E112" s="162" t="str">
        <f>IF(NOT(ISBLANK('Order Form'!$F$12)),'Order Form'!$F$12,"")</f>
        <v/>
      </c>
      <c r="F112" s="163" t="str">
        <f>IF(NOT(ISBLANK('Order Form'!$D$16)),'Order Form'!$D$16,"")</f>
        <v/>
      </c>
      <c r="G112" s="164"/>
      <c r="H112" s="164"/>
      <c r="I112" s="106" t="str">
        <f>IF('Order Form'!$G138="Yes","Yes",IF('Order Form'!$H138="Yes","Yes",""))</f>
        <v/>
      </c>
      <c r="J112" s="106" t="str">
        <f ca="1">IF(NOT(ISNA(INDIRECT("'LIST DATA'!$A$"&amp;MATCH('Order Form'!$C138,SchoolList,0)+1))),UPPER(INDIRECT("'LIST DATA'!$A$"&amp;MATCH('Order Form'!$C138,SchoolList,0)+1)),"")</f>
        <v/>
      </c>
      <c r="K112" s="106" t="str">
        <f>IF(NOT(ISBLANK('Order Form'!$C138)),'Order Form'!$C138,"")</f>
        <v/>
      </c>
      <c r="L112" s="106" t="str">
        <f>IF(NOT(ISBLANK('Order Form'!$E138)),'Order Form'!$E138,"")</f>
        <v/>
      </c>
      <c r="M112" s="106" t="str">
        <f>IF('Order Form'!$G138="Yes","CST",IF('Order Form'!$H138="Yes","PVW",IF(NOT(ISBLANK('Order Form'!$F138)),UPPER('Order Form'!$F138),"")))</f>
        <v/>
      </c>
      <c r="N112" s="106" t="str">
        <f>IF(UPPER($I112)="YES",'Order Form'!F138,"")</f>
        <v/>
      </c>
      <c r="O112" s="106" t="str">
        <f>IF(NOT(ISBLANK('Order Form'!$I138)),'Order Form'!$I138,"")</f>
        <v/>
      </c>
      <c r="P112" s="106" t="str">
        <f>IF(NOT(ISBLANK('Order Form'!$D138)),PROPER('Order Form'!$D138),"")</f>
        <v/>
      </c>
      <c r="Q112" s="106" t="str">
        <f>IF(NOT(ISBLANK('Order Form'!$L138)),'Order Form'!$L138,"")</f>
        <v/>
      </c>
      <c r="R112" s="106" t="str">
        <f>IF(NOT(ISBLANK('Order Form'!$M138)),'Order Form'!$M138,"")</f>
        <v/>
      </c>
      <c r="S112" s="106" t="str">
        <f>IF(NOT(ISBLANK('Order Form'!$N138)),'Order Form'!$N138,"")</f>
        <v/>
      </c>
      <c r="T112" s="106" t="str">
        <f>IF(NOT(ISBLANK('Order Form'!$O138)),'Order Form'!$O138,"")</f>
        <v/>
      </c>
      <c r="U112" s="106" t="str">
        <f>IF(NOT(ISBLANK('Order Form'!$P138)),'Order Form'!$P138,"")</f>
        <v/>
      </c>
      <c r="V112" s="106" t="str">
        <f>IF(NOT(ISBLANK('Order Form'!$Q138)),'Order Form'!$Q138,"")</f>
        <v/>
      </c>
      <c r="W112" s="106" t="str">
        <f>IF(NOT(ISBLANK('Order Form'!$R138)),'Order Form'!$R138,"")</f>
        <v/>
      </c>
      <c r="X112" s="106" t="str">
        <f>IF(NOT(ISBLANK('Order Form'!$S138)),'Order Form'!$S138,"")</f>
        <v/>
      </c>
      <c r="Y112" s="106" t="str">
        <f t="shared" si="0"/>
        <v/>
      </c>
      <c r="Z112" s="166" t="str">
        <f>IF(NOT(ISBLANK('Order Form'!$J138)),'Order Form'!$J138,"")</f>
        <v/>
      </c>
      <c r="AA112" s="168" t="str">
        <f t="shared" si="1"/>
        <v/>
      </c>
      <c r="AB112" s="166" t="str">
        <f>IF(NOT(ISBLANK('Order Form'!$K138)),'Order Form'!$K138,"")</f>
        <v/>
      </c>
      <c r="AC112" s="166" t="str">
        <f>IF(NOT(ISBLANK('Order Form'!$D$21)),'Order Form'!$D$21,"")</f>
        <v/>
      </c>
      <c r="AD112" s="166" t="str">
        <f>IF(NOT(ISBLANK('Order Form'!$D$23)),'Order Form'!$D$23,"")</f>
        <v/>
      </c>
      <c r="AE112" s="166" t="str">
        <f>IF(NOT(ISBLANK('Order Form'!$D$22)),'Order Form'!$D$22,"")</f>
        <v/>
      </c>
    </row>
    <row r="113" spans="1:31" ht="12.75" customHeight="1" x14ac:dyDescent="0.3">
      <c r="A113" s="106" t="str">
        <f>IF(NOT(ISBLANK('Order Form'!$F$4)),PROPER('Order Form'!$F$4),IF(NOT(ISBLANK('Order Form'!$D$3)),PROPER('Order Form'!$D$3),IF(NOT(ISBLANK('Order Form'!$D$4)),PROPER('Order Form'!$D$4),"")))</f>
        <v/>
      </c>
      <c r="B113" s="106" t="str">
        <f>IF(NOT(ISBLANK('Order Form'!$F$6)),'Order Form'!$F$6,"")</f>
        <v/>
      </c>
      <c r="C113" s="162">
        <f>'Order Form'!$F$8</f>
        <v>0</v>
      </c>
      <c r="D113" s="162" t="str">
        <f>IF(NOT(ISBLANK('Order Form'!$F$10)),'Order Form'!$F$10,"")</f>
        <v/>
      </c>
      <c r="E113" s="162" t="str">
        <f>IF(NOT(ISBLANK('Order Form'!$F$12)),'Order Form'!$F$12,"")</f>
        <v/>
      </c>
      <c r="F113" s="163" t="str">
        <f>IF(NOT(ISBLANK('Order Form'!$D$16)),'Order Form'!$D$16,"")</f>
        <v/>
      </c>
      <c r="G113" s="164"/>
      <c r="H113" s="164"/>
      <c r="I113" s="106" t="str">
        <f>IF('Order Form'!$G139="Yes","Yes",IF('Order Form'!$H139="Yes","Yes",""))</f>
        <v/>
      </c>
      <c r="J113" s="106" t="str">
        <f ca="1">IF(NOT(ISNA(INDIRECT("'LIST DATA'!$A$"&amp;MATCH('Order Form'!$C139,SchoolList,0)+1))),UPPER(INDIRECT("'LIST DATA'!$A$"&amp;MATCH('Order Form'!$C139,SchoolList,0)+1)),"")</f>
        <v/>
      </c>
      <c r="K113" s="106" t="str">
        <f>IF(NOT(ISBLANK('Order Form'!$C139)),'Order Form'!$C139,"")</f>
        <v/>
      </c>
      <c r="L113" s="106" t="str">
        <f>IF(NOT(ISBLANK('Order Form'!$E139)),'Order Form'!$E139,"")</f>
        <v/>
      </c>
      <c r="M113" s="106" t="str">
        <f>IF('Order Form'!$G139="Yes","CST",IF('Order Form'!$H139="Yes","PVW",IF(NOT(ISBLANK('Order Form'!$F139)),UPPER('Order Form'!$F139),"")))</f>
        <v/>
      </c>
      <c r="N113" s="106" t="str">
        <f>IF(UPPER($I113)="YES",'Order Form'!F139,"")</f>
        <v/>
      </c>
      <c r="O113" s="106" t="str">
        <f>IF(NOT(ISBLANK('Order Form'!$I139)),'Order Form'!$I139,"")</f>
        <v/>
      </c>
      <c r="P113" s="106" t="str">
        <f>IF(NOT(ISBLANK('Order Form'!$D139)),PROPER('Order Form'!$D139),"")</f>
        <v/>
      </c>
      <c r="Q113" s="106" t="str">
        <f>IF(NOT(ISBLANK('Order Form'!$L139)),'Order Form'!$L139,"")</f>
        <v/>
      </c>
      <c r="R113" s="106" t="str">
        <f>IF(NOT(ISBLANK('Order Form'!$M139)),'Order Form'!$M139,"")</f>
        <v/>
      </c>
      <c r="S113" s="106" t="str">
        <f>IF(NOT(ISBLANK('Order Form'!$N139)),'Order Form'!$N139,"")</f>
        <v/>
      </c>
      <c r="T113" s="106" t="str">
        <f>IF(NOT(ISBLANK('Order Form'!$O139)),'Order Form'!$O139,"")</f>
        <v/>
      </c>
      <c r="U113" s="106" t="str">
        <f>IF(NOT(ISBLANK('Order Form'!$P139)),'Order Form'!$P139,"")</f>
        <v/>
      </c>
      <c r="V113" s="106" t="str">
        <f>IF(NOT(ISBLANK('Order Form'!$Q139)),'Order Form'!$Q139,"")</f>
        <v/>
      </c>
      <c r="W113" s="106" t="str">
        <f>IF(NOT(ISBLANK('Order Form'!$R139)),'Order Form'!$R139,"")</f>
        <v/>
      </c>
      <c r="X113" s="106" t="str">
        <f>IF(NOT(ISBLANK('Order Form'!$S139)),'Order Form'!$S139,"")</f>
        <v/>
      </c>
      <c r="Y113" s="106" t="str">
        <f t="shared" si="0"/>
        <v/>
      </c>
      <c r="Z113" s="166" t="str">
        <f>IF(NOT(ISBLANK('Order Form'!$J139)),'Order Form'!$J139,"")</f>
        <v/>
      </c>
      <c r="AA113" s="168" t="str">
        <f t="shared" si="1"/>
        <v/>
      </c>
      <c r="AB113" s="166" t="str">
        <f>IF(NOT(ISBLANK('Order Form'!$K139)),'Order Form'!$K139,"")</f>
        <v/>
      </c>
      <c r="AC113" s="166" t="str">
        <f>IF(NOT(ISBLANK('Order Form'!$D$21)),'Order Form'!$D$21,"")</f>
        <v/>
      </c>
      <c r="AD113" s="166" t="str">
        <f>IF(NOT(ISBLANK('Order Form'!$D$23)),'Order Form'!$D$23,"")</f>
        <v/>
      </c>
      <c r="AE113" s="166" t="str">
        <f>IF(NOT(ISBLANK('Order Form'!$D$22)),'Order Form'!$D$22,"")</f>
        <v/>
      </c>
    </row>
    <row r="114" spans="1:31" ht="12.75" customHeight="1" x14ac:dyDescent="0.3">
      <c r="A114" s="106" t="str">
        <f>IF(NOT(ISBLANK('Order Form'!$F$4)),PROPER('Order Form'!$F$4),IF(NOT(ISBLANK('Order Form'!$D$3)),PROPER('Order Form'!$D$3),IF(NOT(ISBLANK('Order Form'!$D$4)),PROPER('Order Form'!$D$4),"")))</f>
        <v/>
      </c>
      <c r="B114" s="106" t="str">
        <f>IF(NOT(ISBLANK('Order Form'!$F$6)),'Order Form'!$F$6,"")</f>
        <v/>
      </c>
      <c r="C114" s="162">
        <f>'Order Form'!$F$8</f>
        <v>0</v>
      </c>
      <c r="D114" s="162" t="str">
        <f>IF(NOT(ISBLANK('Order Form'!$F$10)),'Order Form'!$F$10,"")</f>
        <v/>
      </c>
      <c r="E114" s="162" t="str">
        <f>IF(NOT(ISBLANK('Order Form'!$F$12)),'Order Form'!$F$12,"")</f>
        <v/>
      </c>
      <c r="F114" s="163" t="str">
        <f>IF(NOT(ISBLANK('Order Form'!$D$16)),'Order Form'!$D$16,"")</f>
        <v/>
      </c>
      <c r="G114" s="164"/>
      <c r="H114" s="164"/>
      <c r="I114" s="106" t="str">
        <f>IF('Order Form'!$G140="Yes","Yes",IF('Order Form'!$H140="Yes","Yes",""))</f>
        <v/>
      </c>
      <c r="J114" s="106" t="str">
        <f ca="1">IF(NOT(ISNA(INDIRECT("'LIST DATA'!$A$"&amp;MATCH('Order Form'!$C140,SchoolList,0)+1))),UPPER(INDIRECT("'LIST DATA'!$A$"&amp;MATCH('Order Form'!$C140,SchoolList,0)+1)),"")</f>
        <v/>
      </c>
      <c r="K114" s="106" t="str">
        <f>IF(NOT(ISBLANK('Order Form'!$C140)),'Order Form'!$C140,"")</f>
        <v/>
      </c>
      <c r="L114" s="106" t="str">
        <f>IF(NOT(ISBLANK('Order Form'!$E140)),'Order Form'!$E140,"")</f>
        <v/>
      </c>
      <c r="M114" s="106" t="str">
        <f>IF('Order Form'!$G140="Yes","CST",IF('Order Form'!$H140="Yes","PVW",IF(NOT(ISBLANK('Order Form'!$F140)),UPPER('Order Form'!$F140),"")))</f>
        <v/>
      </c>
      <c r="N114" s="106" t="str">
        <f>IF(UPPER($I114)="YES",'Order Form'!F140,"")</f>
        <v/>
      </c>
      <c r="O114" s="106" t="str">
        <f>IF(NOT(ISBLANK('Order Form'!$I140)),'Order Form'!$I140,"")</f>
        <v/>
      </c>
      <c r="P114" s="106" t="str">
        <f>IF(NOT(ISBLANK('Order Form'!$D140)),PROPER('Order Form'!$D140),"")</f>
        <v/>
      </c>
      <c r="Q114" s="106" t="str">
        <f>IF(NOT(ISBLANK('Order Form'!$L140)),'Order Form'!$L140,"")</f>
        <v/>
      </c>
      <c r="R114" s="106" t="str">
        <f>IF(NOT(ISBLANK('Order Form'!$M140)),'Order Form'!$M140,"")</f>
        <v/>
      </c>
      <c r="S114" s="106" t="str">
        <f>IF(NOT(ISBLANK('Order Form'!$N140)),'Order Form'!$N140,"")</f>
        <v/>
      </c>
      <c r="T114" s="106" t="str">
        <f>IF(NOT(ISBLANK('Order Form'!$O140)),'Order Form'!$O140,"")</f>
        <v/>
      </c>
      <c r="U114" s="106" t="str">
        <f>IF(NOT(ISBLANK('Order Form'!$P140)),'Order Form'!$P140,"")</f>
        <v/>
      </c>
      <c r="V114" s="106" t="str">
        <f>IF(NOT(ISBLANK('Order Form'!$Q140)),'Order Form'!$Q140,"")</f>
        <v/>
      </c>
      <c r="W114" s="106" t="str">
        <f>IF(NOT(ISBLANK('Order Form'!$R140)),'Order Form'!$R140,"")</f>
        <v/>
      </c>
      <c r="X114" s="106" t="str">
        <f>IF(NOT(ISBLANK('Order Form'!$S140)),'Order Form'!$S140,"")</f>
        <v/>
      </c>
      <c r="Y114" s="106" t="str">
        <f t="shared" si="0"/>
        <v/>
      </c>
      <c r="Z114" s="166" t="str">
        <f>IF(NOT(ISBLANK('Order Form'!$J140)),'Order Form'!$J140,"")</f>
        <v/>
      </c>
      <c r="AA114" s="168" t="str">
        <f t="shared" si="1"/>
        <v/>
      </c>
      <c r="AB114" s="166" t="str">
        <f>IF(NOT(ISBLANK('Order Form'!$K140)),'Order Form'!$K140,"")</f>
        <v/>
      </c>
      <c r="AC114" s="166" t="str">
        <f>IF(NOT(ISBLANK('Order Form'!$D$21)),'Order Form'!$D$21,"")</f>
        <v/>
      </c>
      <c r="AD114" s="166" t="str">
        <f>IF(NOT(ISBLANK('Order Form'!$D$23)),'Order Form'!$D$23,"")</f>
        <v/>
      </c>
      <c r="AE114" s="166" t="str">
        <f>IF(NOT(ISBLANK('Order Form'!$D$22)),'Order Form'!$D$22,"")</f>
        <v/>
      </c>
    </row>
    <row r="115" spans="1:31" ht="12.75" customHeight="1" x14ac:dyDescent="0.3">
      <c r="A115" s="106" t="str">
        <f>IF(NOT(ISBLANK('Order Form'!$F$4)),PROPER('Order Form'!$F$4),IF(NOT(ISBLANK('Order Form'!$D$3)),PROPER('Order Form'!$D$3),IF(NOT(ISBLANK('Order Form'!$D$4)),PROPER('Order Form'!$D$4),"")))</f>
        <v/>
      </c>
      <c r="B115" s="106" t="str">
        <f>IF(NOT(ISBLANK('Order Form'!$F$6)),'Order Form'!$F$6,"")</f>
        <v/>
      </c>
      <c r="C115" s="162">
        <f>'Order Form'!$F$8</f>
        <v>0</v>
      </c>
      <c r="D115" s="162" t="str">
        <f>IF(NOT(ISBLANK('Order Form'!$F$10)),'Order Form'!$F$10,"")</f>
        <v/>
      </c>
      <c r="E115" s="162" t="str">
        <f>IF(NOT(ISBLANK('Order Form'!$F$12)),'Order Form'!$F$12,"")</f>
        <v/>
      </c>
      <c r="F115" s="163" t="str">
        <f>IF(NOT(ISBLANK('Order Form'!$D$16)),'Order Form'!$D$16,"")</f>
        <v/>
      </c>
      <c r="G115" s="164"/>
      <c r="H115" s="164"/>
      <c r="I115" s="106" t="str">
        <f>IF('Order Form'!$G141="Yes","Yes",IF('Order Form'!$H141="Yes","Yes",""))</f>
        <v/>
      </c>
      <c r="J115" s="106" t="str">
        <f ca="1">IF(NOT(ISNA(INDIRECT("'LIST DATA'!$A$"&amp;MATCH('Order Form'!$C141,SchoolList,0)+1))),UPPER(INDIRECT("'LIST DATA'!$A$"&amp;MATCH('Order Form'!$C141,SchoolList,0)+1)),"")</f>
        <v/>
      </c>
      <c r="K115" s="106" t="str">
        <f>IF(NOT(ISBLANK('Order Form'!$C141)),'Order Form'!$C141,"")</f>
        <v/>
      </c>
      <c r="L115" s="106" t="str">
        <f>IF(NOT(ISBLANK('Order Form'!$E141)),'Order Form'!$E141,"")</f>
        <v/>
      </c>
      <c r="M115" s="106" t="str">
        <f>IF('Order Form'!$G141="Yes","CST",IF('Order Form'!$H141="Yes","PVW",IF(NOT(ISBLANK('Order Form'!$F141)),UPPER('Order Form'!$F141),"")))</f>
        <v/>
      </c>
      <c r="N115" s="106" t="str">
        <f>IF(UPPER($I115)="YES",'Order Form'!F141,"")</f>
        <v/>
      </c>
      <c r="O115" s="106" t="str">
        <f>IF(NOT(ISBLANK('Order Form'!$I141)),'Order Form'!$I141,"")</f>
        <v/>
      </c>
      <c r="P115" s="106" t="str">
        <f>IF(NOT(ISBLANK('Order Form'!$D141)),PROPER('Order Form'!$D141),"")</f>
        <v/>
      </c>
      <c r="Q115" s="106" t="str">
        <f>IF(NOT(ISBLANK('Order Form'!$L141)),'Order Form'!$L141,"")</f>
        <v/>
      </c>
      <c r="R115" s="106" t="str">
        <f>IF(NOT(ISBLANK('Order Form'!$M141)),'Order Form'!$M141,"")</f>
        <v/>
      </c>
      <c r="S115" s="106" t="str">
        <f>IF(NOT(ISBLANK('Order Form'!$N141)),'Order Form'!$N141,"")</f>
        <v/>
      </c>
      <c r="T115" s="106" t="str">
        <f>IF(NOT(ISBLANK('Order Form'!$O141)),'Order Form'!$O141,"")</f>
        <v/>
      </c>
      <c r="U115" s="106" t="str">
        <f>IF(NOT(ISBLANK('Order Form'!$P141)),'Order Form'!$P141,"")</f>
        <v/>
      </c>
      <c r="V115" s="106" t="str">
        <f>IF(NOT(ISBLANK('Order Form'!$Q141)),'Order Form'!$Q141,"")</f>
        <v/>
      </c>
      <c r="W115" s="106" t="str">
        <f>IF(NOT(ISBLANK('Order Form'!$R141)),'Order Form'!$R141,"")</f>
        <v/>
      </c>
      <c r="X115" s="106" t="str">
        <f>IF(NOT(ISBLANK('Order Form'!$S141)),'Order Form'!$S141,"")</f>
        <v/>
      </c>
      <c r="Y115" s="106" t="str">
        <f t="shared" si="0"/>
        <v/>
      </c>
      <c r="Z115" s="166" t="str">
        <f>IF(NOT(ISBLANK('Order Form'!$J141)),'Order Form'!$J141,"")</f>
        <v/>
      </c>
      <c r="AA115" s="168" t="str">
        <f t="shared" si="1"/>
        <v/>
      </c>
      <c r="AB115" s="166" t="str">
        <f>IF(NOT(ISBLANK('Order Form'!$K141)),'Order Form'!$K141,"")</f>
        <v/>
      </c>
      <c r="AC115" s="166" t="str">
        <f>IF(NOT(ISBLANK('Order Form'!$D$21)),'Order Form'!$D$21,"")</f>
        <v/>
      </c>
      <c r="AD115" s="166" t="str">
        <f>IF(NOT(ISBLANK('Order Form'!$D$23)),'Order Form'!$D$23,"")</f>
        <v/>
      </c>
      <c r="AE115" s="166" t="str">
        <f>IF(NOT(ISBLANK('Order Form'!$D$22)),'Order Form'!$D$22,"")</f>
        <v/>
      </c>
    </row>
    <row r="116" spans="1:31" ht="12.75" customHeight="1" x14ac:dyDescent="0.3">
      <c r="A116" s="106" t="str">
        <f>IF(NOT(ISBLANK('Order Form'!$F$4)),PROPER('Order Form'!$F$4),IF(NOT(ISBLANK('Order Form'!$D$3)),PROPER('Order Form'!$D$3),IF(NOT(ISBLANK('Order Form'!$D$4)),PROPER('Order Form'!$D$4),"")))</f>
        <v/>
      </c>
      <c r="B116" s="106" t="str">
        <f>IF(NOT(ISBLANK('Order Form'!$F$6)),'Order Form'!$F$6,"")</f>
        <v/>
      </c>
      <c r="C116" s="162">
        <f>'Order Form'!$F$8</f>
        <v>0</v>
      </c>
      <c r="D116" s="162" t="str">
        <f>IF(NOT(ISBLANK('Order Form'!$F$10)),'Order Form'!$F$10,"")</f>
        <v/>
      </c>
      <c r="E116" s="162" t="str">
        <f>IF(NOT(ISBLANK('Order Form'!$F$12)),'Order Form'!$F$12,"")</f>
        <v/>
      </c>
      <c r="F116" s="163" t="str">
        <f>IF(NOT(ISBLANK('Order Form'!$D$16)),'Order Form'!$D$16,"")</f>
        <v/>
      </c>
      <c r="G116" s="164"/>
      <c r="H116" s="164"/>
      <c r="I116" s="106" t="str">
        <f>IF('Order Form'!$G142="Yes","Yes",IF('Order Form'!$H142="Yes","Yes",""))</f>
        <v/>
      </c>
      <c r="J116" s="106" t="str">
        <f ca="1">IF(NOT(ISNA(INDIRECT("'LIST DATA'!$A$"&amp;MATCH('Order Form'!$C142,SchoolList,0)+1))),UPPER(INDIRECT("'LIST DATA'!$A$"&amp;MATCH('Order Form'!$C142,SchoolList,0)+1)),"")</f>
        <v/>
      </c>
      <c r="K116" s="106" t="str">
        <f>IF(NOT(ISBLANK('Order Form'!$C142)),'Order Form'!$C142,"")</f>
        <v/>
      </c>
      <c r="L116" s="106" t="str">
        <f>IF(NOT(ISBLANK('Order Form'!$E142)),'Order Form'!$E142,"")</f>
        <v/>
      </c>
      <c r="M116" s="106" t="str">
        <f>IF('Order Form'!$G142="Yes","CST",IF('Order Form'!$H142="Yes","PVW",IF(NOT(ISBLANK('Order Form'!$F142)),UPPER('Order Form'!$F142),"")))</f>
        <v/>
      </c>
      <c r="N116" s="106" t="str">
        <f>IF(UPPER($I116)="YES",'Order Form'!F142,"")</f>
        <v/>
      </c>
      <c r="O116" s="106" t="str">
        <f>IF(NOT(ISBLANK('Order Form'!$I142)),'Order Form'!$I142,"")</f>
        <v/>
      </c>
      <c r="P116" s="106" t="str">
        <f>IF(NOT(ISBLANK('Order Form'!$D142)),PROPER('Order Form'!$D142),"")</f>
        <v/>
      </c>
      <c r="Q116" s="106" t="str">
        <f>IF(NOT(ISBLANK('Order Form'!$L142)),'Order Form'!$L142,"")</f>
        <v/>
      </c>
      <c r="R116" s="106" t="str">
        <f>IF(NOT(ISBLANK('Order Form'!$M142)),'Order Form'!$M142,"")</f>
        <v/>
      </c>
      <c r="S116" s="106" t="str">
        <f>IF(NOT(ISBLANK('Order Form'!$N142)),'Order Form'!$N142,"")</f>
        <v/>
      </c>
      <c r="T116" s="106" t="str">
        <f>IF(NOT(ISBLANK('Order Form'!$O142)),'Order Form'!$O142,"")</f>
        <v/>
      </c>
      <c r="U116" s="106" t="str">
        <f>IF(NOT(ISBLANK('Order Form'!$P142)),'Order Form'!$P142,"")</f>
        <v/>
      </c>
      <c r="V116" s="106" t="str">
        <f>IF(NOT(ISBLANK('Order Form'!$Q142)),'Order Form'!$Q142,"")</f>
        <v/>
      </c>
      <c r="W116" s="106" t="str">
        <f>IF(NOT(ISBLANK('Order Form'!$R142)),'Order Form'!$R142,"")</f>
        <v/>
      </c>
      <c r="X116" s="106" t="str">
        <f>IF(NOT(ISBLANK('Order Form'!$S142)),'Order Form'!$S142,"")</f>
        <v/>
      </c>
      <c r="Y116" s="106" t="str">
        <f t="shared" si="0"/>
        <v/>
      </c>
      <c r="Z116" s="166" t="str">
        <f>IF(NOT(ISBLANK('Order Form'!$J142)),'Order Form'!$J142,"")</f>
        <v/>
      </c>
      <c r="AA116" s="168" t="str">
        <f t="shared" si="1"/>
        <v/>
      </c>
      <c r="AB116" s="166" t="str">
        <f>IF(NOT(ISBLANK('Order Form'!$K142)),'Order Form'!$K142,"")</f>
        <v/>
      </c>
      <c r="AC116" s="166" t="str">
        <f>IF(NOT(ISBLANK('Order Form'!$D$21)),'Order Form'!$D$21,"")</f>
        <v/>
      </c>
      <c r="AD116" s="166" t="str">
        <f>IF(NOT(ISBLANK('Order Form'!$D$23)),'Order Form'!$D$23,"")</f>
        <v/>
      </c>
      <c r="AE116" s="166" t="str">
        <f>IF(NOT(ISBLANK('Order Form'!$D$22)),'Order Form'!$D$22,"")</f>
        <v/>
      </c>
    </row>
    <row r="117" spans="1:31" ht="12.75" customHeight="1" x14ac:dyDescent="0.3">
      <c r="A117" s="106" t="str">
        <f>IF(NOT(ISBLANK('Order Form'!$F$4)),PROPER('Order Form'!$F$4),IF(NOT(ISBLANK('Order Form'!$D$3)),PROPER('Order Form'!$D$3),IF(NOT(ISBLANK('Order Form'!$D$4)),PROPER('Order Form'!$D$4),"")))</f>
        <v/>
      </c>
      <c r="B117" s="106" t="str">
        <f>IF(NOT(ISBLANK('Order Form'!$F$6)),'Order Form'!$F$6,"")</f>
        <v/>
      </c>
      <c r="C117" s="162">
        <f>'Order Form'!$F$8</f>
        <v>0</v>
      </c>
      <c r="D117" s="162" t="str">
        <f>IF(NOT(ISBLANK('Order Form'!$F$10)),'Order Form'!$F$10,"")</f>
        <v/>
      </c>
      <c r="E117" s="162" t="str">
        <f>IF(NOT(ISBLANK('Order Form'!$F$12)),'Order Form'!$F$12,"")</f>
        <v/>
      </c>
      <c r="F117" s="163" t="str">
        <f>IF(NOT(ISBLANK('Order Form'!$D$16)),'Order Form'!$D$16,"")</f>
        <v/>
      </c>
      <c r="G117" s="164"/>
      <c r="H117" s="164"/>
      <c r="I117" s="106" t="str">
        <f>IF('Order Form'!$G143="Yes","Yes",IF('Order Form'!$H143="Yes","Yes",""))</f>
        <v/>
      </c>
      <c r="J117" s="106" t="str">
        <f ca="1">IF(NOT(ISNA(INDIRECT("'LIST DATA'!$A$"&amp;MATCH('Order Form'!$C143,SchoolList,0)+1))),UPPER(INDIRECT("'LIST DATA'!$A$"&amp;MATCH('Order Form'!$C143,SchoolList,0)+1)),"")</f>
        <v/>
      </c>
      <c r="K117" s="106" t="str">
        <f>IF(NOT(ISBLANK('Order Form'!$C143)),'Order Form'!$C143,"")</f>
        <v/>
      </c>
      <c r="L117" s="106" t="str">
        <f>IF(NOT(ISBLANK('Order Form'!$E143)),'Order Form'!$E143,"")</f>
        <v/>
      </c>
      <c r="M117" s="106" t="str">
        <f>IF('Order Form'!$G143="Yes","CST",IF('Order Form'!$H143="Yes","PVW",IF(NOT(ISBLANK('Order Form'!$F143)),UPPER('Order Form'!$F143),"")))</f>
        <v/>
      </c>
      <c r="N117" s="106" t="str">
        <f>IF(UPPER($I117)="YES",'Order Form'!F143,"")</f>
        <v/>
      </c>
      <c r="O117" s="106" t="str">
        <f>IF(NOT(ISBLANK('Order Form'!$I143)),'Order Form'!$I143,"")</f>
        <v/>
      </c>
      <c r="P117" s="106" t="str">
        <f>IF(NOT(ISBLANK('Order Form'!$D143)),PROPER('Order Form'!$D143),"")</f>
        <v/>
      </c>
      <c r="Q117" s="106" t="str">
        <f>IF(NOT(ISBLANK('Order Form'!$L143)),'Order Form'!$L143,"")</f>
        <v/>
      </c>
      <c r="R117" s="106" t="str">
        <f>IF(NOT(ISBLANK('Order Form'!$M143)),'Order Form'!$M143,"")</f>
        <v/>
      </c>
      <c r="S117" s="106" t="str">
        <f>IF(NOT(ISBLANK('Order Form'!$N143)),'Order Form'!$N143,"")</f>
        <v/>
      </c>
      <c r="T117" s="106" t="str">
        <f>IF(NOT(ISBLANK('Order Form'!$O143)),'Order Form'!$O143,"")</f>
        <v/>
      </c>
      <c r="U117" s="106" t="str">
        <f>IF(NOT(ISBLANK('Order Form'!$P143)),'Order Form'!$P143,"")</f>
        <v/>
      </c>
      <c r="V117" s="106" t="str">
        <f>IF(NOT(ISBLANK('Order Form'!$Q143)),'Order Form'!$Q143,"")</f>
        <v/>
      </c>
      <c r="W117" s="106" t="str">
        <f>IF(NOT(ISBLANK('Order Form'!$R143)),'Order Form'!$R143,"")</f>
        <v/>
      </c>
      <c r="X117" s="106" t="str">
        <f>IF(NOT(ISBLANK('Order Form'!$S143)),'Order Form'!$S143,"")</f>
        <v/>
      </c>
      <c r="Y117" s="106" t="str">
        <f t="shared" si="0"/>
        <v/>
      </c>
      <c r="Z117" s="166" t="str">
        <f>IF(NOT(ISBLANK('Order Form'!$J143)),'Order Form'!$J143,"")</f>
        <v/>
      </c>
      <c r="AA117" s="168" t="str">
        <f t="shared" si="1"/>
        <v/>
      </c>
      <c r="AB117" s="166" t="str">
        <f>IF(NOT(ISBLANK('Order Form'!$K143)),'Order Form'!$K143,"")</f>
        <v/>
      </c>
      <c r="AC117" s="166" t="str">
        <f>IF(NOT(ISBLANK('Order Form'!$D$21)),'Order Form'!$D$21,"")</f>
        <v/>
      </c>
      <c r="AD117" s="166" t="str">
        <f>IF(NOT(ISBLANK('Order Form'!$D$23)),'Order Form'!$D$23,"")</f>
        <v/>
      </c>
      <c r="AE117" s="166" t="str">
        <f>IF(NOT(ISBLANK('Order Form'!$D$22)),'Order Form'!$D$22,"")</f>
        <v/>
      </c>
    </row>
    <row r="118" spans="1:31" ht="12.75" customHeight="1" x14ac:dyDescent="0.3">
      <c r="A118" s="106" t="str">
        <f>IF(NOT(ISBLANK('Order Form'!$F$4)),PROPER('Order Form'!$F$4),IF(NOT(ISBLANK('Order Form'!$D$3)),PROPER('Order Form'!$D$3),IF(NOT(ISBLANK('Order Form'!$D$4)),PROPER('Order Form'!$D$4),"")))</f>
        <v/>
      </c>
      <c r="B118" s="106" t="str">
        <f>IF(NOT(ISBLANK('Order Form'!$F$6)),'Order Form'!$F$6,"")</f>
        <v/>
      </c>
      <c r="C118" s="162">
        <f>'Order Form'!$F$8</f>
        <v>0</v>
      </c>
      <c r="D118" s="162" t="str">
        <f>IF(NOT(ISBLANK('Order Form'!$F$10)),'Order Form'!$F$10,"")</f>
        <v/>
      </c>
      <c r="E118" s="162" t="str">
        <f>IF(NOT(ISBLANK('Order Form'!$F$12)),'Order Form'!$F$12,"")</f>
        <v/>
      </c>
      <c r="F118" s="163" t="str">
        <f>IF(NOT(ISBLANK('Order Form'!$D$16)),'Order Form'!$D$16,"")</f>
        <v/>
      </c>
      <c r="G118" s="164"/>
      <c r="H118" s="164"/>
      <c r="I118" s="106" t="str">
        <f>IF('Order Form'!$G144="Yes","Yes",IF('Order Form'!$H144="Yes","Yes",""))</f>
        <v/>
      </c>
      <c r="J118" s="106" t="str">
        <f ca="1">IF(NOT(ISNA(INDIRECT("'LIST DATA'!$A$"&amp;MATCH('Order Form'!$C144,SchoolList,0)+1))),UPPER(INDIRECT("'LIST DATA'!$A$"&amp;MATCH('Order Form'!$C144,SchoolList,0)+1)),"")</f>
        <v/>
      </c>
      <c r="K118" s="106" t="str">
        <f>IF(NOT(ISBLANK('Order Form'!$C144)),'Order Form'!$C144,"")</f>
        <v/>
      </c>
      <c r="L118" s="106" t="str">
        <f>IF(NOT(ISBLANK('Order Form'!$E144)),'Order Form'!$E144,"")</f>
        <v/>
      </c>
      <c r="M118" s="106" t="str">
        <f>IF('Order Form'!$G144="Yes","CST",IF('Order Form'!$H144="Yes","PVW",IF(NOT(ISBLANK('Order Form'!$F144)),UPPER('Order Form'!$F144),"")))</f>
        <v/>
      </c>
      <c r="N118" s="106" t="str">
        <f>IF(UPPER($I118)="YES",'Order Form'!F144,"")</f>
        <v/>
      </c>
      <c r="O118" s="106" t="str">
        <f>IF(NOT(ISBLANK('Order Form'!$I144)),'Order Form'!$I144,"")</f>
        <v/>
      </c>
      <c r="P118" s="106" t="str">
        <f>IF(NOT(ISBLANK('Order Form'!$D144)),PROPER('Order Form'!$D144),"")</f>
        <v/>
      </c>
      <c r="Q118" s="106" t="str">
        <f>IF(NOT(ISBLANK('Order Form'!$L144)),'Order Form'!$L144,"")</f>
        <v/>
      </c>
      <c r="R118" s="106" t="str">
        <f>IF(NOT(ISBLANK('Order Form'!$M144)),'Order Form'!$M144,"")</f>
        <v/>
      </c>
      <c r="S118" s="106" t="str">
        <f>IF(NOT(ISBLANK('Order Form'!$N144)),'Order Form'!$N144,"")</f>
        <v/>
      </c>
      <c r="T118" s="106" t="str">
        <f>IF(NOT(ISBLANK('Order Form'!$O144)),'Order Form'!$O144,"")</f>
        <v/>
      </c>
      <c r="U118" s="106" t="str">
        <f>IF(NOT(ISBLANK('Order Form'!$P144)),'Order Form'!$P144,"")</f>
        <v/>
      </c>
      <c r="V118" s="106" t="str">
        <f>IF(NOT(ISBLANK('Order Form'!$Q144)),'Order Form'!$Q144,"")</f>
        <v/>
      </c>
      <c r="W118" s="106" t="str">
        <f>IF(NOT(ISBLANK('Order Form'!$R144)),'Order Form'!$R144,"")</f>
        <v/>
      </c>
      <c r="X118" s="106" t="str">
        <f>IF(NOT(ISBLANK('Order Form'!$S144)),'Order Form'!$S144,"")</f>
        <v/>
      </c>
      <c r="Y118" s="106" t="str">
        <f t="shared" si="0"/>
        <v/>
      </c>
      <c r="Z118" s="166" t="str">
        <f>IF(NOT(ISBLANK('Order Form'!$J144)),'Order Form'!$J144,"")</f>
        <v/>
      </c>
      <c r="AA118" s="168" t="str">
        <f t="shared" si="1"/>
        <v/>
      </c>
      <c r="AB118" s="166" t="str">
        <f>IF(NOT(ISBLANK('Order Form'!$K144)),'Order Form'!$K144,"")</f>
        <v/>
      </c>
      <c r="AC118" s="166" t="str">
        <f>IF(NOT(ISBLANK('Order Form'!$D$21)),'Order Form'!$D$21,"")</f>
        <v/>
      </c>
      <c r="AD118" s="166" t="str">
        <f>IF(NOT(ISBLANK('Order Form'!$D$23)),'Order Form'!$D$23,"")</f>
        <v/>
      </c>
      <c r="AE118" s="166" t="str">
        <f>IF(NOT(ISBLANK('Order Form'!$D$22)),'Order Form'!$D$22,"")</f>
        <v/>
      </c>
    </row>
    <row r="119" spans="1:31" ht="12.75" customHeight="1" x14ac:dyDescent="0.3">
      <c r="A119" s="106" t="str">
        <f>IF(NOT(ISBLANK('Order Form'!$F$4)),PROPER('Order Form'!$F$4),IF(NOT(ISBLANK('Order Form'!$D$3)),PROPER('Order Form'!$D$3),IF(NOT(ISBLANK('Order Form'!$D$4)),PROPER('Order Form'!$D$4),"")))</f>
        <v/>
      </c>
      <c r="B119" s="106" t="str">
        <f>IF(NOT(ISBLANK('Order Form'!$F$6)),'Order Form'!$F$6,"")</f>
        <v/>
      </c>
      <c r="C119" s="162">
        <f>'Order Form'!$F$8</f>
        <v>0</v>
      </c>
      <c r="D119" s="162" t="str">
        <f>IF(NOT(ISBLANK('Order Form'!$F$10)),'Order Form'!$F$10,"")</f>
        <v/>
      </c>
      <c r="E119" s="162" t="str">
        <f>IF(NOT(ISBLANK('Order Form'!$F$12)),'Order Form'!$F$12,"")</f>
        <v/>
      </c>
      <c r="F119" s="163" t="str">
        <f>IF(NOT(ISBLANK('Order Form'!$D$16)),'Order Form'!$D$16,"")</f>
        <v/>
      </c>
      <c r="G119" s="164"/>
      <c r="H119" s="164"/>
      <c r="I119" s="106" t="str">
        <f>IF('Order Form'!$G145="Yes","Yes",IF('Order Form'!$H145="Yes","Yes",""))</f>
        <v/>
      </c>
      <c r="J119" s="106" t="str">
        <f ca="1">IF(NOT(ISNA(INDIRECT("'LIST DATA'!$A$"&amp;MATCH('Order Form'!$C145,SchoolList,0)+1))),UPPER(INDIRECT("'LIST DATA'!$A$"&amp;MATCH('Order Form'!$C145,SchoolList,0)+1)),"")</f>
        <v/>
      </c>
      <c r="K119" s="106" t="str">
        <f>IF(NOT(ISBLANK('Order Form'!$C145)),'Order Form'!$C145,"")</f>
        <v/>
      </c>
      <c r="L119" s="106" t="str">
        <f>IF(NOT(ISBLANK('Order Form'!$E145)),'Order Form'!$E145,"")</f>
        <v/>
      </c>
      <c r="M119" s="106" t="str">
        <f>IF('Order Form'!$G145="Yes","CST",IF('Order Form'!$H145="Yes","PVW",IF(NOT(ISBLANK('Order Form'!$F145)),UPPER('Order Form'!$F145),"")))</f>
        <v/>
      </c>
      <c r="N119" s="106" t="str">
        <f>IF(UPPER($I119)="YES",'Order Form'!F145,"")</f>
        <v/>
      </c>
      <c r="O119" s="106" t="str">
        <f>IF(NOT(ISBLANK('Order Form'!$I145)),'Order Form'!$I145,"")</f>
        <v/>
      </c>
      <c r="P119" s="106" t="str">
        <f>IF(NOT(ISBLANK('Order Form'!$D145)),PROPER('Order Form'!$D145),"")</f>
        <v/>
      </c>
      <c r="Q119" s="106" t="str">
        <f>IF(NOT(ISBLANK('Order Form'!$L145)),'Order Form'!$L145,"")</f>
        <v/>
      </c>
      <c r="R119" s="106" t="str">
        <f>IF(NOT(ISBLANK('Order Form'!$M145)),'Order Form'!$M145,"")</f>
        <v/>
      </c>
      <c r="S119" s="106" t="str">
        <f>IF(NOT(ISBLANK('Order Form'!$N145)),'Order Form'!$N145,"")</f>
        <v/>
      </c>
      <c r="T119" s="106" t="str">
        <f>IF(NOT(ISBLANK('Order Form'!$O145)),'Order Form'!$O145,"")</f>
        <v/>
      </c>
      <c r="U119" s="106" t="str">
        <f>IF(NOT(ISBLANK('Order Form'!$P145)),'Order Form'!$P145,"")</f>
        <v/>
      </c>
      <c r="V119" s="106" t="str">
        <f>IF(NOT(ISBLANK('Order Form'!$Q145)),'Order Form'!$Q145,"")</f>
        <v/>
      </c>
      <c r="W119" s="106" t="str">
        <f>IF(NOT(ISBLANK('Order Form'!$R145)),'Order Form'!$R145,"")</f>
        <v/>
      </c>
      <c r="X119" s="106" t="str">
        <f>IF(NOT(ISBLANK('Order Form'!$S145)),'Order Form'!$S145,"")</f>
        <v/>
      </c>
      <c r="Y119" s="106" t="str">
        <f t="shared" si="0"/>
        <v/>
      </c>
      <c r="Z119" s="166" t="str">
        <f>IF(NOT(ISBLANK('Order Form'!$J145)),'Order Form'!$J145,"")</f>
        <v/>
      </c>
      <c r="AA119" s="168" t="str">
        <f t="shared" si="1"/>
        <v/>
      </c>
      <c r="AB119" s="166" t="str">
        <f>IF(NOT(ISBLANK('Order Form'!$K145)),'Order Form'!$K145,"")</f>
        <v/>
      </c>
      <c r="AC119" s="166" t="str">
        <f>IF(NOT(ISBLANK('Order Form'!$D$21)),'Order Form'!$D$21,"")</f>
        <v/>
      </c>
      <c r="AD119" s="166" t="str">
        <f>IF(NOT(ISBLANK('Order Form'!$D$23)),'Order Form'!$D$23,"")</f>
        <v/>
      </c>
      <c r="AE119" s="166" t="str">
        <f>IF(NOT(ISBLANK('Order Form'!$D$22)),'Order Form'!$D$22,"")</f>
        <v/>
      </c>
    </row>
    <row r="120" spans="1:31" ht="12.75" customHeight="1" x14ac:dyDescent="0.3">
      <c r="A120" s="106" t="str">
        <f>IF(NOT(ISBLANK('Order Form'!$F$4)),PROPER('Order Form'!$F$4),IF(NOT(ISBLANK('Order Form'!$D$3)),PROPER('Order Form'!$D$3),IF(NOT(ISBLANK('Order Form'!$D$4)),PROPER('Order Form'!$D$4),"")))</f>
        <v/>
      </c>
      <c r="B120" s="106" t="str">
        <f>IF(NOT(ISBLANK('Order Form'!$F$6)),'Order Form'!$F$6,"")</f>
        <v/>
      </c>
      <c r="C120" s="162">
        <f>'Order Form'!$F$8</f>
        <v>0</v>
      </c>
      <c r="D120" s="162" t="str">
        <f>IF(NOT(ISBLANK('Order Form'!$F$10)),'Order Form'!$F$10,"")</f>
        <v/>
      </c>
      <c r="E120" s="162" t="str">
        <f>IF(NOT(ISBLANK('Order Form'!$F$12)),'Order Form'!$F$12,"")</f>
        <v/>
      </c>
      <c r="F120" s="163" t="str">
        <f>IF(NOT(ISBLANK('Order Form'!$D$16)),'Order Form'!$D$16,"")</f>
        <v/>
      </c>
      <c r="G120" s="164"/>
      <c r="H120" s="164"/>
      <c r="I120" s="106" t="str">
        <f>IF('Order Form'!$G146="Yes","Yes",IF('Order Form'!$H146="Yes","Yes",""))</f>
        <v/>
      </c>
      <c r="J120" s="106" t="str">
        <f ca="1">IF(NOT(ISNA(INDIRECT("'LIST DATA'!$A$"&amp;MATCH('Order Form'!$C146,SchoolList,0)+1))),UPPER(INDIRECT("'LIST DATA'!$A$"&amp;MATCH('Order Form'!$C146,SchoolList,0)+1)),"")</f>
        <v/>
      </c>
      <c r="K120" s="106" t="str">
        <f>IF(NOT(ISBLANK('Order Form'!$C146)),'Order Form'!$C146,"")</f>
        <v/>
      </c>
      <c r="L120" s="106" t="str">
        <f>IF(NOT(ISBLANK('Order Form'!$E146)),'Order Form'!$E146,"")</f>
        <v/>
      </c>
      <c r="M120" s="106" t="str">
        <f>IF('Order Form'!$G146="Yes","CST",IF('Order Form'!$H146="Yes","PVW",IF(NOT(ISBLANK('Order Form'!$F146)),UPPER('Order Form'!$F146),"")))</f>
        <v/>
      </c>
      <c r="N120" s="106" t="str">
        <f>IF(UPPER($I120)="YES",'Order Form'!F146,"")</f>
        <v/>
      </c>
      <c r="O120" s="106" t="str">
        <f>IF(NOT(ISBLANK('Order Form'!$I146)),'Order Form'!$I146,"")</f>
        <v/>
      </c>
      <c r="P120" s="106" t="str">
        <f>IF(NOT(ISBLANK('Order Form'!$D146)),PROPER('Order Form'!$D146),"")</f>
        <v/>
      </c>
      <c r="Q120" s="106" t="str">
        <f>IF(NOT(ISBLANK('Order Form'!$L146)),'Order Form'!$L146,"")</f>
        <v/>
      </c>
      <c r="R120" s="106" t="str">
        <f>IF(NOT(ISBLANK('Order Form'!$M146)),'Order Form'!$M146,"")</f>
        <v/>
      </c>
      <c r="S120" s="106" t="str">
        <f>IF(NOT(ISBLANK('Order Form'!$N146)),'Order Form'!$N146,"")</f>
        <v/>
      </c>
      <c r="T120" s="106" t="str">
        <f>IF(NOT(ISBLANK('Order Form'!$O146)),'Order Form'!$O146,"")</f>
        <v/>
      </c>
      <c r="U120" s="106" t="str">
        <f>IF(NOT(ISBLANK('Order Form'!$P146)),'Order Form'!$P146,"")</f>
        <v/>
      </c>
      <c r="V120" s="106" t="str">
        <f>IF(NOT(ISBLANK('Order Form'!$Q146)),'Order Form'!$Q146,"")</f>
        <v/>
      </c>
      <c r="W120" s="106" t="str">
        <f>IF(NOT(ISBLANK('Order Form'!$R146)),'Order Form'!$R146,"")</f>
        <v/>
      </c>
      <c r="X120" s="106" t="str">
        <f>IF(NOT(ISBLANK('Order Form'!$S146)),'Order Form'!$S146,"")</f>
        <v/>
      </c>
      <c r="Y120" s="106" t="str">
        <f t="shared" si="0"/>
        <v/>
      </c>
      <c r="Z120" s="166" t="str">
        <f>IF(NOT(ISBLANK('Order Form'!$J146)),'Order Form'!$J146,"")</f>
        <v/>
      </c>
      <c r="AA120" s="168" t="str">
        <f t="shared" si="1"/>
        <v/>
      </c>
      <c r="AB120" s="166" t="str">
        <f>IF(NOT(ISBLANK('Order Form'!$K146)),'Order Form'!$K146,"")</f>
        <v/>
      </c>
      <c r="AC120" s="166" t="str">
        <f>IF(NOT(ISBLANK('Order Form'!$D$21)),'Order Form'!$D$21,"")</f>
        <v/>
      </c>
      <c r="AD120" s="166" t="str">
        <f>IF(NOT(ISBLANK('Order Form'!$D$23)),'Order Form'!$D$23,"")</f>
        <v/>
      </c>
      <c r="AE120" s="166" t="str">
        <f>IF(NOT(ISBLANK('Order Form'!$D$22)),'Order Form'!$D$22,"")</f>
        <v/>
      </c>
    </row>
    <row r="121" spans="1:31" ht="12.75" customHeight="1" x14ac:dyDescent="0.3">
      <c r="A121" s="106" t="str">
        <f>IF(NOT(ISBLANK('Order Form'!$F$4)),PROPER('Order Form'!$F$4),IF(NOT(ISBLANK('Order Form'!$D$3)),PROPER('Order Form'!$D$3),IF(NOT(ISBLANK('Order Form'!$D$4)),PROPER('Order Form'!$D$4),"")))</f>
        <v/>
      </c>
      <c r="B121" s="106" t="str">
        <f>IF(NOT(ISBLANK('Order Form'!$F$6)),'Order Form'!$F$6,"")</f>
        <v/>
      </c>
      <c r="C121" s="162">
        <f>'Order Form'!$F$8</f>
        <v>0</v>
      </c>
      <c r="D121" s="162" t="str">
        <f>IF(NOT(ISBLANK('Order Form'!$F$10)),'Order Form'!$F$10,"")</f>
        <v/>
      </c>
      <c r="E121" s="162" t="str">
        <f>IF(NOT(ISBLANK('Order Form'!$F$12)),'Order Form'!$F$12,"")</f>
        <v/>
      </c>
      <c r="F121" s="163" t="str">
        <f>IF(NOT(ISBLANK('Order Form'!$D$16)),'Order Form'!$D$16,"")</f>
        <v/>
      </c>
      <c r="G121" s="164"/>
      <c r="H121" s="164"/>
      <c r="I121" s="106" t="str">
        <f>IF('Order Form'!$G147="Yes","Yes",IF('Order Form'!$H147="Yes","Yes",""))</f>
        <v/>
      </c>
      <c r="J121" s="106" t="str">
        <f ca="1">IF(NOT(ISNA(INDIRECT("'LIST DATA'!$A$"&amp;MATCH('Order Form'!$C147,SchoolList,0)+1))),UPPER(INDIRECT("'LIST DATA'!$A$"&amp;MATCH('Order Form'!$C147,SchoolList,0)+1)),"")</f>
        <v/>
      </c>
      <c r="K121" s="106" t="str">
        <f>IF(NOT(ISBLANK('Order Form'!$C147)),'Order Form'!$C147,"")</f>
        <v/>
      </c>
      <c r="L121" s="106" t="str">
        <f>IF(NOT(ISBLANK('Order Form'!$E147)),'Order Form'!$E147,"")</f>
        <v/>
      </c>
      <c r="M121" s="106" t="str">
        <f>IF('Order Form'!$G147="Yes","CST",IF('Order Form'!$H147="Yes","PVW",IF(NOT(ISBLANK('Order Form'!$F147)),UPPER('Order Form'!$F147),"")))</f>
        <v/>
      </c>
      <c r="N121" s="106" t="str">
        <f>IF(UPPER($I121)="YES",'Order Form'!F147,"")</f>
        <v/>
      </c>
      <c r="O121" s="106" t="str">
        <f>IF(NOT(ISBLANK('Order Form'!$I147)),'Order Form'!$I147,"")</f>
        <v/>
      </c>
      <c r="P121" s="106" t="str">
        <f>IF(NOT(ISBLANK('Order Form'!$D147)),PROPER('Order Form'!$D147),"")</f>
        <v/>
      </c>
      <c r="Q121" s="106" t="str">
        <f>IF(NOT(ISBLANK('Order Form'!$L147)),'Order Form'!$L147,"")</f>
        <v/>
      </c>
      <c r="R121" s="106" t="str">
        <f>IF(NOT(ISBLANK('Order Form'!$M147)),'Order Form'!$M147,"")</f>
        <v/>
      </c>
      <c r="S121" s="106" t="str">
        <f>IF(NOT(ISBLANK('Order Form'!$N147)),'Order Form'!$N147,"")</f>
        <v/>
      </c>
      <c r="T121" s="106" t="str">
        <f>IF(NOT(ISBLANK('Order Form'!$O147)),'Order Form'!$O147,"")</f>
        <v/>
      </c>
      <c r="U121" s="106" t="str">
        <f>IF(NOT(ISBLANK('Order Form'!$P147)),'Order Form'!$P147,"")</f>
        <v/>
      </c>
      <c r="V121" s="106" t="str">
        <f>IF(NOT(ISBLANK('Order Form'!$Q147)),'Order Form'!$Q147,"")</f>
        <v/>
      </c>
      <c r="W121" s="106" t="str">
        <f>IF(NOT(ISBLANK('Order Form'!$R147)),'Order Form'!$R147,"")</f>
        <v/>
      </c>
      <c r="X121" s="106" t="str">
        <f>IF(NOT(ISBLANK('Order Form'!$S147)),'Order Form'!$S147,"")</f>
        <v/>
      </c>
      <c r="Y121" s="106" t="str">
        <f t="shared" si="0"/>
        <v/>
      </c>
      <c r="Z121" s="166" t="str">
        <f>IF(NOT(ISBLANK('Order Form'!$J147)),'Order Form'!$J147,"")</f>
        <v/>
      </c>
      <c r="AA121" s="168" t="str">
        <f t="shared" si="1"/>
        <v/>
      </c>
      <c r="AB121" s="166" t="str">
        <f>IF(NOT(ISBLANK('Order Form'!$K147)),'Order Form'!$K147,"")</f>
        <v/>
      </c>
      <c r="AC121" s="166" t="str">
        <f>IF(NOT(ISBLANK('Order Form'!$D$21)),'Order Form'!$D$21,"")</f>
        <v/>
      </c>
      <c r="AD121" s="166" t="str">
        <f>IF(NOT(ISBLANK('Order Form'!$D$23)),'Order Form'!$D$23,"")</f>
        <v/>
      </c>
      <c r="AE121" s="166" t="str">
        <f>IF(NOT(ISBLANK('Order Form'!$D$22)),'Order Form'!$D$22,"")</f>
        <v/>
      </c>
    </row>
    <row r="122" spans="1:31" ht="12.75" customHeight="1" x14ac:dyDescent="0.3">
      <c r="A122" s="106" t="str">
        <f>IF(NOT(ISBLANK('Order Form'!$F$4)),PROPER('Order Form'!$F$4),IF(NOT(ISBLANK('Order Form'!$D$3)),PROPER('Order Form'!$D$3),IF(NOT(ISBLANK('Order Form'!$D$4)),PROPER('Order Form'!$D$4),"")))</f>
        <v/>
      </c>
      <c r="B122" s="106" t="str">
        <f>IF(NOT(ISBLANK('Order Form'!$F$6)),'Order Form'!$F$6,"")</f>
        <v/>
      </c>
      <c r="C122" s="162">
        <f>'Order Form'!$F$8</f>
        <v>0</v>
      </c>
      <c r="D122" s="162" t="str">
        <f>IF(NOT(ISBLANK('Order Form'!$F$10)),'Order Form'!$F$10,"")</f>
        <v/>
      </c>
      <c r="E122" s="162" t="str">
        <f>IF(NOT(ISBLANK('Order Form'!$F$12)),'Order Form'!$F$12,"")</f>
        <v/>
      </c>
      <c r="F122" s="163" t="str">
        <f>IF(NOT(ISBLANK('Order Form'!$D$16)),'Order Form'!$D$16,"")</f>
        <v/>
      </c>
      <c r="G122" s="164"/>
      <c r="H122" s="164"/>
      <c r="I122" s="106" t="str">
        <f>IF('Order Form'!$G148="Yes","Yes",IF('Order Form'!$H148="Yes","Yes",""))</f>
        <v/>
      </c>
      <c r="J122" s="106" t="str">
        <f ca="1">IF(NOT(ISNA(INDIRECT("'LIST DATA'!$A$"&amp;MATCH('Order Form'!$C148,SchoolList,0)+1))),UPPER(INDIRECT("'LIST DATA'!$A$"&amp;MATCH('Order Form'!$C148,SchoolList,0)+1)),"")</f>
        <v/>
      </c>
      <c r="K122" s="106" t="str">
        <f>IF(NOT(ISBLANK('Order Form'!$C148)),'Order Form'!$C148,"")</f>
        <v/>
      </c>
      <c r="L122" s="106" t="str">
        <f>IF(NOT(ISBLANK('Order Form'!$E148)),'Order Form'!$E148,"")</f>
        <v/>
      </c>
      <c r="M122" s="106" t="str">
        <f>IF('Order Form'!$G148="Yes","CST",IF('Order Form'!$H148="Yes","PVW",IF(NOT(ISBLANK('Order Form'!$F148)),UPPER('Order Form'!$F148),"")))</f>
        <v/>
      </c>
      <c r="N122" s="106" t="str">
        <f>IF(UPPER($I122)="YES",'Order Form'!F148,"")</f>
        <v/>
      </c>
      <c r="O122" s="106" t="str">
        <f>IF(NOT(ISBLANK('Order Form'!$I148)),'Order Form'!$I148,"")</f>
        <v/>
      </c>
      <c r="P122" s="106" t="str">
        <f>IF(NOT(ISBLANK('Order Form'!$D148)),PROPER('Order Form'!$D148),"")</f>
        <v/>
      </c>
      <c r="Q122" s="106" t="str">
        <f>IF(NOT(ISBLANK('Order Form'!$L148)),'Order Form'!$L148,"")</f>
        <v/>
      </c>
      <c r="R122" s="106" t="str">
        <f>IF(NOT(ISBLANK('Order Form'!$M148)),'Order Form'!$M148,"")</f>
        <v/>
      </c>
      <c r="S122" s="106" t="str">
        <f>IF(NOT(ISBLANK('Order Form'!$N148)),'Order Form'!$N148,"")</f>
        <v/>
      </c>
      <c r="T122" s="106" t="str">
        <f>IF(NOT(ISBLANK('Order Form'!$O148)),'Order Form'!$O148,"")</f>
        <v/>
      </c>
      <c r="U122" s="106" t="str">
        <f>IF(NOT(ISBLANK('Order Form'!$P148)),'Order Form'!$P148,"")</f>
        <v/>
      </c>
      <c r="V122" s="106" t="str">
        <f>IF(NOT(ISBLANK('Order Form'!$Q148)),'Order Form'!$Q148,"")</f>
        <v/>
      </c>
      <c r="W122" s="106" t="str">
        <f>IF(NOT(ISBLANK('Order Form'!$R148)),'Order Form'!$R148,"")</f>
        <v/>
      </c>
      <c r="X122" s="106" t="str">
        <f>IF(NOT(ISBLANK('Order Form'!$S148)),'Order Form'!$S148,"")</f>
        <v/>
      </c>
      <c r="Y122" s="106" t="str">
        <f t="shared" si="0"/>
        <v/>
      </c>
      <c r="Z122" s="166" t="str">
        <f>IF(NOT(ISBLANK('Order Form'!$J148)),'Order Form'!$J148,"")</f>
        <v/>
      </c>
      <c r="AA122" s="168" t="str">
        <f t="shared" si="1"/>
        <v/>
      </c>
      <c r="AB122" s="166" t="str">
        <f>IF(NOT(ISBLANK('Order Form'!$K148)),'Order Form'!$K148,"")</f>
        <v/>
      </c>
      <c r="AC122" s="166" t="str">
        <f>IF(NOT(ISBLANK('Order Form'!$D$21)),'Order Form'!$D$21,"")</f>
        <v/>
      </c>
      <c r="AD122" s="166" t="str">
        <f>IF(NOT(ISBLANK('Order Form'!$D$23)),'Order Form'!$D$23,"")</f>
        <v/>
      </c>
      <c r="AE122" s="166" t="str">
        <f>IF(NOT(ISBLANK('Order Form'!$D$22)),'Order Form'!$D$22,"")</f>
        <v/>
      </c>
    </row>
    <row r="123" spans="1:31" ht="12.75" customHeight="1" x14ac:dyDescent="0.3">
      <c r="A123" s="106" t="str">
        <f>IF(NOT(ISBLANK('Order Form'!$F$4)),PROPER('Order Form'!$F$4),IF(NOT(ISBLANK('Order Form'!$D$3)),PROPER('Order Form'!$D$3),IF(NOT(ISBLANK('Order Form'!$D$4)),PROPER('Order Form'!$D$4),"")))</f>
        <v/>
      </c>
      <c r="B123" s="106" t="str">
        <f>IF(NOT(ISBLANK('Order Form'!$F$6)),'Order Form'!$F$6,"")</f>
        <v/>
      </c>
      <c r="C123" s="162">
        <f>'Order Form'!$F$8</f>
        <v>0</v>
      </c>
      <c r="D123" s="162" t="str">
        <f>IF(NOT(ISBLANK('Order Form'!$F$10)),'Order Form'!$F$10,"")</f>
        <v/>
      </c>
      <c r="E123" s="162" t="str">
        <f>IF(NOT(ISBLANK('Order Form'!$F$12)),'Order Form'!$F$12,"")</f>
        <v/>
      </c>
      <c r="F123" s="163" t="str">
        <f>IF(NOT(ISBLANK('Order Form'!$D$16)),'Order Form'!$D$16,"")</f>
        <v/>
      </c>
      <c r="G123" s="164"/>
      <c r="H123" s="164"/>
      <c r="I123" s="106" t="str">
        <f>IF('Order Form'!$G149="Yes","Yes",IF('Order Form'!$H149="Yes","Yes",""))</f>
        <v/>
      </c>
      <c r="J123" s="106" t="str">
        <f ca="1">IF(NOT(ISNA(INDIRECT("'LIST DATA'!$A$"&amp;MATCH('Order Form'!$C149,SchoolList,0)+1))),UPPER(INDIRECT("'LIST DATA'!$A$"&amp;MATCH('Order Form'!$C149,SchoolList,0)+1)),"")</f>
        <v/>
      </c>
      <c r="K123" s="106" t="str">
        <f>IF(NOT(ISBLANK('Order Form'!$C149)),'Order Form'!$C149,"")</f>
        <v/>
      </c>
      <c r="L123" s="106" t="str">
        <f>IF(NOT(ISBLANK('Order Form'!$E149)),'Order Form'!$E149,"")</f>
        <v/>
      </c>
      <c r="M123" s="106" t="str">
        <f>IF('Order Form'!$G149="Yes","CST",IF('Order Form'!$H149="Yes","PVW",IF(NOT(ISBLANK('Order Form'!$F149)),UPPER('Order Form'!$F149),"")))</f>
        <v/>
      </c>
      <c r="N123" s="106" t="str">
        <f>IF(UPPER($I123)="YES",'Order Form'!F149,"")</f>
        <v/>
      </c>
      <c r="O123" s="106" t="str">
        <f>IF(NOT(ISBLANK('Order Form'!$I149)),'Order Form'!$I149,"")</f>
        <v/>
      </c>
      <c r="P123" s="106" t="str">
        <f>IF(NOT(ISBLANK('Order Form'!$D149)),PROPER('Order Form'!$D149),"")</f>
        <v/>
      </c>
      <c r="Q123" s="106" t="str">
        <f>IF(NOT(ISBLANK('Order Form'!$L149)),'Order Form'!$L149,"")</f>
        <v/>
      </c>
      <c r="R123" s="106" t="str">
        <f>IF(NOT(ISBLANK('Order Form'!$M149)),'Order Form'!$M149,"")</f>
        <v/>
      </c>
      <c r="S123" s="106" t="str">
        <f>IF(NOT(ISBLANK('Order Form'!$N149)),'Order Form'!$N149,"")</f>
        <v/>
      </c>
      <c r="T123" s="106" t="str">
        <f>IF(NOT(ISBLANK('Order Form'!$O149)),'Order Form'!$O149,"")</f>
        <v/>
      </c>
      <c r="U123" s="106" t="str">
        <f>IF(NOT(ISBLANK('Order Form'!$P149)),'Order Form'!$P149,"")</f>
        <v/>
      </c>
      <c r="V123" s="106" t="str">
        <f>IF(NOT(ISBLANK('Order Form'!$Q149)),'Order Form'!$Q149,"")</f>
        <v/>
      </c>
      <c r="W123" s="106" t="str">
        <f>IF(NOT(ISBLANK('Order Form'!$R149)),'Order Form'!$R149,"")</f>
        <v/>
      </c>
      <c r="X123" s="106" t="str">
        <f>IF(NOT(ISBLANK('Order Form'!$S149)),'Order Form'!$S149,"")</f>
        <v/>
      </c>
      <c r="Y123" s="106" t="str">
        <f t="shared" si="0"/>
        <v/>
      </c>
      <c r="Z123" s="166" t="str">
        <f>IF(NOT(ISBLANK('Order Form'!$J149)),'Order Form'!$J149,"")</f>
        <v/>
      </c>
      <c r="AA123" s="168" t="str">
        <f t="shared" si="1"/>
        <v/>
      </c>
      <c r="AB123" s="166" t="str">
        <f>IF(NOT(ISBLANK('Order Form'!$K149)),'Order Form'!$K149,"")</f>
        <v/>
      </c>
      <c r="AC123" s="166" t="str">
        <f>IF(NOT(ISBLANK('Order Form'!$D$21)),'Order Form'!$D$21,"")</f>
        <v/>
      </c>
      <c r="AD123" s="166" t="str">
        <f>IF(NOT(ISBLANK('Order Form'!$D$23)),'Order Form'!$D$23,"")</f>
        <v/>
      </c>
      <c r="AE123" s="166" t="str">
        <f>IF(NOT(ISBLANK('Order Form'!$D$22)),'Order Form'!$D$22,"")</f>
        <v/>
      </c>
    </row>
    <row r="124" spans="1:31" ht="12.75" customHeight="1" x14ac:dyDescent="0.3">
      <c r="A124" s="106" t="str">
        <f>IF(NOT(ISBLANK('Order Form'!$F$4)),PROPER('Order Form'!$F$4),IF(NOT(ISBLANK('Order Form'!$D$3)),PROPER('Order Form'!$D$3),IF(NOT(ISBLANK('Order Form'!$D$4)),PROPER('Order Form'!$D$4),"")))</f>
        <v/>
      </c>
      <c r="B124" s="106" t="str">
        <f>IF(NOT(ISBLANK('Order Form'!$F$6)),'Order Form'!$F$6,"")</f>
        <v/>
      </c>
      <c r="C124" s="162">
        <f>'Order Form'!$F$8</f>
        <v>0</v>
      </c>
      <c r="D124" s="162" t="str">
        <f>IF(NOT(ISBLANK('Order Form'!$F$10)),'Order Form'!$F$10,"")</f>
        <v/>
      </c>
      <c r="E124" s="162" t="str">
        <f>IF(NOT(ISBLANK('Order Form'!$F$12)),'Order Form'!$F$12,"")</f>
        <v/>
      </c>
      <c r="F124" s="163" t="str">
        <f>IF(NOT(ISBLANK('Order Form'!$D$16)),'Order Form'!$D$16,"")</f>
        <v/>
      </c>
      <c r="G124" s="164"/>
      <c r="H124" s="164"/>
      <c r="I124" s="106" t="str">
        <f>IF('Order Form'!$G150="Yes","Yes",IF('Order Form'!$H150="Yes","Yes",""))</f>
        <v/>
      </c>
      <c r="J124" s="106" t="str">
        <f ca="1">IF(NOT(ISNA(INDIRECT("'LIST DATA'!$A$"&amp;MATCH('Order Form'!$C150,SchoolList,0)+1))),UPPER(INDIRECT("'LIST DATA'!$A$"&amp;MATCH('Order Form'!$C150,SchoolList,0)+1)),"")</f>
        <v/>
      </c>
      <c r="K124" s="106" t="str">
        <f>IF(NOT(ISBLANK('Order Form'!$C150)),'Order Form'!$C150,"")</f>
        <v/>
      </c>
      <c r="L124" s="106" t="str">
        <f>IF(NOT(ISBLANK('Order Form'!$E150)),'Order Form'!$E150,"")</f>
        <v/>
      </c>
      <c r="M124" s="106" t="str">
        <f>IF('Order Form'!$G150="Yes","CST",IF('Order Form'!$H150="Yes","PVW",IF(NOT(ISBLANK('Order Form'!$F150)),UPPER('Order Form'!$F150),"")))</f>
        <v/>
      </c>
      <c r="N124" s="106" t="str">
        <f>IF(UPPER($I124)="YES",'Order Form'!F150,"")</f>
        <v/>
      </c>
      <c r="O124" s="106" t="str">
        <f>IF(NOT(ISBLANK('Order Form'!$I150)),'Order Form'!$I150,"")</f>
        <v/>
      </c>
      <c r="P124" s="106" t="str">
        <f>IF(NOT(ISBLANK('Order Form'!$D150)),PROPER('Order Form'!$D150),"")</f>
        <v/>
      </c>
      <c r="Q124" s="106" t="str">
        <f>IF(NOT(ISBLANK('Order Form'!$L150)),'Order Form'!$L150,"")</f>
        <v/>
      </c>
      <c r="R124" s="106" t="str">
        <f>IF(NOT(ISBLANK('Order Form'!$M150)),'Order Form'!$M150,"")</f>
        <v/>
      </c>
      <c r="S124" s="106" t="str">
        <f>IF(NOT(ISBLANK('Order Form'!$N150)),'Order Form'!$N150,"")</f>
        <v/>
      </c>
      <c r="T124" s="106" t="str">
        <f>IF(NOT(ISBLANK('Order Form'!$O150)),'Order Form'!$O150,"")</f>
        <v/>
      </c>
      <c r="U124" s="106" t="str">
        <f>IF(NOT(ISBLANK('Order Form'!$P150)),'Order Form'!$P150,"")</f>
        <v/>
      </c>
      <c r="V124" s="106" t="str">
        <f>IF(NOT(ISBLANK('Order Form'!$Q150)),'Order Form'!$Q150,"")</f>
        <v/>
      </c>
      <c r="W124" s="106" t="str">
        <f>IF(NOT(ISBLANK('Order Form'!$R150)),'Order Form'!$R150,"")</f>
        <v/>
      </c>
      <c r="X124" s="106" t="str">
        <f>IF(NOT(ISBLANK('Order Form'!$S150)),'Order Form'!$S150,"")</f>
        <v/>
      </c>
      <c r="Y124" s="106" t="str">
        <f t="shared" si="0"/>
        <v/>
      </c>
      <c r="Z124" s="166" t="str">
        <f>IF(NOT(ISBLANK('Order Form'!$J150)),'Order Form'!$J150,"")</f>
        <v/>
      </c>
      <c r="AA124" s="168" t="str">
        <f t="shared" si="1"/>
        <v/>
      </c>
      <c r="AB124" s="166" t="str">
        <f>IF(NOT(ISBLANK('Order Form'!$K150)),'Order Form'!$K150,"")</f>
        <v/>
      </c>
      <c r="AC124" s="166" t="str">
        <f>IF(NOT(ISBLANK('Order Form'!$D$21)),'Order Form'!$D$21,"")</f>
        <v/>
      </c>
      <c r="AD124" s="166" t="str">
        <f>IF(NOT(ISBLANK('Order Form'!$D$23)),'Order Form'!$D$23,"")</f>
        <v/>
      </c>
      <c r="AE124" s="166" t="str">
        <f>IF(NOT(ISBLANK('Order Form'!$D$22)),'Order Form'!$D$22,"")</f>
        <v/>
      </c>
    </row>
    <row r="125" spans="1:31" ht="12.75" customHeight="1" x14ac:dyDescent="0.3">
      <c r="A125" s="106" t="str">
        <f>IF(NOT(ISBLANK('Order Form'!$F$4)),PROPER('Order Form'!$F$4),IF(NOT(ISBLANK('Order Form'!$D$3)),PROPER('Order Form'!$D$3),IF(NOT(ISBLANK('Order Form'!$D$4)),PROPER('Order Form'!$D$4),"")))</f>
        <v/>
      </c>
      <c r="B125" s="106" t="str">
        <f>IF(NOT(ISBLANK('Order Form'!$F$6)),'Order Form'!$F$6,"")</f>
        <v/>
      </c>
      <c r="C125" s="162">
        <f>'Order Form'!$F$8</f>
        <v>0</v>
      </c>
      <c r="D125" s="162" t="str">
        <f>IF(NOT(ISBLANK('Order Form'!$F$10)),'Order Form'!$F$10,"")</f>
        <v/>
      </c>
      <c r="E125" s="162" t="str">
        <f>IF(NOT(ISBLANK('Order Form'!$F$12)),'Order Form'!$F$12,"")</f>
        <v/>
      </c>
      <c r="F125" s="163" t="str">
        <f>IF(NOT(ISBLANK('Order Form'!$D$16)),'Order Form'!$D$16,"")</f>
        <v/>
      </c>
      <c r="G125" s="164"/>
      <c r="H125" s="164"/>
      <c r="I125" s="106" t="str">
        <f>IF('Order Form'!$G151="Yes","Yes",IF('Order Form'!$H151="Yes","Yes",""))</f>
        <v/>
      </c>
      <c r="J125" s="106" t="str">
        <f ca="1">IF(NOT(ISNA(INDIRECT("'LIST DATA'!$A$"&amp;MATCH('Order Form'!$C151,SchoolList,0)+1))),UPPER(INDIRECT("'LIST DATA'!$A$"&amp;MATCH('Order Form'!$C151,SchoolList,0)+1)),"")</f>
        <v/>
      </c>
      <c r="K125" s="106" t="str">
        <f>IF(NOT(ISBLANK('Order Form'!$C151)),'Order Form'!$C151,"")</f>
        <v/>
      </c>
      <c r="L125" s="106" t="str">
        <f>IF(NOT(ISBLANK('Order Form'!$E151)),'Order Form'!$E151,"")</f>
        <v/>
      </c>
      <c r="M125" s="106" t="str">
        <f>IF('Order Form'!$G151="Yes","CST",IF('Order Form'!$H151="Yes","PVW",IF(NOT(ISBLANK('Order Form'!$F151)),UPPER('Order Form'!$F151),"")))</f>
        <v/>
      </c>
      <c r="N125" s="106" t="str">
        <f>IF(UPPER($I125)="YES",'Order Form'!F151,"")</f>
        <v/>
      </c>
      <c r="O125" s="106" t="str">
        <f>IF(NOT(ISBLANK('Order Form'!$I151)),'Order Form'!$I151,"")</f>
        <v/>
      </c>
      <c r="P125" s="106" t="str">
        <f>IF(NOT(ISBLANK('Order Form'!$D151)),PROPER('Order Form'!$D151),"")</f>
        <v/>
      </c>
      <c r="Q125" s="106" t="str">
        <f>IF(NOT(ISBLANK('Order Form'!$L151)),'Order Form'!$L151,"")</f>
        <v/>
      </c>
      <c r="R125" s="106" t="str">
        <f>IF(NOT(ISBLANK('Order Form'!$M151)),'Order Form'!$M151,"")</f>
        <v/>
      </c>
      <c r="S125" s="106" t="str">
        <f>IF(NOT(ISBLANK('Order Form'!$N151)),'Order Form'!$N151,"")</f>
        <v/>
      </c>
      <c r="T125" s="106" t="str">
        <f>IF(NOT(ISBLANK('Order Form'!$O151)),'Order Form'!$O151,"")</f>
        <v/>
      </c>
      <c r="U125" s="106" t="str">
        <f>IF(NOT(ISBLANK('Order Form'!$P151)),'Order Form'!$P151,"")</f>
        <v/>
      </c>
      <c r="V125" s="106" t="str">
        <f>IF(NOT(ISBLANK('Order Form'!$Q151)),'Order Form'!$Q151,"")</f>
        <v/>
      </c>
      <c r="W125" s="106" t="str">
        <f>IF(NOT(ISBLANK('Order Form'!$R151)),'Order Form'!$R151,"")</f>
        <v/>
      </c>
      <c r="X125" s="106" t="str">
        <f>IF(NOT(ISBLANK('Order Form'!$S151)),'Order Form'!$S151,"")</f>
        <v/>
      </c>
      <c r="Y125" s="106" t="str">
        <f t="shared" si="0"/>
        <v/>
      </c>
      <c r="Z125" s="166" t="str">
        <f>IF(NOT(ISBLANK('Order Form'!$J151)),'Order Form'!$J151,"")</f>
        <v/>
      </c>
      <c r="AA125" s="168" t="str">
        <f t="shared" si="1"/>
        <v/>
      </c>
      <c r="AB125" s="166" t="str">
        <f>IF(NOT(ISBLANK('Order Form'!$K151)),'Order Form'!$K151,"")</f>
        <v/>
      </c>
      <c r="AC125" s="166" t="str">
        <f>IF(NOT(ISBLANK('Order Form'!$D$21)),'Order Form'!$D$21,"")</f>
        <v/>
      </c>
      <c r="AD125" s="166" t="str">
        <f>IF(NOT(ISBLANK('Order Form'!$D$23)),'Order Form'!$D$23,"")</f>
        <v/>
      </c>
      <c r="AE125" s="166" t="str">
        <f>IF(NOT(ISBLANK('Order Form'!$D$22)),'Order Form'!$D$22,"")</f>
        <v/>
      </c>
    </row>
    <row r="126" spans="1:31" ht="12.75" customHeight="1" x14ac:dyDescent="0.3">
      <c r="A126" s="106" t="str">
        <f>IF(NOT(ISBLANK('Order Form'!$F$4)),PROPER('Order Form'!$F$4),IF(NOT(ISBLANK('Order Form'!$D$3)),PROPER('Order Form'!$D$3),IF(NOT(ISBLANK('Order Form'!$D$4)),PROPER('Order Form'!$D$4),"")))</f>
        <v/>
      </c>
      <c r="B126" s="106" t="str">
        <f>IF(NOT(ISBLANK('Order Form'!$F$6)),'Order Form'!$F$6,"")</f>
        <v/>
      </c>
      <c r="C126" s="162">
        <f>'Order Form'!$F$8</f>
        <v>0</v>
      </c>
      <c r="D126" s="162" t="str">
        <f>IF(NOT(ISBLANK('Order Form'!$F$10)),'Order Form'!$F$10,"")</f>
        <v/>
      </c>
      <c r="E126" s="162" t="str">
        <f>IF(NOT(ISBLANK('Order Form'!$F$12)),'Order Form'!$F$12,"")</f>
        <v/>
      </c>
      <c r="F126" s="163" t="str">
        <f>IF(NOT(ISBLANK('Order Form'!$D$16)),'Order Form'!$D$16,"")</f>
        <v/>
      </c>
      <c r="G126" s="164"/>
      <c r="H126" s="164"/>
      <c r="I126" s="106" t="str">
        <f>IF('Order Form'!$G152="Yes","Yes",IF('Order Form'!$H152="Yes","Yes",""))</f>
        <v/>
      </c>
      <c r="J126" s="106" t="str">
        <f ca="1">IF(NOT(ISNA(INDIRECT("'LIST DATA'!$A$"&amp;MATCH('Order Form'!$C152,SchoolList,0)+1))),UPPER(INDIRECT("'LIST DATA'!$A$"&amp;MATCH('Order Form'!$C152,SchoolList,0)+1)),"")</f>
        <v/>
      </c>
      <c r="K126" s="106" t="str">
        <f>IF(NOT(ISBLANK('Order Form'!$C152)),'Order Form'!$C152,"")</f>
        <v/>
      </c>
      <c r="L126" s="106" t="str">
        <f>IF(NOT(ISBLANK('Order Form'!$E152)),'Order Form'!$E152,"")</f>
        <v/>
      </c>
      <c r="M126" s="106" t="str">
        <f>IF('Order Form'!$G152="Yes","CST",IF('Order Form'!$H152="Yes","PVW",IF(NOT(ISBLANK('Order Form'!$F152)),UPPER('Order Form'!$F152),"")))</f>
        <v/>
      </c>
      <c r="N126" s="106" t="str">
        <f>IF(UPPER($I126)="YES",'Order Form'!F152,"")</f>
        <v/>
      </c>
      <c r="O126" s="106" t="str">
        <f>IF(NOT(ISBLANK('Order Form'!$I152)),'Order Form'!$I152,"")</f>
        <v/>
      </c>
      <c r="P126" s="106" t="str">
        <f>IF(NOT(ISBLANK('Order Form'!$D152)),PROPER('Order Form'!$D152),"")</f>
        <v/>
      </c>
      <c r="Q126" s="106" t="str">
        <f>IF(NOT(ISBLANK('Order Form'!$L152)),'Order Form'!$L152,"")</f>
        <v/>
      </c>
      <c r="R126" s="106" t="str">
        <f>IF(NOT(ISBLANK('Order Form'!$M152)),'Order Form'!$M152,"")</f>
        <v/>
      </c>
      <c r="S126" s="106" t="str">
        <f>IF(NOT(ISBLANK('Order Form'!$N152)),'Order Form'!$N152,"")</f>
        <v/>
      </c>
      <c r="T126" s="106" t="str">
        <f>IF(NOT(ISBLANK('Order Form'!$O152)),'Order Form'!$O152,"")</f>
        <v/>
      </c>
      <c r="U126" s="106" t="str">
        <f>IF(NOT(ISBLANK('Order Form'!$P152)),'Order Form'!$P152,"")</f>
        <v/>
      </c>
      <c r="V126" s="106" t="str">
        <f>IF(NOT(ISBLANK('Order Form'!$Q152)),'Order Form'!$Q152,"")</f>
        <v/>
      </c>
      <c r="W126" s="106" t="str">
        <f>IF(NOT(ISBLANK('Order Form'!$R152)),'Order Form'!$R152,"")</f>
        <v/>
      </c>
      <c r="X126" s="106" t="str">
        <f>IF(NOT(ISBLANK('Order Form'!$S152)),'Order Form'!$S152,"")</f>
        <v/>
      </c>
      <c r="Y126" s="106" t="str">
        <f t="shared" si="0"/>
        <v/>
      </c>
      <c r="Z126" s="166" t="str">
        <f>IF(NOT(ISBLANK('Order Form'!$J152)),'Order Form'!$J152,"")</f>
        <v/>
      </c>
      <c r="AA126" s="168" t="str">
        <f t="shared" si="1"/>
        <v/>
      </c>
      <c r="AB126" s="166" t="str">
        <f>IF(NOT(ISBLANK('Order Form'!$K152)),'Order Form'!$K152,"")</f>
        <v/>
      </c>
      <c r="AC126" s="166" t="str">
        <f>IF(NOT(ISBLANK('Order Form'!$D$21)),'Order Form'!$D$21,"")</f>
        <v/>
      </c>
      <c r="AD126" s="166" t="str">
        <f>IF(NOT(ISBLANK('Order Form'!$D$23)),'Order Form'!$D$23,"")</f>
        <v/>
      </c>
      <c r="AE126" s="166" t="str">
        <f>IF(NOT(ISBLANK('Order Form'!$D$22)),'Order Form'!$D$22,"")</f>
        <v/>
      </c>
    </row>
    <row r="127" spans="1:31" ht="12.75" customHeight="1" x14ac:dyDescent="0.3">
      <c r="A127" s="106" t="str">
        <f>IF(NOT(ISBLANK('Order Form'!$F$4)),PROPER('Order Form'!$F$4),IF(NOT(ISBLANK('Order Form'!$D$3)),PROPER('Order Form'!$D$3),IF(NOT(ISBLANK('Order Form'!$D$4)),PROPER('Order Form'!$D$4),"")))</f>
        <v/>
      </c>
      <c r="B127" s="106" t="str">
        <f>IF(NOT(ISBLANK('Order Form'!$F$6)),'Order Form'!$F$6,"")</f>
        <v/>
      </c>
      <c r="C127" s="162">
        <f>'Order Form'!$F$8</f>
        <v>0</v>
      </c>
      <c r="D127" s="162" t="str">
        <f>IF(NOT(ISBLANK('Order Form'!$F$10)),'Order Form'!$F$10,"")</f>
        <v/>
      </c>
      <c r="E127" s="162" t="str">
        <f>IF(NOT(ISBLANK('Order Form'!$F$12)),'Order Form'!$F$12,"")</f>
        <v/>
      </c>
      <c r="F127" s="163" t="str">
        <f>IF(NOT(ISBLANK('Order Form'!$D$16)),'Order Form'!$D$16,"")</f>
        <v/>
      </c>
      <c r="G127" s="164"/>
      <c r="H127" s="164"/>
      <c r="I127" s="106" t="str">
        <f>IF('Order Form'!$G153="Yes","Yes",IF('Order Form'!$H153="Yes","Yes",""))</f>
        <v/>
      </c>
      <c r="J127" s="106" t="str">
        <f ca="1">IF(NOT(ISNA(INDIRECT("'LIST DATA'!$A$"&amp;MATCH('Order Form'!$C153,SchoolList,0)+1))),UPPER(INDIRECT("'LIST DATA'!$A$"&amp;MATCH('Order Form'!$C153,SchoolList,0)+1)),"")</f>
        <v/>
      </c>
      <c r="K127" s="106" t="str">
        <f>IF(NOT(ISBLANK('Order Form'!$C153)),'Order Form'!$C153,"")</f>
        <v/>
      </c>
      <c r="L127" s="106" t="str">
        <f>IF(NOT(ISBLANK('Order Form'!$E153)),'Order Form'!$E153,"")</f>
        <v/>
      </c>
      <c r="M127" s="106" t="str">
        <f>IF('Order Form'!$G153="Yes","CST",IF('Order Form'!$H153="Yes","PVW",IF(NOT(ISBLANK('Order Form'!$F153)),UPPER('Order Form'!$F153),"")))</f>
        <v/>
      </c>
      <c r="N127" s="106" t="str">
        <f>IF(UPPER($I127)="YES",'Order Form'!F153,"")</f>
        <v/>
      </c>
      <c r="O127" s="106" t="str">
        <f>IF(NOT(ISBLANK('Order Form'!$I153)),'Order Form'!$I153,"")</f>
        <v/>
      </c>
      <c r="P127" s="106" t="str">
        <f>IF(NOT(ISBLANK('Order Form'!$D153)),PROPER('Order Form'!$D153),"")</f>
        <v/>
      </c>
      <c r="Q127" s="106" t="str">
        <f>IF(NOT(ISBLANK('Order Form'!$L153)),'Order Form'!$L153,"")</f>
        <v/>
      </c>
      <c r="R127" s="106" t="str">
        <f>IF(NOT(ISBLANK('Order Form'!$M153)),'Order Form'!$M153,"")</f>
        <v/>
      </c>
      <c r="S127" s="106" t="str">
        <f>IF(NOT(ISBLANK('Order Form'!$N153)),'Order Form'!$N153,"")</f>
        <v/>
      </c>
      <c r="T127" s="106" t="str">
        <f>IF(NOT(ISBLANK('Order Form'!$O153)),'Order Form'!$O153,"")</f>
        <v/>
      </c>
      <c r="U127" s="106" t="str">
        <f>IF(NOT(ISBLANK('Order Form'!$P153)),'Order Form'!$P153,"")</f>
        <v/>
      </c>
      <c r="V127" s="106" t="str">
        <f>IF(NOT(ISBLANK('Order Form'!$Q153)),'Order Form'!$Q153,"")</f>
        <v/>
      </c>
      <c r="W127" s="106" t="str">
        <f>IF(NOT(ISBLANK('Order Form'!$R153)),'Order Form'!$R153,"")</f>
        <v/>
      </c>
      <c r="X127" s="106" t="str">
        <f>IF(NOT(ISBLANK('Order Form'!$S153)),'Order Form'!$S153,"")</f>
        <v/>
      </c>
      <c r="Y127" s="106" t="str">
        <f t="shared" si="0"/>
        <v/>
      </c>
      <c r="Z127" s="166" t="str">
        <f>IF(NOT(ISBLANK('Order Form'!$J153)),'Order Form'!$J153,"")</f>
        <v/>
      </c>
      <c r="AA127" s="168" t="str">
        <f t="shared" si="1"/>
        <v/>
      </c>
      <c r="AB127" s="166" t="str">
        <f>IF(NOT(ISBLANK('Order Form'!$K153)),'Order Form'!$K153,"")</f>
        <v/>
      </c>
      <c r="AC127" s="166" t="str">
        <f>IF(NOT(ISBLANK('Order Form'!$D$21)),'Order Form'!$D$21,"")</f>
        <v/>
      </c>
      <c r="AD127" s="166" t="str">
        <f>IF(NOT(ISBLANK('Order Form'!$D$23)),'Order Form'!$D$23,"")</f>
        <v/>
      </c>
      <c r="AE127" s="166" t="str">
        <f>IF(NOT(ISBLANK('Order Form'!$D$22)),'Order Form'!$D$22,"")</f>
        <v/>
      </c>
    </row>
    <row r="128" spans="1:31" ht="12.75" customHeight="1" x14ac:dyDescent="0.3">
      <c r="A128" s="106" t="str">
        <f>IF(NOT(ISBLANK('Order Form'!$F$4)),PROPER('Order Form'!$F$4),IF(NOT(ISBLANK('Order Form'!$D$3)),PROPER('Order Form'!$D$3),IF(NOT(ISBLANK('Order Form'!$D$4)),PROPER('Order Form'!$D$4),"")))</f>
        <v/>
      </c>
      <c r="B128" s="106" t="str">
        <f>IF(NOT(ISBLANK('Order Form'!$F$6)),'Order Form'!$F$6,"")</f>
        <v/>
      </c>
      <c r="C128" s="162">
        <f>'Order Form'!$F$8</f>
        <v>0</v>
      </c>
      <c r="D128" s="162" t="str">
        <f>IF(NOT(ISBLANK('Order Form'!$F$10)),'Order Form'!$F$10,"")</f>
        <v/>
      </c>
      <c r="E128" s="162" t="str">
        <f>IF(NOT(ISBLANK('Order Form'!$F$12)),'Order Form'!$F$12,"")</f>
        <v/>
      </c>
      <c r="F128" s="163" t="str">
        <f>IF(NOT(ISBLANK('Order Form'!$D$16)),'Order Form'!$D$16,"")</f>
        <v/>
      </c>
      <c r="G128" s="164"/>
      <c r="H128" s="164"/>
      <c r="I128" s="106" t="str">
        <f>IF('Order Form'!$G154="Yes","Yes",IF('Order Form'!$H154="Yes","Yes",""))</f>
        <v/>
      </c>
      <c r="J128" s="106" t="str">
        <f ca="1">IF(NOT(ISNA(INDIRECT("'LIST DATA'!$A$"&amp;MATCH('Order Form'!$C154,SchoolList,0)+1))),UPPER(INDIRECT("'LIST DATA'!$A$"&amp;MATCH('Order Form'!$C154,SchoolList,0)+1)),"")</f>
        <v/>
      </c>
      <c r="K128" s="106" t="str">
        <f>IF(NOT(ISBLANK('Order Form'!$C154)),'Order Form'!$C154,"")</f>
        <v/>
      </c>
      <c r="L128" s="106" t="str">
        <f>IF(NOT(ISBLANK('Order Form'!$E154)),'Order Form'!$E154,"")</f>
        <v/>
      </c>
      <c r="M128" s="106" t="str">
        <f>IF('Order Form'!$G154="Yes","CST",IF('Order Form'!$H154="Yes","PVW",IF(NOT(ISBLANK('Order Form'!$F154)),UPPER('Order Form'!$F154),"")))</f>
        <v/>
      </c>
      <c r="N128" s="106" t="str">
        <f>IF(UPPER($I128)="YES",'Order Form'!F154,"")</f>
        <v/>
      </c>
      <c r="O128" s="106" t="str">
        <f>IF(NOT(ISBLANK('Order Form'!$I154)),'Order Form'!$I154,"")</f>
        <v/>
      </c>
      <c r="P128" s="106" t="str">
        <f>IF(NOT(ISBLANK('Order Form'!$D154)),PROPER('Order Form'!$D154),"")</f>
        <v/>
      </c>
      <c r="Q128" s="106" t="str">
        <f>IF(NOT(ISBLANK('Order Form'!$L154)),'Order Form'!$L154,"")</f>
        <v/>
      </c>
      <c r="R128" s="106" t="str">
        <f>IF(NOT(ISBLANK('Order Form'!$M154)),'Order Form'!$M154,"")</f>
        <v/>
      </c>
      <c r="S128" s="106" t="str">
        <f>IF(NOT(ISBLANK('Order Form'!$N154)),'Order Form'!$N154,"")</f>
        <v/>
      </c>
      <c r="T128" s="106" t="str">
        <f>IF(NOT(ISBLANK('Order Form'!$O154)),'Order Form'!$O154,"")</f>
        <v/>
      </c>
      <c r="U128" s="106" t="str">
        <f>IF(NOT(ISBLANK('Order Form'!$P154)),'Order Form'!$P154,"")</f>
        <v/>
      </c>
      <c r="V128" s="106" t="str">
        <f>IF(NOT(ISBLANK('Order Form'!$Q154)),'Order Form'!$Q154,"")</f>
        <v/>
      </c>
      <c r="W128" s="106" t="str">
        <f>IF(NOT(ISBLANK('Order Form'!$R154)),'Order Form'!$R154,"")</f>
        <v/>
      </c>
      <c r="X128" s="106" t="str">
        <f>IF(NOT(ISBLANK('Order Form'!$S154)),'Order Form'!$S154,"")</f>
        <v/>
      </c>
      <c r="Y128" s="106" t="str">
        <f t="shared" si="0"/>
        <v/>
      </c>
      <c r="Z128" s="166" t="str">
        <f>IF(NOT(ISBLANK('Order Form'!$J154)),'Order Form'!$J154,"")</f>
        <v/>
      </c>
      <c r="AA128" s="168" t="str">
        <f t="shared" si="1"/>
        <v/>
      </c>
      <c r="AB128" s="166" t="str">
        <f>IF(NOT(ISBLANK('Order Form'!$K154)),'Order Form'!$K154,"")</f>
        <v/>
      </c>
      <c r="AC128" s="166" t="str">
        <f>IF(NOT(ISBLANK('Order Form'!$D$21)),'Order Form'!$D$21,"")</f>
        <v/>
      </c>
      <c r="AD128" s="166" t="str">
        <f>IF(NOT(ISBLANK('Order Form'!$D$23)),'Order Form'!$D$23,"")</f>
        <v/>
      </c>
      <c r="AE128" s="166" t="str">
        <f>IF(NOT(ISBLANK('Order Form'!$D$22)),'Order Form'!$D$22,"")</f>
        <v/>
      </c>
    </row>
    <row r="129" spans="1:31" ht="12.75" customHeight="1" x14ac:dyDescent="0.3">
      <c r="A129" s="106" t="str">
        <f>IF(NOT(ISBLANK('Order Form'!$F$4)),PROPER('Order Form'!$F$4),IF(NOT(ISBLANK('Order Form'!$D$3)),PROPER('Order Form'!$D$3),IF(NOT(ISBLANK('Order Form'!$D$4)),PROPER('Order Form'!$D$4),"")))</f>
        <v/>
      </c>
      <c r="B129" s="106" t="str">
        <f>IF(NOT(ISBLANK('Order Form'!$F$6)),'Order Form'!$F$6,"")</f>
        <v/>
      </c>
      <c r="C129" s="162">
        <f>'Order Form'!$F$8</f>
        <v>0</v>
      </c>
      <c r="D129" s="162" t="str">
        <f>IF(NOT(ISBLANK('Order Form'!$F$10)),'Order Form'!$F$10,"")</f>
        <v/>
      </c>
      <c r="E129" s="162" t="str">
        <f>IF(NOT(ISBLANK('Order Form'!$F$12)),'Order Form'!$F$12,"")</f>
        <v/>
      </c>
      <c r="F129" s="163" t="str">
        <f>IF(NOT(ISBLANK('Order Form'!$D$16)),'Order Form'!$D$16,"")</f>
        <v/>
      </c>
      <c r="G129" s="164"/>
      <c r="H129" s="164"/>
      <c r="I129" s="106" t="str">
        <f>IF('Order Form'!$G155="Yes","Yes",IF('Order Form'!$H155="Yes","Yes",""))</f>
        <v/>
      </c>
      <c r="J129" s="106" t="str">
        <f ca="1">IF(NOT(ISNA(INDIRECT("'LIST DATA'!$A$"&amp;MATCH('Order Form'!$C155,SchoolList,0)+1))),UPPER(INDIRECT("'LIST DATA'!$A$"&amp;MATCH('Order Form'!$C155,SchoolList,0)+1)),"")</f>
        <v/>
      </c>
      <c r="K129" s="106" t="str">
        <f>IF(NOT(ISBLANK('Order Form'!$C155)),'Order Form'!$C155,"")</f>
        <v/>
      </c>
      <c r="L129" s="106" t="str">
        <f>IF(NOT(ISBLANK('Order Form'!$E155)),'Order Form'!$E155,"")</f>
        <v/>
      </c>
      <c r="M129" s="106" t="str">
        <f>IF('Order Form'!$G155="Yes","CST",IF('Order Form'!$H155="Yes","PVW",IF(NOT(ISBLANK('Order Form'!$F155)),UPPER('Order Form'!$F155),"")))</f>
        <v/>
      </c>
      <c r="N129" s="106" t="str">
        <f>IF(UPPER($I129)="YES",'Order Form'!F155,"")</f>
        <v/>
      </c>
      <c r="O129" s="106" t="str">
        <f>IF(NOT(ISBLANK('Order Form'!$I155)),'Order Form'!$I155,"")</f>
        <v/>
      </c>
      <c r="P129" s="106" t="str">
        <f>IF(NOT(ISBLANK('Order Form'!$D155)),PROPER('Order Form'!$D155),"")</f>
        <v/>
      </c>
      <c r="Q129" s="106" t="str">
        <f>IF(NOT(ISBLANK('Order Form'!$L155)),'Order Form'!$L155,"")</f>
        <v/>
      </c>
      <c r="R129" s="106" t="str">
        <f>IF(NOT(ISBLANK('Order Form'!$M155)),'Order Form'!$M155,"")</f>
        <v/>
      </c>
      <c r="S129" s="106" t="str">
        <f>IF(NOT(ISBLANK('Order Form'!$N155)),'Order Form'!$N155,"")</f>
        <v/>
      </c>
      <c r="T129" s="106" t="str">
        <f>IF(NOT(ISBLANK('Order Form'!$O155)),'Order Form'!$O155,"")</f>
        <v/>
      </c>
      <c r="U129" s="106" t="str">
        <f>IF(NOT(ISBLANK('Order Form'!$P155)),'Order Form'!$P155,"")</f>
        <v/>
      </c>
      <c r="V129" s="106" t="str">
        <f>IF(NOT(ISBLANK('Order Form'!$Q155)),'Order Form'!$Q155,"")</f>
        <v/>
      </c>
      <c r="W129" s="106" t="str">
        <f>IF(NOT(ISBLANK('Order Form'!$R155)),'Order Form'!$R155,"")</f>
        <v/>
      </c>
      <c r="X129" s="106" t="str">
        <f>IF(NOT(ISBLANK('Order Form'!$S155)),'Order Form'!$S155,"")</f>
        <v/>
      </c>
      <c r="Y129" s="106" t="str">
        <f t="shared" si="0"/>
        <v/>
      </c>
      <c r="Z129" s="166" t="str">
        <f>IF(NOT(ISBLANK('Order Form'!$J155)),'Order Form'!$J155,"")</f>
        <v/>
      </c>
      <c r="AA129" s="168" t="str">
        <f t="shared" si="1"/>
        <v/>
      </c>
      <c r="AB129" s="166" t="str">
        <f>IF(NOT(ISBLANK('Order Form'!$K155)),'Order Form'!$K155,"")</f>
        <v/>
      </c>
      <c r="AC129" s="166" t="str">
        <f>IF(NOT(ISBLANK('Order Form'!$D$21)),'Order Form'!$D$21,"")</f>
        <v/>
      </c>
      <c r="AD129" s="166" t="str">
        <f>IF(NOT(ISBLANK('Order Form'!$D$23)),'Order Form'!$D$23,"")</f>
        <v/>
      </c>
      <c r="AE129" s="166" t="str">
        <f>IF(NOT(ISBLANK('Order Form'!$D$22)),'Order Form'!$D$22,"")</f>
        <v/>
      </c>
    </row>
    <row r="130" spans="1:31" ht="12.75" customHeight="1" x14ac:dyDescent="0.3">
      <c r="A130" s="106" t="str">
        <f>IF(NOT(ISBLANK('Order Form'!$F$4)),PROPER('Order Form'!$F$4),IF(NOT(ISBLANK('Order Form'!$D$3)),PROPER('Order Form'!$D$3),IF(NOT(ISBLANK('Order Form'!$D$4)),PROPER('Order Form'!$D$4),"")))</f>
        <v/>
      </c>
      <c r="B130" s="106" t="str">
        <f>IF(NOT(ISBLANK('Order Form'!$F$6)),'Order Form'!$F$6,"")</f>
        <v/>
      </c>
      <c r="C130" s="162">
        <f>'Order Form'!$F$8</f>
        <v>0</v>
      </c>
      <c r="D130" s="162" t="str">
        <f>IF(NOT(ISBLANK('Order Form'!$F$10)),'Order Form'!$F$10,"")</f>
        <v/>
      </c>
      <c r="E130" s="162" t="str">
        <f>IF(NOT(ISBLANK('Order Form'!$F$12)),'Order Form'!$F$12,"")</f>
        <v/>
      </c>
      <c r="F130" s="163" t="str">
        <f>IF(NOT(ISBLANK('Order Form'!$D$16)),'Order Form'!$D$16,"")</f>
        <v/>
      </c>
      <c r="G130" s="164"/>
      <c r="H130" s="164"/>
      <c r="I130" s="106" t="str">
        <f>IF('Order Form'!$G156="Yes","Yes",IF('Order Form'!$H156="Yes","Yes",""))</f>
        <v/>
      </c>
      <c r="J130" s="106" t="str">
        <f ca="1">IF(NOT(ISNA(INDIRECT("'LIST DATA'!$A$"&amp;MATCH('Order Form'!$C156,SchoolList,0)+1))),UPPER(INDIRECT("'LIST DATA'!$A$"&amp;MATCH('Order Form'!$C156,SchoolList,0)+1)),"")</f>
        <v/>
      </c>
      <c r="K130" s="106" t="str">
        <f>IF(NOT(ISBLANK('Order Form'!$C156)),'Order Form'!$C156,"")</f>
        <v/>
      </c>
      <c r="L130" s="106" t="str">
        <f>IF(NOT(ISBLANK('Order Form'!$E156)),'Order Form'!$E156,"")</f>
        <v/>
      </c>
      <c r="M130" s="106" t="str">
        <f>IF('Order Form'!$G156="Yes","CST",IF('Order Form'!$H156="Yes","PVW",IF(NOT(ISBLANK('Order Form'!$F156)),UPPER('Order Form'!$F156),"")))</f>
        <v/>
      </c>
      <c r="N130" s="106" t="str">
        <f>IF(UPPER($I130)="YES",'Order Form'!F156,"")</f>
        <v/>
      </c>
      <c r="O130" s="106" t="str">
        <f>IF(NOT(ISBLANK('Order Form'!$I156)),'Order Form'!$I156,"")</f>
        <v/>
      </c>
      <c r="P130" s="106" t="str">
        <f>IF(NOT(ISBLANK('Order Form'!$D156)),PROPER('Order Form'!$D156),"")</f>
        <v/>
      </c>
      <c r="Q130" s="106" t="str">
        <f>IF(NOT(ISBLANK('Order Form'!$L156)),'Order Form'!$L156,"")</f>
        <v/>
      </c>
      <c r="R130" s="106" t="str">
        <f>IF(NOT(ISBLANK('Order Form'!$M156)),'Order Form'!$M156,"")</f>
        <v/>
      </c>
      <c r="S130" s="106" t="str">
        <f>IF(NOT(ISBLANK('Order Form'!$N156)),'Order Form'!$N156,"")</f>
        <v/>
      </c>
      <c r="T130" s="106" t="str">
        <f>IF(NOT(ISBLANK('Order Form'!$O156)),'Order Form'!$O156,"")</f>
        <v/>
      </c>
      <c r="U130" s="106" t="str">
        <f>IF(NOT(ISBLANK('Order Form'!$P156)),'Order Form'!$P156,"")</f>
        <v/>
      </c>
      <c r="V130" s="106" t="str">
        <f>IF(NOT(ISBLANK('Order Form'!$Q156)),'Order Form'!$Q156,"")</f>
        <v/>
      </c>
      <c r="W130" s="106" t="str">
        <f>IF(NOT(ISBLANK('Order Form'!$R156)),'Order Form'!$R156,"")</f>
        <v/>
      </c>
      <c r="X130" s="106" t="str">
        <f>IF(NOT(ISBLANK('Order Form'!$S156)),'Order Form'!$S156,"")</f>
        <v/>
      </c>
      <c r="Y130" s="106" t="str">
        <f t="shared" si="0"/>
        <v/>
      </c>
      <c r="Z130" s="166" t="str">
        <f>IF(NOT(ISBLANK('Order Form'!$J156)),'Order Form'!$J156,"")</f>
        <v/>
      </c>
      <c r="AA130" s="168" t="str">
        <f t="shared" si="1"/>
        <v/>
      </c>
      <c r="AB130" s="166" t="str">
        <f>IF(NOT(ISBLANK('Order Form'!$K156)),'Order Form'!$K156,"")</f>
        <v/>
      </c>
      <c r="AC130" s="166" t="str">
        <f>IF(NOT(ISBLANK('Order Form'!$D$21)),'Order Form'!$D$21,"")</f>
        <v/>
      </c>
      <c r="AD130" s="166" t="str">
        <f>IF(NOT(ISBLANK('Order Form'!$D$23)),'Order Form'!$D$23,"")</f>
        <v/>
      </c>
      <c r="AE130" s="166" t="str">
        <f>IF(NOT(ISBLANK('Order Form'!$D$22)),'Order Form'!$D$22,"")</f>
        <v/>
      </c>
    </row>
    <row r="131" spans="1:31" ht="12.75" customHeight="1" x14ac:dyDescent="0.3">
      <c r="A131" s="106" t="str">
        <f>IF(NOT(ISBLANK('Order Form'!$F$4)),PROPER('Order Form'!$F$4),IF(NOT(ISBLANK('Order Form'!$D$3)),PROPER('Order Form'!$D$3),IF(NOT(ISBLANK('Order Form'!$D$4)),PROPER('Order Form'!$D$4),"")))</f>
        <v/>
      </c>
      <c r="B131" s="106" t="str">
        <f>IF(NOT(ISBLANK('Order Form'!$F$6)),'Order Form'!$F$6,"")</f>
        <v/>
      </c>
      <c r="C131" s="162">
        <f>'Order Form'!$F$8</f>
        <v>0</v>
      </c>
      <c r="D131" s="162" t="str">
        <f>IF(NOT(ISBLANK('Order Form'!$F$10)),'Order Form'!$F$10,"")</f>
        <v/>
      </c>
      <c r="E131" s="162" t="str">
        <f>IF(NOT(ISBLANK('Order Form'!$F$12)),'Order Form'!$F$12,"")</f>
        <v/>
      </c>
      <c r="F131" s="163" t="str">
        <f>IF(NOT(ISBLANK('Order Form'!$D$16)),'Order Form'!$D$16,"")</f>
        <v/>
      </c>
      <c r="G131" s="164"/>
      <c r="H131" s="164"/>
      <c r="I131" s="106" t="str">
        <f>IF('Order Form'!$G157="Yes","Yes",IF('Order Form'!$H157="Yes","Yes",""))</f>
        <v/>
      </c>
      <c r="J131" s="106" t="str">
        <f ca="1">IF(NOT(ISNA(INDIRECT("'LIST DATA'!$A$"&amp;MATCH('Order Form'!$C157,SchoolList,0)+1))),UPPER(INDIRECT("'LIST DATA'!$A$"&amp;MATCH('Order Form'!$C157,SchoolList,0)+1)),"")</f>
        <v/>
      </c>
      <c r="K131" s="106" t="str">
        <f>IF(NOT(ISBLANK('Order Form'!$C157)),'Order Form'!$C157,"")</f>
        <v/>
      </c>
      <c r="L131" s="106" t="str">
        <f>IF(NOT(ISBLANK('Order Form'!$E157)),'Order Form'!$E157,"")</f>
        <v/>
      </c>
      <c r="M131" s="106" t="str">
        <f>IF('Order Form'!$G157="Yes","CST",IF('Order Form'!$H157="Yes","PVW",IF(NOT(ISBLANK('Order Form'!$F157)),UPPER('Order Form'!$F157),"")))</f>
        <v/>
      </c>
      <c r="N131" s="106" t="str">
        <f>IF(UPPER($I131)="YES",'Order Form'!F157,"")</f>
        <v/>
      </c>
      <c r="O131" s="106" t="str">
        <f>IF(NOT(ISBLANK('Order Form'!$I157)),'Order Form'!$I157,"")</f>
        <v/>
      </c>
      <c r="P131" s="106" t="str">
        <f>IF(NOT(ISBLANK('Order Form'!$D157)),PROPER('Order Form'!$D157),"")</f>
        <v/>
      </c>
      <c r="Q131" s="106" t="str">
        <f>IF(NOT(ISBLANK('Order Form'!$L157)),'Order Form'!$L157,"")</f>
        <v/>
      </c>
      <c r="R131" s="106" t="str">
        <f>IF(NOT(ISBLANK('Order Form'!$M157)),'Order Form'!$M157,"")</f>
        <v/>
      </c>
      <c r="S131" s="106" t="str">
        <f>IF(NOT(ISBLANK('Order Form'!$N157)),'Order Form'!$N157,"")</f>
        <v/>
      </c>
      <c r="T131" s="106" t="str">
        <f>IF(NOT(ISBLANK('Order Form'!$O157)),'Order Form'!$O157,"")</f>
        <v/>
      </c>
      <c r="U131" s="106" t="str">
        <f>IF(NOT(ISBLANK('Order Form'!$P157)),'Order Form'!$P157,"")</f>
        <v/>
      </c>
      <c r="V131" s="106" t="str">
        <f>IF(NOT(ISBLANK('Order Form'!$Q157)),'Order Form'!$Q157,"")</f>
        <v/>
      </c>
      <c r="W131" s="106" t="str">
        <f>IF(NOT(ISBLANK('Order Form'!$R157)),'Order Form'!$R157,"")</f>
        <v/>
      </c>
      <c r="X131" s="106" t="str">
        <f>IF(NOT(ISBLANK('Order Form'!$S157)),'Order Form'!$S157,"")</f>
        <v/>
      </c>
      <c r="Y131" s="106" t="str">
        <f t="shared" si="0"/>
        <v/>
      </c>
      <c r="Z131" s="166" t="str">
        <f>IF(NOT(ISBLANK('Order Form'!$J157)),'Order Form'!$J157,"")</f>
        <v/>
      </c>
      <c r="AA131" s="168" t="str">
        <f t="shared" si="1"/>
        <v/>
      </c>
      <c r="AB131" s="166" t="str">
        <f>IF(NOT(ISBLANK('Order Form'!$K157)),'Order Form'!$K157,"")</f>
        <v/>
      </c>
      <c r="AC131" s="166" t="str">
        <f>IF(NOT(ISBLANK('Order Form'!$D$21)),'Order Form'!$D$21,"")</f>
        <v/>
      </c>
      <c r="AD131" s="166" t="str">
        <f>IF(NOT(ISBLANK('Order Form'!$D$23)),'Order Form'!$D$23,"")</f>
        <v/>
      </c>
      <c r="AE131" s="166" t="str">
        <f>IF(NOT(ISBLANK('Order Form'!$D$22)),'Order Form'!$D$22,"")</f>
        <v/>
      </c>
    </row>
    <row r="132" spans="1:31" ht="12.75" customHeight="1" x14ac:dyDescent="0.3">
      <c r="A132" s="106" t="str">
        <f>IF(NOT(ISBLANK('Order Form'!$F$4)),PROPER('Order Form'!$F$4),IF(NOT(ISBLANK('Order Form'!$D$3)),PROPER('Order Form'!$D$3),IF(NOT(ISBLANK('Order Form'!$D$4)),PROPER('Order Form'!$D$4),"")))</f>
        <v/>
      </c>
      <c r="B132" s="106" t="str">
        <f>IF(NOT(ISBLANK('Order Form'!$F$6)),'Order Form'!$F$6,"")</f>
        <v/>
      </c>
      <c r="C132" s="162">
        <f>'Order Form'!$F$8</f>
        <v>0</v>
      </c>
      <c r="D132" s="162" t="str">
        <f>IF(NOT(ISBLANK('Order Form'!$F$10)),'Order Form'!$F$10,"")</f>
        <v/>
      </c>
      <c r="E132" s="162" t="str">
        <f>IF(NOT(ISBLANK('Order Form'!$F$12)),'Order Form'!$F$12,"")</f>
        <v/>
      </c>
      <c r="F132" s="163" t="str">
        <f>IF(NOT(ISBLANK('Order Form'!$D$16)),'Order Form'!$D$16,"")</f>
        <v/>
      </c>
      <c r="G132" s="164"/>
      <c r="H132" s="164"/>
      <c r="I132" s="106" t="str">
        <f>IF('Order Form'!$G158="Yes","Yes",IF('Order Form'!$H158="Yes","Yes",""))</f>
        <v/>
      </c>
      <c r="J132" s="106" t="str">
        <f ca="1">IF(NOT(ISNA(INDIRECT("'LIST DATA'!$A$"&amp;MATCH('Order Form'!$C158,SchoolList,0)+1))),UPPER(INDIRECT("'LIST DATA'!$A$"&amp;MATCH('Order Form'!$C158,SchoolList,0)+1)),"")</f>
        <v/>
      </c>
      <c r="K132" s="106" t="str">
        <f>IF(NOT(ISBLANK('Order Form'!$C158)),'Order Form'!$C158,"")</f>
        <v/>
      </c>
      <c r="L132" s="106" t="str">
        <f>IF(NOT(ISBLANK('Order Form'!$E158)),'Order Form'!$E158,"")</f>
        <v/>
      </c>
      <c r="M132" s="106" t="str">
        <f>IF('Order Form'!$G158="Yes","CST",IF('Order Form'!$H158="Yes","PVW",IF(NOT(ISBLANK('Order Form'!$F158)),UPPER('Order Form'!$F158),"")))</f>
        <v/>
      </c>
      <c r="N132" s="106" t="str">
        <f>IF(UPPER($I132)="YES",'Order Form'!F158,"")</f>
        <v/>
      </c>
      <c r="O132" s="106" t="str">
        <f>IF(NOT(ISBLANK('Order Form'!$I158)),'Order Form'!$I158,"")</f>
        <v/>
      </c>
      <c r="P132" s="106" t="str">
        <f>IF(NOT(ISBLANK('Order Form'!$D158)),PROPER('Order Form'!$D158),"")</f>
        <v/>
      </c>
      <c r="Q132" s="106" t="str">
        <f>IF(NOT(ISBLANK('Order Form'!$L158)),'Order Form'!$L158,"")</f>
        <v/>
      </c>
      <c r="R132" s="106" t="str">
        <f>IF(NOT(ISBLANK('Order Form'!$M158)),'Order Form'!$M158,"")</f>
        <v/>
      </c>
      <c r="S132" s="106" t="str">
        <f>IF(NOT(ISBLANK('Order Form'!$N158)),'Order Form'!$N158,"")</f>
        <v/>
      </c>
      <c r="T132" s="106" t="str">
        <f>IF(NOT(ISBLANK('Order Form'!$O158)),'Order Form'!$O158,"")</f>
        <v/>
      </c>
      <c r="U132" s="106" t="str">
        <f>IF(NOT(ISBLANK('Order Form'!$P158)),'Order Form'!$P158,"")</f>
        <v/>
      </c>
      <c r="V132" s="106" t="str">
        <f>IF(NOT(ISBLANK('Order Form'!$Q158)),'Order Form'!$Q158,"")</f>
        <v/>
      </c>
      <c r="W132" s="106" t="str">
        <f>IF(NOT(ISBLANK('Order Form'!$R158)),'Order Form'!$R158,"")</f>
        <v/>
      </c>
      <c r="X132" s="106" t="str">
        <f>IF(NOT(ISBLANK('Order Form'!$S158)),'Order Form'!$S158,"")</f>
        <v/>
      </c>
      <c r="Y132" s="106" t="str">
        <f t="shared" si="0"/>
        <v/>
      </c>
      <c r="Z132" s="166" t="str">
        <f>IF(NOT(ISBLANK('Order Form'!$J158)),'Order Form'!$J158,"")</f>
        <v/>
      </c>
      <c r="AA132" s="168" t="str">
        <f t="shared" si="1"/>
        <v/>
      </c>
      <c r="AB132" s="166" t="str">
        <f>IF(NOT(ISBLANK('Order Form'!$K158)),'Order Form'!$K158,"")</f>
        <v/>
      </c>
      <c r="AC132" s="166" t="str">
        <f>IF(NOT(ISBLANK('Order Form'!$D$21)),'Order Form'!$D$21,"")</f>
        <v/>
      </c>
      <c r="AD132" s="166" t="str">
        <f>IF(NOT(ISBLANK('Order Form'!$D$23)),'Order Form'!$D$23,"")</f>
        <v/>
      </c>
      <c r="AE132" s="166" t="str">
        <f>IF(NOT(ISBLANK('Order Form'!$D$22)),'Order Form'!$D$22,"")</f>
        <v/>
      </c>
    </row>
    <row r="133" spans="1:31" ht="12.75" customHeight="1" x14ac:dyDescent="0.3">
      <c r="A133" s="106" t="str">
        <f>IF(NOT(ISBLANK('Order Form'!$F$4)),PROPER('Order Form'!$F$4),IF(NOT(ISBLANK('Order Form'!$D$3)),PROPER('Order Form'!$D$3),IF(NOT(ISBLANK('Order Form'!$D$4)),PROPER('Order Form'!$D$4),"")))</f>
        <v/>
      </c>
      <c r="B133" s="106" t="str">
        <f>IF(NOT(ISBLANK('Order Form'!$F$6)),'Order Form'!$F$6,"")</f>
        <v/>
      </c>
      <c r="C133" s="162">
        <f>'Order Form'!$F$8</f>
        <v>0</v>
      </c>
      <c r="D133" s="162" t="str">
        <f>IF(NOT(ISBLANK('Order Form'!$F$10)),'Order Form'!$F$10,"")</f>
        <v/>
      </c>
      <c r="E133" s="162" t="str">
        <f>IF(NOT(ISBLANK('Order Form'!$F$12)),'Order Form'!$F$12,"")</f>
        <v/>
      </c>
      <c r="F133" s="163" t="str">
        <f>IF(NOT(ISBLANK('Order Form'!$D$16)),'Order Form'!$D$16,"")</f>
        <v/>
      </c>
      <c r="G133" s="164"/>
      <c r="H133" s="164"/>
      <c r="I133" s="106" t="str">
        <f>IF('Order Form'!$G159="Yes","Yes",IF('Order Form'!$H159="Yes","Yes",""))</f>
        <v/>
      </c>
      <c r="J133" s="106" t="str">
        <f ca="1">IF(NOT(ISNA(INDIRECT("'LIST DATA'!$A$"&amp;MATCH('Order Form'!$C159,SchoolList,0)+1))),UPPER(INDIRECT("'LIST DATA'!$A$"&amp;MATCH('Order Form'!$C159,SchoolList,0)+1)),"")</f>
        <v/>
      </c>
      <c r="K133" s="106" t="str">
        <f>IF(NOT(ISBLANK('Order Form'!$C159)),'Order Form'!$C159,"")</f>
        <v/>
      </c>
      <c r="L133" s="106" t="str">
        <f>IF(NOT(ISBLANK('Order Form'!$E159)),'Order Form'!$E159,"")</f>
        <v/>
      </c>
      <c r="M133" s="106" t="str">
        <f>IF('Order Form'!$G159="Yes","CST",IF('Order Form'!$H159="Yes","PVW",IF(NOT(ISBLANK('Order Form'!$F159)),UPPER('Order Form'!$F159),"")))</f>
        <v/>
      </c>
      <c r="N133" s="106" t="str">
        <f>IF(UPPER($I133)="YES",'Order Form'!F159,"")</f>
        <v/>
      </c>
      <c r="O133" s="106" t="str">
        <f>IF(NOT(ISBLANK('Order Form'!$I159)),'Order Form'!$I159,"")</f>
        <v/>
      </c>
      <c r="P133" s="106" t="str">
        <f>IF(NOT(ISBLANK('Order Form'!$D159)),PROPER('Order Form'!$D159),"")</f>
        <v/>
      </c>
      <c r="Q133" s="106" t="str">
        <f>IF(NOT(ISBLANK('Order Form'!$L159)),'Order Form'!$L159,"")</f>
        <v/>
      </c>
      <c r="R133" s="106" t="str">
        <f>IF(NOT(ISBLANK('Order Form'!$M159)),'Order Form'!$M159,"")</f>
        <v/>
      </c>
      <c r="S133" s="106" t="str">
        <f>IF(NOT(ISBLANK('Order Form'!$N159)),'Order Form'!$N159,"")</f>
        <v/>
      </c>
      <c r="T133" s="106" t="str">
        <f>IF(NOT(ISBLANK('Order Form'!$O159)),'Order Form'!$O159,"")</f>
        <v/>
      </c>
      <c r="U133" s="106" t="str">
        <f>IF(NOT(ISBLANK('Order Form'!$P159)),'Order Form'!$P159,"")</f>
        <v/>
      </c>
      <c r="V133" s="106" t="str">
        <f>IF(NOT(ISBLANK('Order Form'!$Q159)),'Order Form'!$Q159,"")</f>
        <v/>
      </c>
      <c r="W133" s="106" t="str">
        <f>IF(NOT(ISBLANK('Order Form'!$R159)),'Order Form'!$R159,"")</f>
        <v/>
      </c>
      <c r="X133" s="106" t="str">
        <f>IF(NOT(ISBLANK('Order Form'!$S159)),'Order Form'!$S159,"")</f>
        <v/>
      </c>
      <c r="Y133" s="106" t="str">
        <f t="shared" si="0"/>
        <v/>
      </c>
      <c r="Z133" s="166" t="str">
        <f>IF(NOT(ISBLANK('Order Form'!$J159)),'Order Form'!$J159,"")</f>
        <v/>
      </c>
      <c r="AA133" s="168" t="str">
        <f t="shared" si="1"/>
        <v/>
      </c>
      <c r="AB133" s="166" t="str">
        <f>IF(NOT(ISBLANK('Order Form'!$K159)),'Order Form'!$K159,"")</f>
        <v/>
      </c>
      <c r="AC133" s="166" t="str">
        <f>IF(NOT(ISBLANK('Order Form'!$D$21)),'Order Form'!$D$21,"")</f>
        <v/>
      </c>
      <c r="AD133" s="166" t="str">
        <f>IF(NOT(ISBLANK('Order Form'!$D$23)),'Order Form'!$D$23,"")</f>
        <v/>
      </c>
      <c r="AE133" s="166" t="str">
        <f>IF(NOT(ISBLANK('Order Form'!$D$22)),'Order Form'!$D$22,"")</f>
        <v/>
      </c>
    </row>
    <row r="134" spans="1:31" ht="12.75" customHeight="1" x14ac:dyDescent="0.3">
      <c r="A134" s="106" t="str">
        <f>IF(NOT(ISBLANK('Order Form'!$F$4)),PROPER('Order Form'!$F$4),IF(NOT(ISBLANK('Order Form'!$D$3)),PROPER('Order Form'!$D$3),IF(NOT(ISBLANK('Order Form'!$D$4)),PROPER('Order Form'!$D$4),"")))</f>
        <v/>
      </c>
      <c r="B134" s="106" t="str">
        <f>IF(NOT(ISBLANK('Order Form'!$F$6)),'Order Form'!$F$6,"")</f>
        <v/>
      </c>
      <c r="C134" s="162">
        <f>'Order Form'!$F$8</f>
        <v>0</v>
      </c>
      <c r="D134" s="162" t="str">
        <f>IF(NOT(ISBLANK('Order Form'!$F$10)),'Order Form'!$F$10,"")</f>
        <v/>
      </c>
      <c r="E134" s="162" t="str">
        <f>IF(NOT(ISBLANK('Order Form'!$F$12)),'Order Form'!$F$12,"")</f>
        <v/>
      </c>
      <c r="F134" s="163" t="str">
        <f>IF(NOT(ISBLANK('Order Form'!$D$16)),'Order Form'!$D$16,"")</f>
        <v/>
      </c>
      <c r="G134" s="164"/>
      <c r="H134" s="164"/>
      <c r="I134" s="106" t="str">
        <f>IF('Order Form'!$G160="Yes","Yes",IF('Order Form'!$H160="Yes","Yes",""))</f>
        <v/>
      </c>
      <c r="J134" s="106" t="str">
        <f ca="1">IF(NOT(ISNA(INDIRECT("'LIST DATA'!$A$"&amp;MATCH('Order Form'!$C160,SchoolList,0)+1))),UPPER(INDIRECT("'LIST DATA'!$A$"&amp;MATCH('Order Form'!$C160,SchoolList,0)+1)),"")</f>
        <v/>
      </c>
      <c r="K134" s="106" t="str">
        <f>IF(NOT(ISBLANK('Order Form'!$C160)),'Order Form'!$C160,"")</f>
        <v/>
      </c>
      <c r="L134" s="106" t="str">
        <f>IF(NOT(ISBLANK('Order Form'!$E160)),'Order Form'!$E160,"")</f>
        <v/>
      </c>
      <c r="M134" s="106" t="str">
        <f>IF('Order Form'!$G160="Yes","CST",IF('Order Form'!$H160="Yes","PVW",IF(NOT(ISBLANK('Order Form'!$F160)),UPPER('Order Form'!$F160),"")))</f>
        <v/>
      </c>
      <c r="N134" s="106" t="str">
        <f>IF(UPPER($I134)="YES",'Order Form'!F160,"")</f>
        <v/>
      </c>
      <c r="O134" s="106" t="str">
        <f>IF(NOT(ISBLANK('Order Form'!$I160)),'Order Form'!$I160,"")</f>
        <v/>
      </c>
      <c r="P134" s="106" t="str">
        <f>IF(NOT(ISBLANK('Order Form'!$D160)),PROPER('Order Form'!$D160),"")</f>
        <v/>
      </c>
      <c r="Q134" s="106" t="str">
        <f>IF(NOT(ISBLANK('Order Form'!$L160)),'Order Form'!$L160,"")</f>
        <v/>
      </c>
      <c r="R134" s="106" t="str">
        <f>IF(NOT(ISBLANK('Order Form'!$M160)),'Order Form'!$M160,"")</f>
        <v/>
      </c>
      <c r="S134" s="106" t="str">
        <f>IF(NOT(ISBLANK('Order Form'!$N160)),'Order Form'!$N160,"")</f>
        <v/>
      </c>
      <c r="T134" s="106" t="str">
        <f>IF(NOT(ISBLANK('Order Form'!$O160)),'Order Form'!$O160,"")</f>
        <v/>
      </c>
      <c r="U134" s="106" t="str">
        <f>IF(NOT(ISBLANK('Order Form'!$P160)),'Order Form'!$P160,"")</f>
        <v/>
      </c>
      <c r="V134" s="106" t="str">
        <f>IF(NOT(ISBLANK('Order Form'!$Q160)),'Order Form'!$Q160,"")</f>
        <v/>
      </c>
      <c r="W134" s="106" t="str">
        <f>IF(NOT(ISBLANK('Order Form'!$R160)),'Order Form'!$R160,"")</f>
        <v/>
      </c>
      <c r="X134" s="106" t="str">
        <f>IF(NOT(ISBLANK('Order Form'!$S160)),'Order Form'!$S160,"")</f>
        <v/>
      </c>
      <c r="Y134" s="106" t="str">
        <f t="shared" si="0"/>
        <v/>
      </c>
      <c r="Z134" s="166" t="str">
        <f>IF(NOT(ISBLANK('Order Form'!$J160)),'Order Form'!$J160,"")</f>
        <v/>
      </c>
      <c r="AA134" s="168" t="str">
        <f t="shared" si="1"/>
        <v/>
      </c>
      <c r="AB134" s="166" t="str">
        <f>IF(NOT(ISBLANK('Order Form'!$K160)),'Order Form'!$K160,"")</f>
        <v/>
      </c>
      <c r="AC134" s="166" t="str">
        <f>IF(NOT(ISBLANK('Order Form'!$D$21)),'Order Form'!$D$21,"")</f>
        <v/>
      </c>
      <c r="AD134" s="166" t="str">
        <f>IF(NOT(ISBLANK('Order Form'!$D$23)),'Order Form'!$D$23,"")</f>
        <v/>
      </c>
      <c r="AE134" s="166" t="str">
        <f>IF(NOT(ISBLANK('Order Form'!$D$22)),'Order Form'!$D$22,"")</f>
        <v/>
      </c>
    </row>
    <row r="135" spans="1:31" ht="12.75" customHeight="1" x14ac:dyDescent="0.3">
      <c r="A135" s="106" t="str">
        <f>IF(NOT(ISBLANK('Order Form'!$F$4)),PROPER('Order Form'!$F$4),IF(NOT(ISBLANK('Order Form'!$D$3)),PROPER('Order Form'!$D$3),IF(NOT(ISBLANK('Order Form'!$D$4)),PROPER('Order Form'!$D$4),"")))</f>
        <v/>
      </c>
      <c r="B135" s="106" t="str">
        <f>IF(NOT(ISBLANK('Order Form'!$F$6)),'Order Form'!$F$6,"")</f>
        <v/>
      </c>
      <c r="C135" s="162">
        <f>'Order Form'!$F$8</f>
        <v>0</v>
      </c>
      <c r="D135" s="162" t="str">
        <f>IF(NOT(ISBLANK('Order Form'!$F$10)),'Order Form'!$F$10,"")</f>
        <v/>
      </c>
      <c r="E135" s="162" t="str">
        <f>IF(NOT(ISBLANK('Order Form'!$F$12)),'Order Form'!$F$12,"")</f>
        <v/>
      </c>
      <c r="F135" s="163" t="str">
        <f>IF(NOT(ISBLANK('Order Form'!$D$16)),'Order Form'!$D$16,"")</f>
        <v/>
      </c>
      <c r="G135" s="164"/>
      <c r="H135" s="164"/>
      <c r="I135" s="106" t="str">
        <f>IF('Order Form'!$G161="Yes","Yes",IF('Order Form'!$H161="Yes","Yes",""))</f>
        <v/>
      </c>
      <c r="J135" s="106" t="str">
        <f ca="1">IF(NOT(ISNA(INDIRECT("'LIST DATA'!$A$"&amp;MATCH('Order Form'!$C161,SchoolList,0)+1))),UPPER(INDIRECT("'LIST DATA'!$A$"&amp;MATCH('Order Form'!$C161,SchoolList,0)+1)),"")</f>
        <v/>
      </c>
      <c r="K135" s="106" t="str">
        <f>IF(NOT(ISBLANK('Order Form'!$C161)),'Order Form'!$C161,"")</f>
        <v/>
      </c>
      <c r="L135" s="106" t="str">
        <f>IF(NOT(ISBLANK('Order Form'!$E161)),'Order Form'!$E161,"")</f>
        <v/>
      </c>
      <c r="M135" s="106" t="str">
        <f>IF('Order Form'!$G161="Yes","CST",IF('Order Form'!$H161="Yes","PVW",IF(NOT(ISBLANK('Order Form'!$F161)),UPPER('Order Form'!$F161),"")))</f>
        <v/>
      </c>
      <c r="N135" s="106" t="str">
        <f>IF(UPPER($I135)="YES",'Order Form'!F161,"")</f>
        <v/>
      </c>
      <c r="O135" s="106" t="str">
        <f>IF(NOT(ISBLANK('Order Form'!$I161)),'Order Form'!$I161,"")</f>
        <v/>
      </c>
      <c r="P135" s="106" t="str">
        <f>IF(NOT(ISBLANK('Order Form'!$D161)),PROPER('Order Form'!$D161),"")</f>
        <v/>
      </c>
      <c r="Q135" s="106" t="str">
        <f>IF(NOT(ISBLANK('Order Form'!$L161)),'Order Form'!$L161,"")</f>
        <v/>
      </c>
      <c r="R135" s="106" t="str">
        <f>IF(NOT(ISBLANK('Order Form'!$M161)),'Order Form'!$M161,"")</f>
        <v/>
      </c>
      <c r="S135" s="106" t="str">
        <f>IF(NOT(ISBLANK('Order Form'!$N161)),'Order Form'!$N161,"")</f>
        <v/>
      </c>
      <c r="T135" s="106" t="str">
        <f>IF(NOT(ISBLANK('Order Form'!$O161)),'Order Form'!$O161,"")</f>
        <v/>
      </c>
      <c r="U135" s="106" t="str">
        <f>IF(NOT(ISBLANK('Order Form'!$P161)),'Order Form'!$P161,"")</f>
        <v/>
      </c>
      <c r="V135" s="106" t="str">
        <f>IF(NOT(ISBLANK('Order Form'!$Q161)),'Order Form'!$Q161,"")</f>
        <v/>
      </c>
      <c r="W135" s="106" t="str">
        <f>IF(NOT(ISBLANK('Order Form'!$R161)),'Order Form'!$R161,"")</f>
        <v/>
      </c>
      <c r="X135" s="106" t="str">
        <f>IF(NOT(ISBLANK('Order Form'!$S161)),'Order Form'!$S161,"")</f>
        <v/>
      </c>
      <c r="Y135" s="106" t="str">
        <f t="shared" si="0"/>
        <v/>
      </c>
      <c r="Z135" s="166" t="str">
        <f>IF(NOT(ISBLANK('Order Form'!$J161)),'Order Form'!$J161,"")</f>
        <v/>
      </c>
      <c r="AA135" s="168" t="str">
        <f t="shared" si="1"/>
        <v/>
      </c>
      <c r="AB135" s="166" t="str">
        <f>IF(NOT(ISBLANK('Order Form'!$K161)),'Order Form'!$K161,"")</f>
        <v/>
      </c>
      <c r="AC135" s="166" t="str">
        <f>IF(NOT(ISBLANK('Order Form'!$D$21)),'Order Form'!$D$21,"")</f>
        <v/>
      </c>
      <c r="AD135" s="166" t="str">
        <f>IF(NOT(ISBLANK('Order Form'!$D$23)),'Order Form'!$D$23,"")</f>
        <v/>
      </c>
      <c r="AE135" s="166" t="str">
        <f>IF(NOT(ISBLANK('Order Form'!$D$22)),'Order Form'!$D$22,"")</f>
        <v/>
      </c>
    </row>
    <row r="136" spans="1:31" ht="12.75" customHeight="1" x14ac:dyDescent="0.3">
      <c r="A136" s="106" t="str">
        <f>IF(NOT(ISBLANK('Order Form'!$F$4)),PROPER('Order Form'!$F$4),IF(NOT(ISBLANK('Order Form'!$D$3)),PROPER('Order Form'!$D$3),IF(NOT(ISBLANK('Order Form'!$D$4)),PROPER('Order Form'!$D$4),"")))</f>
        <v/>
      </c>
      <c r="B136" s="106" t="str">
        <f>IF(NOT(ISBLANK('Order Form'!$F$6)),'Order Form'!$F$6,"")</f>
        <v/>
      </c>
      <c r="C136" s="162">
        <f>'Order Form'!$F$8</f>
        <v>0</v>
      </c>
      <c r="D136" s="162" t="str">
        <f>IF(NOT(ISBLANK('Order Form'!$F$10)),'Order Form'!$F$10,"")</f>
        <v/>
      </c>
      <c r="E136" s="162" t="str">
        <f>IF(NOT(ISBLANK('Order Form'!$F$12)),'Order Form'!$F$12,"")</f>
        <v/>
      </c>
      <c r="F136" s="163" t="str">
        <f>IF(NOT(ISBLANK('Order Form'!$D$16)),'Order Form'!$D$16,"")</f>
        <v/>
      </c>
      <c r="G136" s="164"/>
      <c r="H136" s="164"/>
      <c r="I136" s="106" t="str">
        <f>IF('Order Form'!$G162="Yes","Yes",IF('Order Form'!$H162="Yes","Yes",""))</f>
        <v/>
      </c>
      <c r="J136" s="106" t="str">
        <f ca="1">IF(NOT(ISNA(INDIRECT("'LIST DATA'!$A$"&amp;MATCH('Order Form'!$C162,SchoolList,0)+1))),UPPER(INDIRECT("'LIST DATA'!$A$"&amp;MATCH('Order Form'!$C162,SchoolList,0)+1)),"")</f>
        <v/>
      </c>
      <c r="K136" s="106" t="str">
        <f>IF(NOT(ISBLANK('Order Form'!$C162)),'Order Form'!$C162,"")</f>
        <v/>
      </c>
      <c r="L136" s="106" t="str">
        <f>IF(NOT(ISBLANK('Order Form'!$E162)),'Order Form'!$E162,"")</f>
        <v/>
      </c>
      <c r="M136" s="106" t="str">
        <f>IF('Order Form'!$G162="Yes","CST",IF('Order Form'!$H162="Yes","PVW",IF(NOT(ISBLANK('Order Form'!$F162)),UPPER('Order Form'!$F162),"")))</f>
        <v/>
      </c>
      <c r="N136" s="106" t="str">
        <f>IF(UPPER($I136)="YES",'Order Form'!F162,"")</f>
        <v/>
      </c>
      <c r="O136" s="106" t="str">
        <f>IF(NOT(ISBLANK('Order Form'!$I162)),'Order Form'!$I162,"")</f>
        <v/>
      </c>
      <c r="P136" s="106" t="str">
        <f>IF(NOT(ISBLANK('Order Form'!$D162)),PROPER('Order Form'!$D162),"")</f>
        <v/>
      </c>
      <c r="Q136" s="106" t="str">
        <f>IF(NOT(ISBLANK('Order Form'!$L162)),'Order Form'!$L162,"")</f>
        <v/>
      </c>
      <c r="R136" s="106" t="str">
        <f>IF(NOT(ISBLANK('Order Form'!$M162)),'Order Form'!$M162,"")</f>
        <v/>
      </c>
      <c r="S136" s="106" t="str">
        <f>IF(NOT(ISBLANK('Order Form'!$N162)),'Order Form'!$N162,"")</f>
        <v/>
      </c>
      <c r="T136" s="106" t="str">
        <f>IF(NOT(ISBLANK('Order Form'!$O162)),'Order Form'!$O162,"")</f>
        <v/>
      </c>
      <c r="U136" s="106" t="str">
        <f>IF(NOT(ISBLANK('Order Form'!$P162)),'Order Form'!$P162,"")</f>
        <v/>
      </c>
      <c r="V136" s="106" t="str">
        <f>IF(NOT(ISBLANK('Order Form'!$Q162)),'Order Form'!$Q162,"")</f>
        <v/>
      </c>
      <c r="W136" s="106" t="str">
        <f>IF(NOT(ISBLANK('Order Form'!$R162)),'Order Form'!$R162,"")</f>
        <v/>
      </c>
      <c r="X136" s="106" t="str">
        <f>IF(NOT(ISBLANK('Order Form'!$S162)),'Order Form'!$S162,"")</f>
        <v/>
      </c>
      <c r="Y136" s="106" t="str">
        <f t="shared" si="0"/>
        <v/>
      </c>
      <c r="Z136" s="166" t="str">
        <f>IF(NOT(ISBLANK('Order Form'!$J162)),'Order Form'!$J162,"")</f>
        <v/>
      </c>
      <c r="AA136" s="168" t="str">
        <f t="shared" si="1"/>
        <v/>
      </c>
      <c r="AB136" s="166" t="str">
        <f>IF(NOT(ISBLANK('Order Form'!$K162)),'Order Form'!$K162,"")</f>
        <v/>
      </c>
      <c r="AC136" s="166" t="str">
        <f>IF(NOT(ISBLANK('Order Form'!$D$21)),'Order Form'!$D$21,"")</f>
        <v/>
      </c>
      <c r="AD136" s="166" t="str">
        <f>IF(NOT(ISBLANK('Order Form'!$D$23)),'Order Form'!$D$23,"")</f>
        <v/>
      </c>
      <c r="AE136" s="166" t="str">
        <f>IF(NOT(ISBLANK('Order Form'!$D$22)),'Order Form'!$D$22,"")</f>
        <v/>
      </c>
    </row>
    <row r="137" spans="1:31" ht="12.75" customHeight="1" x14ac:dyDescent="0.3">
      <c r="A137" s="106" t="str">
        <f>IF(NOT(ISBLANK('Order Form'!$F$4)),PROPER('Order Form'!$F$4),IF(NOT(ISBLANK('Order Form'!$D$3)),PROPER('Order Form'!$D$3),IF(NOT(ISBLANK('Order Form'!$D$4)),PROPER('Order Form'!$D$4),"")))</f>
        <v/>
      </c>
      <c r="B137" s="106" t="str">
        <f>IF(NOT(ISBLANK('Order Form'!$F$6)),'Order Form'!$F$6,"")</f>
        <v/>
      </c>
      <c r="C137" s="162">
        <f>'Order Form'!$F$8</f>
        <v>0</v>
      </c>
      <c r="D137" s="162" t="str">
        <f>IF(NOT(ISBLANK('Order Form'!$F$10)),'Order Form'!$F$10,"")</f>
        <v/>
      </c>
      <c r="E137" s="162" t="str">
        <f>IF(NOT(ISBLANK('Order Form'!$F$12)),'Order Form'!$F$12,"")</f>
        <v/>
      </c>
      <c r="F137" s="163" t="str">
        <f>IF(NOT(ISBLANK('Order Form'!$D$16)),'Order Form'!$D$16,"")</f>
        <v/>
      </c>
      <c r="G137" s="164"/>
      <c r="H137" s="164"/>
      <c r="I137" s="106" t="str">
        <f>IF('Order Form'!$G163="Yes","Yes",IF('Order Form'!$H163="Yes","Yes",""))</f>
        <v/>
      </c>
      <c r="J137" s="106" t="str">
        <f ca="1">IF(NOT(ISNA(INDIRECT("'LIST DATA'!$A$"&amp;MATCH('Order Form'!$C163,SchoolList,0)+1))),UPPER(INDIRECT("'LIST DATA'!$A$"&amp;MATCH('Order Form'!$C163,SchoolList,0)+1)),"")</f>
        <v/>
      </c>
      <c r="K137" s="106" t="str">
        <f>IF(NOT(ISBLANK('Order Form'!$C163)),'Order Form'!$C163,"")</f>
        <v/>
      </c>
      <c r="L137" s="106" t="str">
        <f>IF(NOT(ISBLANK('Order Form'!$E163)),'Order Form'!$E163,"")</f>
        <v/>
      </c>
      <c r="M137" s="106" t="str">
        <f>IF('Order Form'!$G163="Yes","CST",IF('Order Form'!$H163="Yes","PVW",IF(NOT(ISBLANK('Order Form'!$F163)),UPPER('Order Form'!$F163),"")))</f>
        <v/>
      </c>
      <c r="N137" s="106" t="str">
        <f>IF(UPPER($I137)="YES",'Order Form'!F163,"")</f>
        <v/>
      </c>
      <c r="O137" s="106" t="str">
        <f>IF(NOT(ISBLANK('Order Form'!$I163)),'Order Form'!$I163,"")</f>
        <v/>
      </c>
      <c r="P137" s="106" t="str">
        <f>IF(NOT(ISBLANK('Order Form'!$D163)),PROPER('Order Form'!$D163),"")</f>
        <v/>
      </c>
      <c r="Q137" s="106" t="str">
        <f>IF(NOT(ISBLANK('Order Form'!$L163)),'Order Form'!$L163,"")</f>
        <v/>
      </c>
      <c r="R137" s="106" t="str">
        <f>IF(NOT(ISBLANK('Order Form'!$M163)),'Order Form'!$M163,"")</f>
        <v/>
      </c>
      <c r="S137" s="106" t="str">
        <f>IF(NOT(ISBLANK('Order Form'!$N163)),'Order Form'!$N163,"")</f>
        <v/>
      </c>
      <c r="T137" s="106" t="str">
        <f>IF(NOT(ISBLANK('Order Form'!$O163)),'Order Form'!$O163,"")</f>
        <v/>
      </c>
      <c r="U137" s="106" t="str">
        <f>IF(NOT(ISBLANK('Order Form'!$P163)),'Order Form'!$P163,"")</f>
        <v/>
      </c>
      <c r="V137" s="106" t="str">
        <f>IF(NOT(ISBLANK('Order Form'!$Q163)),'Order Form'!$Q163,"")</f>
        <v/>
      </c>
      <c r="W137" s="106" t="str">
        <f>IF(NOT(ISBLANK('Order Form'!$R163)),'Order Form'!$R163,"")</f>
        <v/>
      </c>
      <c r="X137" s="106" t="str">
        <f>IF(NOT(ISBLANK('Order Form'!$S163)),'Order Form'!$S163,"")</f>
        <v/>
      </c>
      <c r="Y137" s="106" t="str">
        <f t="shared" si="0"/>
        <v/>
      </c>
      <c r="Z137" s="166" t="str">
        <f>IF(NOT(ISBLANK('Order Form'!$J163)),'Order Form'!$J163,"")</f>
        <v/>
      </c>
      <c r="AA137" s="168" t="str">
        <f t="shared" si="1"/>
        <v/>
      </c>
      <c r="AB137" s="166" t="str">
        <f>IF(NOT(ISBLANK('Order Form'!$K163)),'Order Form'!$K163,"")</f>
        <v/>
      </c>
      <c r="AC137" s="166" t="str">
        <f>IF(NOT(ISBLANK('Order Form'!$D$21)),'Order Form'!$D$21,"")</f>
        <v/>
      </c>
      <c r="AD137" s="166" t="str">
        <f>IF(NOT(ISBLANK('Order Form'!$D$23)),'Order Form'!$D$23,"")</f>
        <v/>
      </c>
      <c r="AE137" s="166" t="str">
        <f>IF(NOT(ISBLANK('Order Form'!$D$22)),'Order Form'!$D$22,"")</f>
        <v/>
      </c>
    </row>
    <row r="138" spans="1:31" ht="12.75" customHeight="1" x14ac:dyDescent="0.3">
      <c r="A138" s="106" t="str">
        <f>IF(NOT(ISBLANK('Order Form'!$F$4)),PROPER('Order Form'!$F$4),IF(NOT(ISBLANK('Order Form'!$D$3)),PROPER('Order Form'!$D$3),IF(NOT(ISBLANK('Order Form'!$D$4)),PROPER('Order Form'!$D$4),"")))</f>
        <v/>
      </c>
      <c r="B138" s="106" t="str">
        <f>IF(NOT(ISBLANK('Order Form'!$F$6)),'Order Form'!$F$6,"")</f>
        <v/>
      </c>
      <c r="C138" s="162">
        <f>'Order Form'!$F$8</f>
        <v>0</v>
      </c>
      <c r="D138" s="162" t="str">
        <f>IF(NOT(ISBLANK('Order Form'!$F$10)),'Order Form'!$F$10,"")</f>
        <v/>
      </c>
      <c r="E138" s="162" t="str">
        <f>IF(NOT(ISBLANK('Order Form'!$F$12)),'Order Form'!$F$12,"")</f>
        <v/>
      </c>
      <c r="F138" s="163" t="str">
        <f>IF(NOT(ISBLANK('Order Form'!$D$16)),'Order Form'!$D$16,"")</f>
        <v/>
      </c>
      <c r="G138" s="164"/>
      <c r="H138" s="164"/>
      <c r="I138" s="106" t="str">
        <f>IF('Order Form'!$G164="Yes","Yes",IF('Order Form'!$H164="Yes","Yes",""))</f>
        <v/>
      </c>
      <c r="J138" s="106" t="str">
        <f ca="1">IF(NOT(ISNA(INDIRECT("'LIST DATA'!$A$"&amp;MATCH('Order Form'!$C164,SchoolList,0)+1))),UPPER(INDIRECT("'LIST DATA'!$A$"&amp;MATCH('Order Form'!$C164,SchoolList,0)+1)),"")</f>
        <v/>
      </c>
      <c r="K138" s="106" t="str">
        <f>IF(NOT(ISBLANK('Order Form'!$C164)),'Order Form'!$C164,"")</f>
        <v/>
      </c>
      <c r="L138" s="106" t="str">
        <f>IF(NOT(ISBLANK('Order Form'!$E164)),'Order Form'!$E164,"")</f>
        <v/>
      </c>
      <c r="M138" s="106" t="str">
        <f>IF('Order Form'!$G164="Yes","CST",IF('Order Form'!$H164="Yes","PVW",IF(NOT(ISBLANK('Order Form'!$F164)),UPPER('Order Form'!$F164),"")))</f>
        <v/>
      </c>
      <c r="N138" s="106" t="str">
        <f>IF(UPPER($I138)="YES",'Order Form'!F164,"")</f>
        <v/>
      </c>
      <c r="O138" s="106" t="str">
        <f>IF(NOT(ISBLANK('Order Form'!$I164)),'Order Form'!$I164,"")</f>
        <v/>
      </c>
      <c r="P138" s="106" t="str">
        <f>IF(NOT(ISBLANK('Order Form'!$D164)),PROPER('Order Form'!$D164),"")</f>
        <v/>
      </c>
      <c r="Q138" s="106" t="str">
        <f>IF(NOT(ISBLANK('Order Form'!$L164)),'Order Form'!$L164,"")</f>
        <v/>
      </c>
      <c r="R138" s="106" t="str">
        <f>IF(NOT(ISBLANK('Order Form'!$M164)),'Order Form'!$M164,"")</f>
        <v/>
      </c>
      <c r="S138" s="106" t="str">
        <f>IF(NOT(ISBLANK('Order Form'!$N164)),'Order Form'!$N164,"")</f>
        <v/>
      </c>
      <c r="T138" s="106" t="str">
        <f>IF(NOT(ISBLANK('Order Form'!$O164)),'Order Form'!$O164,"")</f>
        <v/>
      </c>
      <c r="U138" s="106" t="str">
        <f>IF(NOT(ISBLANK('Order Form'!$P164)),'Order Form'!$P164,"")</f>
        <v/>
      </c>
      <c r="V138" s="106" t="str">
        <f>IF(NOT(ISBLANK('Order Form'!$Q164)),'Order Form'!$Q164,"")</f>
        <v/>
      </c>
      <c r="W138" s="106" t="str">
        <f>IF(NOT(ISBLANK('Order Form'!$R164)),'Order Form'!$R164,"")</f>
        <v/>
      </c>
      <c r="X138" s="106" t="str">
        <f>IF(NOT(ISBLANK('Order Form'!$S164)),'Order Form'!$S164,"")</f>
        <v/>
      </c>
      <c r="Y138" s="106" t="str">
        <f t="shared" si="0"/>
        <v/>
      </c>
      <c r="Z138" s="166" t="str">
        <f>IF(NOT(ISBLANK('Order Form'!$J164)),'Order Form'!$J164,"")</f>
        <v/>
      </c>
      <c r="AA138" s="168" t="str">
        <f t="shared" si="1"/>
        <v/>
      </c>
      <c r="AB138" s="166" t="str">
        <f>IF(NOT(ISBLANK('Order Form'!$K164)),'Order Form'!$K164,"")</f>
        <v/>
      </c>
      <c r="AC138" s="166" t="str">
        <f>IF(NOT(ISBLANK('Order Form'!$D$21)),'Order Form'!$D$21,"")</f>
        <v/>
      </c>
      <c r="AD138" s="166" t="str">
        <f>IF(NOT(ISBLANK('Order Form'!$D$23)),'Order Form'!$D$23,"")</f>
        <v/>
      </c>
      <c r="AE138" s="166" t="str">
        <f>IF(NOT(ISBLANK('Order Form'!$D$22)),'Order Form'!$D$22,"")</f>
        <v/>
      </c>
    </row>
    <row r="139" spans="1:31" ht="12.75" customHeight="1" x14ac:dyDescent="0.3">
      <c r="A139" s="106" t="str">
        <f>IF(NOT(ISBLANK('Order Form'!$F$4)),PROPER('Order Form'!$F$4),IF(NOT(ISBLANK('Order Form'!$D$3)),PROPER('Order Form'!$D$3),IF(NOT(ISBLANK('Order Form'!$D$4)),PROPER('Order Form'!$D$4),"")))</f>
        <v/>
      </c>
      <c r="B139" s="106" t="str">
        <f>IF(NOT(ISBLANK('Order Form'!$F$6)),'Order Form'!$F$6,"")</f>
        <v/>
      </c>
      <c r="C139" s="162">
        <f>'Order Form'!$F$8</f>
        <v>0</v>
      </c>
      <c r="D139" s="162" t="str">
        <f>IF(NOT(ISBLANK('Order Form'!$F$10)),'Order Form'!$F$10,"")</f>
        <v/>
      </c>
      <c r="E139" s="162" t="str">
        <f>IF(NOT(ISBLANK('Order Form'!$F$12)),'Order Form'!$F$12,"")</f>
        <v/>
      </c>
      <c r="F139" s="163" t="str">
        <f>IF(NOT(ISBLANK('Order Form'!$D$16)),'Order Form'!$D$16,"")</f>
        <v/>
      </c>
      <c r="G139" s="164"/>
      <c r="H139" s="164"/>
      <c r="I139" s="106" t="str">
        <f>IF('Order Form'!$G165="Yes","Yes",IF('Order Form'!$H165="Yes","Yes",""))</f>
        <v/>
      </c>
      <c r="J139" s="106" t="str">
        <f ca="1">IF(NOT(ISNA(INDIRECT("'LIST DATA'!$A$"&amp;MATCH('Order Form'!$C165,SchoolList,0)+1))),UPPER(INDIRECT("'LIST DATA'!$A$"&amp;MATCH('Order Form'!$C165,SchoolList,0)+1)),"")</f>
        <v/>
      </c>
      <c r="K139" s="106" t="str">
        <f>IF(NOT(ISBLANK('Order Form'!$C165)),'Order Form'!$C165,"")</f>
        <v/>
      </c>
      <c r="L139" s="106" t="str">
        <f>IF(NOT(ISBLANK('Order Form'!$E165)),'Order Form'!$E165,"")</f>
        <v/>
      </c>
      <c r="M139" s="106" t="str">
        <f>IF('Order Form'!$G165="Yes","CST",IF('Order Form'!$H165="Yes","PVW",IF(NOT(ISBLANK('Order Form'!$F165)),UPPER('Order Form'!$F165),"")))</f>
        <v/>
      </c>
      <c r="N139" s="106" t="str">
        <f>IF(UPPER($I139)="YES",'Order Form'!F165,"")</f>
        <v/>
      </c>
      <c r="O139" s="106" t="str">
        <f>IF(NOT(ISBLANK('Order Form'!$I165)),'Order Form'!$I165,"")</f>
        <v/>
      </c>
      <c r="P139" s="106" t="str">
        <f>IF(NOT(ISBLANK('Order Form'!$D165)),PROPER('Order Form'!$D165),"")</f>
        <v/>
      </c>
      <c r="Q139" s="106" t="str">
        <f>IF(NOT(ISBLANK('Order Form'!$L165)),'Order Form'!$L165,"")</f>
        <v/>
      </c>
      <c r="R139" s="106" t="str">
        <f>IF(NOT(ISBLANK('Order Form'!$M165)),'Order Form'!$M165,"")</f>
        <v/>
      </c>
      <c r="S139" s="106" t="str">
        <f>IF(NOT(ISBLANK('Order Form'!$N165)),'Order Form'!$N165,"")</f>
        <v/>
      </c>
      <c r="T139" s="106" t="str">
        <f>IF(NOT(ISBLANK('Order Form'!$O165)),'Order Form'!$O165,"")</f>
        <v/>
      </c>
      <c r="U139" s="106" t="str">
        <f>IF(NOT(ISBLANK('Order Form'!$P165)),'Order Form'!$P165,"")</f>
        <v/>
      </c>
      <c r="V139" s="106" t="str">
        <f>IF(NOT(ISBLANK('Order Form'!$Q165)),'Order Form'!$Q165,"")</f>
        <v/>
      </c>
      <c r="W139" s="106" t="str">
        <f>IF(NOT(ISBLANK('Order Form'!$R165)),'Order Form'!$R165,"")</f>
        <v/>
      </c>
      <c r="X139" s="106" t="str">
        <f>IF(NOT(ISBLANK('Order Form'!$S165)),'Order Form'!$S165,"")</f>
        <v/>
      </c>
      <c r="Y139" s="106" t="str">
        <f t="shared" si="0"/>
        <v/>
      </c>
      <c r="Z139" s="166" t="str">
        <f>IF(NOT(ISBLANK('Order Form'!$J165)),'Order Form'!$J165,"")</f>
        <v/>
      </c>
      <c r="AA139" s="168" t="str">
        <f t="shared" si="1"/>
        <v/>
      </c>
      <c r="AB139" s="166" t="str">
        <f>IF(NOT(ISBLANK('Order Form'!$K165)),'Order Form'!$K165,"")</f>
        <v/>
      </c>
      <c r="AC139" s="166" t="str">
        <f>IF(NOT(ISBLANK('Order Form'!$D$21)),'Order Form'!$D$21,"")</f>
        <v/>
      </c>
      <c r="AD139" s="166" t="str">
        <f>IF(NOT(ISBLANK('Order Form'!$D$23)),'Order Form'!$D$23,"")</f>
        <v/>
      </c>
      <c r="AE139" s="166" t="str">
        <f>IF(NOT(ISBLANK('Order Form'!$D$22)),'Order Form'!$D$22,"")</f>
        <v/>
      </c>
    </row>
    <row r="140" spans="1:31" ht="12.75" customHeight="1" x14ac:dyDescent="0.3">
      <c r="A140" s="106" t="str">
        <f>IF(NOT(ISBLANK('Order Form'!$F$4)),PROPER('Order Form'!$F$4),IF(NOT(ISBLANK('Order Form'!$D$3)),PROPER('Order Form'!$D$3),IF(NOT(ISBLANK('Order Form'!$D$4)),PROPER('Order Form'!$D$4),"")))</f>
        <v/>
      </c>
      <c r="B140" s="106" t="str">
        <f>IF(NOT(ISBLANK('Order Form'!$F$6)),'Order Form'!$F$6,"")</f>
        <v/>
      </c>
      <c r="C140" s="162">
        <f>'Order Form'!$F$8</f>
        <v>0</v>
      </c>
      <c r="D140" s="162" t="str">
        <f>IF(NOT(ISBLANK('Order Form'!$F$10)),'Order Form'!$F$10,"")</f>
        <v/>
      </c>
      <c r="E140" s="162" t="str">
        <f>IF(NOT(ISBLANK('Order Form'!$F$12)),'Order Form'!$F$12,"")</f>
        <v/>
      </c>
      <c r="F140" s="163" t="str">
        <f>IF(NOT(ISBLANK('Order Form'!$D$16)),'Order Form'!$D$16,"")</f>
        <v/>
      </c>
      <c r="G140" s="164"/>
      <c r="H140" s="164"/>
      <c r="I140" s="106" t="str">
        <f>IF('Order Form'!$G166="Yes","Yes",IF('Order Form'!$H166="Yes","Yes",""))</f>
        <v/>
      </c>
      <c r="J140" s="106" t="str">
        <f ca="1">IF(NOT(ISNA(INDIRECT("'LIST DATA'!$A$"&amp;MATCH('Order Form'!$C166,SchoolList,0)+1))),UPPER(INDIRECT("'LIST DATA'!$A$"&amp;MATCH('Order Form'!$C166,SchoolList,0)+1)),"")</f>
        <v/>
      </c>
      <c r="K140" s="106" t="str">
        <f>IF(NOT(ISBLANK('Order Form'!$C166)),'Order Form'!$C166,"")</f>
        <v/>
      </c>
      <c r="L140" s="106" t="str">
        <f>IF(NOT(ISBLANK('Order Form'!$E166)),'Order Form'!$E166,"")</f>
        <v/>
      </c>
      <c r="M140" s="106" t="str">
        <f>IF('Order Form'!$G166="Yes","CST",IF('Order Form'!$H166="Yes","PVW",IF(NOT(ISBLANK('Order Form'!$F166)),UPPER('Order Form'!$F166),"")))</f>
        <v/>
      </c>
      <c r="N140" s="106" t="str">
        <f>IF(UPPER($I140)="YES",'Order Form'!F166,"")</f>
        <v/>
      </c>
      <c r="O140" s="106" t="str">
        <f>IF(NOT(ISBLANK('Order Form'!$I166)),'Order Form'!$I166,"")</f>
        <v/>
      </c>
      <c r="P140" s="106" t="str">
        <f>IF(NOT(ISBLANK('Order Form'!$D166)),PROPER('Order Form'!$D166),"")</f>
        <v/>
      </c>
      <c r="Q140" s="106" t="str">
        <f>IF(NOT(ISBLANK('Order Form'!$L166)),'Order Form'!$L166,"")</f>
        <v/>
      </c>
      <c r="R140" s="106" t="str">
        <f>IF(NOT(ISBLANK('Order Form'!$M166)),'Order Form'!$M166,"")</f>
        <v/>
      </c>
      <c r="S140" s="106" t="str">
        <f>IF(NOT(ISBLANK('Order Form'!$N166)),'Order Form'!$N166,"")</f>
        <v/>
      </c>
      <c r="T140" s="106" t="str">
        <f>IF(NOT(ISBLANK('Order Form'!$O166)),'Order Form'!$O166,"")</f>
        <v/>
      </c>
      <c r="U140" s="106" t="str">
        <f>IF(NOT(ISBLANK('Order Form'!$P166)),'Order Form'!$P166,"")</f>
        <v/>
      </c>
      <c r="V140" s="106" t="str">
        <f>IF(NOT(ISBLANK('Order Form'!$Q166)),'Order Form'!$Q166,"")</f>
        <v/>
      </c>
      <c r="W140" s="106" t="str">
        <f>IF(NOT(ISBLANK('Order Form'!$R166)),'Order Form'!$R166,"")</f>
        <v/>
      </c>
      <c r="X140" s="106" t="str">
        <f>IF(NOT(ISBLANK('Order Form'!$S166)),'Order Form'!$S166,"")</f>
        <v/>
      </c>
      <c r="Y140" s="106" t="str">
        <f t="shared" si="0"/>
        <v/>
      </c>
      <c r="Z140" s="166" t="str">
        <f>IF(NOT(ISBLANK('Order Form'!$J166)),'Order Form'!$J166,"")</f>
        <v/>
      </c>
      <c r="AA140" s="168" t="str">
        <f t="shared" si="1"/>
        <v/>
      </c>
      <c r="AB140" s="166" t="str">
        <f>IF(NOT(ISBLANK('Order Form'!$K166)),'Order Form'!$K166,"")</f>
        <v/>
      </c>
      <c r="AC140" s="166" t="str">
        <f>IF(NOT(ISBLANK('Order Form'!$D$21)),'Order Form'!$D$21,"")</f>
        <v/>
      </c>
      <c r="AD140" s="166" t="str">
        <f>IF(NOT(ISBLANK('Order Form'!$D$23)),'Order Form'!$D$23,"")</f>
        <v/>
      </c>
      <c r="AE140" s="166" t="str">
        <f>IF(NOT(ISBLANK('Order Form'!$D$22)),'Order Form'!$D$22,"")</f>
        <v/>
      </c>
    </row>
    <row r="141" spans="1:31" ht="12.75" customHeight="1" x14ac:dyDescent="0.3">
      <c r="A141" s="106" t="str">
        <f>IF(NOT(ISBLANK('Order Form'!$F$4)),PROPER('Order Form'!$F$4),IF(NOT(ISBLANK('Order Form'!$D$3)),PROPER('Order Form'!$D$3),IF(NOT(ISBLANK('Order Form'!$D$4)),PROPER('Order Form'!$D$4),"")))</f>
        <v/>
      </c>
      <c r="B141" s="106" t="str">
        <f>IF(NOT(ISBLANK('Order Form'!$F$6)),'Order Form'!$F$6,"")</f>
        <v/>
      </c>
      <c r="C141" s="162">
        <f>'Order Form'!$F$8</f>
        <v>0</v>
      </c>
      <c r="D141" s="162" t="str">
        <f>IF(NOT(ISBLANK('Order Form'!$F$10)),'Order Form'!$F$10,"")</f>
        <v/>
      </c>
      <c r="E141" s="162" t="str">
        <f>IF(NOT(ISBLANK('Order Form'!$F$12)),'Order Form'!$F$12,"")</f>
        <v/>
      </c>
      <c r="F141" s="163" t="str">
        <f>IF(NOT(ISBLANK('Order Form'!$D$16)),'Order Form'!$D$16,"")</f>
        <v/>
      </c>
      <c r="G141" s="164"/>
      <c r="H141" s="164"/>
      <c r="I141" s="106" t="str">
        <f>IF('Order Form'!$G167="Yes","Yes",IF('Order Form'!$H167="Yes","Yes",""))</f>
        <v/>
      </c>
      <c r="J141" s="106" t="str">
        <f ca="1">IF(NOT(ISNA(INDIRECT("'LIST DATA'!$A$"&amp;MATCH('Order Form'!$C167,SchoolList,0)+1))),UPPER(INDIRECT("'LIST DATA'!$A$"&amp;MATCH('Order Form'!$C167,SchoolList,0)+1)),"")</f>
        <v/>
      </c>
      <c r="K141" s="106" t="str">
        <f>IF(NOT(ISBLANK('Order Form'!$C167)),'Order Form'!$C167,"")</f>
        <v/>
      </c>
      <c r="L141" s="106" t="str">
        <f>IF(NOT(ISBLANK('Order Form'!$E167)),'Order Form'!$E167,"")</f>
        <v/>
      </c>
      <c r="M141" s="106" t="str">
        <f>IF('Order Form'!$G167="Yes","CST",IF('Order Form'!$H167="Yes","PVW",IF(NOT(ISBLANK('Order Form'!$F167)),UPPER('Order Form'!$F167),"")))</f>
        <v/>
      </c>
      <c r="N141" s="106" t="str">
        <f>IF(UPPER($I141)="YES",'Order Form'!F167,"")</f>
        <v/>
      </c>
      <c r="O141" s="106" t="str">
        <f>IF(NOT(ISBLANK('Order Form'!$I167)),'Order Form'!$I167,"")</f>
        <v/>
      </c>
      <c r="P141" s="106" t="str">
        <f>IF(NOT(ISBLANK('Order Form'!$D167)),PROPER('Order Form'!$D167),"")</f>
        <v/>
      </c>
      <c r="Q141" s="106" t="str">
        <f>IF(NOT(ISBLANK('Order Form'!$L167)),'Order Form'!$L167,"")</f>
        <v/>
      </c>
      <c r="R141" s="106" t="str">
        <f>IF(NOT(ISBLANK('Order Form'!$M167)),'Order Form'!$M167,"")</f>
        <v/>
      </c>
      <c r="S141" s="106" t="str">
        <f>IF(NOT(ISBLANK('Order Form'!$N167)),'Order Form'!$N167,"")</f>
        <v/>
      </c>
      <c r="T141" s="106" t="str">
        <f>IF(NOT(ISBLANK('Order Form'!$O167)),'Order Form'!$O167,"")</f>
        <v/>
      </c>
      <c r="U141" s="106" t="str">
        <f>IF(NOT(ISBLANK('Order Form'!$P167)),'Order Form'!$P167,"")</f>
        <v/>
      </c>
      <c r="V141" s="106" t="str">
        <f>IF(NOT(ISBLANK('Order Form'!$Q167)),'Order Form'!$Q167,"")</f>
        <v/>
      </c>
      <c r="W141" s="106" t="str">
        <f>IF(NOT(ISBLANK('Order Form'!$R167)),'Order Form'!$R167,"")</f>
        <v/>
      </c>
      <c r="X141" s="106" t="str">
        <f>IF(NOT(ISBLANK('Order Form'!$S167)),'Order Form'!$S167,"")</f>
        <v/>
      </c>
      <c r="Y141" s="106" t="str">
        <f t="shared" si="0"/>
        <v/>
      </c>
      <c r="Z141" s="166" t="str">
        <f>IF(NOT(ISBLANK('Order Form'!$J167)),'Order Form'!$J167,"")</f>
        <v/>
      </c>
      <c r="AA141" s="168" t="str">
        <f t="shared" si="1"/>
        <v/>
      </c>
      <c r="AB141" s="166" t="str">
        <f>IF(NOT(ISBLANK('Order Form'!$K167)),'Order Form'!$K167,"")</f>
        <v/>
      </c>
      <c r="AC141" s="166" t="str">
        <f>IF(NOT(ISBLANK('Order Form'!$D$21)),'Order Form'!$D$21,"")</f>
        <v/>
      </c>
      <c r="AD141" s="166" t="str">
        <f>IF(NOT(ISBLANK('Order Form'!$D$23)),'Order Form'!$D$23,"")</f>
        <v/>
      </c>
      <c r="AE141" s="166" t="str">
        <f>IF(NOT(ISBLANK('Order Form'!$D$22)),'Order Form'!$D$22,"")</f>
        <v/>
      </c>
    </row>
    <row r="142" spans="1:31" ht="12.75" customHeight="1" x14ac:dyDescent="0.3">
      <c r="A142" s="106" t="str">
        <f>IF(NOT(ISBLANK('Order Form'!$F$4)),PROPER('Order Form'!$F$4),IF(NOT(ISBLANK('Order Form'!$D$3)),PROPER('Order Form'!$D$3),IF(NOT(ISBLANK('Order Form'!$D$4)),PROPER('Order Form'!$D$4),"")))</f>
        <v/>
      </c>
      <c r="B142" s="106" t="str">
        <f>IF(NOT(ISBLANK('Order Form'!$F$6)),'Order Form'!$F$6,"")</f>
        <v/>
      </c>
      <c r="C142" s="162">
        <f>'Order Form'!$F$8</f>
        <v>0</v>
      </c>
      <c r="D142" s="162" t="str">
        <f>IF(NOT(ISBLANK('Order Form'!$F$10)),'Order Form'!$F$10,"")</f>
        <v/>
      </c>
      <c r="E142" s="162" t="str">
        <f>IF(NOT(ISBLANK('Order Form'!$F$12)),'Order Form'!$F$12,"")</f>
        <v/>
      </c>
      <c r="F142" s="163" t="str">
        <f>IF(NOT(ISBLANK('Order Form'!$D$16)),'Order Form'!$D$16,"")</f>
        <v/>
      </c>
      <c r="G142" s="164"/>
      <c r="H142" s="164"/>
      <c r="I142" s="106" t="str">
        <f>IF('Order Form'!$G168="Yes","Yes",IF('Order Form'!$H168="Yes","Yes",""))</f>
        <v/>
      </c>
      <c r="J142" s="106" t="str">
        <f ca="1">IF(NOT(ISNA(INDIRECT("'LIST DATA'!$A$"&amp;MATCH('Order Form'!$C168,SchoolList,0)+1))),UPPER(INDIRECT("'LIST DATA'!$A$"&amp;MATCH('Order Form'!$C168,SchoolList,0)+1)),"")</f>
        <v/>
      </c>
      <c r="K142" s="106" t="str">
        <f>IF(NOT(ISBLANK('Order Form'!$C168)),'Order Form'!$C168,"")</f>
        <v/>
      </c>
      <c r="L142" s="106" t="str">
        <f>IF(NOT(ISBLANK('Order Form'!$E168)),'Order Form'!$E168,"")</f>
        <v/>
      </c>
      <c r="M142" s="106" t="str">
        <f>IF('Order Form'!$G168="Yes","CST",IF('Order Form'!$H168="Yes","PVW",IF(NOT(ISBLANK('Order Form'!$F168)),UPPER('Order Form'!$F168),"")))</f>
        <v/>
      </c>
      <c r="N142" s="106" t="str">
        <f>IF(UPPER($I142)="YES",'Order Form'!F168,"")</f>
        <v/>
      </c>
      <c r="O142" s="106" t="str">
        <f>IF(NOT(ISBLANK('Order Form'!$I168)),'Order Form'!$I168,"")</f>
        <v/>
      </c>
      <c r="P142" s="106" t="str">
        <f>IF(NOT(ISBLANK('Order Form'!$D168)),PROPER('Order Form'!$D168),"")</f>
        <v/>
      </c>
      <c r="Q142" s="106" t="str">
        <f>IF(NOT(ISBLANK('Order Form'!$L168)),'Order Form'!$L168,"")</f>
        <v/>
      </c>
      <c r="R142" s="106" t="str">
        <f>IF(NOT(ISBLANK('Order Form'!$M168)),'Order Form'!$M168,"")</f>
        <v/>
      </c>
      <c r="S142" s="106" t="str">
        <f>IF(NOT(ISBLANK('Order Form'!$N168)),'Order Form'!$N168,"")</f>
        <v/>
      </c>
      <c r="T142" s="106" t="str">
        <f>IF(NOT(ISBLANK('Order Form'!$O168)),'Order Form'!$O168,"")</f>
        <v/>
      </c>
      <c r="U142" s="106" t="str">
        <f>IF(NOT(ISBLANK('Order Form'!$P168)),'Order Form'!$P168,"")</f>
        <v/>
      </c>
      <c r="V142" s="106" t="str">
        <f>IF(NOT(ISBLANK('Order Form'!$Q168)),'Order Form'!$Q168,"")</f>
        <v/>
      </c>
      <c r="W142" s="106" t="str">
        <f>IF(NOT(ISBLANK('Order Form'!$R168)),'Order Form'!$R168,"")</f>
        <v/>
      </c>
      <c r="X142" s="106" t="str">
        <f>IF(NOT(ISBLANK('Order Form'!$S168)),'Order Form'!$S168,"")</f>
        <v/>
      </c>
      <c r="Y142" s="106" t="str">
        <f t="shared" si="0"/>
        <v/>
      </c>
      <c r="Z142" s="166" t="str">
        <f>IF(NOT(ISBLANK('Order Form'!$J168)),'Order Form'!$J168,"")</f>
        <v/>
      </c>
      <c r="AA142" s="168" t="str">
        <f t="shared" si="1"/>
        <v/>
      </c>
      <c r="AB142" s="166" t="str">
        <f>IF(NOT(ISBLANK('Order Form'!$K168)),'Order Form'!$K168,"")</f>
        <v/>
      </c>
      <c r="AC142" s="166" t="str">
        <f>IF(NOT(ISBLANK('Order Form'!$D$21)),'Order Form'!$D$21,"")</f>
        <v/>
      </c>
      <c r="AD142" s="166" t="str">
        <f>IF(NOT(ISBLANK('Order Form'!$D$23)),'Order Form'!$D$23,"")</f>
        <v/>
      </c>
      <c r="AE142" s="166" t="str">
        <f>IF(NOT(ISBLANK('Order Form'!$D$22)),'Order Form'!$D$22,"")</f>
        <v/>
      </c>
    </row>
    <row r="143" spans="1:31" ht="12.75" customHeight="1" x14ac:dyDescent="0.3">
      <c r="A143" s="106" t="str">
        <f>IF(NOT(ISBLANK('Order Form'!$F$4)),PROPER('Order Form'!$F$4),IF(NOT(ISBLANK('Order Form'!$D$3)),PROPER('Order Form'!$D$3),IF(NOT(ISBLANK('Order Form'!$D$4)),PROPER('Order Form'!$D$4),"")))</f>
        <v/>
      </c>
      <c r="B143" s="106" t="str">
        <f>IF(NOT(ISBLANK('Order Form'!$F$6)),'Order Form'!$F$6,"")</f>
        <v/>
      </c>
      <c r="C143" s="162">
        <f>'Order Form'!$F$8</f>
        <v>0</v>
      </c>
      <c r="D143" s="162" t="str">
        <f>IF(NOT(ISBLANK('Order Form'!$F$10)),'Order Form'!$F$10,"")</f>
        <v/>
      </c>
      <c r="E143" s="162" t="str">
        <f>IF(NOT(ISBLANK('Order Form'!$F$12)),'Order Form'!$F$12,"")</f>
        <v/>
      </c>
      <c r="F143" s="163" t="str">
        <f>IF(NOT(ISBLANK('Order Form'!$D$16)),'Order Form'!$D$16,"")</f>
        <v/>
      </c>
      <c r="G143" s="164"/>
      <c r="H143" s="164"/>
      <c r="I143" s="106" t="str">
        <f>IF('Order Form'!$G169="Yes","Yes",IF('Order Form'!$H169="Yes","Yes",""))</f>
        <v/>
      </c>
      <c r="J143" s="106" t="str">
        <f ca="1">IF(NOT(ISNA(INDIRECT("'LIST DATA'!$A$"&amp;MATCH('Order Form'!$C169,SchoolList,0)+1))),UPPER(INDIRECT("'LIST DATA'!$A$"&amp;MATCH('Order Form'!$C169,SchoolList,0)+1)),"")</f>
        <v/>
      </c>
      <c r="K143" s="106" t="str">
        <f>IF(NOT(ISBLANK('Order Form'!$C169)),'Order Form'!$C169,"")</f>
        <v/>
      </c>
      <c r="L143" s="106" t="str">
        <f>IF(NOT(ISBLANK('Order Form'!$E169)),'Order Form'!$E169,"")</f>
        <v/>
      </c>
      <c r="M143" s="106" t="str">
        <f>IF('Order Form'!$G169="Yes","CST",IF('Order Form'!$H169="Yes","PVW",IF(NOT(ISBLANK('Order Form'!$F169)),UPPER('Order Form'!$F169),"")))</f>
        <v/>
      </c>
      <c r="N143" s="106" t="str">
        <f>IF(UPPER($I143)="YES",'Order Form'!F169,"")</f>
        <v/>
      </c>
      <c r="O143" s="106" t="str">
        <f>IF(NOT(ISBLANK('Order Form'!$I169)),'Order Form'!$I169,"")</f>
        <v/>
      </c>
      <c r="P143" s="106" t="str">
        <f>IF(NOT(ISBLANK('Order Form'!$D169)),PROPER('Order Form'!$D169),"")</f>
        <v/>
      </c>
      <c r="Q143" s="106" t="str">
        <f>IF(NOT(ISBLANK('Order Form'!$L169)),'Order Form'!$L169,"")</f>
        <v/>
      </c>
      <c r="R143" s="106" t="str">
        <f>IF(NOT(ISBLANK('Order Form'!$M169)),'Order Form'!$M169,"")</f>
        <v/>
      </c>
      <c r="S143" s="106" t="str">
        <f>IF(NOT(ISBLANK('Order Form'!$N169)),'Order Form'!$N169,"")</f>
        <v/>
      </c>
      <c r="T143" s="106" t="str">
        <f>IF(NOT(ISBLANK('Order Form'!$O169)),'Order Form'!$O169,"")</f>
        <v/>
      </c>
      <c r="U143" s="106" t="str">
        <f>IF(NOT(ISBLANK('Order Form'!$P169)),'Order Form'!$P169,"")</f>
        <v/>
      </c>
      <c r="V143" s="106" t="str">
        <f>IF(NOT(ISBLANK('Order Form'!$Q169)),'Order Form'!$Q169,"")</f>
        <v/>
      </c>
      <c r="W143" s="106" t="str">
        <f>IF(NOT(ISBLANK('Order Form'!$R169)),'Order Form'!$R169,"")</f>
        <v/>
      </c>
      <c r="X143" s="106" t="str">
        <f>IF(NOT(ISBLANK('Order Form'!$S169)),'Order Form'!$S169,"")</f>
        <v/>
      </c>
      <c r="Y143" s="106" t="str">
        <f t="shared" si="0"/>
        <v/>
      </c>
      <c r="Z143" s="166" t="str">
        <f>IF(NOT(ISBLANK('Order Form'!$J169)),'Order Form'!$J169,"")</f>
        <v/>
      </c>
      <c r="AA143" s="168" t="str">
        <f t="shared" si="1"/>
        <v/>
      </c>
      <c r="AB143" s="166" t="str">
        <f>IF(NOT(ISBLANK('Order Form'!$K169)),'Order Form'!$K169,"")</f>
        <v/>
      </c>
      <c r="AC143" s="166" t="str">
        <f>IF(NOT(ISBLANK('Order Form'!$D$21)),'Order Form'!$D$21,"")</f>
        <v/>
      </c>
      <c r="AD143" s="166" t="str">
        <f>IF(NOT(ISBLANK('Order Form'!$D$23)),'Order Form'!$D$23,"")</f>
        <v/>
      </c>
      <c r="AE143" s="166" t="str">
        <f>IF(NOT(ISBLANK('Order Form'!$D$22)),'Order Form'!$D$22,"")</f>
        <v/>
      </c>
    </row>
    <row r="144" spans="1:31" ht="12.75" customHeight="1" x14ac:dyDescent="0.3">
      <c r="A144" s="106" t="str">
        <f>IF(NOT(ISBLANK('Order Form'!$F$4)),PROPER('Order Form'!$F$4),IF(NOT(ISBLANK('Order Form'!$D$3)),PROPER('Order Form'!$D$3),IF(NOT(ISBLANK('Order Form'!$D$4)),PROPER('Order Form'!$D$4),"")))</f>
        <v/>
      </c>
      <c r="B144" s="106" t="str">
        <f>IF(NOT(ISBLANK('Order Form'!$F$6)),'Order Form'!$F$6,"")</f>
        <v/>
      </c>
      <c r="C144" s="162">
        <f>'Order Form'!$F$8</f>
        <v>0</v>
      </c>
      <c r="D144" s="162" t="str">
        <f>IF(NOT(ISBLANK('Order Form'!$F$10)),'Order Form'!$F$10,"")</f>
        <v/>
      </c>
      <c r="E144" s="162" t="str">
        <f>IF(NOT(ISBLANK('Order Form'!$F$12)),'Order Form'!$F$12,"")</f>
        <v/>
      </c>
      <c r="F144" s="163" t="str">
        <f>IF(NOT(ISBLANK('Order Form'!$D$16)),'Order Form'!$D$16,"")</f>
        <v/>
      </c>
      <c r="G144" s="164"/>
      <c r="H144" s="164"/>
      <c r="I144" s="106" t="str">
        <f>IF('Order Form'!$G170="Yes","Yes",IF('Order Form'!$H170="Yes","Yes",""))</f>
        <v/>
      </c>
      <c r="J144" s="106" t="str">
        <f ca="1">IF(NOT(ISNA(INDIRECT("'LIST DATA'!$A$"&amp;MATCH('Order Form'!$C170,SchoolList,0)+1))),UPPER(INDIRECT("'LIST DATA'!$A$"&amp;MATCH('Order Form'!$C170,SchoolList,0)+1)),"")</f>
        <v/>
      </c>
      <c r="K144" s="106" t="str">
        <f>IF(NOT(ISBLANK('Order Form'!$C170)),'Order Form'!$C170,"")</f>
        <v/>
      </c>
      <c r="L144" s="106" t="str">
        <f>IF(NOT(ISBLANK('Order Form'!$E170)),'Order Form'!$E170,"")</f>
        <v/>
      </c>
      <c r="M144" s="106" t="str">
        <f>IF('Order Form'!$G170="Yes","CST",IF('Order Form'!$H170="Yes","PVW",IF(NOT(ISBLANK('Order Form'!$F170)),UPPER('Order Form'!$F170),"")))</f>
        <v/>
      </c>
      <c r="N144" s="106" t="str">
        <f>IF(UPPER($I144)="YES",'Order Form'!F170,"")</f>
        <v/>
      </c>
      <c r="O144" s="106" t="str">
        <f>IF(NOT(ISBLANK('Order Form'!$I170)),'Order Form'!$I170,"")</f>
        <v/>
      </c>
      <c r="P144" s="106" t="str">
        <f>IF(NOT(ISBLANK('Order Form'!$D170)),PROPER('Order Form'!$D170),"")</f>
        <v/>
      </c>
      <c r="Q144" s="106" t="str">
        <f>IF(NOT(ISBLANK('Order Form'!$L170)),'Order Form'!$L170,"")</f>
        <v/>
      </c>
      <c r="R144" s="106" t="str">
        <f>IF(NOT(ISBLANK('Order Form'!$M170)),'Order Form'!$M170,"")</f>
        <v/>
      </c>
      <c r="S144" s="106" t="str">
        <f>IF(NOT(ISBLANK('Order Form'!$N170)),'Order Form'!$N170,"")</f>
        <v/>
      </c>
      <c r="T144" s="106" t="str">
        <f>IF(NOT(ISBLANK('Order Form'!$O170)),'Order Form'!$O170,"")</f>
        <v/>
      </c>
      <c r="U144" s="106" t="str">
        <f>IF(NOT(ISBLANK('Order Form'!$P170)),'Order Form'!$P170,"")</f>
        <v/>
      </c>
      <c r="V144" s="106" t="str">
        <f>IF(NOT(ISBLANK('Order Form'!$Q170)),'Order Form'!$Q170,"")</f>
        <v/>
      </c>
      <c r="W144" s="106" t="str">
        <f>IF(NOT(ISBLANK('Order Form'!$R170)),'Order Form'!$R170,"")</f>
        <v/>
      </c>
      <c r="X144" s="106" t="str">
        <f>IF(NOT(ISBLANK('Order Form'!$S170)),'Order Form'!$S170,"")</f>
        <v/>
      </c>
      <c r="Y144" s="106" t="str">
        <f t="shared" si="0"/>
        <v/>
      </c>
      <c r="Z144" s="166" t="str">
        <f>IF(NOT(ISBLANK('Order Form'!$J170)),'Order Form'!$J170,"")</f>
        <v/>
      </c>
      <c r="AA144" s="168" t="str">
        <f t="shared" si="1"/>
        <v/>
      </c>
      <c r="AB144" s="166" t="str">
        <f>IF(NOT(ISBLANK('Order Form'!$K170)),'Order Form'!$K170,"")</f>
        <v/>
      </c>
      <c r="AC144" s="166" t="str">
        <f>IF(NOT(ISBLANK('Order Form'!$D$21)),'Order Form'!$D$21,"")</f>
        <v/>
      </c>
      <c r="AD144" s="166" t="str">
        <f>IF(NOT(ISBLANK('Order Form'!$D$23)),'Order Form'!$D$23,"")</f>
        <v/>
      </c>
      <c r="AE144" s="166" t="str">
        <f>IF(NOT(ISBLANK('Order Form'!$D$22)),'Order Form'!$D$22,"")</f>
        <v/>
      </c>
    </row>
    <row r="145" spans="1:31" ht="12.75" customHeight="1" x14ac:dyDescent="0.3">
      <c r="A145" s="106" t="str">
        <f>IF(NOT(ISBLANK('Order Form'!$F$4)),PROPER('Order Form'!$F$4),IF(NOT(ISBLANK('Order Form'!$D$3)),PROPER('Order Form'!$D$3),IF(NOT(ISBLANK('Order Form'!$D$4)),PROPER('Order Form'!$D$4),"")))</f>
        <v/>
      </c>
      <c r="B145" s="106" t="str">
        <f>IF(NOT(ISBLANK('Order Form'!$F$6)),'Order Form'!$F$6,"")</f>
        <v/>
      </c>
      <c r="C145" s="162">
        <f>'Order Form'!$F$8</f>
        <v>0</v>
      </c>
      <c r="D145" s="162" t="str">
        <f>IF(NOT(ISBLANK('Order Form'!$F$10)),'Order Form'!$F$10,"")</f>
        <v/>
      </c>
      <c r="E145" s="162" t="str">
        <f>IF(NOT(ISBLANK('Order Form'!$F$12)),'Order Form'!$F$12,"")</f>
        <v/>
      </c>
      <c r="F145" s="163" t="str">
        <f>IF(NOT(ISBLANK('Order Form'!$D$16)),'Order Form'!$D$16,"")</f>
        <v/>
      </c>
      <c r="G145" s="164"/>
      <c r="H145" s="164"/>
      <c r="I145" s="106" t="str">
        <f>IF('Order Form'!$G171="Yes","Yes",IF('Order Form'!$H171="Yes","Yes",""))</f>
        <v/>
      </c>
      <c r="J145" s="106" t="str">
        <f ca="1">IF(NOT(ISNA(INDIRECT("'LIST DATA'!$A$"&amp;MATCH('Order Form'!$C171,SchoolList,0)+1))),UPPER(INDIRECT("'LIST DATA'!$A$"&amp;MATCH('Order Form'!$C171,SchoolList,0)+1)),"")</f>
        <v/>
      </c>
      <c r="K145" s="106" t="str">
        <f>IF(NOT(ISBLANK('Order Form'!$C171)),'Order Form'!$C171,"")</f>
        <v/>
      </c>
      <c r="L145" s="106" t="str">
        <f>IF(NOT(ISBLANK('Order Form'!$E171)),'Order Form'!$E171,"")</f>
        <v/>
      </c>
      <c r="M145" s="106" t="str">
        <f>IF('Order Form'!$G171="Yes","CST",IF('Order Form'!$H171="Yes","PVW",IF(NOT(ISBLANK('Order Form'!$F171)),UPPER('Order Form'!$F171),"")))</f>
        <v/>
      </c>
      <c r="N145" s="106" t="str">
        <f>IF(UPPER($I145)="YES",'Order Form'!F171,"")</f>
        <v/>
      </c>
      <c r="O145" s="106" t="str">
        <f>IF(NOT(ISBLANK('Order Form'!$I171)),'Order Form'!$I171,"")</f>
        <v/>
      </c>
      <c r="P145" s="106" t="str">
        <f>IF(NOT(ISBLANK('Order Form'!$D171)),PROPER('Order Form'!$D171),"")</f>
        <v/>
      </c>
      <c r="Q145" s="106" t="str">
        <f>IF(NOT(ISBLANK('Order Form'!$L171)),'Order Form'!$L171,"")</f>
        <v/>
      </c>
      <c r="R145" s="106" t="str">
        <f>IF(NOT(ISBLANK('Order Form'!$M171)),'Order Form'!$M171,"")</f>
        <v/>
      </c>
      <c r="S145" s="106" t="str">
        <f>IF(NOT(ISBLANK('Order Form'!$N171)),'Order Form'!$N171,"")</f>
        <v/>
      </c>
      <c r="T145" s="106" t="str">
        <f>IF(NOT(ISBLANK('Order Form'!$O171)),'Order Form'!$O171,"")</f>
        <v/>
      </c>
      <c r="U145" s="106" t="str">
        <f>IF(NOT(ISBLANK('Order Form'!$P171)),'Order Form'!$P171,"")</f>
        <v/>
      </c>
      <c r="V145" s="106" t="str">
        <f>IF(NOT(ISBLANK('Order Form'!$Q171)),'Order Form'!$Q171,"")</f>
        <v/>
      </c>
      <c r="W145" s="106" t="str">
        <f>IF(NOT(ISBLANK('Order Form'!$R171)),'Order Form'!$R171,"")</f>
        <v/>
      </c>
      <c r="X145" s="106" t="str">
        <f>IF(NOT(ISBLANK('Order Form'!$S171)),'Order Form'!$S171,"")</f>
        <v/>
      </c>
      <c r="Y145" s="106" t="str">
        <f t="shared" si="0"/>
        <v/>
      </c>
      <c r="Z145" s="166" t="str">
        <f>IF(NOT(ISBLANK('Order Form'!$J171)),'Order Form'!$J171,"")</f>
        <v/>
      </c>
      <c r="AA145" s="168" t="str">
        <f t="shared" si="1"/>
        <v/>
      </c>
      <c r="AB145" s="166" t="str">
        <f>IF(NOT(ISBLANK('Order Form'!$K171)),'Order Form'!$K171,"")</f>
        <v/>
      </c>
      <c r="AC145" s="166" t="str">
        <f>IF(NOT(ISBLANK('Order Form'!$D$21)),'Order Form'!$D$21,"")</f>
        <v/>
      </c>
      <c r="AD145" s="166" t="str">
        <f>IF(NOT(ISBLANK('Order Form'!$D$23)),'Order Form'!$D$23,"")</f>
        <v/>
      </c>
      <c r="AE145" s="166" t="str">
        <f>IF(NOT(ISBLANK('Order Form'!$D$22)),'Order Form'!$D$22,"")</f>
        <v/>
      </c>
    </row>
    <row r="146" spans="1:31" ht="12.75" customHeight="1" x14ac:dyDescent="0.3">
      <c r="A146" s="106" t="str">
        <f>IF(NOT(ISBLANK('Order Form'!$F$4)),PROPER('Order Form'!$F$4),IF(NOT(ISBLANK('Order Form'!$D$3)),PROPER('Order Form'!$D$3),IF(NOT(ISBLANK('Order Form'!$D$4)),PROPER('Order Form'!$D$4),"")))</f>
        <v/>
      </c>
      <c r="B146" s="106" t="str">
        <f>IF(NOT(ISBLANK('Order Form'!$F$6)),'Order Form'!$F$6,"")</f>
        <v/>
      </c>
      <c r="C146" s="162">
        <f>'Order Form'!$F$8</f>
        <v>0</v>
      </c>
      <c r="D146" s="162" t="str">
        <f>IF(NOT(ISBLANK('Order Form'!$F$10)),'Order Form'!$F$10,"")</f>
        <v/>
      </c>
      <c r="E146" s="162" t="str">
        <f>IF(NOT(ISBLANK('Order Form'!$F$12)),'Order Form'!$F$12,"")</f>
        <v/>
      </c>
      <c r="F146" s="163" t="str">
        <f>IF(NOT(ISBLANK('Order Form'!$D$16)),'Order Form'!$D$16,"")</f>
        <v/>
      </c>
      <c r="G146" s="164"/>
      <c r="H146" s="164"/>
      <c r="I146" s="106" t="str">
        <f>IF('Order Form'!$G172="Yes","Yes",IF('Order Form'!$H172="Yes","Yes",""))</f>
        <v/>
      </c>
      <c r="J146" s="106" t="str">
        <f ca="1">IF(NOT(ISNA(INDIRECT("'LIST DATA'!$A$"&amp;MATCH('Order Form'!$C172,SchoolList,0)+1))),UPPER(INDIRECT("'LIST DATA'!$A$"&amp;MATCH('Order Form'!$C172,SchoolList,0)+1)),"")</f>
        <v/>
      </c>
      <c r="K146" s="106" t="str">
        <f>IF(NOT(ISBLANK('Order Form'!$C172)),'Order Form'!$C172,"")</f>
        <v/>
      </c>
      <c r="L146" s="106" t="str">
        <f>IF(NOT(ISBLANK('Order Form'!$E172)),'Order Form'!$E172,"")</f>
        <v/>
      </c>
      <c r="M146" s="106" t="str">
        <f>IF('Order Form'!$G172="Yes","CST",IF('Order Form'!$H172="Yes","PVW",IF(NOT(ISBLANK('Order Form'!$F172)),UPPER('Order Form'!$F172),"")))</f>
        <v/>
      </c>
      <c r="N146" s="106" t="str">
        <f>IF(UPPER($I146)="YES",'Order Form'!F172,"")</f>
        <v/>
      </c>
      <c r="O146" s="106" t="str">
        <f>IF(NOT(ISBLANK('Order Form'!$I172)),'Order Form'!$I172,"")</f>
        <v/>
      </c>
      <c r="P146" s="106" t="str">
        <f>IF(NOT(ISBLANK('Order Form'!$D172)),PROPER('Order Form'!$D172),"")</f>
        <v/>
      </c>
      <c r="Q146" s="106" t="str">
        <f>IF(NOT(ISBLANK('Order Form'!$L172)),'Order Form'!$L172,"")</f>
        <v/>
      </c>
      <c r="R146" s="106" t="str">
        <f>IF(NOT(ISBLANK('Order Form'!$M172)),'Order Form'!$M172,"")</f>
        <v/>
      </c>
      <c r="S146" s="106" t="str">
        <f>IF(NOT(ISBLANK('Order Form'!$N172)),'Order Form'!$N172,"")</f>
        <v/>
      </c>
      <c r="T146" s="106" t="str">
        <f>IF(NOT(ISBLANK('Order Form'!$O172)),'Order Form'!$O172,"")</f>
        <v/>
      </c>
      <c r="U146" s="106" t="str">
        <f>IF(NOT(ISBLANK('Order Form'!$P172)),'Order Form'!$P172,"")</f>
        <v/>
      </c>
      <c r="V146" s="106" t="str">
        <f>IF(NOT(ISBLANK('Order Form'!$Q172)),'Order Form'!$Q172,"")</f>
        <v/>
      </c>
      <c r="W146" s="106" t="str">
        <f>IF(NOT(ISBLANK('Order Form'!$R172)),'Order Form'!$R172,"")</f>
        <v/>
      </c>
      <c r="X146" s="106" t="str">
        <f>IF(NOT(ISBLANK('Order Form'!$S172)),'Order Form'!$S172,"")</f>
        <v/>
      </c>
      <c r="Y146" s="106" t="str">
        <f t="shared" si="0"/>
        <v/>
      </c>
      <c r="Z146" s="166" t="str">
        <f>IF(NOT(ISBLANK('Order Form'!$J172)),'Order Form'!$J172,"")</f>
        <v/>
      </c>
      <c r="AA146" s="168" t="str">
        <f t="shared" si="1"/>
        <v/>
      </c>
      <c r="AB146" s="166" t="str">
        <f>IF(NOT(ISBLANK('Order Form'!$K172)),'Order Form'!$K172,"")</f>
        <v/>
      </c>
      <c r="AC146" s="166" t="str">
        <f>IF(NOT(ISBLANK('Order Form'!$D$21)),'Order Form'!$D$21,"")</f>
        <v/>
      </c>
      <c r="AD146" s="166" t="str">
        <f>IF(NOT(ISBLANK('Order Form'!$D$23)),'Order Form'!$D$23,"")</f>
        <v/>
      </c>
      <c r="AE146" s="166" t="str">
        <f>IF(NOT(ISBLANK('Order Form'!$D$22)),'Order Form'!$D$22,"")</f>
        <v/>
      </c>
    </row>
    <row r="147" spans="1:31" ht="12.75" customHeight="1" x14ac:dyDescent="0.3">
      <c r="A147" s="106" t="str">
        <f>IF(NOT(ISBLANK('Order Form'!$F$4)),PROPER('Order Form'!$F$4),IF(NOT(ISBLANK('Order Form'!$D$3)),PROPER('Order Form'!$D$3),IF(NOT(ISBLANK('Order Form'!$D$4)),PROPER('Order Form'!$D$4),"")))</f>
        <v/>
      </c>
      <c r="B147" s="106" t="str">
        <f>IF(NOT(ISBLANK('Order Form'!$F$6)),'Order Form'!$F$6,"")</f>
        <v/>
      </c>
      <c r="C147" s="162">
        <f>'Order Form'!$F$8</f>
        <v>0</v>
      </c>
      <c r="D147" s="162" t="str">
        <f>IF(NOT(ISBLANK('Order Form'!$F$10)),'Order Form'!$F$10,"")</f>
        <v/>
      </c>
      <c r="E147" s="162" t="str">
        <f>IF(NOT(ISBLANK('Order Form'!$F$12)),'Order Form'!$F$12,"")</f>
        <v/>
      </c>
      <c r="F147" s="163" t="str">
        <f>IF(NOT(ISBLANK('Order Form'!$D$16)),'Order Form'!$D$16,"")</f>
        <v/>
      </c>
      <c r="G147" s="164"/>
      <c r="H147" s="164"/>
      <c r="I147" s="106" t="str">
        <f>IF('Order Form'!$G173="Yes","Yes",IF('Order Form'!$H173="Yes","Yes",""))</f>
        <v/>
      </c>
      <c r="J147" s="106" t="str">
        <f ca="1">IF(NOT(ISNA(INDIRECT("'LIST DATA'!$A$"&amp;MATCH('Order Form'!$C173,SchoolList,0)+1))),UPPER(INDIRECT("'LIST DATA'!$A$"&amp;MATCH('Order Form'!$C173,SchoolList,0)+1)),"")</f>
        <v/>
      </c>
      <c r="K147" s="106" t="str">
        <f>IF(NOT(ISBLANK('Order Form'!$C173)),'Order Form'!$C173,"")</f>
        <v/>
      </c>
      <c r="L147" s="106" t="str">
        <f>IF(NOT(ISBLANK('Order Form'!$E173)),'Order Form'!$E173,"")</f>
        <v/>
      </c>
      <c r="M147" s="106" t="str">
        <f>IF('Order Form'!$G173="Yes","CST",IF('Order Form'!$H173="Yes","PVW",IF(NOT(ISBLANK('Order Form'!$F173)),UPPER('Order Form'!$F173),"")))</f>
        <v/>
      </c>
      <c r="N147" s="106" t="str">
        <f>IF(UPPER($I147)="YES",'Order Form'!F173,"")</f>
        <v/>
      </c>
      <c r="O147" s="106" t="str">
        <f>IF(NOT(ISBLANK('Order Form'!$I173)),'Order Form'!$I173,"")</f>
        <v/>
      </c>
      <c r="P147" s="106" t="str">
        <f>IF(NOT(ISBLANK('Order Form'!$D173)),PROPER('Order Form'!$D173),"")</f>
        <v/>
      </c>
      <c r="Q147" s="106" t="str">
        <f>IF(NOT(ISBLANK('Order Form'!$L173)),'Order Form'!$L173,"")</f>
        <v/>
      </c>
      <c r="R147" s="106" t="str">
        <f>IF(NOT(ISBLANK('Order Form'!$M173)),'Order Form'!$M173,"")</f>
        <v/>
      </c>
      <c r="S147" s="106" t="str">
        <f>IF(NOT(ISBLANK('Order Form'!$N173)),'Order Form'!$N173,"")</f>
        <v/>
      </c>
      <c r="T147" s="106" t="str">
        <f>IF(NOT(ISBLANK('Order Form'!$O173)),'Order Form'!$O173,"")</f>
        <v/>
      </c>
      <c r="U147" s="106" t="str">
        <f>IF(NOT(ISBLANK('Order Form'!$P173)),'Order Form'!$P173,"")</f>
        <v/>
      </c>
      <c r="V147" s="106" t="str">
        <f>IF(NOT(ISBLANK('Order Form'!$Q173)),'Order Form'!$Q173,"")</f>
        <v/>
      </c>
      <c r="W147" s="106" t="str">
        <f>IF(NOT(ISBLANK('Order Form'!$R173)),'Order Form'!$R173,"")</f>
        <v/>
      </c>
      <c r="X147" s="106" t="str">
        <f>IF(NOT(ISBLANK('Order Form'!$S173)),'Order Form'!$S173,"")</f>
        <v/>
      </c>
      <c r="Y147" s="106" t="str">
        <f t="shared" si="0"/>
        <v/>
      </c>
      <c r="Z147" s="166" t="str">
        <f>IF(NOT(ISBLANK('Order Form'!$J173)),'Order Form'!$J173,"")</f>
        <v/>
      </c>
      <c r="AA147" s="168" t="str">
        <f t="shared" si="1"/>
        <v/>
      </c>
      <c r="AB147" s="166" t="str">
        <f>IF(NOT(ISBLANK('Order Form'!$K173)),'Order Form'!$K173,"")</f>
        <v/>
      </c>
      <c r="AC147" s="166" t="str">
        <f>IF(NOT(ISBLANK('Order Form'!$D$21)),'Order Form'!$D$21,"")</f>
        <v/>
      </c>
      <c r="AD147" s="166" t="str">
        <f>IF(NOT(ISBLANK('Order Form'!$D$23)),'Order Form'!$D$23,"")</f>
        <v/>
      </c>
      <c r="AE147" s="166" t="str">
        <f>IF(NOT(ISBLANK('Order Form'!$D$22)),'Order Form'!$D$22,"")</f>
        <v/>
      </c>
    </row>
    <row r="148" spans="1:31" ht="12.75" customHeight="1" x14ac:dyDescent="0.3">
      <c r="A148" s="106" t="str">
        <f>IF(NOT(ISBLANK('Order Form'!$F$4)),PROPER('Order Form'!$F$4),IF(NOT(ISBLANK('Order Form'!$D$3)),PROPER('Order Form'!$D$3),IF(NOT(ISBLANK('Order Form'!$D$4)),PROPER('Order Form'!$D$4),"")))</f>
        <v/>
      </c>
      <c r="B148" s="106" t="str">
        <f>IF(NOT(ISBLANK('Order Form'!$F$6)),'Order Form'!$F$6,"")</f>
        <v/>
      </c>
      <c r="C148" s="162">
        <f>'Order Form'!$F$8</f>
        <v>0</v>
      </c>
      <c r="D148" s="162" t="str">
        <f>IF(NOT(ISBLANK('Order Form'!$F$10)),'Order Form'!$F$10,"")</f>
        <v/>
      </c>
      <c r="E148" s="162" t="str">
        <f>IF(NOT(ISBLANK('Order Form'!$F$12)),'Order Form'!$F$12,"")</f>
        <v/>
      </c>
      <c r="F148" s="163" t="str">
        <f>IF(NOT(ISBLANK('Order Form'!$D$16)),'Order Form'!$D$16,"")</f>
        <v/>
      </c>
      <c r="G148" s="164"/>
      <c r="H148" s="164"/>
      <c r="I148" s="106" t="str">
        <f>IF('Order Form'!$G174="Yes","Yes",IF('Order Form'!$H174="Yes","Yes",""))</f>
        <v/>
      </c>
      <c r="J148" s="106" t="str">
        <f ca="1">IF(NOT(ISNA(INDIRECT("'LIST DATA'!$A$"&amp;MATCH('Order Form'!$C174,SchoolList,0)+1))),UPPER(INDIRECT("'LIST DATA'!$A$"&amp;MATCH('Order Form'!$C174,SchoolList,0)+1)),"")</f>
        <v/>
      </c>
      <c r="K148" s="106" t="str">
        <f>IF(NOT(ISBLANK('Order Form'!$C174)),'Order Form'!$C174,"")</f>
        <v/>
      </c>
      <c r="L148" s="106" t="str">
        <f>IF(NOT(ISBLANK('Order Form'!$E174)),'Order Form'!$E174,"")</f>
        <v/>
      </c>
      <c r="M148" s="106" t="str">
        <f>IF('Order Form'!$G174="Yes","CST",IF('Order Form'!$H174="Yes","PVW",IF(NOT(ISBLANK('Order Form'!$F174)),UPPER('Order Form'!$F174),"")))</f>
        <v/>
      </c>
      <c r="N148" s="106" t="str">
        <f>IF(UPPER($I148)="YES",'Order Form'!F174,"")</f>
        <v/>
      </c>
      <c r="O148" s="106" t="str">
        <f>IF(NOT(ISBLANK('Order Form'!$I174)),'Order Form'!$I174,"")</f>
        <v/>
      </c>
      <c r="P148" s="106" t="str">
        <f>IF(NOT(ISBLANK('Order Form'!$D174)),PROPER('Order Form'!$D174),"")</f>
        <v/>
      </c>
      <c r="Q148" s="106" t="str">
        <f>IF(NOT(ISBLANK('Order Form'!$L174)),'Order Form'!$L174,"")</f>
        <v/>
      </c>
      <c r="R148" s="106" t="str">
        <f>IF(NOT(ISBLANK('Order Form'!$M174)),'Order Form'!$M174,"")</f>
        <v/>
      </c>
      <c r="S148" s="106" t="str">
        <f>IF(NOT(ISBLANK('Order Form'!$N174)),'Order Form'!$N174,"")</f>
        <v/>
      </c>
      <c r="T148" s="106" t="str">
        <f>IF(NOT(ISBLANK('Order Form'!$O174)),'Order Form'!$O174,"")</f>
        <v/>
      </c>
      <c r="U148" s="106" t="str">
        <f>IF(NOT(ISBLANK('Order Form'!$P174)),'Order Form'!$P174,"")</f>
        <v/>
      </c>
      <c r="V148" s="106" t="str">
        <f>IF(NOT(ISBLANK('Order Form'!$Q174)),'Order Form'!$Q174,"")</f>
        <v/>
      </c>
      <c r="W148" s="106" t="str">
        <f>IF(NOT(ISBLANK('Order Form'!$R174)),'Order Form'!$R174,"")</f>
        <v/>
      </c>
      <c r="X148" s="106" t="str">
        <f>IF(NOT(ISBLANK('Order Form'!$S174)),'Order Form'!$S174,"")</f>
        <v/>
      </c>
      <c r="Y148" s="106" t="str">
        <f t="shared" si="0"/>
        <v/>
      </c>
      <c r="Z148" s="166" t="str">
        <f>IF(NOT(ISBLANK('Order Form'!$J174)),'Order Form'!$J174,"")</f>
        <v/>
      </c>
      <c r="AA148" s="168" t="str">
        <f t="shared" si="1"/>
        <v/>
      </c>
      <c r="AB148" s="166" t="str">
        <f>IF(NOT(ISBLANK('Order Form'!$K174)),'Order Form'!$K174,"")</f>
        <v/>
      </c>
      <c r="AC148" s="166" t="str">
        <f>IF(NOT(ISBLANK('Order Form'!$D$21)),'Order Form'!$D$21,"")</f>
        <v/>
      </c>
      <c r="AD148" s="166" t="str">
        <f>IF(NOT(ISBLANK('Order Form'!$D$23)),'Order Form'!$D$23,"")</f>
        <v/>
      </c>
      <c r="AE148" s="166" t="str">
        <f>IF(NOT(ISBLANK('Order Form'!$D$22)),'Order Form'!$D$22,"")</f>
        <v/>
      </c>
    </row>
    <row r="149" spans="1:31" ht="12.75" customHeight="1" x14ac:dyDescent="0.3">
      <c r="A149" s="106" t="str">
        <f>IF(NOT(ISBLANK('Order Form'!$F$4)),PROPER('Order Form'!$F$4),IF(NOT(ISBLANK('Order Form'!$D$3)),PROPER('Order Form'!$D$3),IF(NOT(ISBLANK('Order Form'!$D$4)),PROPER('Order Form'!$D$4),"")))</f>
        <v/>
      </c>
      <c r="B149" s="106" t="str">
        <f>IF(NOT(ISBLANK('Order Form'!$F$6)),'Order Form'!$F$6,"")</f>
        <v/>
      </c>
      <c r="C149" s="162">
        <f>'Order Form'!$F$8</f>
        <v>0</v>
      </c>
      <c r="D149" s="162" t="str">
        <f>IF(NOT(ISBLANK('Order Form'!$F$10)),'Order Form'!$F$10,"")</f>
        <v/>
      </c>
      <c r="E149" s="162" t="str">
        <f>IF(NOT(ISBLANK('Order Form'!$F$12)),'Order Form'!$F$12,"")</f>
        <v/>
      </c>
      <c r="F149" s="163" t="str">
        <f>IF(NOT(ISBLANK('Order Form'!$D$16)),'Order Form'!$D$16,"")</f>
        <v/>
      </c>
      <c r="G149" s="164"/>
      <c r="H149" s="164"/>
      <c r="I149" s="106" t="str">
        <f>IF('Order Form'!$G175="Yes","Yes",IF('Order Form'!$H175="Yes","Yes",""))</f>
        <v/>
      </c>
      <c r="J149" s="106" t="str">
        <f ca="1">IF(NOT(ISNA(INDIRECT("'LIST DATA'!$A$"&amp;MATCH('Order Form'!$C175,SchoolList,0)+1))),UPPER(INDIRECT("'LIST DATA'!$A$"&amp;MATCH('Order Form'!$C175,SchoolList,0)+1)),"")</f>
        <v/>
      </c>
      <c r="K149" s="106" t="str">
        <f>IF(NOT(ISBLANK('Order Form'!$C175)),'Order Form'!$C175,"")</f>
        <v/>
      </c>
      <c r="L149" s="106" t="str">
        <f>IF(NOT(ISBLANK('Order Form'!$E175)),'Order Form'!$E175,"")</f>
        <v/>
      </c>
      <c r="M149" s="106" t="str">
        <f>IF('Order Form'!$G175="Yes","CST",IF('Order Form'!$H175="Yes","PVW",IF(NOT(ISBLANK('Order Form'!$F175)),UPPER('Order Form'!$F175),"")))</f>
        <v/>
      </c>
      <c r="N149" s="106" t="str">
        <f>IF(UPPER($I149)="YES",'Order Form'!F175,"")</f>
        <v/>
      </c>
      <c r="O149" s="106" t="str">
        <f>IF(NOT(ISBLANK('Order Form'!$I175)),'Order Form'!$I175,"")</f>
        <v/>
      </c>
      <c r="P149" s="106" t="str">
        <f>IF(NOT(ISBLANK('Order Form'!$D175)),PROPER('Order Form'!$D175),"")</f>
        <v/>
      </c>
      <c r="Q149" s="106" t="str">
        <f>IF(NOT(ISBLANK('Order Form'!$L175)),'Order Form'!$L175,"")</f>
        <v/>
      </c>
      <c r="R149" s="106" t="str">
        <f>IF(NOT(ISBLANK('Order Form'!$M175)),'Order Form'!$M175,"")</f>
        <v/>
      </c>
      <c r="S149" s="106" t="str">
        <f>IF(NOT(ISBLANK('Order Form'!$N175)),'Order Form'!$N175,"")</f>
        <v/>
      </c>
      <c r="T149" s="106" t="str">
        <f>IF(NOT(ISBLANK('Order Form'!$O175)),'Order Form'!$O175,"")</f>
        <v/>
      </c>
      <c r="U149" s="106" t="str">
        <f>IF(NOT(ISBLANK('Order Form'!$P175)),'Order Form'!$P175,"")</f>
        <v/>
      </c>
      <c r="V149" s="106" t="str">
        <f>IF(NOT(ISBLANK('Order Form'!$Q175)),'Order Form'!$Q175,"")</f>
        <v/>
      </c>
      <c r="W149" s="106" t="str">
        <f>IF(NOT(ISBLANK('Order Form'!$R175)),'Order Form'!$R175,"")</f>
        <v/>
      </c>
      <c r="X149" s="106" t="str">
        <f>IF(NOT(ISBLANK('Order Form'!$S175)),'Order Form'!$S175,"")</f>
        <v/>
      </c>
      <c r="Y149" s="106" t="str">
        <f t="shared" si="0"/>
        <v/>
      </c>
      <c r="Z149" s="166" t="str">
        <f>IF(NOT(ISBLANK('Order Form'!$J175)),'Order Form'!$J175,"")</f>
        <v/>
      </c>
      <c r="AA149" s="168" t="str">
        <f t="shared" si="1"/>
        <v/>
      </c>
      <c r="AB149" s="166" t="str">
        <f>IF(NOT(ISBLANK('Order Form'!$K175)),'Order Form'!$K175,"")</f>
        <v/>
      </c>
      <c r="AC149" s="166" t="str">
        <f>IF(NOT(ISBLANK('Order Form'!$D$21)),'Order Form'!$D$21,"")</f>
        <v/>
      </c>
      <c r="AD149" s="166" t="str">
        <f>IF(NOT(ISBLANK('Order Form'!$D$23)),'Order Form'!$D$23,"")</f>
        <v/>
      </c>
      <c r="AE149" s="166" t="str">
        <f>IF(NOT(ISBLANK('Order Form'!$D$22)),'Order Form'!$D$22,"")</f>
        <v/>
      </c>
    </row>
    <row r="150" spans="1:31" ht="12.75" customHeight="1" x14ac:dyDescent="0.3">
      <c r="A150" s="106" t="str">
        <f>IF(NOT(ISBLANK('Order Form'!$F$4)),PROPER('Order Form'!$F$4),IF(NOT(ISBLANK('Order Form'!$D$3)),PROPER('Order Form'!$D$3),IF(NOT(ISBLANK('Order Form'!$D$4)),PROPER('Order Form'!$D$4),"")))</f>
        <v/>
      </c>
      <c r="B150" s="106" t="str">
        <f>IF(NOT(ISBLANK('Order Form'!$F$6)),'Order Form'!$F$6,"")</f>
        <v/>
      </c>
      <c r="C150" s="162">
        <f>'Order Form'!$F$8</f>
        <v>0</v>
      </c>
      <c r="D150" s="162" t="str">
        <f>IF(NOT(ISBLANK('Order Form'!$F$10)),'Order Form'!$F$10,"")</f>
        <v/>
      </c>
      <c r="E150" s="162" t="str">
        <f>IF(NOT(ISBLANK('Order Form'!$F$12)),'Order Form'!$F$12,"")</f>
        <v/>
      </c>
      <c r="F150" s="163" t="str">
        <f>IF(NOT(ISBLANK('Order Form'!$D$16)),'Order Form'!$D$16,"")</f>
        <v/>
      </c>
      <c r="G150" s="164"/>
      <c r="H150" s="164"/>
      <c r="I150" s="106" t="str">
        <f>IF('Order Form'!$G176="Yes","Yes",IF('Order Form'!$H176="Yes","Yes",""))</f>
        <v/>
      </c>
      <c r="J150" s="106" t="str">
        <f ca="1">IF(NOT(ISNA(INDIRECT("'LIST DATA'!$A$"&amp;MATCH('Order Form'!$C176,SchoolList,0)+1))),UPPER(INDIRECT("'LIST DATA'!$A$"&amp;MATCH('Order Form'!$C176,SchoolList,0)+1)),"")</f>
        <v/>
      </c>
      <c r="K150" s="106" t="str">
        <f>IF(NOT(ISBLANK('Order Form'!$C176)),'Order Form'!$C176,"")</f>
        <v/>
      </c>
      <c r="L150" s="106" t="str">
        <f>IF(NOT(ISBLANK('Order Form'!$E176)),'Order Form'!$E176,"")</f>
        <v/>
      </c>
      <c r="M150" s="106" t="str">
        <f>IF('Order Form'!$G176="Yes","CST",IF('Order Form'!$H176="Yes","PVW",IF(NOT(ISBLANK('Order Form'!$F176)),UPPER('Order Form'!$F176),"")))</f>
        <v/>
      </c>
      <c r="N150" s="106" t="str">
        <f>IF(UPPER($I150)="YES",'Order Form'!F176,"")</f>
        <v/>
      </c>
      <c r="O150" s="106" t="str">
        <f>IF(NOT(ISBLANK('Order Form'!$I176)),'Order Form'!$I176,"")</f>
        <v/>
      </c>
      <c r="P150" s="106" t="str">
        <f>IF(NOT(ISBLANK('Order Form'!$D176)),PROPER('Order Form'!$D176),"")</f>
        <v/>
      </c>
      <c r="Q150" s="106" t="str">
        <f>IF(NOT(ISBLANK('Order Form'!$L176)),'Order Form'!$L176,"")</f>
        <v/>
      </c>
      <c r="R150" s="106" t="str">
        <f>IF(NOT(ISBLANK('Order Form'!$M176)),'Order Form'!$M176,"")</f>
        <v/>
      </c>
      <c r="S150" s="106" t="str">
        <f>IF(NOT(ISBLANK('Order Form'!$N176)),'Order Form'!$N176,"")</f>
        <v/>
      </c>
      <c r="T150" s="106" t="str">
        <f>IF(NOT(ISBLANK('Order Form'!$O176)),'Order Form'!$O176,"")</f>
        <v/>
      </c>
      <c r="U150" s="106" t="str">
        <f>IF(NOT(ISBLANK('Order Form'!$P176)),'Order Form'!$P176,"")</f>
        <v/>
      </c>
      <c r="V150" s="106" t="str">
        <f>IF(NOT(ISBLANK('Order Form'!$Q176)),'Order Form'!$Q176,"")</f>
        <v/>
      </c>
      <c r="W150" s="106" t="str">
        <f>IF(NOT(ISBLANK('Order Form'!$R176)),'Order Form'!$R176,"")</f>
        <v/>
      </c>
      <c r="X150" s="106" t="str">
        <f>IF(NOT(ISBLANK('Order Form'!$S176)),'Order Form'!$S176,"")</f>
        <v/>
      </c>
      <c r="Y150" s="106" t="str">
        <f t="shared" si="0"/>
        <v/>
      </c>
      <c r="Z150" s="166" t="str">
        <f>IF(NOT(ISBLANK('Order Form'!$J176)),'Order Form'!$J176,"")</f>
        <v/>
      </c>
      <c r="AA150" s="168" t="str">
        <f t="shared" si="1"/>
        <v/>
      </c>
      <c r="AB150" s="166" t="str">
        <f>IF(NOT(ISBLANK('Order Form'!$K176)),'Order Form'!$K176,"")</f>
        <v/>
      </c>
      <c r="AC150" s="166" t="str">
        <f>IF(NOT(ISBLANK('Order Form'!$D$21)),'Order Form'!$D$21,"")</f>
        <v/>
      </c>
      <c r="AD150" s="166" t="str">
        <f>IF(NOT(ISBLANK('Order Form'!$D$23)),'Order Form'!$D$23,"")</f>
        <v/>
      </c>
      <c r="AE150" s="166" t="str">
        <f>IF(NOT(ISBLANK('Order Form'!$D$22)),'Order Form'!$D$22,"")</f>
        <v/>
      </c>
    </row>
    <row r="151" spans="1:31" ht="12.75" customHeight="1" x14ac:dyDescent="0.3">
      <c r="A151" s="106" t="str">
        <f>IF(NOT(ISBLANK('Order Form'!$F$4)),PROPER('Order Form'!$F$4),IF(NOT(ISBLANK('Order Form'!$D$3)),PROPER('Order Form'!$D$3),IF(NOT(ISBLANK('Order Form'!$D$4)),PROPER('Order Form'!$D$4),"")))</f>
        <v/>
      </c>
      <c r="B151" s="106" t="str">
        <f>IF(NOT(ISBLANK('Order Form'!$F$6)),'Order Form'!$F$6,"")</f>
        <v/>
      </c>
      <c r="C151" s="162">
        <f>'Order Form'!$F$8</f>
        <v>0</v>
      </c>
      <c r="D151" s="162" t="str">
        <f>IF(NOT(ISBLANK('Order Form'!$F$10)),'Order Form'!$F$10,"")</f>
        <v/>
      </c>
      <c r="E151" s="162" t="str">
        <f>IF(NOT(ISBLANK('Order Form'!$F$12)),'Order Form'!$F$12,"")</f>
        <v/>
      </c>
      <c r="F151" s="163" t="str">
        <f>IF(NOT(ISBLANK('Order Form'!$D$16)),'Order Form'!$D$16,"")</f>
        <v/>
      </c>
      <c r="G151" s="164"/>
      <c r="H151" s="164"/>
      <c r="I151" s="106" t="str">
        <f>IF('Order Form'!$G177="Yes","Yes",IF('Order Form'!$H177="Yes","Yes",""))</f>
        <v/>
      </c>
      <c r="J151" s="106" t="str">
        <f ca="1">IF(NOT(ISNA(INDIRECT("'LIST DATA'!$A$"&amp;MATCH('Order Form'!$C177,SchoolList,0)+1))),UPPER(INDIRECT("'LIST DATA'!$A$"&amp;MATCH('Order Form'!$C177,SchoolList,0)+1)),"")</f>
        <v/>
      </c>
      <c r="K151" s="106" t="str">
        <f>IF(NOT(ISBLANK('Order Form'!$C177)),'Order Form'!$C177,"")</f>
        <v/>
      </c>
      <c r="L151" s="106" t="str">
        <f>IF(NOT(ISBLANK('Order Form'!$E177)),'Order Form'!$E177,"")</f>
        <v/>
      </c>
      <c r="M151" s="106" t="str">
        <f>IF('Order Form'!$G177="Yes","CST",IF('Order Form'!$H177="Yes","PVW",IF(NOT(ISBLANK('Order Form'!$F177)),UPPER('Order Form'!$F177),"")))</f>
        <v/>
      </c>
      <c r="N151" s="106" t="str">
        <f>IF(UPPER($I151)="YES",'Order Form'!F177,"")</f>
        <v/>
      </c>
      <c r="O151" s="106" t="str">
        <f>IF(NOT(ISBLANK('Order Form'!$I177)),'Order Form'!$I177,"")</f>
        <v/>
      </c>
      <c r="P151" s="106" t="str">
        <f>IF(NOT(ISBLANK('Order Form'!$D177)),PROPER('Order Form'!$D177),"")</f>
        <v/>
      </c>
      <c r="Q151" s="106" t="str">
        <f>IF(NOT(ISBLANK('Order Form'!$L177)),'Order Form'!$L177,"")</f>
        <v/>
      </c>
      <c r="R151" s="106" t="str">
        <f>IF(NOT(ISBLANK('Order Form'!$M177)),'Order Form'!$M177,"")</f>
        <v/>
      </c>
      <c r="S151" s="106" t="str">
        <f>IF(NOT(ISBLANK('Order Form'!$N177)),'Order Form'!$N177,"")</f>
        <v/>
      </c>
      <c r="T151" s="106" t="str">
        <f>IF(NOT(ISBLANK('Order Form'!$O177)),'Order Form'!$O177,"")</f>
        <v/>
      </c>
      <c r="U151" s="106" t="str">
        <f>IF(NOT(ISBLANK('Order Form'!$P177)),'Order Form'!$P177,"")</f>
        <v/>
      </c>
      <c r="V151" s="106" t="str">
        <f>IF(NOT(ISBLANK('Order Form'!$Q177)),'Order Form'!$Q177,"")</f>
        <v/>
      </c>
      <c r="W151" s="106" t="str">
        <f>IF(NOT(ISBLANK('Order Form'!$R177)),'Order Form'!$R177,"")</f>
        <v/>
      </c>
      <c r="X151" s="106" t="str">
        <f>IF(NOT(ISBLANK('Order Form'!$S177)),'Order Form'!$S177,"")</f>
        <v/>
      </c>
      <c r="Y151" s="106" t="str">
        <f t="shared" si="0"/>
        <v/>
      </c>
      <c r="Z151" s="166" t="str">
        <f>IF(NOT(ISBLANK('Order Form'!$J177)),'Order Form'!$J177,"")</f>
        <v/>
      </c>
      <c r="AA151" s="168" t="str">
        <f t="shared" si="1"/>
        <v/>
      </c>
      <c r="AB151" s="166" t="str">
        <f>IF(NOT(ISBLANK('Order Form'!$K177)),'Order Form'!$K177,"")</f>
        <v/>
      </c>
      <c r="AC151" s="166" t="str">
        <f>IF(NOT(ISBLANK('Order Form'!$D$21)),'Order Form'!$D$21,"")</f>
        <v/>
      </c>
      <c r="AD151" s="166" t="str">
        <f>IF(NOT(ISBLANK('Order Form'!$D$23)),'Order Form'!$D$23,"")</f>
        <v/>
      </c>
      <c r="AE151" s="166" t="str">
        <f>IF(NOT(ISBLANK('Order Form'!$D$22)),'Order Form'!$D$22,"")</f>
        <v/>
      </c>
    </row>
    <row r="152" spans="1:31" ht="12.75" customHeight="1" x14ac:dyDescent="0.3">
      <c r="A152" s="106" t="str">
        <f>IF(NOT(ISBLANK('Order Form'!$F$4)),PROPER('Order Form'!$F$4),IF(NOT(ISBLANK('Order Form'!$D$3)),PROPER('Order Form'!$D$3),IF(NOT(ISBLANK('Order Form'!$D$4)),PROPER('Order Form'!$D$4),"")))</f>
        <v/>
      </c>
      <c r="B152" s="106" t="str">
        <f>IF(NOT(ISBLANK('Order Form'!$F$6)),'Order Form'!$F$6,"")</f>
        <v/>
      </c>
      <c r="C152" s="162">
        <f>'Order Form'!$F$8</f>
        <v>0</v>
      </c>
      <c r="D152" s="162" t="str">
        <f>IF(NOT(ISBLANK('Order Form'!$F$10)),'Order Form'!$F$10,"")</f>
        <v/>
      </c>
      <c r="E152" s="162" t="str">
        <f>IF(NOT(ISBLANK('Order Form'!$F$12)),'Order Form'!$F$12,"")</f>
        <v/>
      </c>
      <c r="F152" s="163" t="str">
        <f>IF(NOT(ISBLANK('Order Form'!$D$16)),'Order Form'!$D$16,"")</f>
        <v/>
      </c>
      <c r="G152" s="164"/>
      <c r="H152" s="164"/>
      <c r="I152" s="106" t="str">
        <f>IF('Order Form'!$G178="Yes","Yes",IF('Order Form'!$H178="Yes","Yes",""))</f>
        <v/>
      </c>
      <c r="J152" s="106" t="str">
        <f ca="1">IF(NOT(ISNA(INDIRECT("'LIST DATA'!$A$"&amp;MATCH('Order Form'!$C178,SchoolList,0)+1))),UPPER(INDIRECT("'LIST DATA'!$A$"&amp;MATCH('Order Form'!$C178,SchoolList,0)+1)),"")</f>
        <v/>
      </c>
      <c r="K152" s="106" t="str">
        <f>IF(NOT(ISBLANK('Order Form'!$C178)),'Order Form'!$C178,"")</f>
        <v/>
      </c>
      <c r="L152" s="106" t="str">
        <f>IF(NOT(ISBLANK('Order Form'!$E178)),'Order Form'!$E178,"")</f>
        <v/>
      </c>
      <c r="M152" s="106" t="str">
        <f>IF('Order Form'!$G178="Yes","CST",IF('Order Form'!$H178="Yes","PVW",IF(NOT(ISBLANK('Order Form'!$F178)),UPPER('Order Form'!$F178),"")))</f>
        <v/>
      </c>
      <c r="N152" s="106" t="str">
        <f>IF(UPPER($I152)="YES",'Order Form'!F178,"")</f>
        <v/>
      </c>
      <c r="O152" s="106" t="str">
        <f>IF(NOT(ISBLANK('Order Form'!$I178)),'Order Form'!$I178,"")</f>
        <v/>
      </c>
      <c r="P152" s="106" t="str">
        <f>IF(NOT(ISBLANK('Order Form'!$D178)),PROPER('Order Form'!$D178),"")</f>
        <v/>
      </c>
      <c r="Q152" s="106" t="str">
        <f>IF(NOT(ISBLANK('Order Form'!$L178)),'Order Form'!$L178,"")</f>
        <v/>
      </c>
      <c r="R152" s="106" t="str">
        <f>IF(NOT(ISBLANK('Order Form'!$M178)),'Order Form'!$M178,"")</f>
        <v/>
      </c>
      <c r="S152" s="106" t="str">
        <f>IF(NOT(ISBLANK('Order Form'!$N178)),'Order Form'!$N178,"")</f>
        <v/>
      </c>
      <c r="T152" s="106" t="str">
        <f>IF(NOT(ISBLANK('Order Form'!$O178)),'Order Form'!$O178,"")</f>
        <v/>
      </c>
      <c r="U152" s="106" t="str">
        <f>IF(NOT(ISBLANK('Order Form'!$P178)),'Order Form'!$P178,"")</f>
        <v/>
      </c>
      <c r="V152" s="106" t="str">
        <f>IF(NOT(ISBLANK('Order Form'!$Q178)),'Order Form'!$Q178,"")</f>
        <v/>
      </c>
      <c r="W152" s="106" t="str">
        <f>IF(NOT(ISBLANK('Order Form'!$R178)),'Order Form'!$R178,"")</f>
        <v/>
      </c>
      <c r="X152" s="106" t="str">
        <f>IF(NOT(ISBLANK('Order Form'!$S178)),'Order Form'!$S178,"")</f>
        <v/>
      </c>
      <c r="Y152" s="106" t="str">
        <f t="shared" si="0"/>
        <v/>
      </c>
      <c r="Z152" s="166" t="str">
        <f>IF(NOT(ISBLANK('Order Form'!$J178)),'Order Form'!$J178,"")</f>
        <v/>
      </c>
      <c r="AA152" s="168" t="str">
        <f t="shared" si="1"/>
        <v/>
      </c>
      <c r="AB152" s="166" t="str">
        <f>IF(NOT(ISBLANK('Order Form'!$K178)),'Order Form'!$K178,"")</f>
        <v/>
      </c>
      <c r="AC152" s="166" t="str">
        <f>IF(NOT(ISBLANK('Order Form'!$D$21)),'Order Form'!$D$21,"")</f>
        <v/>
      </c>
      <c r="AD152" s="166" t="str">
        <f>IF(NOT(ISBLANK('Order Form'!$D$23)),'Order Form'!$D$23,"")</f>
        <v/>
      </c>
      <c r="AE152" s="166" t="str">
        <f>IF(NOT(ISBLANK('Order Form'!$D$22)),'Order Form'!$D$22,"")</f>
        <v/>
      </c>
    </row>
    <row r="153" spans="1:31" ht="12.75" customHeight="1" x14ac:dyDescent="0.3">
      <c r="A153" s="106" t="str">
        <f>IF(NOT(ISBLANK('Order Form'!$F$4)),PROPER('Order Form'!$F$4),IF(NOT(ISBLANK('Order Form'!$D$3)),PROPER('Order Form'!$D$3),IF(NOT(ISBLANK('Order Form'!$D$4)),PROPER('Order Form'!$D$4),"")))</f>
        <v/>
      </c>
      <c r="B153" s="106" t="str">
        <f>IF(NOT(ISBLANK('Order Form'!$F$6)),'Order Form'!$F$6,"")</f>
        <v/>
      </c>
      <c r="C153" s="162">
        <f>'Order Form'!$F$8</f>
        <v>0</v>
      </c>
      <c r="D153" s="162" t="str">
        <f>IF(NOT(ISBLANK('Order Form'!$F$10)),'Order Form'!$F$10,"")</f>
        <v/>
      </c>
      <c r="E153" s="162" t="str">
        <f>IF(NOT(ISBLANK('Order Form'!$F$12)),'Order Form'!$F$12,"")</f>
        <v/>
      </c>
      <c r="F153" s="163" t="str">
        <f>IF(NOT(ISBLANK('Order Form'!$D$16)),'Order Form'!$D$16,"")</f>
        <v/>
      </c>
      <c r="G153" s="164"/>
      <c r="H153" s="164"/>
      <c r="I153" s="106" t="str">
        <f>IF('Order Form'!$G179="Yes","Yes",IF('Order Form'!$H179="Yes","Yes",""))</f>
        <v/>
      </c>
      <c r="J153" s="106" t="str">
        <f ca="1">IF(NOT(ISNA(INDIRECT("'LIST DATA'!$A$"&amp;MATCH('Order Form'!$C179,SchoolList,0)+1))),UPPER(INDIRECT("'LIST DATA'!$A$"&amp;MATCH('Order Form'!$C179,SchoolList,0)+1)),"")</f>
        <v/>
      </c>
      <c r="K153" s="106" t="str">
        <f>IF(NOT(ISBLANK('Order Form'!$C179)),'Order Form'!$C179,"")</f>
        <v/>
      </c>
      <c r="L153" s="106" t="str">
        <f>IF(NOT(ISBLANK('Order Form'!$E179)),'Order Form'!$E179,"")</f>
        <v/>
      </c>
      <c r="M153" s="106" t="str">
        <f>IF('Order Form'!$G179="Yes","CST",IF('Order Form'!$H179="Yes","PVW",IF(NOT(ISBLANK('Order Form'!$F179)),UPPER('Order Form'!$F179),"")))</f>
        <v/>
      </c>
      <c r="N153" s="106" t="str">
        <f>IF(UPPER($I153)="YES",'Order Form'!F179,"")</f>
        <v/>
      </c>
      <c r="O153" s="106" t="str">
        <f>IF(NOT(ISBLANK('Order Form'!$I179)),'Order Form'!$I179,"")</f>
        <v/>
      </c>
      <c r="P153" s="106" t="str">
        <f>IF(NOT(ISBLANK('Order Form'!$D179)),PROPER('Order Form'!$D179),"")</f>
        <v/>
      </c>
      <c r="Q153" s="106" t="str">
        <f>IF(NOT(ISBLANK('Order Form'!$L179)),'Order Form'!$L179,"")</f>
        <v/>
      </c>
      <c r="R153" s="106" t="str">
        <f>IF(NOT(ISBLANK('Order Form'!$M179)),'Order Form'!$M179,"")</f>
        <v/>
      </c>
      <c r="S153" s="106" t="str">
        <f>IF(NOT(ISBLANK('Order Form'!$N179)),'Order Form'!$N179,"")</f>
        <v/>
      </c>
      <c r="T153" s="106" t="str">
        <f>IF(NOT(ISBLANK('Order Form'!$O179)),'Order Form'!$O179,"")</f>
        <v/>
      </c>
      <c r="U153" s="106" t="str">
        <f>IF(NOT(ISBLANK('Order Form'!$P179)),'Order Form'!$P179,"")</f>
        <v/>
      </c>
      <c r="V153" s="106" t="str">
        <f>IF(NOT(ISBLANK('Order Form'!$Q179)),'Order Form'!$Q179,"")</f>
        <v/>
      </c>
      <c r="W153" s="106" t="str">
        <f>IF(NOT(ISBLANK('Order Form'!$R179)),'Order Form'!$R179,"")</f>
        <v/>
      </c>
      <c r="X153" s="106" t="str">
        <f>IF(NOT(ISBLANK('Order Form'!$S179)),'Order Form'!$S179,"")</f>
        <v/>
      </c>
      <c r="Y153" s="106" t="str">
        <f t="shared" si="0"/>
        <v/>
      </c>
      <c r="Z153" s="166" t="str">
        <f>IF(NOT(ISBLANK('Order Form'!$J179)),'Order Form'!$J179,"")</f>
        <v/>
      </c>
      <c r="AA153" s="168" t="str">
        <f t="shared" si="1"/>
        <v/>
      </c>
      <c r="AB153" s="166" t="str">
        <f>IF(NOT(ISBLANK('Order Form'!$K179)),'Order Form'!$K179,"")</f>
        <v/>
      </c>
      <c r="AC153" s="166" t="str">
        <f>IF(NOT(ISBLANK('Order Form'!$D$21)),'Order Form'!$D$21,"")</f>
        <v/>
      </c>
      <c r="AD153" s="166" t="str">
        <f>IF(NOT(ISBLANK('Order Form'!$D$23)),'Order Form'!$D$23,"")</f>
        <v/>
      </c>
      <c r="AE153" s="166" t="str">
        <f>IF(NOT(ISBLANK('Order Form'!$D$22)),'Order Form'!$D$22,"")</f>
        <v/>
      </c>
    </row>
    <row r="154" spans="1:31" ht="12.75" customHeight="1" x14ac:dyDescent="0.3">
      <c r="A154" s="106" t="str">
        <f>IF(NOT(ISBLANK('Order Form'!$F$4)),PROPER('Order Form'!$F$4),IF(NOT(ISBLANK('Order Form'!$D$3)),PROPER('Order Form'!$D$3),IF(NOT(ISBLANK('Order Form'!$D$4)),PROPER('Order Form'!$D$4),"")))</f>
        <v/>
      </c>
      <c r="B154" s="106" t="str">
        <f>IF(NOT(ISBLANK('Order Form'!$F$6)),'Order Form'!$F$6,"")</f>
        <v/>
      </c>
      <c r="C154" s="162">
        <f>'Order Form'!$F$8</f>
        <v>0</v>
      </c>
      <c r="D154" s="162" t="str">
        <f>IF(NOT(ISBLANK('Order Form'!$F$10)),'Order Form'!$F$10,"")</f>
        <v/>
      </c>
      <c r="E154" s="162" t="str">
        <f>IF(NOT(ISBLANK('Order Form'!$F$12)),'Order Form'!$F$12,"")</f>
        <v/>
      </c>
      <c r="F154" s="163" t="str">
        <f>IF(NOT(ISBLANK('Order Form'!$D$16)),'Order Form'!$D$16,"")</f>
        <v/>
      </c>
      <c r="G154" s="164"/>
      <c r="H154" s="164"/>
      <c r="I154" s="106" t="str">
        <f>IF('Order Form'!$G180="Yes","Yes",IF('Order Form'!$H180="Yes","Yes",""))</f>
        <v/>
      </c>
      <c r="J154" s="106" t="str">
        <f ca="1">IF(NOT(ISNA(INDIRECT("'LIST DATA'!$A$"&amp;MATCH('Order Form'!$C180,SchoolList,0)+1))),UPPER(INDIRECT("'LIST DATA'!$A$"&amp;MATCH('Order Form'!$C180,SchoolList,0)+1)),"")</f>
        <v/>
      </c>
      <c r="K154" s="106" t="str">
        <f>IF(NOT(ISBLANK('Order Form'!$C180)),'Order Form'!$C180,"")</f>
        <v/>
      </c>
      <c r="L154" s="106" t="str">
        <f>IF(NOT(ISBLANK('Order Form'!$E180)),'Order Form'!$E180,"")</f>
        <v/>
      </c>
      <c r="M154" s="106" t="str">
        <f>IF('Order Form'!$G180="Yes","CST",IF('Order Form'!$H180="Yes","PVW",IF(NOT(ISBLANK('Order Form'!$F180)),UPPER('Order Form'!$F180),"")))</f>
        <v/>
      </c>
      <c r="N154" s="106" t="str">
        <f>IF(UPPER($I154)="YES",'Order Form'!F180,"")</f>
        <v/>
      </c>
      <c r="O154" s="106" t="str">
        <f>IF(NOT(ISBLANK('Order Form'!$I180)),'Order Form'!$I180,"")</f>
        <v/>
      </c>
      <c r="P154" s="106" t="str">
        <f>IF(NOT(ISBLANK('Order Form'!$D180)),PROPER('Order Form'!$D180),"")</f>
        <v/>
      </c>
      <c r="Q154" s="106" t="str">
        <f>IF(NOT(ISBLANK('Order Form'!$L180)),'Order Form'!$L180,"")</f>
        <v/>
      </c>
      <c r="R154" s="106" t="str">
        <f>IF(NOT(ISBLANK('Order Form'!$M180)),'Order Form'!$M180,"")</f>
        <v/>
      </c>
      <c r="S154" s="106" t="str">
        <f>IF(NOT(ISBLANK('Order Form'!$N180)),'Order Form'!$N180,"")</f>
        <v/>
      </c>
      <c r="T154" s="106" t="str">
        <f>IF(NOT(ISBLANK('Order Form'!$O180)),'Order Form'!$O180,"")</f>
        <v/>
      </c>
      <c r="U154" s="106" t="str">
        <f>IF(NOT(ISBLANK('Order Form'!$P180)),'Order Form'!$P180,"")</f>
        <v/>
      </c>
      <c r="V154" s="106" t="str">
        <f>IF(NOT(ISBLANK('Order Form'!$Q180)),'Order Form'!$Q180,"")</f>
        <v/>
      </c>
      <c r="W154" s="106" t="str">
        <f>IF(NOT(ISBLANK('Order Form'!$R180)),'Order Form'!$R180,"")</f>
        <v/>
      </c>
      <c r="X154" s="106" t="str">
        <f>IF(NOT(ISBLANK('Order Form'!$S180)),'Order Form'!$S180,"")</f>
        <v/>
      </c>
      <c r="Y154" s="106" t="str">
        <f t="shared" si="0"/>
        <v/>
      </c>
      <c r="Z154" s="166" t="str">
        <f>IF(NOT(ISBLANK('Order Form'!$J180)),'Order Form'!$J180,"")</f>
        <v/>
      </c>
      <c r="AA154" s="168" t="str">
        <f t="shared" si="1"/>
        <v/>
      </c>
      <c r="AB154" s="166" t="str">
        <f>IF(NOT(ISBLANK('Order Form'!$K180)),'Order Form'!$K180,"")</f>
        <v/>
      </c>
      <c r="AC154" s="166" t="str">
        <f>IF(NOT(ISBLANK('Order Form'!$D$21)),'Order Form'!$D$21,"")</f>
        <v/>
      </c>
      <c r="AD154" s="166" t="str">
        <f>IF(NOT(ISBLANK('Order Form'!$D$23)),'Order Form'!$D$23,"")</f>
        <v/>
      </c>
      <c r="AE154" s="166" t="str">
        <f>IF(NOT(ISBLANK('Order Form'!$D$22)),'Order Form'!$D$22,"")</f>
        <v/>
      </c>
    </row>
    <row r="155" spans="1:31" ht="12.75" customHeight="1" x14ac:dyDescent="0.3">
      <c r="A155" s="106" t="str">
        <f>IF(NOT(ISBLANK('Order Form'!$F$4)),PROPER('Order Form'!$F$4),IF(NOT(ISBLANK('Order Form'!$D$3)),PROPER('Order Form'!$D$3),IF(NOT(ISBLANK('Order Form'!$D$4)),PROPER('Order Form'!$D$4),"")))</f>
        <v/>
      </c>
      <c r="B155" s="106" t="str">
        <f>IF(NOT(ISBLANK('Order Form'!$F$6)),'Order Form'!$F$6,"")</f>
        <v/>
      </c>
      <c r="C155" s="162">
        <f>'Order Form'!$F$8</f>
        <v>0</v>
      </c>
      <c r="D155" s="162" t="str">
        <f>IF(NOT(ISBLANK('Order Form'!$F$10)),'Order Form'!$F$10,"")</f>
        <v/>
      </c>
      <c r="E155" s="162" t="str">
        <f>IF(NOT(ISBLANK('Order Form'!$F$12)),'Order Form'!$F$12,"")</f>
        <v/>
      </c>
      <c r="F155" s="163" t="str">
        <f>IF(NOT(ISBLANK('Order Form'!$D$16)),'Order Form'!$D$16,"")</f>
        <v/>
      </c>
      <c r="G155" s="164"/>
      <c r="H155" s="164"/>
      <c r="I155" s="106" t="str">
        <f>IF('Order Form'!$G181="Yes","Yes",IF('Order Form'!$H181="Yes","Yes",""))</f>
        <v/>
      </c>
      <c r="J155" s="106" t="str">
        <f ca="1">IF(NOT(ISNA(INDIRECT("'LIST DATA'!$A$"&amp;MATCH('Order Form'!$C181,SchoolList,0)+1))),UPPER(INDIRECT("'LIST DATA'!$A$"&amp;MATCH('Order Form'!$C181,SchoolList,0)+1)),"")</f>
        <v/>
      </c>
      <c r="K155" s="106" t="str">
        <f>IF(NOT(ISBLANK('Order Form'!$C181)),'Order Form'!$C181,"")</f>
        <v/>
      </c>
      <c r="L155" s="106" t="str">
        <f>IF(NOT(ISBLANK('Order Form'!$E181)),'Order Form'!$E181,"")</f>
        <v/>
      </c>
      <c r="M155" s="106" t="str">
        <f>IF('Order Form'!$G181="Yes","CST",IF('Order Form'!$H181="Yes","PVW",IF(NOT(ISBLANK('Order Form'!$F181)),UPPER('Order Form'!$F181),"")))</f>
        <v/>
      </c>
      <c r="N155" s="106" t="str">
        <f>IF(UPPER($I155)="YES",'Order Form'!F181,"")</f>
        <v/>
      </c>
      <c r="O155" s="106" t="str">
        <f>IF(NOT(ISBLANK('Order Form'!$I181)),'Order Form'!$I181,"")</f>
        <v/>
      </c>
      <c r="P155" s="106" t="str">
        <f>IF(NOT(ISBLANK('Order Form'!$D181)),PROPER('Order Form'!$D181),"")</f>
        <v/>
      </c>
      <c r="Q155" s="106" t="str">
        <f>IF(NOT(ISBLANK('Order Form'!$L181)),'Order Form'!$L181,"")</f>
        <v/>
      </c>
      <c r="R155" s="106" t="str">
        <f>IF(NOT(ISBLANK('Order Form'!$M181)),'Order Form'!$M181,"")</f>
        <v/>
      </c>
      <c r="S155" s="106" t="str">
        <f>IF(NOT(ISBLANK('Order Form'!$N181)),'Order Form'!$N181,"")</f>
        <v/>
      </c>
      <c r="T155" s="106" t="str">
        <f>IF(NOT(ISBLANK('Order Form'!$O181)),'Order Form'!$O181,"")</f>
        <v/>
      </c>
      <c r="U155" s="106" t="str">
        <f>IF(NOT(ISBLANK('Order Form'!$P181)),'Order Form'!$P181,"")</f>
        <v/>
      </c>
      <c r="V155" s="106" t="str">
        <f>IF(NOT(ISBLANK('Order Form'!$Q181)),'Order Form'!$Q181,"")</f>
        <v/>
      </c>
      <c r="W155" s="106" t="str">
        <f>IF(NOT(ISBLANK('Order Form'!$R181)),'Order Form'!$R181,"")</f>
        <v/>
      </c>
      <c r="X155" s="106" t="str">
        <f>IF(NOT(ISBLANK('Order Form'!$S181)),'Order Form'!$S181,"")</f>
        <v/>
      </c>
      <c r="Y155" s="106" t="str">
        <f t="shared" si="0"/>
        <v/>
      </c>
      <c r="Z155" s="166" t="str">
        <f>IF(NOT(ISBLANK('Order Form'!$J181)),'Order Form'!$J181,"")</f>
        <v/>
      </c>
      <c r="AA155" s="168" t="str">
        <f t="shared" si="1"/>
        <v/>
      </c>
      <c r="AB155" s="166" t="str">
        <f>IF(NOT(ISBLANK('Order Form'!$K181)),'Order Form'!$K181,"")</f>
        <v/>
      </c>
      <c r="AC155" s="166" t="str">
        <f>IF(NOT(ISBLANK('Order Form'!$D$21)),'Order Form'!$D$21,"")</f>
        <v/>
      </c>
      <c r="AD155" s="166" t="str">
        <f>IF(NOT(ISBLANK('Order Form'!$D$23)),'Order Form'!$D$23,"")</f>
        <v/>
      </c>
      <c r="AE155" s="166" t="str">
        <f>IF(NOT(ISBLANK('Order Form'!$D$22)),'Order Form'!$D$22,"")</f>
        <v/>
      </c>
    </row>
    <row r="156" spans="1:31" ht="12.75" customHeight="1" x14ac:dyDescent="0.3">
      <c r="A156" s="106" t="str">
        <f>IF(NOT(ISBLANK('Order Form'!$F$4)),PROPER('Order Form'!$F$4),IF(NOT(ISBLANK('Order Form'!$D$3)),PROPER('Order Form'!$D$3),IF(NOT(ISBLANK('Order Form'!$D$4)),PROPER('Order Form'!$D$4),"")))</f>
        <v/>
      </c>
      <c r="B156" s="106" t="str">
        <f>IF(NOT(ISBLANK('Order Form'!$F$6)),'Order Form'!$F$6,"")</f>
        <v/>
      </c>
      <c r="C156" s="162">
        <f>'Order Form'!$F$8</f>
        <v>0</v>
      </c>
      <c r="D156" s="162" t="str">
        <f>IF(NOT(ISBLANK('Order Form'!$F$10)),'Order Form'!$F$10,"")</f>
        <v/>
      </c>
      <c r="E156" s="162" t="str">
        <f>IF(NOT(ISBLANK('Order Form'!$F$12)),'Order Form'!$F$12,"")</f>
        <v/>
      </c>
      <c r="F156" s="163" t="str">
        <f>IF(NOT(ISBLANK('Order Form'!$D$16)),'Order Form'!$D$16,"")</f>
        <v/>
      </c>
      <c r="G156" s="164"/>
      <c r="H156" s="164"/>
      <c r="I156" s="106" t="str">
        <f>IF('Order Form'!$G182="Yes","Yes",IF('Order Form'!$H182="Yes","Yes",""))</f>
        <v/>
      </c>
      <c r="J156" s="106" t="str">
        <f ca="1">IF(NOT(ISNA(INDIRECT("'LIST DATA'!$A$"&amp;MATCH('Order Form'!$C182,SchoolList,0)+1))),UPPER(INDIRECT("'LIST DATA'!$A$"&amp;MATCH('Order Form'!$C182,SchoolList,0)+1)),"")</f>
        <v/>
      </c>
      <c r="K156" s="106" t="str">
        <f>IF(NOT(ISBLANK('Order Form'!$C182)),'Order Form'!$C182,"")</f>
        <v/>
      </c>
      <c r="L156" s="106" t="str">
        <f>IF(NOT(ISBLANK('Order Form'!$E182)),'Order Form'!$E182,"")</f>
        <v/>
      </c>
      <c r="M156" s="106" t="str">
        <f>IF('Order Form'!$G182="Yes","CST",IF('Order Form'!$H182="Yes","PVW",IF(NOT(ISBLANK('Order Form'!$F182)),UPPER('Order Form'!$F182),"")))</f>
        <v/>
      </c>
      <c r="N156" s="106" t="str">
        <f>IF(UPPER($I156)="YES",'Order Form'!F182,"")</f>
        <v/>
      </c>
      <c r="O156" s="106" t="str">
        <f>IF(NOT(ISBLANK('Order Form'!$I182)),'Order Form'!$I182,"")</f>
        <v/>
      </c>
      <c r="P156" s="106" t="str">
        <f>IF(NOT(ISBLANK('Order Form'!$D182)),PROPER('Order Form'!$D182),"")</f>
        <v/>
      </c>
      <c r="Q156" s="106" t="str">
        <f>IF(NOT(ISBLANK('Order Form'!$L182)),'Order Form'!$L182,"")</f>
        <v/>
      </c>
      <c r="R156" s="106" t="str">
        <f>IF(NOT(ISBLANK('Order Form'!$M182)),'Order Form'!$M182,"")</f>
        <v/>
      </c>
      <c r="S156" s="106" t="str">
        <f>IF(NOT(ISBLANK('Order Form'!$N182)),'Order Form'!$N182,"")</f>
        <v/>
      </c>
      <c r="T156" s="106" t="str">
        <f>IF(NOT(ISBLANK('Order Form'!$O182)),'Order Form'!$O182,"")</f>
        <v/>
      </c>
      <c r="U156" s="106" t="str">
        <f>IF(NOT(ISBLANK('Order Form'!$P182)),'Order Form'!$P182,"")</f>
        <v/>
      </c>
      <c r="V156" s="106" t="str">
        <f>IF(NOT(ISBLANK('Order Form'!$Q182)),'Order Form'!$Q182,"")</f>
        <v/>
      </c>
      <c r="W156" s="106" t="str">
        <f>IF(NOT(ISBLANK('Order Form'!$R182)),'Order Form'!$R182,"")</f>
        <v/>
      </c>
      <c r="X156" s="106" t="str">
        <f>IF(NOT(ISBLANK('Order Form'!$S182)),'Order Form'!$S182,"")</f>
        <v/>
      </c>
      <c r="Y156" s="106" t="str">
        <f t="shared" si="0"/>
        <v/>
      </c>
      <c r="Z156" s="166" t="str">
        <f>IF(NOT(ISBLANK('Order Form'!$J182)),'Order Form'!$J182,"")</f>
        <v/>
      </c>
      <c r="AA156" s="168" t="str">
        <f t="shared" si="1"/>
        <v/>
      </c>
      <c r="AB156" s="166" t="str">
        <f>IF(NOT(ISBLANK('Order Form'!$K182)),'Order Form'!$K182,"")</f>
        <v/>
      </c>
      <c r="AC156" s="166" t="str">
        <f>IF(NOT(ISBLANK('Order Form'!$D$21)),'Order Form'!$D$21,"")</f>
        <v/>
      </c>
      <c r="AD156" s="166" t="str">
        <f>IF(NOT(ISBLANK('Order Form'!$D$23)),'Order Form'!$D$23,"")</f>
        <v/>
      </c>
      <c r="AE156" s="166" t="str">
        <f>IF(NOT(ISBLANK('Order Form'!$D$22)),'Order Form'!$D$22,"")</f>
        <v/>
      </c>
    </row>
    <row r="157" spans="1:31" ht="12.75" customHeight="1" x14ac:dyDescent="0.3">
      <c r="A157" s="106" t="str">
        <f>IF(NOT(ISBLANK('Order Form'!$F$4)),PROPER('Order Form'!$F$4),IF(NOT(ISBLANK('Order Form'!$D$3)),PROPER('Order Form'!$D$3),IF(NOT(ISBLANK('Order Form'!$D$4)),PROPER('Order Form'!$D$4),"")))</f>
        <v/>
      </c>
      <c r="B157" s="106" t="str">
        <f>IF(NOT(ISBLANK('Order Form'!$F$6)),'Order Form'!$F$6,"")</f>
        <v/>
      </c>
      <c r="C157" s="162">
        <f>'Order Form'!$F$8</f>
        <v>0</v>
      </c>
      <c r="D157" s="162" t="str">
        <f>IF(NOT(ISBLANK('Order Form'!$F$10)),'Order Form'!$F$10,"")</f>
        <v/>
      </c>
      <c r="E157" s="162" t="str">
        <f>IF(NOT(ISBLANK('Order Form'!$F$12)),'Order Form'!$F$12,"")</f>
        <v/>
      </c>
      <c r="F157" s="163" t="str">
        <f>IF(NOT(ISBLANK('Order Form'!$D$16)),'Order Form'!$D$16,"")</f>
        <v/>
      </c>
      <c r="G157" s="164"/>
      <c r="H157" s="164"/>
      <c r="I157" s="106" t="str">
        <f>IF('Order Form'!$G183="Yes","Yes",IF('Order Form'!$H183="Yes","Yes",""))</f>
        <v/>
      </c>
      <c r="J157" s="106" t="str">
        <f ca="1">IF(NOT(ISNA(INDIRECT("'LIST DATA'!$A$"&amp;MATCH('Order Form'!$C183,SchoolList,0)+1))),UPPER(INDIRECT("'LIST DATA'!$A$"&amp;MATCH('Order Form'!$C183,SchoolList,0)+1)),"")</f>
        <v/>
      </c>
      <c r="K157" s="106" t="str">
        <f>IF(NOT(ISBLANK('Order Form'!$C183)),'Order Form'!$C183,"")</f>
        <v/>
      </c>
      <c r="L157" s="106" t="str">
        <f>IF(NOT(ISBLANK('Order Form'!$E183)),'Order Form'!$E183,"")</f>
        <v/>
      </c>
      <c r="M157" s="106" t="str">
        <f>IF('Order Form'!$G183="Yes","CST",IF('Order Form'!$H183="Yes","PVW",IF(NOT(ISBLANK('Order Form'!$F183)),UPPER('Order Form'!$F183),"")))</f>
        <v/>
      </c>
      <c r="N157" s="106" t="str">
        <f>IF(UPPER($I157)="YES",'Order Form'!F183,"")</f>
        <v/>
      </c>
      <c r="O157" s="106" t="str">
        <f>IF(NOT(ISBLANK('Order Form'!$I183)),'Order Form'!$I183,"")</f>
        <v/>
      </c>
      <c r="P157" s="106" t="str">
        <f>IF(NOT(ISBLANK('Order Form'!$D183)),PROPER('Order Form'!$D183),"")</f>
        <v/>
      </c>
      <c r="Q157" s="106" t="str">
        <f>IF(NOT(ISBLANK('Order Form'!$L183)),'Order Form'!$L183,"")</f>
        <v/>
      </c>
      <c r="R157" s="106" t="str">
        <f>IF(NOT(ISBLANK('Order Form'!$M183)),'Order Form'!$M183,"")</f>
        <v/>
      </c>
      <c r="S157" s="106" t="str">
        <f>IF(NOT(ISBLANK('Order Form'!$N183)),'Order Form'!$N183,"")</f>
        <v/>
      </c>
      <c r="T157" s="106" t="str">
        <f>IF(NOT(ISBLANK('Order Form'!$O183)),'Order Form'!$O183,"")</f>
        <v/>
      </c>
      <c r="U157" s="106" t="str">
        <f>IF(NOT(ISBLANK('Order Form'!$P183)),'Order Form'!$P183,"")</f>
        <v/>
      </c>
      <c r="V157" s="106" t="str">
        <f>IF(NOT(ISBLANK('Order Form'!$Q183)),'Order Form'!$Q183,"")</f>
        <v/>
      </c>
      <c r="W157" s="106" t="str">
        <f>IF(NOT(ISBLANK('Order Form'!$R183)),'Order Form'!$R183,"")</f>
        <v/>
      </c>
      <c r="X157" s="106" t="str">
        <f>IF(NOT(ISBLANK('Order Form'!$S183)),'Order Form'!$S183,"")</f>
        <v/>
      </c>
      <c r="Y157" s="106" t="str">
        <f t="shared" si="0"/>
        <v/>
      </c>
      <c r="Z157" s="166" t="str">
        <f>IF(NOT(ISBLANK('Order Form'!$J183)),'Order Form'!$J183,"")</f>
        <v/>
      </c>
      <c r="AA157" s="168" t="str">
        <f t="shared" si="1"/>
        <v/>
      </c>
      <c r="AB157" s="166" t="str">
        <f>IF(NOT(ISBLANK('Order Form'!$K183)),'Order Form'!$K183,"")</f>
        <v/>
      </c>
      <c r="AC157" s="166" t="str">
        <f>IF(NOT(ISBLANK('Order Form'!$D$21)),'Order Form'!$D$21,"")</f>
        <v/>
      </c>
      <c r="AD157" s="166" t="str">
        <f>IF(NOT(ISBLANK('Order Form'!$D$23)),'Order Form'!$D$23,"")</f>
        <v/>
      </c>
      <c r="AE157" s="166" t="str">
        <f>IF(NOT(ISBLANK('Order Form'!$D$22)),'Order Form'!$D$22,"")</f>
        <v/>
      </c>
    </row>
    <row r="158" spans="1:31" ht="12.75" customHeight="1" x14ac:dyDescent="0.3">
      <c r="A158" s="106" t="str">
        <f>IF(NOT(ISBLANK('Order Form'!$F$4)),PROPER('Order Form'!$F$4),IF(NOT(ISBLANK('Order Form'!$D$3)),PROPER('Order Form'!$D$3),IF(NOT(ISBLANK('Order Form'!$D$4)),PROPER('Order Form'!$D$4),"")))</f>
        <v/>
      </c>
      <c r="B158" s="106" t="str">
        <f>IF(NOT(ISBLANK('Order Form'!$F$6)),'Order Form'!$F$6,"")</f>
        <v/>
      </c>
      <c r="C158" s="162">
        <f>'Order Form'!$F$8</f>
        <v>0</v>
      </c>
      <c r="D158" s="162" t="str">
        <f>IF(NOT(ISBLANK('Order Form'!$F$10)),'Order Form'!$F$10,"")</f>
        <v/>
      </c>
      <c r="E158" s="162" t="str">
        <f>IF(NOT(ISBLANK('Order Form'!$F$12)),'Order Form'!$F$12,"")</f>
        <v/>
      </c>
      <c r="F158" s="163" t="str">
        <f>IF(NOT(ISBLANK('Order Form'!$D$16)),'Order Form'!$D$16,"")</f>
        <v/>
      </c>
      <c r="G158" s="164"/>
      <c r="H158" s="164"/>
      <c r="I158" s="106" t="str">
        <f>IF('Order Form'!$G184="Yes","Yes",IF('Order Form'!$H184="Yes","Yes",""))</f>
        <v/>
      </c>
      <c r="J158" s="106" t="str">
        <f ca="1">IF(NOT(ISNA(INDIRECT("'LIST DATA'!$A$"&amp;MATCH('Order Form'!$C184,SchoolList,0)+1))),UPPER(INDIRECT("'LIST DATA'!$A$"&amp;MATCH('Order Form'!$C184,SchoolList,0)+1)),"")</f>
        <v/>
      </c>
      <c r="K158" s="106" t="str">
        <f>IF(NOT(ISBLANK('Order Form'!$C184)),'Order Form'!$C184,"")</f>
        <v/>
      </c>
      <c r="L158" s="106" t="str">
        <f>IF(NOT(ISBLANK('Order Form'!$E184)),'Order Form'!$E184,"")</f>
        <v/>
      </c>
      <c r="M158" s="106" t="str">
        <f>IF('Order Form'!$G184="Yes","CST",IF('Order Form'!$H184="Yes","PVW",IF(NOT(ISBLANK('Order Form'!$F184)),UPPER('Order Form'!$F184),"")))</f>
        <v/>
      </c>
      <c r="N158" s="106" t="str">
        <f>IF(UPPER($I158)="YES",'Order Form'!F184,"")</f>
        <v/>
      </c>
      <c r="O158" s="106" t="str">
        <f>IF(NOT(ISBLANK('Order Form'!$I184)),'Order Form'!$I184,"")</f>
        <v/>
      </c>
      <c r="P158" s="106" t="str">
        <f>IF(NOT(ISBLANK('Order Form'!$D184)),PROPER('Order Form'!$D184),"")</f>
        <v/>
      </c>
      <c r="Q158" s="106" t="str">
        <f>IF(NOT(ISBLANK('Order Form'!$L184)),'Order Form'!$L184,"")</f>
        <v/>
      </c>
      <c r="R158" s="106" t="str">
        <f>IF(NOT(ISBLANK('Order Form'!$M184)),'Order Form'!$M184,"")</f>
        <v/>
      </c>
      <c r="S158" s="106" t="str">
        <f>IF(NOT(ISBLANK('Order Form'!$N184)),'Order Form'!$N184,"")</f>
        <v/>
      </c>
      <c r="T158" s="106" t="str">
        <f>IF(NOT(ISBLANK('Order Form'!$O184)),'Order Form'!$O184,"")</f>
        <v/>
      </c>
      <c r="U158" s="106" t="str">
        <f>IF(NOT(ISBLANK('Order Form'!$P184)),'Order Form'!$P184,"")</f>
        <v/>
      </c>
      <c r="V158" s="106" t="str">
        <f>IF(NOT(ISBLANK('Order Form'!$Q184)),'Order Form'!$Q184,"")</f>
        <v/>
      </c>
      <c r="W158" s="106" t="str">
        <f>IF(NOT(ISBLANK('Order Form'!$R184)),'Order Form'!$R184,"")</f>
        <v/>
      </c>
      <c r="X158" s="106" t="str">
        <f>IF(NOT(ISBLANK('Order Form'!$S184)),'Order Form'!$S184,"")</f>
        <v/>
      </c>
      <c r="Y158" s="106" t="str">
        <f t="shared" si="0"/>
        <v/>
      </c>
      <c r="Z158" s="166" t="str">
        <f>IF(NOT(ISBLANK('Order Form'!$J184)),'Order Form'!$J184,"")</f>
        <v/>
      </c>
      <c r="AA158" s="168" t="str">
        <f t="shared" si="1"/>
        <v/>
      </c>
      <c r="AB158" s="166" t="str">
        <f>IF(NOT(ISBLANK('Order Form'!$K184)),'Order Form'!$K184,"")</f>
        <v/>
      </c>
      <c r="AC158" s="166" t="str">
        <f>IF(NOT(ISBLANK('Order Form'!$D$21)),'Order Form'!$D$21,"")</f>
        <v/>
      </c>
      <c r="AD158" s="166" t="str">
        <f>IF(NOT(ISBLANK('Order Form'!$D$23)),'Order Form'!$D$23,"")</f>
        <v/>
      </c>
      <c r="AE158" s="166" t="str">
        <f>IF(NOT(ISBLANK('Order Form'!$D$22)),'Order Form'!$D$22,"")</f>
        <v/>
      </c>
    </row>
    <row r="159" spans="1:31" ht="12.75" customHeight="1" x14ac:dyDescent="0.3">
      <c r="A159" s="106" t="str">
        <f>IF(NOT(ISBLANK('Order Form'!$F$4)),PROPER('Order Form'!$F$4),IF(NOT(ISBLANK('Order Form'!$D$3)),PROPER('Order Form'!$D$3),IF(NOT(ISBLANK('Order Form'!$D$4)),PROPER('Order Form'!$D$4),"")))</f>
        <v/>
      </c>
      <c r="B159" s="106" t="str">
        <f>IF(NOT(ISBLANK('Order Form'!$F$6)),'Order Form'!$F$6,"")</f>
        <v/>
      </c>
      <c r="C159" s="162">
        <f>'Order Form'!$F$8</f>
        <v>0</v>
      </c>
      <c r="D159" s="162" t="str">
        <f>IF(NOT(ISBLANK('Order Form'!$F$10)),'Order Form'!$F$10,"")</f>
        <v/>
      </c>
      <c r="E159" s="162" t="str">
        <f>IF(NOT(ISBLANK('Order Form'!$F$12)),'Order Form'!$F$12,"")</f>
        <v/>
      </c>
      <c r="F159" s="163" t="str">
        <f>IF(NOT(ISBLANK('Order Form'!$D$16)),'Order Form'!$D$16,"")</f>
        <v/>
      </c>
      <c r="G159" s="164"/>
      <c r="H159" s="164"/>
      <c r="I159" s="106" t="str">
        <f>IF('Order Form'!$G185="Yes","Yes",IF('Order Form'!$H185="Yes","Yes",""))</f>
        <v/>
      </c>
      <c r="J159" s="106" t="str">
        <f ca="1">IF(NOT(ISNA(INDIRECT("'LIST DATA'!$A$"&amp;MATCH('Order Form'!$C185,SchoolList,0)+1))),UPPER(INDIRECT("'LIST DATA'!$A$"&amp;MATCH('Order Form'!$C185,SchoolList,0)+1)),"")</f>
        <v/>
      </c>
      <c r="K159" s="106" t="str">
        <f>IF(NOT(ISBLANK('Order Form'!$C185)),'Order Form'!$C185,"")</f>
        <v/>
      </c>
      <c r="L159" s="106" t="str">
        <f>IF(NOT(ISBLANK('Order Form'!$E185)),'Order Form'!$E185,"")</f>
        <v/>
      </c>
      <c r="M159" s="106" t="str">
        <f>IF('Order Form'!$G185="Yes","CST",IF('Order Form'!$H185="Yes","PVW",IF(NOT(ISBLANK('Order Form'!$F185)),UPPER('Order Form'!$F185),"")))</f>
        <v/>
      </c>
      <c r="N159" s="106" t="str">
        <f>IF(UPPER($I159)="YES",'Order Form'!F185,"")</f>
        <v/>
      </c>
      <c r="O159" s="106" t="str">
        <f>IF(NOT(ISBLANK('Order Form'!$I185)),'Order Form'!$I185,"")</f>
        <v/>
      </c>
      <c r="P159" s="106" t="str">
        <f>IF(NOT(ISBLANK('Order Form'!$D185)),PROPER('Order Form'!$D185),"")</f>
        <v/>
      </c>
      <c r="Q159" s="106" t="str">
        <f>IF(NOT(ISBLANK('Order Form'!$L185)),'Order Form'!$L185,"")</f>
        <v/>
      </c>
      <c r="R159" s="106" t="str">
        <f>IF(NOT(ISBLANK('Order Form'!$M185)),'Order Form'!$M185,"")</f>
        <v/>
      </c>
      <c r="S159" s="106" t="str">
        <f>IF(NOT(ISBLANK('Order Form'!$N185)),'Order Form'!$N185,"")</f>
        <v/>
      </c>
      <c r="T159" s="106" t="str">
        <f>IF(NOT(ISBLANK('Order Form'!$O185)),'Order Form'!$O185,"")</f>
        <v/>
      </c>
      <c r="U159" s="106" t="str">
        <f>IF(NOT(ISBLANK('Order Form'!$P185)),'Order Form'!$P185,"")</f>
        <v/>
      </c>
      <c r="V159" s="106" t="str">
        <f>IF(NOT(ISBLANK('Order Form'!$Q185)),'Order Form'!$Q185,"")</f>
        <v/>
      </c>
      <c r="W159" s="106" t="str">
        <f>IF(NOT(ISBLANK('Order Form'!$R185)),'Order Form'!$R185,"")</f>
        <v/>
      </c>
      <c r="X159" s="106" t="str">
        <f>IF(NOT(ISBLANK('Order Form'!$S185)),'Order Form'!$S185,"")</f>
        <v/>
      </c>
      <c r="Y159" s="106" t="str">
        <f t="shared" si="0"/>
        <v/>
      </c>
      <c r="Z159" s="166" t="str">
        <f>IF(NOT(ISBLANK('Order Form'!$J185)),'Order Form'!$J185,"")</f>
        <v/>
      </c>
      <c r="AA159" s="168" t="str">
        <f t="shared" si="1"/>
        <v/>
      </c>
      <c r="AB159" s="166" t="str">
        <f>IF(NOT(ISBLANK('Order Form'!$K185)),'Order Form'!$K185,"")</f>
        <v/>
      </c>
      <c r="AC159" s="166" t="str">
        <f>IF(NOT(ISBLANK('Order Form'!$D$21)),'Order Form'!$D$21,"")</f>
        <v/>
      </c>
      <c r="AD159" s="166" t="str">
        <f>IF(NOT(ISBLANK('Order Form'!$D$23)),'Order Form'!$D$23,"")</f>
        <v/>
      </c>
      <c r="AE159" s="166" t="str">
        <f>IF(NOT(ISBLANK('Order Form'!$D$22)),'Order Form'!$D$22,"")</f>
        <v/>
      </c>
    </row>
    <row r="160" spans="1:31" ht="12.75" customHeight="1" x14ac:dyDescent="0.3">
      <c r="A160" s="106" t="str">
        <f>IF(NOT(ISBLANK('Order Form'!$F$4)),PROPER('Order Form'!$F$4),IF(NOT(ISBLANK('Order Form'!$D$3)),PROPER('Order Form'!$D$3),IF(NOT(ISBLANK('Order Form'!$D$4)),PROPER('Order Form'!$D$4),"")))</f>
        <v/>
      </c>
      <c r="B160" s="106" t="str">
        <f>IF(NOT(ISBLANK('Order Form'!$F$6)),'Order Form'!$F$6,"")</f>
        <v/>
      </c>
      <c r="C160" s="162">
        <f>'Order Form'!$F$8</f>
        <v>0</v>
      </c>
      <c r="D160" s="162" t="str">
        <f>IF(NOT(ISBLANK('Order Form'!$F$10)),'Order Form'!$F$10,"")</f>
        <v/>
      </c>
      <c r="E160" s="162" t="str">
        <f>IF(NOT(ISBLANK('Order Form'!$F$12)),'Order Form'!$F$12,"")</f>
        <v/>
      </c>
      <c r="F160" s="163" t="str">
        <f>IF(NOT(ISBLANK('Order Form'!$D$16)),'Order Form'!$D$16,"")</f>
        <v/>
      </c>
      <c r="G160" s="164"/>
      <c r="H160" s="164"/>
      <c r="I160" s="106" t="str">
        <f>IF('Order Form'!$G186="Yes","Yes",IF('Order Form'!$H186="Yes","Yes",""))</f>
        <v/>
      </c>
      <c r="J160" s="106" t="str">
        <f ca="1">IF(NOT(ISNA(INDIRECT("'LIST DATA'!$A$"&amp;MATCH('Order Form'!$C186,SchoolList,0)+1))),UPPER(INDIRECT("'LIST DATA'!$A$"&amp;MATCH('Order Form'!$C186,SchoolList,0)+1)),"")</f>
        <v/>
      </c>
      <c r="K160" s="106" t="str">
        <f>IF(NOT(ISBLANK('Order Form'!$C186)),'Order Form'!$C186,"")</f>
        <v/>
      </c>
      <c r="L160" s="106" t="str">
        <f>IF(NOT(ISBLANK('Order Form'!$E186)),'Order Form'!$E186,"")</f>
        <v/>
      </c>
      <c r="M160" s="106" t="str">
        <f>IF('Order Form'!$G186="Yes","CST",IF('Order Form'!$H186="Yes","PVW",IF(NOT(ISBLANK('Order Form'!$F186)),UPPER('Order Form'!$F186),"")))</f>
        <v/>
      </c>
      <c r="N160" s="106" t="str">
        <f>IF(UPPER($I160)="YES",'Order Form'!F186,"")</f>
        <v/>
      </c>
      <c r="O160" s="106" t="str">
        <f>IF(NOT(ISBLANK('Order Form'!$I186)),'Order Form'!$I186,"")</f>
        <v/>
      </c>
      <c r="P160" s="106" t="str">
        <f>IF(NOT(ISBLANK('Order Form'!$D186)),PROPER('Order Form'!$D186),"")</f>
        <v/>
      </c>
      <c r="Q160" s="106" t="str">
        <f>IF(NOT(ISBLANK('Order Form'!$L186)),'Order Form'!$L186,"")</f>
        <v/>
      </c>
      <c r="R160" s="106" t="str">
        <f>IF(NOT(ISBLANK('Order Form'!$M186)),'Order Form'!$M186,"")</f>
        <v/>
      </c>
      <c r="S160" s="106" t="str">
        <f>IF(NOT(ISBLANK('Order Form'!$N186)),'Order Form'!$N186,"")</f>
        <v/>
      </c>
      <c r="T160" s="106" t="str">
        <f>IF(NOT(ISBLANK('Order Form'!$O186)),'Order Form'!$O186,"")</f>
        <v/>
      </c>
      <c r="U160" s="106" t="str">
        <f>IF(NOT(ISBLANK('Order Form'!$P186)),'Order Form'!$P186,"")</f>
        <v/>
      </c>
      <c r="V160" s="106" t="str">
        <f>IF(NOT(ISBLANK('Order Form'!$Q186)),'Order Form'!$Q186,"")</f>
        <v/>
      </c>
      <c r="W160" s="106" t="str">
        <f>IF(NOT(ISBLANK('Order Form'!$R186)),'Order Form'!$R186,"")</f>
        <v/>
      </c>
      <c r="X160" s="106" t="str">
        <f>IF(NOT(ISBLANK('Order Form'!$S186)),'Order Form'!$S186,"")</f>
        <v/>
      </c>
      <c r="Y160" s="106" t="str">
        <f t="shared" si="0"/>
        <v/>
      </c>
      <c r="Z160" s="166" t="str">
        <f>IF(NOT(ISBLANK('Order Form'!$J186)),'Order Form'!$J186,"")</f>
        <v/>
      </c>
      <c r="AA160" s="168" t="str">
        <f t="shared" si="1"/>
        <v/>
      </c>
      <c r="AB160" s="166" t="str">
        <f>IF(NOT(ISBLANK('Order Form'!$K186)),'Order Form'!$K186,"")</f>
        <v/>
      </c>
      <c r="AC160" s="166" t="str">
        <f>IF(NOT(ISBLANK('Order Form'!$D$21)),'Order Form'!$D$21,"")</f>
        <v/>
      </c>
      <c r="AD160" s="166" t="str">
        <f>IF(NOT(ISBLANK('Order Form'!$D$23)),'Order Form'!$D$23,"")</f>
        <v/>
      </c>
      <c r="AE160" s="166" t="str">
        <f>IF(NOT(ISBLANK('Order Form'!$D$22)),'Order Form'!$D$22,"")</f>
        <v/>
      </c>
    </row>
    <row r="161" spans="1:31" ht="12.75" customHeight="1" x14ac:dyDescent="0.3">
      <c r="A161" s="106" t="str">
        <f>IF(NOT(ISBLANK('Order Form'!$F$4)),PROPER('Order Form'!$F$4),IF(NOT(ISBLANK('Order Form'!$D$3)),PROPER('Order Form'!$D$3),IF(NOT(ISBLANK('Order Form'!$D$4)),PROPER('Order Form'!$D$4),"")))</f>
        <v/>
      </c>
      <c r="B161" s="106" t="str">
        <f>IF(NOT(ISBLANK('Order Form'!$F$6)),'Order Form'!$F$6,"")</f>
        <v/>
      </c>
      <c r="C161" s="162">
        <f>'Order Form'!$F$8</f>
        <v>0</v>
      </c>
      <c r="D161" s="162" t="str">
        <f>IF(NOT(ISBLANK('Order Form'!$F$10)),'Order Form'!$F$10,"")</f>
        <v/>
      </c>
      <c r="E161" s="162" t="str">
        <f>IF(NOT(ISBLANK('Order Form'!$F$12)),'Order Form'!$F$12,"")</f>
        <v/>
      </c>
      <c r="F161" s="163" t="str">
        <f>IF(NOT(ISBLANK('Order Form'!$D$16)),'Order Form'!$D$16,"")</f>
        <v/>
      </c>
      <c r="G161" s="164"/>
      <c r="H161" s="164"/>
      <c r="I161" s="106" t="str">
        <f>IF('Order Form'!$G187="Yes","Yes",IF('Order Form'!$H187="Yes","Yes",""))</f>
        <v/>
      </c>
      <c r="J161" s="106" t="str">
        <f ca="1">IF(NOT(ISNA(INDIRECT("'LIST DATA'!$A$"&amp;MATCH('Order Form'!$C187,SchoolList,0)+1))),UPPER(INDIRECT("'LIST DATA'!$A$"&amp;MATCH('Order Form'!$C187,SchoolList,0)+1)),"")</f>
        <v/>
      </c>
      <c r="K161" s="106" t="str">
        <f>IF(NOT(ISBLANK('Order Form'!$C187)),'Order Form'!$C187,"")</f>
        <v/>
      </c>
      <c r="L161" s="106" t="str">
        <f>IF(NOT(ISBLANK('Order Form'!$E187)),'Order Form'!$E187,"")</f>
        <v/>
      </c>
      <c r="M161" s="106" t="str">
        <f>IF('Order Form'!$G187="Yes","CST",IF('Order Form'!$H187="Yes","PVW",IF(NOT(ISBLANK('Order Form'!$F187)),UPPER('Order Form'!$F187),"")))</f>
        <v/>
      </c>
      <c r="N161" s="106" t="str">
        <f>IF(UPPER($I161)="YES",'Order Form'!F187,"")</f>
        <v/>
      </c>
      <c r="O161" s="106" t="str">
        <f>IF(NOT(ISBLANK('Order Form'!$I187)),'Order Form'!$I187,"")</f>
        <v/>
      </c>
      <c r="P161" s="106" t="str">
        <f>IF(NOT(ISBLANK('Order Form'!$D187)),PROPER('Order Form'!$D187),"")</f>
        <v/>
      </c>
      <c r="Q161" s="106" t="str">
        <f>IF(NOT(ISBLANK('Order Form'!$L187)),'Order Form'!$L187,"")</f>
        <v/>
      </c>
      <c r="R161" s="106" t="str">
        <f>IF(NOT(ISBLANK('Order Form'!$M187)),'Order Form'!$M187,"")</f>
        <v/>
      </c>
      <c r="S161" s="106" t="str">
        <f>IF(NOT(ISBLANK('Order Form'!$N187)),'Order Form'!$N187,"")</f>
        <v/>
      </c>
      <c r="T161" s="106" t="str">
        <f>IF(NOT(ISBLANK('Order Form'!$O187)),'Order Form'!$O187,"")</f>
        <v/>
      </c>
      <c r="U161" s="106" t="str">
        <f>IF(NOT(ISBLANK('Order Form'!$P187)),'Order Form'!$P187,"")</f>
        <v/>
      </c>
      <c r="V161" s="106" t="str">
        <f>IF(NOT(ISBLANK('Order Form'!$Q187)),'Order Form'!$Q187,"")</f>
        <v/>
      </c>
      <c r="W161" s="106" t="str">
        <f>IF(NOT(ISBLANK('Order Form'!$R187)),'Order Form'!$R187,"")</f>
        <v/>
      </c>
      <c r="X161" s="106" t="str">
        <f>IF(NOT(ISBLANK('Order Form'!$S187)),'Order Form'!$S187,"")</f>
        <v/>
      </c>
      <c r="Y161" s="106" t="str">
        <f t="shared" si="0"/>
        <v/>
      </c>
      <c r="Z161" s="166" t="str">
        <f>IF(NOT(ISBLANK('Order Form'!$J187)),'Order Form'!$J187,"")</f>
        <v/>
      </c>
      <c r="AA161" s="168" t="str">
        <f t="shared" si="1"/>
        <v/>
      </c>
      <c r="AB161" s="166" t="str">
        <f>IF(NOT(ISBLANK('Order Form'!$K187)),'Order Form'!$K187,"")</f>
        <v/>
      </c>
      <c r="AC161" s="166" t="str">
        <f>IF(NOT(ISBLANK('Order Form'!$D$21)),'Order Form'!$D$21,"")</f>
        <v/>
      </c>
      <c r="AD161" s="166" t="str">
        <f>IF(NOT(ISBLANK('Order Form'!$D$23)),'Order Form'!$D$23,"")</f>
        <v/>
      </c>
      <c r="AE161" s="166" t="str">
        <f>IF(NOT(ISBLANK('Order Form'!$D$22)),'Order Form'!$D$22,"")</f>
        <v/>
      </c>
    </row>
    <row r="162" spans="1:31" ht="12.75" customHeight="1" x14ac:dyDescent="0.3">
      <c r="A162" s="106" t="str">
        <f>IF(NOT(ISBLANK('Order Form'!$F$4)),PROPER('Order Form'!$F$4),IF(NOT(ISBLANK('Order Form'!$D$3)),PROPER('Order Form'!$D$3),IF(NOT(ISBLANK('Order Form'!$D$4)),PROPER('Order Form'!$D$4),"")))</f>
        <v/>
      </c>
      <c r="B162" s="106" t="str">
        <f>IF(NOT(ISBLANK('Order Form'!$F$6)),'Order Form'!$F$6,"")</f>
        <v/>
      </c>
      <c r="C162" s="162">
        <f>'Order Form'!$F$8</f>
        <v>0</v>
      </c>
      <c r="D162" s="162" t="str">
        <f>IF(NOT(ISBLANK('Order Form'!$F$10)),'Order Form'!$F$10,"")</f>
        <v/>
      </c>
      <c r="E162" s="162" t="str">
        <f>IF(NOT(ISBLANK('Order Form'!$F$12)),'Order Form'!$F$12,"")</f>
        <v/>
      </c>
      <c r="F162" s="163" t="str">
        <f>IF(NOT(ISBLANK('Order Form'!$D$16)),'Order Form'!$D$16,"")</f>
        <v/>
      </c>
      <c r="G162" s="164"/>
      <c r="H162" s="164"/>
      <c r="I162" s="106" t="str">
        <f>IF('Order Form'!$G188="Yes","Yes",IF('Order Form'!$H188="Yes","Yes",""))</f>
        <v/>
      </c>
      <c r="J162" s="106" t="str">
        <f ca="1">IF(NOT(ISNA(INDIRECT("'LIST DATA'!$A$"&amp;MATCH('Order Form'!$C188,SchoolList,0)+1))),UPPER(INDIRECT("'LIST DATA'!$A$"&amp;MATCH('Order Form'!$C188,SchoolList,0)+1)),"")</f>
        <v/>
      </c>
      <c r="K162" s="106" t="str">
        <f>IF(NOT(ISBLANK('Order Form'!$C188)),'Order Form'!$C188,"")</f>
        <v/>
      </c>
      <c r="L162" s="106" t="str">
        <f>IF(NOT(ISBLANK('Order Form'!$E188)),'Order Form'!$E188,"")</f>
        <v/>
      </c>
      <c r="M162" s="106" t="str">
        <f>IF('Order Form'!$G188="Yes","CST",IF('Order Form'!$H188="Yes","PVW",IF(NOT(ISBLANK('Order Form'!$F188)),UPPER('Order Form'!$F188),"")))</f>
        <v/>
      </c>
      <c r="N162" s="106" t="str">
        <f>IF(UPPER($I162)="YES",'Order Form'!F188,"")</f>
        <v/>
      </c>
      <c r="O162" s="106" t="str">
        <f>IF(NOT(ISBLANK('Order Form'!$I188)),'Order Form'!$I188,"")</f>
        <v/>
      </c>
      <c r="P162" s="106" t="str">
        <f>IF(NOT(ISBLANK('Order Form'!$D188)),PROPER('Order Form'!$D188),"")</f>
        <v/>
      </c>
      <c r="Q162" s="106" t="str">
        <f>IF(NOT(ISBLANK('Order Form'!$L188)),'Order Form'!$L188,"")</f>
        <v/>
      </c>
      <c r="R162" s="106" t="str">
        <f>IF(NOT(ISBLANK('Order Form'!$M188)),'Order Form'!$M188,"")</f>
        <v/>
      </c>
      <c r="S162" s="106" t="str">
        <f>IF(NOT(ISBLANK('Order Form'!$N188)),'Order Form'!$N188,"")</f>
        <v/>
      </c>
      <c r="T162" s="106" t="str">
        <f>IF(NOT(ISBLANK('Order Form'!$O188)),'Order Form'!$O188,"")</f>
        <v/>
      </c>
      <c r="U162" s="106" t="str">
        <f>IF(NOT(ISBLANK('Order Form'!$P188)),'Order Form'!$P188,"")</f>
        <v/>
      </c>
      <c r="V162" s="106" t="str">
        <f>IF(NOT(ISBLANK('Order Form'!$Q188)),'Order Form'!$Q188,"")</f>
        <v/>
      </c>
      <c r="W162" s="106" t="str">
        <f>IF(NOT(ISBLANK('Order Form'!$R188)),'Order Form'!$R188,"")</f>
        <v/>
      </c>
      <c r="X162" s="106" t="str">
        <f>IF(NOT(ISBLANK('Order Form'!$S188)),'Order Form'!$S188,"")</f>
        <v/>
      </c>
      <c r="Y162" s="106" t="str">
        <f t="shared" si="0"/>
        <v/>
      </c>
      <c r="Z162" s="166" t="str">
        <f>IF(NOT(ISBLANK('Order Form'!$J188)),'Order Form'!$J188,"")</f>
        <v/>
      </c>
      <c r="AA162" s="168" t="str">
        <f t="shared" si="1"/>
        <v/>
      </c>
      <c r="AB162" s="166" t="str">
        <f>IF(NOT(ISBLANK('Order Form'!$K188)),'Order Form'!$K188,"")</f>
        <v/>
      </c>
      <c r="AC162" s="166" t="str">
        <f>IF(NOT(ISBLANK('Order Form'!$D$21)),'Order Form'!$D$21,"")</f>
        <v/>
      </c>
      <c r="AD162" s="166" t="str">
        <f>IF(NOT(ISBLANK('Order Form'!$D$23)),'Order Form'!$D$23,"")</f>
        <v/>
      </c>
      <c r="AE162" s="166" t="str">
        <f>IF(NOT(ISBLANK('Order Form'!$D$22)),'Order Form'!$D$22,"")</f>
        <v/>
      </c>
    </row>
    <row r="163" spans="1:31" ht="12.75" customHeight="1" x14ac:dyDescent="0.3">
      <c r="A163" s="106" t="str">
        <f>IF(NOT(ISBLANK('Order Form'!$F$4)),PROPER('Order Form'!$F$4),IF(NOT(ISBLANK('Order Form'!$D$3)),PROPER('Order Form'!$D$3),IF(NOT(ISBLANK('Order Form'!$D$4)),PROPER('Order Form'!$D$4),"")))</f>
        <v/>
      </c>
      <c r="B163" s="106" t="str">
        <f>IF(NOT(ISBLANK('Order Form'!$F$6)),'Order Form'!$F$6,"")</f>
        <v/>
      </c>
      <c r="C163" s="162">
        <f>'Order Form'!$F$8</f>
        <v>0</v>
      </c>
      <c r="D163" s="162" t="str">
        <f>IF(NOT(ISBLANK('Order Form'!$F$10)),'Order Form'!$F$10,"")</f>
        <v/>
      </c>
      <c r="E163" s="162" t="str">
        <f>IF(NOT(ISBLANK('Order Form'!$F$12)),'Order Form'!$F$12,"")</f>
        <v/>
      </c>
      <c r="F163" s="163" t="str">
        <f>IF(NOT(ISBLANK('Order Form'!$D$16)),'Order Form'!$D$16,"")</f>
        <v/>
      </c>
      <c r="G163" s="164"/>
      <c r="H163" s="164"/>
      <c r="I163" s="106" t="str">
        <f>IF('Order Form'!$G189="Yes","Yes",IF('Order Form'!$H189="Yes","Yes",""))</f>
        <v/>
      </c>
      <c r="J163" s="106" t="str">
        <f ca="1">IF(NOT(ISNA(INDIRECT("'LIST DATA'!$A$"&amp;MATCH('Order Form'!$C189,SchoolList,0)+1))),UPPER(INDIRECT("'LIST DATA'!$A$"&amp;MATCH('Order Form'!$C189,SchoolList,0)+1)),"")</f>
        <v/>
      </c>
      <c r="K163" s="106" t="str">
        <f>IF(NOT(ISBLANK('Order Form'!$C189)),'Order Form'!$C189,"")</f>
        <v/>
      </c>
      <c r="L163" s="106" t="str">
        <f>IF(NOT(ISBLANK('Order Form'!$E189)),'Order Form'!$E189,"")</f>
        <v/>
      </c>
      <c r="M163" s="106" t="str">
        <f>IF('Order Form'!$G189="Yes","CST",IF('Order Form'!$H189="Yes","PVW",IF(NOT(ISBLANK('Order Form'!$F189)),UPPER('Order Form'!$F189),"")))</f>
        <v/>
      </c>
      <c r="N163" s="106" t="str">
        <f>IF(UPPER($I163)="YES",'Order Form'!F189,"")</f>
        <v/>
      </c>
      <c r="O163" s="106" t="str">
        <f>IF(NOT(ISBLANK('Order Form'!$I189)),'Order Form'!$I189,"")</f>
        <v/>
      </c>
      <c r="P163" s="106" t="str">
        <f>IF(NOT(ISBLANK('Order Form'!$D189)),PROPER('Order Form'!$D189),"")</f>
        <v/>
      </c>
      <c r="Q163" s="106" t="str">
        <f>IF(NOT(ISBLANK('Order Form'!$L189)),'Order Form'!$L189,"")</f>
        <v/>
      </c>
      <c r="R163" s="106" t="str">
        <f>IF(NOT(ISBLANK('Order Form'!$M189)),'Order Form'!$M189,"")</f>
        <v/>
      </c>
      <c r="S163" s="106" t="str">
        <f>IF(NOT(ISBLANK('Order Form'!$N189)),'Order Form'!$N189,"")</f>
        <v/>
      </c>
      <c r="T163" s="106" t="str">
        <f>IF(NOT(ISBLANK('Order Form'!$O189)),'Order Form'!$O189,"")</f>
        <v/>
      </c>
      <c r="U163" s="106" t="str">
        <f>IF(NOT(ISBLANK('Order Form'!$P189)),'Order Form'!$P189,"")</f>
        <v/>
      </c>
      <c r="V163" s="106" t="str">
        <f>IF(NOT(ISBLANK('Order Form'!$Q189)),'Order Form'!$Q189,"")</f>
        <v/>
      </c>
      <c r="W163" s="106" t="str">
        <f>IF(NOT(ISBLANK('Order Form'!$R189)),'Order Form'!$R189,"")</f>
        <v/>
      </c>
      <c r="X163" s="106" t="str">
        <f>IF(NOT(ISBLANK('Order Form'!$S189)),'Order Form'!$S189,"")</f>
        <v/>
      </c>
      <c r="Y163" s="106" t="str">
        <f t="shared" si="0"/>
        <v/>
      </c>
      <c r="Z163" s="166" t="str">
        <f>IF(NOT(ISBLANK('Order Form'!$J189)),'Order Form'!$J189,"")</f>
        <v/>
      </c>
      <c r="AA163" s="168" t="str">
        <f t="shared" si="1"/>
        <v/>
      </c>
      <c r="AB163" s="166" t="str">
        <f>IF(NOT(ISBLANK('Order Form'!$K189)),'Order Form'!$K189,"")</f>
        <v/>
      </c>
      <c r="AC163" s="166" t="str">
        <f>IF(NOT(ISBLANK('Order Form'!$D$21)),'Order Form'!$D$21,"")</f>
        <v/>
      </c>
      <c r="AD163" s="166" t="str">
        <f>IF(NOT(ISBLANK('Order Form'!$D$23)),'Order Form'!$D$23,"")</f>
        <v/>
      </c>
      <c r="AE163" s="166" t="str">
        <f>IF(NOT(ISBLANK('Order Form'!$D$22)),'Order Form'!$D$22,"")</f>
        <v/>
      </c>
    </row>
    <row r="164" spans="1:31" ht="12.75" customHeight="1" x14ac:dyDescent="0.3">
      <c r="A164" s="106" t="str">
        <f>IF(NOT(ISBLANK('Order Form'!$F$4)),PROPER('Order Form'!$F$4),IF(NOT(ISBLANK('Order Form'!$D$3)),PROPER('Order Form'!$D$3),IF(NOT(ISBLANK('Order Form'!$D$4)),PROPER('Order Form'!$D$4),"")))</f>
        <v/>
      </c>
      <c r="B164" s="106" t="str">
        <f>IF(NOT(ISBLANK('Order Form'!$F$6)),'Order Form'!$F$6,"")</f>
        <v/>
      </c>
      <c r="C164" s="162">
        <f>'Order Form'!$F$8</f>
        <v>0</v>
      </c>
      <c r="D164" s="162" t="str">
        <f>IF(NOT(ISBLANK('Order Form'!$F$10)),'Order Form'!$F$10,"")</f>
        <v/>
      </c>
      <c r="E164" s="162" t="str">
        <f>IF(NOT(ISBLANK('Order Form'!$F$12)),'Order Form'!$F$12,"")</f>
        <v/>
      </c>
      <c r="F164" s="163" t="str">
        <f>IF(NOT(ISBLANK('Order Form'!$D$16)),'Order Form'!$D$16,"")</f>
        <v/>
      </c>
      <c r="G164" s="164"/>
      <c r="H164" s="164"/>
      <c r="I164" s="106" t="str">
        <f>IF('Order Form'!$G190="Yes","Yes",IF('Order Form'!$H190="Yes","Yes",""))</f>
        <v/>
      </c>
      <c r="J164" s="106" t="str">
        <f ca="1">IF(NOT(ISNA(INDIRECT("'LIST DATA'!$A$"&amp;MATCH('Order Form'!$C190,SchoolList,0)+1))),UPPER(INDIRECT("'LIST DATA'!$A$"&amp;MATCH('Order Form'!$C190,SchoolList,0)+1)),"")</f>
        <v/>
      </c>
      <c r="K164" s="106" t="str">
        <f>IF(NOT(ISBLANK('Order Form'!$C190)),'Order Form'!$C190,"")</f>
        <v/>
      </c>
      <c r="L164" s="106" t="str">
        <f>IF(NOT(ISBLANK('Order Form'!$E190)),'Order Form'!$E190,"")</f>
        <v/>
      </c>
      <c r="M164" s="106" t="str">
        <f>IF('Order Form'!$G190="Yes","CST",IF('Order Form'!$H190="Yes","PVW",IF(NOT(ISBLANK('Order Form'!$F190)),UPPER('Order Form'!$F190),"")))</f>
        <v/>
      </c>
      <c r="N164" s="106" t="str">
        <f>IF(UPPER($I164)="YES",'Order Form'!F190,"")</f>
        <v/>
      </c>
      <c r="O164" s="106" t="str">
        <f>IF(NOT(ISBLANK('Order Form'!$I190)),'Order Form'!$I190,"")</f>
        <v/>
      </c>
      <c r="P164" s="106" t="str">
        <f>IF(NOT(ISBLANK('Order Form'!$D190)),PROPER('Order Form'!$D190),"")</f>
        <v/>
      </c>
      <c r="Q164" s="106" t="str">
        <f>IF(NOT(ISBLANK('Order Form'!$L190)),'Order Form'!$L190,"")</f>
        <v/>
      </c>
      <c r="R164" s="106" t="str">
        <f>IF(NOT(ISBLANK('Order Form'!$M190)),'Order Form'!$M190,"")</f>
        <v/>
      </c>
      <c r="S164" s="106" t="str">
        <f>IF(NOT(ISBLANK('Order Form'!$N190)),'Order Form'!$N190,"")</f>
        <v/>
      </c>
      <c r="T164" s="106" t="str">
        <f>IF(NOT(ISBLANK('Order Form'!$O190)),'Order Form'!$O190,"")</f>
        <v/>
      </c>
      <c r="U164" s="106" t="str">
        <f>IF(NOT(ISBLANK('Order Form'!$P190)),'Order Form'!$P190,"")</f>
        <v/>
      </c>
      <c r="V164" s="106" t="str">
        <f>IF(NOT(ISBLANK('Order Form'!$Q190)),'Order Form'!$Q190,"")</f>
        <v/>
      </c>
      <c r="W164" s="106" t="str">
        <f>IF(NOT(ISBLANK('Order Form'!$R190)),'Order Form'!$R190,"")</f>
        <v/>
      </c>
      <c r="X164" s="106" t="str">
        <f>IF(NOT(ISBLANK('Order Form'!$S190)),'Order Form'!$S190,"")</f>
        <v/>
      </c>
      <c r="Y164" s="106" t="str">
        <f t="shared" si="0"/>
        <v/>
      </c>
      <c r="Z164" s="166" t="str">
        <f>IF(NOT(ISBLANK('Order Form'!$J190)),'Order Form'!$J190,"")</f>
        <v/>
      </c>
      <c r="AA164" s="168" t="str">
        <f t="shared" si="1"/>
        <v/>
      </c>
      <c r="AB164" s="166" t="str">
        <f>IF(NOT(ISBLANK('Order Form'!$K190)),'Order Form'!$K190,"")</f>
        <v/>
      </c>
      <c r="AC164" s="166" t="str">
        <f>IF(NOT(ISBLANK('Order Form'!$D$21)),'Order Form'!$D$21,"")</f>
        <v/>
      </c>
      <c r="AD164" s="166" t="str">
        <f>IF(NOT(ISBLANK('Order Form'!$D$23)),'Order Form'!$D$23,"")</f>
        <v/>
      </c>
      <c r="AE164" s="166" t="str">
        <f>IF(NOT(ISBLANK('Order Form'!$D$22)),'Order Form'!$D$22,"")</f>
        <v/>
      </c>
    </row>
    <row r="165" spans="1:31" ht="12.75" customHeight="1" x14ac:dyDescent="0.3">
      <c r="A165" s="106" t="str">
        <f>IF(NOT(ISBLANK('Order Form'!$F$4)),PROPER('Order Form'!$F$4),IF(NOT(ISBLANK('Order Form'!$D$3)),PROPER('Order Form'!$D$3),IF(NOT(ISBLANK('Order Form'!$D$4)),PROPER('Order Form'!$D$4),"")))</f>
        <v/>
      </c>
      <c r="B165" s="106" t="str">
        <f>IF(NOT(ISBLANK('Order Form'!$F$6)),'Order Form'!$F$6,"")</f>
        <v/>
      </c>
      <c r="C165" s="162">
        <f>'Order Form'!$F$8</f>
        <v>0</v>
      </c>
      <c r="D165" s="162" t="str">
        <f>IF(NOT(ISBLANK('Order Form'!$F$10)),'Order Form'!$F$10,"")</f>
        <v/>
      </c>
      <c r="E165" s="162" t="str">
        <f>IF(NOT(ISBLANK('Order Form'!$F$12)),'Order Form'!$F$12,"")</f>
        <v/>
      </c>
      <c r="F165" s="163" t="str">
        <f>IF(NOT(ISBLANK('Order Form'!$D$16)),'Order Form'!$D$16,"")</f>
        <v/>
      </c>
      <c r="G165" s="164"/>
      <c r="H165" s="164"/>
      <c r="I165" s="106" t="str">
        <f>IF('Order Form'!$G191="Yes","Yes",IF('Order Form'!$H191="Yes","Yes",""))</f>
        <v/>
      </c>
      <c r="J165" s="106" t="str">
        <f ca="1">IF(NOT(ISNA(INDIRECT("'LIST DATA'!$A$"&amp;MATCH('Order Form'!$C191,SchoolList,0)+1))),UPPER(INDIRECT("'LIST DATA'!$A$"&amp;MATCH('Order Form'!$C191,SchoolList,0)+1)),"")</f>
        <v/>
      </c>
      <c r="K165" s="106" t="str">
        <f>IF(NOT(ISBLANK('Order Form'!$C191)),'Order Form'!$C191,"")</f>
        <v/>
      </c>
      <c r="L165" s="106" t="str">
        <f>IF(NOT(ISBLANK('Order Form'!$E191)),'Order Form'!$E191,"")</f>
        <v/>
      </c>
      <c r="M165" s="106" t="str">
        <f>IF('Order Form'!$G191="Yes","CST",IF('Order Form'!$H191="Yes","PVW",IF(NOT(ISBLANK('Order Form'!$F191)),UPPER('Order Form'!$F191),"")))</f>
        <v/>
      </c>
      <c r="N165" s="106" t="str">
        <f>IF(UPPER($I165)="YES",'Order Form'!F191,"")</f>
        <v/>
      </c>
      <c r="O165" s="106" t="str">
        <f>IF(NOT(ISBLANK('Order Form'!$I191)),'Order Form'!$I191,"")</f>
        <v/>
      </c>
      <c r="P165" s="106" t="str">
        <f>IF(NOT(ISBLANK('Order Form'!$D191)),PROPER('Order Form'!$D191),"")</f>
        <v/>
      </c>
      <c r="Q165" s="106" t="str">
        <f>IF(NOT(ISBLANK('Order Form'!$L191)),'Order Form'!$L191,"")</f>
        <v/>
      </c>
      <c r="R165" s="106" t="str">
        <f>IF(NOT(ISBLANK('Order Form'!$M191)),'Order Form'!$M191,"")</f>
        <v/>
      </c>
      <c r="S165" s="106" t="str">
        <f>IF(NOT(ISBLANK('Order Form'!$N191)),'Order Form'!$N191,"")</f>
        <v/>
      </c>
      <c r="T165" s="106" t="str">
        <f>IF(NOT(ISBLANK('Order Form'!$O191)),'Order Form'!$O191,"")</f>
        <v/>
      </c>
      <c r="U165" s="106" t="str">
        <f>IF(NOT(ISBLANK('Order Form'!$P191)),'Order Form'!$P191,"")</f>
        <v/>
      </c>
      <c r="V165" s="106" t="str">
        <f>IF(NOT(ISBLANK('Order Form'!$Q191)),'Order Form'!$Q191,"")</f>
        <v/>
      </c>
      <c r="W165" s="106" t="str">
        <f>IF(NOT(ISBLANK('Order Form'!$R191)),'Order Form'!$R191,"")</f>
        <v/>
      </c>
      <c r="X165" s="106" t="str">
        <f>IF(NOT(ISBLANK('Order Form'!$S191)),'Order Form'!$S191,"")</f>
        <v/>
      </c>
      <c r="Y165" s="106" t="str">
        <f t="shared" si="0"/>
        <v/>
      </c>
      <c r="Z165" s="166" t="str">
        <f>IF(NOT(ISBLANK('Order Form'!$J191)),'Order Form'!$J191,"")</f>
        <v/>
      </c>
      <c r="AA165" s="168" t="str">
        <f t="shared" si="1"/>
        <v/>
      </c>
      <c r="AB165" s="166" t="str">
        <f>IF(NOT(ISBLANK('Order Form'!$K191)),'Order Form'!$K191,"")</f>
        <v/>
      </c>
      <c r="AC165" s="166" t="str">
        <f>IF(NOT(ISBLANK('Order Form'!$D$21)),'Order Form'!$D$21,"")</f>
        <v/>
      </c>
      <c r="AD165" s="166" t="str">
        <f>IF(NOT(ISBLANK('Order Form'!$D$23)),'Order Form'!$D$23,"")</f>
        <v/>
      </c>
      <c r="AE165" s="166" t="str">
        <f>IF(NOT(ISBLANK('Order Form'!$D$22)),'Order Form'!$D$22,"")</f>
        <v/>
      </c>
    </row>
    <row r="166" spans="1:31" ht="12.75" customHeight="1" x14ac:dyDescent="0.3">
      <c r="A166" s="106" t="str">
        <f>IF(NOT(ISBLANK('Order Form'!$F$4)),PROPER('Order Form'!$F$4),IF(NOT(ISBLANK('Order Form'!$D$3)),PROPER('Order Form'!$D$3),IF(NOT(ISBLANK('Order Form'!$D$4)),PROPER('Order Form'!$D$4),"")))</f>
        <v/>
      </c>
      <c r="B166" s="106" t="str">
        <f>IF(NOT(ISBLANK('Order Form'!$F$6)),'Order Form'!$F$6,"")</f>
        <v/>
      </c>
      <c r="C166" s="162">
        <f>'Order Form'!$F$8</f>
        <v>0</v>
      </c>
      <c r="D166" s="162" t="str">
        <f>IF(NOT(ISBLANK('Order Form'!$F$10)),'Order Form'!$F$10,"")</f>
        <v/>
      </c>
      <c r="E166" s="162" t="str">
        <f>IF(NOT(ISBLANK('Order Form'!$F$12)),'Order Form'!$F$12,"")</f>
        <v/>
      </c>
      <c r="F166" s="163" t="str">
        <f>IF(NOT(ISBLANK('Order Form'!$D$16)),'Order Form'!$D$16,"")</f>
        <v/>
      </c>
      <c r="G166" s="164"/>
      <c r="H166" s="164"/>
      <c r="I166" s="106" t="str">
        <f>IF('Order Form'!$G192="Yes","Yes",IF('Order Form'!$H192="Yes","Yes",""))</f>
        <v/>
      </c>
      <c r="J166" s="106" t="str">
        <f ca="1">IF(NOT(ISNA(INDIRECT("'LIST DATA'!$A$"&amp;MATCH('Order Form'!$C192,SchoolList,0)+1))),UPPER(INDIRECT("'LIST DATA'!$A$"&amp;MATCH('Order Form'!$C192,SchoolList,0)+1)),"")</f>
        <v/>
      </c>
      <c r="K166" s="106" t="str">
        <f>IF(NOT(ISBLANK('Order Form'!$C192)),'Order Form'!$C192,"")</f>
        <v/>
      </c>
      <c r="L166" s="106" t="str">
        <f>IF(NOT(ISBLANK('Order Form'!$E192)),'Order Form'!$E192,"")</f>
        <v/>
      </c>
      <c r="M166" s="106" t="str">
        <f>IF('Order Form'!$G192="Yes","CST",IF('Order Form'!$H192="Yes","PVW",IF(NOT(ISBLANK('Order Form'!$F192)),UPPER('Order Form'!$F192),"")))</f>
        <v/>
      </c>
      <c r="N166" s="106" t="str">
        <f>IF(UPPER($I166)="YES",'Order Form'!F192,"")</f>
        <v/>
      </c>
      <c r="O166" s="106" t="str">
        <f>IF(NOT(ISBLANK('Order Form'!$I192)),'Order Form'!$I192,"")</f>
        <v/>
      </c>
      <c r="P166" s="106" t="str">
        <f>IF(NOT(ISBLANK('Order Form'!$D192)),PROPER('Order Form'!$D192),"")</f>
        <v/>
      </c>
      <c r="Q166" s="106" t="str">
        <f>IF(NOT(ISBLANK('Order Form'!$L192)),'Order Form'!$L192,"")</f>
        <v/>
      </c>
      <c r="R166" s="106" t="str">
        <f>IF(NOT(ISBLANK('Order Form'!$M192)),'Order Form'!$M192,"")</f>
        <v/>
      </c>
      <c r="S166" s="106" t="str">
        <f>IF(NOT(ISBLANK('Order Form'!$N192)),'Order Form'!$N192,"")</f>
        <v/>
      </c>
      <c r="T166" s="106" t="str">
        <f>IF(NOT(ISBLANK('Order Form'!$O192)),'Order Form'!$O192,"")</f>
        <v/>
      </c>
      <c r="U166" s="106" t="str">
        <f>IF(NOT(ISBLANK('Order Form'!$P192)),'Order Form'!$P192,"")</f>
        <v/>
      </c>
      <c r="V166" s="106" t="str">
        <f>IF(NOT(ISBLANK('Order Form'!$Q192)),'Order Form'!$Q192,"")</f>
        <v/>
      </c>
      <c r="W166" s="106" t="str">
        <f>IF(NOT(ISBLANK('Order Form'!$R192)),'Order Form'!$R192,"")</f>
        <v/>
      </c>
      <c r="X166" s="106" t="str">
        <f>IF(NOT(ISBLANK('Order Form'!$S192)),'Order Form'!$S192,"")</f>
        <v/>
      </c>
      <c r="Y166" s="106" t="str">
        <f t="shared" si="0"/>
        <v/>
      </c>
      <c r="Z166" s="166" t="str">
        <f>IF(NOT(ISBLANK('Order Form'!$J192)),'Order Form'!$J192,"")</f>
        <v/>
      </c>
      <c r="AA166" s="168" t="str">
        <f t="shared" si="1"/>
        <v/>
      </c>
      <c r="AB166" s="166" t="str">
        <f>IF(NOT(ISBLANK('Order Form'!$K192)),'Order Form'!$K192,"")</f>
        <v/>
      </c>
      <c r="AC166" s="166" t="str">
        <f>IF(NOT(ISBLANK('Order Form'!$D$21)),'Order Form'!$D$21,"")</f>
        <v/>
      </c>
      <c r="AD166" s="166" t="str">
        <f>IF(NOT(ISBLANK('Order Form'!$D$23)),'Order Form'!$D$23,"")</f>
        <v/>
      </c>
      <c r="AE166" s="166" t="str">
        <f>IF(NOT(ISBLANK('Order Form'!$D$22)),'Order Form'!$D$22,"")</f>
        <v/>
      </c>
    </row>
    <row r="167" spans="1:31" ht="12.75" customHeight="1" x14ac:dyDescent="0.3">
      <c r="A167" s="106" t="str">
        <f>IF(NOT(ISBLANK('Order Form'!$F$4)),PROPER('Order Form'!$F$4),IF(NOT(ISBLANK('Order Form'!$D$3)),PROPER('Order Form'!$D$3),IF(NOT(ISBLANK('Order Form'!$D$4)),PROPER('Order Form'!$D$4),"")))</f>
        <v/>
      </c>
      <c r="B167" s="106" t="str">
        <f>IF(NOT(ISBLANK('Order Form'!$F$6)),'Order Form'!$F$6,"")</f>
        <v/>
      </c>
      <c r="C167" s="162">
        <f>'Order Form'!$F$8</f>
        <v>0</v>
      </c>
      <c r="D167" s="162" t="str">
        <f>IF(NOT(ISBLANK('Order Form'!$F$10)),'Order Form'!$F$10,"")</f>
        <v/>
      </c>
      <c r="E167" s="162" t="str">
        <f>IF(NOT(ISBLANK('Order Form'!$F$12)),'Order Form'!$F$12,"")</f>
        <v/>
      </c>
      <c r="F167" s="163" t="str">
        <f>IF(NOT(ISBLANK('Order Form'!$D$16)),'Order Form'!$D$16,"")</f>
        <v/>
      </c>
      <c r="G167" s="164"/>
      <c r="H167" s="164"/>
      <c r="I167" s="106" t="str">
        <f>IF('Order Form'!$G193="Yes","Yes",IF('Order Form'!$H193="Yes","Yes",""))</f>
        <v/>
      </c>
      <c r="J167" s="106" t="str">
        <f ca="1">IF(NOT(ISNA(INDIRECT("'LIST DATA'!$A$"&amp;MATCH('Order Form'!$C193,SchoolList,0)+1))),UPPER(INDIRECT("'LIST DATA'!$A$"&amp;MATCH('Order Form'!$C193,SchoolList,0)+1)),"")</f>
        <v/>
      </c>
      <c r="K167" s="106" t="str">
        <f>IF(NOT(ISBLANK('Order Form'!$C193)),'Order Form'!$C193,"")</f>
        <v/>
      </c>
      <c r="L167" s="106" t="str">
        <f>IF(NOT(ISBLANK('Order Form'!$E193)),'Order Form'!$E193,"")</f>
        <v/>
      </c>
      <c r="M167" s="106" t="str">
        <f>IF('Order Form'!$G193="Yes","CST",IF('Order Form'!$H193="Yes","PVW",IF(NOT(ISBLANK('Order Form'!$F193)),UPPER('Order Form'!$F193),"")))</f>
        <v/>
      </c>
      <c r="N167" s="106" t="str">
        <f>IF(UPPER($I167)="YES",'Order Form'!F193,"")</f>
        <v/>
      </c>
      <c r="O167" s="106" t="str">
        <f>IF(NOT(ISBLANK('Order Form'!$I193)),'Order Form'!$I193,"")</f>
        <v/>
      </c>
      <c r="P167" s="106" t="str">
        <f>IF(NOT(ISBLANK('Order Form'!$D193)),PROPER('Order Form'!$D193),"")</f>
        <v/>
      </c>
      <c r="Q167" s="106" t="str">
        <f>IF(NOT(ISBLANK('Order Form'!$L193)),'Order Form'!$L193,"")</f>
        <v/>
      </c>
      <c r="R167" s="106" t="str">
        <f>IF(NOT(ISBLANK('Order Form'!$M193)),'Order Form'!$M193,"")</f>
        <v/>
      </c>
      <c r="S167" s="106" t="str">
        <f>IF(NOT(ISBLANK('Order Form'!$N193)),'Order Form'!$N193,"")</f>
        <v/>
      </c>
      <c r="T167" s="106" t="str">
        <f>IF(NOT(ISBLANK('Order Form'!$O193)),'Order Form'!$O193,"")</f>
        <v/>
      </c>
      <c r="U167" s="106" t="str">
        <f>IF(NOT(ISBLANK('Order Form'!$P193)),'Order Form'!$P193,"")</f>
        <v/>
      </c>
      <c r="V167" s="106" t="str">
        <f>IF(NOT(ISBLANK('Order Form'!$Q193)),'Order Form'!$Q193,"")</f>
        <v/>
      </c>
      <c r="W167" s="106" t="str">
        <f>IF(NOT(ISBLANK('Order Form'!$R193)),'Order Form'!$R193,"")</f>
        <v/>
      </c>
      <c r="X167" s="106" t="str">
        <f>IF(NOT(ISBLANK('Order Form'!$S193)),'Order Form'!$S193,"")</f>
        <v/>
      </c>
      <c r="Y167" s="106" t="str">
        <f t="shared" si="0"/>
        <v/>
      </c>
      <c r="Z167" s="166" t="str">
        <f>IF(NOT(ISBLANK('Order Form'!$J193)),'Order Form'!$J193,"")</f>
        <v/>
      </c>
      <c r="AA167" s="168" t="str">
        <f t="shared" si="1"/>
        <v/>
      </c>
      <c r="AB167" s="166" t="str">
        <f>IF(NOT(ISBLANK('Order Form'!$K193)),'Order Form'!$K193,"")</f>
        <v/>
      </c>
      <c r="AC167" s="166" t="str">
        <f>IF(NOT(ISBLANK('Order Form'!$D$21)),'Order Form'!$D$21,"")</f>
        <v/>
      </c>
      <c r="AD167" s="166" t="str">
        <f>IF(NOT(ISBLANK('Order Form'!$D$23)),'Order Form'!$D$23,"")</f>
        <v/>
      </c>
      <c r="AE167" s="166" t="str">
        <f>IF(NOT(ISBLANK('Order Form'!$D$22)),'Order Form'!$D$22,"")</f>
        <v/>
      </c>
    </row>
    <row r="168" spans="1:31" ht="12.75" customHeight="1" x14ac:dyDescent="0.3">
      <c r="A168" s="106" t="str">
        <f>IF(NOT(ISBLANK('Order Form'!$F$4)),PROPER('Order Form'!$F$4),IF(NOT(ISBLANK('Order Form'!$D$3)),PROPER('Order Form'!$D$3),IF(NOT(ISBLANK('Order Form'!$D$4)),PROPER('Order Form'!$D$4),"")))</f>
        <v/>
      </c>
      <c r="B168" s="106" t="str">
        <f>IF(NOT(ISBLANK('Order Form'!$F$6)),'Order Form'!$F$6,"")</f>
        <v/>
      </c>
      <c r="C168" s="162">
        <f>'Order Form'!$F$8</f>
        <v>0</v>
      </c>
      <c r="D168" s="162" t="str">
        <f>IF(NOT(ISBLANK('Order Form'!$F$10)),'Order Form'!$F$10,"")</f>
        <v/>
      </c>
      <c r="E168" s="162" t="str">
        <f>IF(NOT(ISBLANK('Order Form'!$F$12)),'Order Form'!$F$12,"")</f>
        <v/>
      </c>
      <c r="F168" s="163" t="str">
        <f>IF(NOT(ISBLANK('Order Form'!$D$16)),'Order Form'!$D$16,"")</f>
        <v/>
      </c>
      <c r="G168" s="164"/>
      <c r="H168" s="164"/>
      <c r="I168" s="106" t="str">
        <f>IF('Order Form'!$G194="Yes","Yes",IF('Order Form'!$H194="Yes","Yes",""))</f>
        <v/>
      </c>
      <c r="J168" s="106" t="str">
        <f ca="1">IF(NOT(ISNA(INDIRECT("'LIST DATA'!$A$"&amp;MATCH('Order Form'!$C194,SchoolList,0)+1))),UPPER(INDIRECT("'LIST DATA'!$A$"&amp;MATCH('Order Form'!$C194,SchoolList,0)+1)),"")</f>
        <v/>
      </c>
      <c r="K168" s="106" t="str">
        <f>IF(NOT(ISBLANK('Order Form'!$C194)),'Order Form'!$C194,"")</f>
        <v/>
      </c>
      <c r="L168" s="106" t="str">
        <f>IF(NOT(ISBLANK('Order Form'!$E194)),'Order Form'!$E194,"")</f>
        <v/>
      </c>
      <c r="M168" s="106" t="str">
        <f>IF('Order Form'!$G194="Yes","CST",IF('Order Form'!$H194="Yes","PVW",IF(NOT(ISBLANK('Order Form'!$F194)),UPPER('Order Form'!$F194),"")))</f>
        <v/>
      </c>
      <c r="N168" s="106" t="str">
        <f>IF(UPPER($I168)="YES",'Order Form'!F194,"")</f>
        <v/>
      </c>
      <c r="O168" s="106" t="str">
        <f>IF(NOT(ISBLANK('Order Form'!$I194)),'Order Form'!$I194,"")</f>
        <v/>
      </c>
      <c r="P168" s="106" t="str">
        <f>IF(NOT(ISBLANK('Order Form'!$D194)),PROPER('Order Form'!$D194),"")</f>
        <v/>
      </c>
      <c r="Q168" s="106" t="str">
        <f>IF(NOT(ISBLANK('Order Form'!$L194)),'Order Form'!$L194,"")</f>
        <v/>
      </c>
      <c r="R168" s="106" t="str">
        <f>IF(NOT(ISBLANK('Order Form'!$M194)),'Order Form'!$M194,"")</f>
        <v/>
      </c>
      <c r="S168" s="106" t="str">
        <f>IF(NOT(ISBLANK('Order Form'!$N194)),'Order Form'!$N194,"")</f>
        <v/>
      </c>
      <c r="T168" s="106" t="str">
        <f>IF(NOT(ISBLANK('Order Form'!$O194)),'Order Form'!$O194,"")</f>
        <v/>
      </c>
      <c r="U168" s="106" t="str">
        <f>IF(NOT(ISBLANK('Order Form'!$P194)),'Order Form'!$P194,"")</f>
        <v/>
      </c>
      <c r="V168" s="106" t="str">
        <f>IF(NOT(ISBLANK('Order Form'!$Q194)),'Order Form'!$Q194,"")</f>
        <v/>
      </c>
      <c r="W168" s="106" t="str">
        <f>IF(NOT(ISBLANK('Order Form'!$R194)),'Order Form'!$R194,"")</f>
        <v/>
      </c>
      <c r="X168" s="106" t="str">
        <f>IF(NOT(ISBLANK('Order Form'!$S194)),'Order Form'!$S194,"")</f>
        <v/>
      </c>
      <c r="Y168" s="106" t="str">
        <f t="shared" si="0"/>
        <v/>
      </c>
      <c r="Z168" s="166" t="str">
        <f>IF(NOT(ISBLANK('Order Form'!$J194)),'Order Form'!$J194,"")</f>
        <v/>
      </c>
      <c r="AA168" s="168" t="str">
        <f t="shared" si="1"/>
        <v/>
      </c>
      <c r="AB168" s="166" t="str">
        <f>IF(NOT(ISBLANK('Order Form'!$K194)),'Order Form'!$K194,"")</f>
        <v/>
      </c>
      <c r="AC168" s="166" t="str">
        <f>IF(NOT(ISBLANK('Order Form'!$D$21)),'Order Form'!$D$21,"")</f>
        <v/>
      </c>
      <c r="AD168" s="166" t="str">
        <f>IF(NOT(ISBLANK('Order Form'!$D$23)),'Order Form'!$D$23,"")</f>
        <v/>
      </c>
      <c r="AE168" s="166" t="str">
        <f>IF(NOT(ISBLANK('Order Form'!$D$22)),'Order Form'!$D$22,"")</f>
        <v/>
      </c>
    </row>
    <row r="169" spans="1:31" ht="12.75" customHeight="1" x14ac:dyDescent="0.3">
      <c r="A169" s="106" t="str">
        <f>IF(NOT(ISBLANK('Order Form'!$F$4)),PROPER('Order Form'!$F$4),IF(NOT(ISBLANK('Order Form'!$D$3)),PROPER('Order Form'!$D$3),IF(NOT(ISBLANK('Order Form'!$D$4)),PROPER('Order Form'!$D$4),"")))</f>
        <v/>
      </c>
      <c r="B169" s="106" t="str">
        <f>IF(NOT(ISBLANK('Order Form'!$F$6)),'Order Form'!$F$6,"")</f>
        <v/>
      </c>
      <c r="C169" s="162">
        <f>'Order Form'!$F$8</f>
        <v>0</v>
      </c>
      <c r="D169" s="162" t="str">
        <f>IF(NOT(ISBLANK('Order Form'!$F$10)),'Order Form'!$F$10,"")</f>
        <v/>
      </c>
      <c r="E169" s="162" t="str">
        <f>IF(NOT(ISBLANK('Order Form'!$F$12)),'Order Form'!$F$12,"")</f>
        <v/>
      </c>
      <c r="F169" s="163" t="str">
        <f>IF(NOT(ISBLANK('Order Form'!$D$16)),'Order Form'!$D$16,"")</f>
        <v/>
      </c>
      <c r="G169" s="164"/>
      <c r="H169" s="164"/>
      <c r="I169" s="106" t="str">
        <f>IF('Order Form'!$G195="Yes","Yes",IF('Order Form'!$H195="Yes","Yes",""))</f>
        <v/>
      </c>
      <c r="J169" s="106" t="str">
        <f ca="1">IF(NOT(ISNA(INDIRECT("'LIST DATA'!$A$"&amp;MATCH('Order Form'!$C195,SchoolList,0)+1))),UPPER(INDIRECT("'LIST DATA'!$A$"&amp;MATCH('Order Form'!$C195,SchoolList,0)+1)),"")</f>
        <v/>
      </c>
      <c r="K169" s="106" t="str">
        <f>IF(NOT(ISBLANK('Order Form'!$C195)),'Order Form'!$C195,"")</f>
        <v/>
      </c>
      <c r="L169" s="106" t="str">
        <f>IF(NOT(ISBLANK('Order Form'!$E195)),'Order Form'!$E195,"")</f>
        <v/>
      </c>
      <c r="M169" s="106" t="str">
        <f>IF('Order Form'!$G195="Yes","CST",IF('Order Form'!$H195="Yes","PVW",IF(NOT(ISBLANK('Order Form'!$F195)),UPPER('Order Form'!$F195),"")))</f>
        <v/>
      </c>
      <c r="N169" s="106" t="str">
        <f>IF(UPPER($I169)="YES",'Order Form'!F195,"")</f>
        <v/>
      </c>
      <c r="O169" s="106" t="str">
        <f>IF(NOT(ISBLANK('Order Form'!$I195)),'Order Form'!$I195,"")</f>
        <v/>
      </c>
      <c r="P169" s="106" t="str">
        <f>IF(NOT(ISBLANK('Order Form'!$D195)),PROPER('Order Form'!$D195),"")</f>
        <v/>
      </c>
      <c r="Q169" s="106" t="str">
        <f>IF(NOT(ISBLANK('Order Form'!$L195)),'Order Form'!$L195,"")</f>
        <v/>
      </c>
      <c r="R169" s="106" t="str">
        <f>IF(NOT(ISBLANK('Order Form'!$M195)),'Order Form'!$M195,"")</f>
        <v/>
      </c>
      <c r="S169" s="106" t="str">
        <f>IF(NOT(ISBLANK('Order Form'!$N195)),'Order Form'!$N195,"")</f>
        <v/>
      </c>
      <c r="T169" s="106" t="str">
        <f>IF(NOT(ISBLANK('Order Form'!$O195)),'Order Form'!$O195,"")</f>
        <v/>
      </c>
      <c r="U169" s="106" t="str">
        <f>IF(NOT(ISBLANK('Order Form'!$P195)),'Order Form'!$P195,"")</f>
        <v/>
      </c>
      <c r="V169" s="106" t="str">
        <f>IF(NOT(ISBLANK('Order Form'!$Q195)),'Order Form'!$Q195,"")</f>
        <v/>
      </c>
      <c r="W169" s="106" t="str">
        <f>IF(NOT(ISBLANK('Order Form'!$R195)),'Order Form'!$R195,"")</f>
        <v/>
      </c>
      <c r="X169" s="106" t="str">
        <f>IF(NOT(ISBLANK('Order Form'!$S195)),'Order Form'!$S195,"")</f>
        <v/>
      </c>
      <c r="Y169" s="106" t="str">
        <f t="shared" si="0"/>
        <v/>
      </c>
      <c r="Z169" s="166" t="str">
        <f>IF(NOT(ISBLANK('Order Form'!$J195)),'Order Form'!$J195,"")</f>
        <v/>
      </c>
      <c r="AA169" s="168" t="str">
        <f t="shared" si="1"/>
        <v/>
      </c>
      <c r="AB169" s="166" t="str">
        <f>IF(NOT(ISBLANK('Order Form'!$K195)),'Order Form'!$K195,"")</f>
        <v/>
      </c>
      <c r="AC169" s="166" t="str">
        <f>IF(NOT(ISBLANK('Order Form'!$D$21)),'Order Form'!$D$21,"")</f>
        <v/>
      </c>
      <c r="AD169" s="166" t="str">
        <f>IF(NOT(ISBLANK('Order Form'!$D$23)),'Order Form'!$D$23,"")</f>
        <v/>
      </c>
      <c r="AE169" s="166" t="str">
        <f>IF(NOT(ISBLANK('Order Form'!$D$22)),'Order Form'!$D$22,"")</f>
        <v/>
      </c>
    </row>
    <row r="170" spans="1:31" ht="12.75" customHeight="1" x14ac:dyDescent="0.3">
      <c r="A170" s="106" t="str">
        <f>IF(NOT(ISBLANK('Order Form'!$F$4)),PROPER('Order Form'!$F$4),IF(NOT(ISBLANK('Order Form'!$D$3)),PROPER('Order Form'!$D$3),IF(NOT(ISBLANK('Order Form'!$D$4)),PROPER('Order Form'!$D$4),"")))</f>
        <v/>
      </c>
      <c r="B170" s="106" t="str">
        <f>IF(NOT(ISBLANK('Order Form'!$F$6)),'Order Form'!$F$6,"")</f>
        <v/>
      </c>
      <c r="C170" s="162">
        <f>'Order Form'!$F$8</f>
        <v>0</v>
      </c>
      <c r="D170" s="162" t="str">
        <f>IF(NOT(ISBLANK('Order Form'!$F$10)),'Order Form'!$F$10,"")</f>
        <v/>
      </c>
      <c r="E170" s="162" t="str">
        <f>IF(NOT(ISBLANK('Order Form'!$F$12)),'Order Form'!$F$12,"")</f>
        <v/>
      </c>
      <c r="F170" s="163" t="str">
        <f>IF(NOT(ISBLANK('Order Form'!$D$16)),'Order Form'!$D$16,"")</f>
        <v/>
      </c>
      <c r="G170" s="164"/>
      <c r="H170" s="164"/>
      <c r="I170" s="106" t="str">
        <f>IF('Order Form'!$G196="Yes","Yes",IF('Order Form'!$H196="Yes","Yes",""))</f>
        <v/>
      </c>
      <c r="J170" s="106" t="str">
        <f ca="1">IF(NOT(ISNA(INDIRECT("'LIST DATA'!$A$"&amp;MATCH('Order Form'!$C196,SchoolList,0)+1))),UPPER(INDIRECT("'LIST DATA'!$A$"&amp;MATCH('Order Form'!$C196,SchoolList,0)+1)),"")</f>
        <v/>
      </c>
      <c r="K170" s="106" t="str">
        <f>IF(NOT(ISBLANK('Order Form'!$C196)),'Order Form'!$C196,"")</f>
        <v/>
      </c>
      <c r="L170" s="106" t="str">
        <f>IF(NOT(ISBLANK('Order Form'!$E196)),'Order Form'!$E196,"")</f>
        <v/>
      </c>
      <c r="M170" s="106" t="str">
        <f>IF('Order Form'!$G196="Yes","CST",IF('Order Form'!$H196="Yes","PVW",IF(NOT(ISBLANK('Order Form'!$F196)),UPPER('Order Form'!$F196),"")))</f>
        <v/>
      </c>
      <c r="N170" s="106" t="str">
        <f>IF(UPPER($I170)="YES",'Order Form'!F196,"")</f>
        <v/>
      </c>
      <c r="O170" s="106" t="str">
        <f>IF(NOT(ISBLANK('Order Form'!$I196)),'Order Form'!$I196,"")</f>
        <v/>
      </c>
      <c r="P170" s="106" t="str">
        <f>IF(NOT(ISBLANK('Order Form'!$D196)),PROPER('Order Form'!$D196),"")</f>
        <v/>
      </c>
      <c r="Q170" s="106" t="str">
        <f>IF(NOT(ISBLANK('Order Form'!$L196)),'Order Form'!$L196,"")</f>
        <v/>
      </c>
      <c r="R170" s="106" t="str">
        <f>IF(NOT(ISBLANK('Order Form'!$M196)),'Order Form'!$M196,"")</f>
        <v/>
      </c>
      <c r="S170" s="106" t="str">
        <f>IF(NOT(ISBLANK('Order Form'!$N196)),'Order Form'!$N196,"")</f>
        <v/>
      </c>
      <c r="T170" s="106" t="str">
        <f>IF(NOT(ISBLANK('Order Form'!$O196)),'Order Form'!$O196,"")</f>
        <v/>
      </c>
      <c r="U170" s="106" t="str">
        <f>IF(NOT(ISBLANK('Order Form'!$P196)),'Order Form'!$P196,"")</f>
        <v/>
      </c>
      <c r="V170" s="106" t="str">
        <f>IF(NOT(ISBLANK('Order Form'!$Q196)),'Order Form'!$Q196,"")</f>
        <v/>
      </c>
      <c r="W170" s="106" t="str">
        <f>IF(NOT(ISBLANK('Order Form'!$R196)),'Order Form'!$R196,"")</f>
        <v/>
      </c>
      <c r="X170" s="106" t="str">
        <f>IF(NOT(ISBLANK('Order Form'!$S196)),'Order Form'!$S196,"")</f>
        <v/>
      </c>
      <c r="Y170" s="106" t="str">
        <f t="shared" si="0"/>
        <v/>
      </c>
      <c r="Z170" s="166" t="str">
        <f>IF(NOT(ISBLANK('Order Form'!$J196)),'Order Form'!$J196,"")</f>
        <v/>
      </c>
      <c r="AA170" s="168" t="str">
        <f t="shared" si="1"/>
        <v/>
      </c>
      <c r="AB170" s="166" t="str">
        <f>IF(NOT(ISBLANK('Order Form'!$K196)),'Order Form'!$K196,"")</f>
        <v/>
      </c>
      <c r="AC170" s="166" t="str">
        <f>IF(NOT(ISBLANK('Order Form'!$D$21)),'Order Form'!$D$21,"")</f>
        <v/>
      </c>
      <c r="AD170" s="166" t="str">
        <f>IF(NOT(ISBLANK('Order Form'!$D$23)),'Order Form'!$D$23,"")</f>
        <v/>
      </c>
      <c r="AE170" s="166" t="str">
        <f>IF(NOT(ISBLANK('Order Form'!$D$22)),'Order Form'!$D$22,"")</f>
        <v/>
      </c>
    </row>
    <row r="171" spans="1:31" ht="12.75" customHeight="1" x14ac:dyDescent="0.3">
      <c r="A171" s="106" t="str">
        <f>IF(NOT(ISBLANK('Order Form'!$F$4)),PROPER('Order Form'!$F$4),IF(NOT(ISBLANK('Order Form'!$D$3)),PROPER('Order Form'!$D$3),IF(NOT(ISBLANK('Order Form'!$D$4)),PROPER('Order Form'!$D$4),"")))</f>
        <v/>
      </c>
      <c r="B171" s="106" t="str">
        <f>IF(NOT(ISBLANK('Order Form'!$F$6)),'Order Form'!$F$6,"")</f>
        <v/>
      </c>
      <c r="C171" s="162">
        <f>'Order Form'!$F$8</f>
        <v>0</v>
      </c>
      <c r="D171" s="162" t="str">
        <f>IF(NOT(ISBLANK('Order Form'!$F$10)),'Order Form'!$F$10,"")</f>
        <v/>
      </c>
      <c r="E171" s="162" t="str">
        <f>IF(NOT(ISBLANK('Order Form'!$F$12)),'Order Form'!$F$12,"")</f>
        <v/>
      </c>
      <c r="F171" s="163" t="str">
        <f>IF(NOT(ISBLANK('Order Form'!$D$16)),'Order Form'!$D$16,"")</f>
        <v/>
      </c>
      <c r="G171" s="164"/>
      <c r="H171" s="164"/>
      <c r="I171" s="106" t="str">
        <f>IF('Order Form'!$G197="Yes","Yes",IF('Order Form'!$H197="Yes","Yes",""))</f>
        <v/>
      </c>
      <c r="J171" s="106" t="str">
        <f ca="1">IF(NOT(ISNA(INDIRECT("'LIST DATA'!$A$"&amp;MATCH('Order Form'!$C197,SchoolList,0)+1))),UPPER(INDIRECT("'LIST DATA'!$A$"&amp;MATCH('Order Form'!$C197,SchoolList,0)+1)),"")</f>
        <v/>
      </c>
      <c r="K171" s="106" t="str">
        <f>IF(NOT(ISBLANK('Order Form'!$C197)),'Order Form'!$C197,"")</f>
        <v/>
      </c>
      <c r="L171" s="106" t="str">
        <f>IF(NOT(ISBLANK('Order Form'!$E197)),'Order Form'!$E197,"")</f>
        <v/>
      </c>
      <c r="M171" s="106" t="str">
        <f>IF('Order Form'!$G197="Yes","CST",IF('Order Form'!$H197="Yes","PVW",IF(NOT(ISBLANK('Order Form'!$F197)),UPPER('Order Form'!$F197),"")))</f>
        <v/>
      </c>
      <c r="N171" s="106" t="str">
        <f>IF(UPPER($I171)="YES",'Order Form'!F197,"")</f>
        <v/>
      </c>
      <c r="O171" s="106" t="str">
        <f>IF(NOT(ISBLANK('Order Form'!$I197)),'Order Form'!$I197,"")</f>
        <v/>
      </c>
      <c r="P171" s="106" t="str">
        <f>IF(NOT(ISBLANK('Order Form'!$D197)),PROPER('Order Form'!$D197),"")</f>
        <v/>
      </c>
      <c r="Q171" s="106" t="str">
        <f>IF(NOT(ISBLANK('Order Form'!$L197)),'Order Form'!$L197,"")</f>
        <v/>
      </c>
      <c r="R171" s="106" t="str">
        <f>IF(NOT(ISBLANK('Order Form'!$M197)),'Order Form'!$M197,"")</f>
        <v/>
      </c>
      <c r="S171" s="106" t="str">
        <f>IF(NOT(ISBLANK('Order Form'!$N197)),'Order Form'!$N197,"")</f>
        <v/>
      </c>
      <c r="T171" s="106" t="str">
        <f>IF(NOT(ISBLANK('Order Form'!$O197)),'Order Form'!$O197,"")</f>
        <v/>
      </c>
      <c r="U171" s="106" t="str">
        <f>IF(NOT(ISBLANK('Order Form'!$P197)),'Order Form'!$P197,"")</f>
        <v/>
      </c>
      <c r="V171" s="106" t="str">
        <f>IF(NOT(ISBLANK('Order Form'!$Q197)),'Order Form'!$Q197,"")</f>
        <v/>
      </c>
      <c r="W171" s="106" t="str">
        <f>IF(NOT(ISBLANK('Order Form'!$R197)),'Order Form'!$R197,"")</f>
        <v/>
      </c>
      <c r="X171" s="106" t="str">
        <f>IF(NOT(ISBLANK('Order Form'!$S197)),'Order Form'!$S197,"")</f>
        <v/>
      </c>
      <c r="Y171" s="106" t="str">
        <f t="shared" si="0"/>
        <v/>
      </c>
      <c r="Z171" s="166" t="str">
        <f>IF(NOT(ISBLANK('Order Form'!$J197)),'Order Form'!$J197,"")</f>
        <v/>
      </c>
      <c r="AA171" s="168" t="str">
        <f t="shared" si="1"/>
        <v/>
      </c>
      <c r="AB171" s="166" t="str">
        <f>IF(NOT(ISBLANK('Order Form'!$K197)),'Order Form'!$K197,"")</f>
        <v/>
      </c>
      <c r="AC171" s="166" t="str">
        <f>IF(NOT(ISBLANK('Order Form'!$D$21)),'Order Form'!$D$21,"")</f>
        <v/>
      </c>
      <c r="AD171" s="166" t="str">
        <f>IF(NOT(ISBLANK('Order Form'!$D$23)),'Order Form'!$D$23,"")</f>
        <v/>
      </c>
      <c r="AE171" s="166" t="str">
        <f>IF(NOT(ISBLANK('Order Form'!$D$22)),'Order Form'!$D$22,"")</f>
        <v/>
      </c>
    </row>
    <row r="172" spans="1:31" ht="12.75" customHeight="1" x14ac:dyDescent="0.3">
      <c r="A172" s="106" t="str">
        <f>IF(NOT(ISBLANK('Order Form'!$F$4)),PROPER('Order Form'!$F$4),IF(NOT(ISBLANK('Order Form'!$D$3)),PROPER('Order Form'!$D$3),IF(NOT(ISBLANK('Order Form'!$D$4)),PROPER('Order Form'!$D$4),"")))</f>
        <v/>
      </c>
      <c r="B172" s="106" t="str">
        <f>IF(NOT(ISBLANK('Order Form'!$F$6)),'Order Form'!$F$6,"")</f>
        <v/>
      </c>
      <c r="C172" s="162">
        <f>'Order Form'!$F$8</f>
        <v>0</v>
      </c>
      <c r="D172" s="162" t="str">
        <f>IF(NOT(ISBLANK('Order Form'!$F$10)),'Order Form'!$F$10,"")</f>
        <v/>
      </c>
      <c r="E172" s="162" t="str">
        <f>IF(NOT(ISBLANK('Order Form'!$F$12)),'Order Form'!$F$12,"")</f>
        <v/>
      </c>
      <c r="F172" s="163" t="str">
        <f>IF(NOT(ISBLANK('Order Form'!$D$16)),'Order Form'!$D$16,"")</f>
        <v/>
      </c>
      <c r="G172" s="164"/>
      <c r="H172" s="164"/>
      <c r="I172" s="106" t="str">
        <f>IF('Order Form'!$G198="Yes","Yes",IF('Order Form'!$H198="Yes","Yes",""))</f>
        <v/>
      </c>
      <c r="J172" s="106" t="str">
        <f ca="1">IF(NOT(ISNA(INDIRECT("'LIST DATA'!$A$"&amp;MATCH('Order Form'!$C198,SchoolList,0)+1))),UPPER(INDIRECT("'LIST DATA'!$A$"&amp;MATCH('Order Form'!$C198,SchoolList,0)+1)),"")</f>
        <v/>
      </c>
      <c r="K172" s="106" t="str">
        <f>IF(NOT(ISBLANK('Order Form'!$C198)),'Order Form'!$C198,"")</f>
        <v/>
      </c>
      <c r="L172" s="106" t="str">
        <f>IF(NOT(ISBLANK('Order Form'!$E198)),'Order Form'!$E198,"")</f>
        <v/>
      </c>
      <c r="M172" s="106" t="str">
        <f>IF('Order Form'!$G198="Yes","CST",IF('Order Form'!$H198="Yes","PVW",IF(NOT(ISBLANK('Order Form'!$F198)),UPPER('Order Form'!$F198),"")))</f>
        <v/>
      </c>
      <c r="N172" s="106" t="str">
        <f>IF(UPPER($I172)="YES",'Order Form'!F198,"")</f>
        <v/>
      </c>
      <c r="O172" s="106" t="str">
        <f>IF(NOT(ISBLANK('Order Form'!$I198)),'Order Form'!$I198,"")</f>
        <v/>
      </c>
      <c r="P172" s="106" t="str">
        <f>IF(NOT(ISBLANK('Order Form'!$D198)),PROPER('Order Form'!$D198),"")</f>
        <v/>
      </c>
      <c r="Q172" s="106" t="str">
        <f>IF(NOT(ISBLANK('Order Form'!$L198)),'Order Form'!$L198,"")</f>
        <v/>
      </c>
      <c r="R172" s="106" t="str">
        <f>IF(NOT(ISBLANK('Order Form'!$M198)),'Order Form'!$M198,"")</f>
        <v/>
      </c>
      <c r="S172" s="106" t="str">
        <f>IF(NOT(ISBLANK('Order Form'!$N198)),'Order Form'!$N198,"")</f>
        <v/>
      </c>
      <c r="T172" s="106" t="str">
        <f>IF(NOT(ISBLANK('Order Form'!$O198)),'Order Form'!$O198,"")</f>
        <v/>
      </c>
      <c r="U172" s="106" t="str">
        <f>IF(NOT(ISBLANK('Order Form'!$P198)),'Order Form'!$P198,"")</f>
        <v/>
      </c>
      <c r="V172" s="106" t="str">
        <f>IF(NOT(ISBLANK('Order Form'!$Q198)),'Order Form'!$Q198,"")</f>
        <v/>
      </c>
      <c r="W172" s="106" t="str">
        <f>IF(NOT(ISBLANK('Order Form'!$R198)),'Order Form'!$R198,"")</f>
        <v/>
      </c>
      <c r="X172" s="106" t="str">
        <f>IF(NOT(ISBLANK('Order Form'!$S198)),'Order Form'!$S198,"")</f>
        <v/>
      </c>
      <c r="Y172" s="106" t="str">
        <f t="shared" si="0"/>
        <v/>
      </c>
      <c r="Z172" s="166" t="str">
        <f>IF(NOT(ISBLANK('Order Form'!$J198)),'Order Form'!$J198,"")</f>
        <v/>
      </c>
      <c r="AA172" s="168" t="str">
        <f t="shared" si="1"/>
        <v/>
      </c>
      <c r="AB172" s="166" t="str">
        <f>IF(NOT(ISBLANK('Order Form'!$K198)),'Order Form'!$K198,"")</f>
        <v/>
      </c>
      <c r="AC172" s="166" t="str">
        <f>IF(NOT(ISBLANK('Order Form'!$D$21)),'Order Form'!$D$21,"")</f>
        <v/>
      </c>
      <c r="AD172" s="166" t="str">
        <f>IF(NOT(ISBLANK('Order Form'!$D$23)),'Order Form'!$D$23,"")</f>
        <v/>
      </c>
      <c r="AE172" s="166" t="str">
        <f>IF(NOT(ISBLANK('Order Form'!$D$22)),'Order Form'!$D$22,"")</f>
        <v/>
      </c>
    </row>
    <row r="173" spans="1:31" ht="12.75" customHeight="1" x14ac:dyDescent="0.3">
      <c r="A173" s="106" t="str">
        <f>IF(NOT(ISBLANK('Order Form'!$F$4)),PROPER('Order Form'!$F$4),IF(NOT(ISBLANK('Order Form'!$D$3)),PROPER('Order Form'!$D$3),IF(NOT(ISBLANK('Order Form'!$D$4)),PROPER('Order Form'!$D$4),"")))</f>
        <v/>
      </c>
      <c r="B173" s="106" t="str">
        <f>IF(NOT(ISBLANK('Order Form'!$F$6)),'Order Form'!$F$6,"")</f>
        <v/>
      </c>
      <c r="C173" s="162">
        <f>'Order Form'!$F$8</f>
        <v>0</v>
      </c>
      <c r="D173" s="162" t="str">
        <f>IF(NOT(ISBLANK('Order Form'!$F$10)),'Order Form'!$F$10,"")</f>
        <v/>
      </c>
      <c r="E173" s="162" t="str">
        <f>IF(NOT(ISBLANK('Order Form'!$F$12)),'Order Form'!$F$12,"")</f>
        <v/>
      </c>
      <c r="F173" s="163" t="str">
        <f>IF(NOT(ISBLANK('Order Form'!$D$16)),'Order Form'!$D$16,"")</f>
        <v/>
      </c>
      <c r="G173" s="164"/>
      <c r="H173" s="164"/>
      <c r="I173" s="106" t="str">
        <f>IF('Order Form'!$G199="Yes","Yes",IF('Order Form'!$H199="Yes","Yes",""))</f>
        <v/>
      </c>
      <c r="J173" s="106" t="str">
        <f ca="1">IF(NOT(ISNA(INDIRECT("'LIST DATA'!$A$"&amp;MATCH('Order Form'!$C199,SchoolList,0)+1))),UPPER(INDIRECT("'LIST DATA'!$A$"&amp;MATCH('Order Form'!$C199,SchoolList,0)+1)),"")</f>
        <v/>
      </c>
      <c r="K173" s="106" t="str">
        <f>IF(NOT(ISBLANK('Order Form'!$C199)),'Order Form'!$C199,"")</f>
        <v/>
      </c>
      <c r="L173" s="106" t="str">
        <f>IF(NOT(ISBLANK('Order Form'!$E199)),'Order Form'!$E199,"")</f>
        <v/>
      </c>
      <c r="M173" s="106" t="str">
        <f>IF('Order Form'!$G199="Yes","CST",IF('Order Form'!$H199="Yes","PVW",IF(NOT(ISBLANK('Order Form'!$F199)),UPPER('Order Form'!$F199),"")))</f>
        <v/>
      </c>
      <c r="N173" s="106" t="str">
        <f>IF(UPPER($I173)="YES",'Order Form'!F199,"")</f>
        <v/>
      </c>
      <c r="O173" s="106" t="str">
        <f>IF(NOT(ISBLANK('Order Form'!$I199)),'Order Form'!$I199,"")</f>
        <v/>
      </c>
      <c r="P173" s="106" t="str">
        <f>IF(NOT(ISBLANK('Order Form'!$D199)),PROPER('Order Form'!$D199),"")</f>
        <v/>
      </c>
      <c r="Q173" s="106" t="str">
        <f>IF(NOT(ISBLANK('Order Form'!$L199)),'Order Form'!$L199,"")</f>
        <v/>
      </c>
      <c r="R173" s="106" t="str">
        <f>IF(NOT(ISBLANK('Order Form'!$M199)),'Order Form'!$M199,"")</f>
        <v/>
      </c>
      <c r="S173" s="106" t="str">
        <f>IF(NOT(ISBLANK('Order Form'!$N199)),'Order Form'!$N199,"")</f>
        <v/>
      </c>
      <c r="T173" s="106" t="str">
        <f>IF(NOT(ISBLANK('Order Form'!$O199)),'Order Form'!$O199,"")</f>
        <v/>
      </c>
      <c r="U173" s="106" t="str">
        <f>IF(NOT(ISBLANK('Order Form'!$P199)),'Order Form'!$P199,"")</f>
        <v/>
      </c>
      <c r="V173" s="106" t="str">
        <f>IF(NOT(ISBLANK('Order Form'!$Q199)),'Order Form'!$Q199,"")</f>
        <v/>
      </c>
      <c r="W173" s="106" t="str">
        <f>IF(NOT(ISBLANK('Order Form'!$R199)),'Order Form'!$R199,"")</f>
        <v/>
      </c>
      <c r="X173" s="106" t="str">
        <f>IF(NOT(ISBLANK('Order Form'!$S199)),'Order Form'!$S199,"")</f>
        <v/>
      </c>
      <c r="Y173" s="106" t="str">
        <f t="shared" si="0"/>
        <v/>
      </c>
      <c r="Z173" s="166" t="str">
        <f>IF(NOT(ISBLANK('Order Form'!$J199)),'Order Form'!$J199,"")</f>
        <v/>
      </c>
      <c r="AA173" s="168" t="str">
        <f t="shared" si="1"/>
        <v/>
      </c>
      <c r="AB173" s="166" t="str">
        <f>IF(NOT(ISBLANK('Order Form'!$K199)),'Order Form'!$K199,"")</f>
        <v/>
      </c>
      <c r="AC173" s="166" t="str">
        <f>IF(NOT(ISBLANK('Order Form'!$D$21)),'Order Form'!$D$21,"")</f>
        <v/>
      </c>
      <c r="AD173" s="166" t="str">
        <f>IF(NOT(ISBLANK('Order Form'!$D$23)),'Order Form'!$D$23,"")</f>
        <v/>
      </c>
      <c r="AE173" s="166" t="str">
        <f>IF(NOT(ISBLANK('Order Form'!$D$22)),'Order Form'!$D$22,"")</f>
        <v/>
      </c>
    </row>
    <row r="174" spans="1:31" ht="12.75" customHeight="1" x14ac:dyDescent="0.3">
      <c r="A174" s="106" t="str">
        <f>IF(NOT(ISBLANK('Order Form'!$F$4)),PROPER('Order Form'!$F$4),IF(NOT(ISBLANK('Order Form'!$D$3)),PROPER('Order Form'!$D$3),IF(NOT(ISBLANK('Order Form'!$D$4)),PROPER('Order Form'!$D$4),"")))</f>
        <v/>
      </c>
      <c r="B174" s="106" t="str">
        <f>IF(NOT(ISBLANK('Order Form'!$F$6)),'Order Form'!$F$6,"")</f>
        <v/>
      </c>
      <c r="C174" s="162">
        <f>'Order Form'!$F$8</f>
        <v>0</v>
      </c>
      <c r="D174" s="162" t="str">
        <f>IF(NOT(ISBLANK('Order Form'!$F$10)),'Order Form'!$F$10,"")</f>
        <v/>
      </c>
      <c r="E174" s="162" t="str">
        <f>IF(NOT(ISBLANK('Order Form'!$F$12)),'Order Form'!$F$12,"")</f>
        <v/>
      </c>
      <c r="F174" s="163" t="str">
        <f>IF(NOT(ISBLANK('Order Form'!$D$16)),'Order Form'!$D$16,"")</f>
        <v/>
      </c>
      <c r="G174" s="164"/>
      <c r="H174" s="164"/>
      <c r="I174" s="106" t="str">
        <f>IF('Order Form'!$G200="Yes","Yes",IF('Order Form'!$H200="Yes","Yes",""))</f>
        <v/>
      </c>
      <c r="J174" s="106" t="str">
        <f ca="1">IF(NOT(ISNA(INDIRECT("'LIST DATA'!$A$"&amp;MATCH('Order Form'!$C200,SchoolList,0)+1))),UPPER(INDIRECT("'LIST DATA'!$A$"&amp;MATCH('Order Form'!$C200,SchoolList,0)+1)),"")</f>
        <v/>
      </c>
      <c r="K174" s="106" t="str">
        <f>IF(NOT(ISBLANK('Order Form'!$C200)),'Order Form'!$C200,"")</f>
        <v/>
      </c>
      <c r="L174" s="106" t="str">
        <f>IF(NOT(ISBLANK('Order Form'!$E200)),'Order Form'!$E200,"")</f>
        <v/>
      </c>
      <c r="M174" s="106" t="str">
        <f>IF('Order Form'!$G200="Yes","CST",IF('Order Form'!$H200="Yes","PVW",IF(NOT(ISBLANK('Order Form'!$F200)),UPPER('Order Form'!$F200),"")))</f>
        <v/>
      </c>
      <c r="N174" s="106" t="str">
        <f>IF(UPPER($I174)="YES",'Order Form'!F200,"")</f>
        <v/>
      </c>
      <c r="O174" s="106" t="str">
        <f>IF(NOT(ISBLANK('Order Form'!$I200)),'Order Form'!$I200,"")</f>
        <v/>
      </c>
      <c r="P174" s="106" t="str">
        <f>IF(NOT(ISBLANK('Order Form'!$D200)),PROPER('Order Form'!$D200),"")</f>
        <v/>
      </c>
      <c r="Q174" s="106" t="str">
        <f>IF(NOT(ISBLANK('Order Form'!$L200)),'Order Form'!$L200,"")</f>
        <v/>
      </c>
      <c r="R174" s="106" t="str">
        <f>IF(NOT(ISBLANK('Order Form'!$M200)),'Order Form'!$M200,"")</f>
        <v/>
      </c>
      <c r="S174" s="106" t="str">
        <f>IF(NOT(ISBLANK('Order Form'!$N200)),'Order Form'!$N200,"")</f>
        <v/>
      </c>
      <c r="T174" s="106" t="str">
        <f>IF(NOT(ISBLANK('Order Form'!$O200)),'Order Form'!$O200,"")</f>
        <v/>
      </c>
      <c r="U174" s="106" t="str">
        <f>IF(NOT(ISBLANK('Order Form'!$P200)),'Order Form'!$P200,"")</f>
        <v/>
      </c>
      <c r="V174" s="106" t="str">
        <f>IF(NOT(ISBLANK('Order Form'!$Q200)),'Order Form'!$Q200,"")</f>
        <v/>
      </c>
      <c r="W174" s="106" t="str">
        <f>IF(NOT(ISBLANK('Order Form'!$R200)),'Order Form'!$R200,"")</f>
        <v/>
      </c>
      <c r="X174" s="106" t="str">
        <f>IF(NOT(ISBLANK('Order Form'!$S200)),'Order Form'!$S200,"")</f>
        <v/>
      </c>
      <c r="Y174" s="106" t="str">
        <f t="shared" si="0"/>
        <v/>
      </c>
      <c r="Z174" s="166" t="str">
        <f>IF(NOT(ISBLANK('Order Form'!$J200)),'Order Form'!$J200,"")</f>
        <v/>
      </c>
      <c r="AA174" s="168" t="str">
        <f t="shared" si="1"/>
        <v/>
      </c>
      <c r="AB174" s="166" t="str">
        <f>IF(NOT(ISBLANK('Order Form'!$K200)),'Order Form'!$K200,"")</f>
        <v/>
      </c>
      <c r="AC174" s="166" t="str">
        <f>IF(NOT(ISBLANK('Order Form'!$D$21)),'Order Form'!$D$21,"")</f>
        <v/>
      </c>
      <c r="AD174" s="166" t="str">
        <f>IF(NOT(ISBLANK('Order Form'!$D$23)),'Order Form'!$D$23,"")</f>
        <v/>
      </c>
      <c r="AE174" s="166" t="str">
        <f>IF(NOT(ISBLANK('Order Form'!$D$22)),'Order Form'!$D$22,"")</f>
        <v/>
      </c>
    </row>
    <row r="175" spans="1:31" ht="12.75" customHeight="1" x14ac:dyDescent="0.3">
      <c r="A175" s="106" t="str">
        <f>IF(NOT(ISBLANK('Order Form'!$F$4)),PROPER('Order Form'!$F$4),IF(NOT(ISBLANK('Order Form'!$D$3)),PROPER('Order Form'!$D$3),IF(NOT(ISBLANK('Order Form'!$D$4)),PROPER('Order Form'!$D$4),"")))</f>
        <v/>
      </c>
      <c r="B175" s="106" t="str">
        <f>IF(NOT(ISBLANK('Order Form'!$F$6)),'Order Form'!$F$6,"")</f>
        <v/>
      </c>
      <c r="C175" s="162">
        <f>'Order Form'!$F$8</f>
        <v>0</v>
      </c>
      <c r="D175" s="162" t="str">
        <f>IF(NOT(ISBLANK('Order Form'!$F$10)),'Order Form'!$F$10,"")</f>
        <v/>
      </c>
      <c r="E175" s="162" t="str">
        <f>IF(NOT(ISBLANK('Order Form'!$F$12)),'Order Form'!$F$12,"")</f>
        <v/>
      </c>
      <c r="F175" s="163" t="str">
        <f>IF(NOT(ISBLANK('Order Form'!$D$16)),'Order Form'!$D$16,"")</f>
        <v/>
      </c>
      <c r="G175" s="164"/>
      <c r="H175" s="164"/>
      <c r="I175" s="106" t="str">
        <f>IF('Order Form'!$G201="Yes","Yes",IF('Order Form'!$H201="Yes","Yes",""))</f>
        <v/>
      </c>
      <c r="J175" s="106" t="str">
        <f ca="1">IF(NOT(ISNA(INDIRECT("'LIST DATA'!$A$"&amp;MATCH('Order Form'!$C201,SchoolList,0)+1))),UPPER(INDIRECT("'LIST DATA'!$A$"&amp;MATCH('Order Form'!$C201,SchoolList,0)+1)),"")</f>
        <v/>
      </c>
      <c r="K175" s="106" t="str">
        <f>IF(NOT(ISBLANK('Order Form'!$C201)),'Order Form'!$C201,"")</f>
        <v/>
      </c>
      <c r="L175" s="106" t="str">
        <f>IF(NOT(ISBLANK('Order Form'!$E201)),'Order Form'!$E201,"")</f>
        <v/>
      </c>
      <c r="M175" s="106" t="str">
        <f>IF('Order Form'!$G201="Yes","CST",IF('Order Form'!$H201="Yes","PVW",IF(NOT(ISBLANK('Order Form'!$F201)),UPPER('Order Form'!$F201),"")))</f>
        <v/>
      </c>
      <c r="N175" s="106" t="str">
        <f>IF(UPPER($I175)="YES",'Order Form'!F201,"")</f>
        <v/>
      </c>
      <c r="O175" s="106" t="str">
        <f>IF(NOT(ISBLANK('Order Form'!$I201)),'Order Form'!$I201,"")</f>
        <v/>
      </c>
      <c r="P175" s="106" t="str">
        <f>IF(NOT(ISBLANK('Order Form'!$D201)),PROPER('Order Form'!$D201),"")</f>
        <v/>
      </c>
      <c r="Q175" s="106" t="str">
        <f>IF(NOT(ISBLANK('Order Form'!$L201)),'Order Form'!$L201,"")</f>
        <v/>
      </c>
      <c r="R175" s="106" t="str">
        <f>IF(NOT(ISBLANK('Order Form'!$M201)),'Order Form'!$M201,"")</f>
        <v/>
      </c>
      <c r="S175" s="106" t="str">
        <f>IF(NOT(ISBLANK('Order Form'!$N201)),'Order Form'!$N201,"")</f>
        <v/>
      </c>
      <c r="T175" s="106" t="str">
        <f>IF(NOT(ISBLANK('Order Form'!$O201)),'Order Form'!$O201,"")</f>
        <v/>
      </c>
      <c r="U175" s="106" t="str">
        <f>IF(NOT(ISBLANK('Order Form'!$P201)),'Order Form'!$P201,"")</f>
        <v/>
      </c>
      <c r="V175" s="106" t="str">
        <f>IF(NOT(ISBLANK('Order Form'!$Q201)),'Order Form'!$Q201,"")</f>
        <v/>
      </c>
      <c r="W175" s="106" t="str">
        <f>IF(NOT(ISBLANK('Order Form'!$R201)),'Order Form'!$R201,"")</f>
        <v/>
      </c>
      <c r="X175" s="106" t="str">
        <f>IF(NOT(ISBLANK('Order Form'!$S201)),'Order Form'!$S201,"")</f>
        <v/>
      </c>
      <c r="Y175" s="106" t="str">
        <f t="shared" si="0"/>
        <v/>
      </c>
      <c r="Z175" s="166" t="str">
        <f>IF(NOT(ISBLANK('Order Form'!$J201)),'Order Form'!$J201,"")</f>
        <v/>
      </c>
      <c r="AA175" s="168" t="str">
        <f t="shared" si="1"/>
        <v/>
      </c>
      <c r="AB175" s="166" t="str">
        <f>IF(NOT(ISBLANK('Order Form'!$K201)),'Order Form'!$K201,"")</f>
        <v/>
      </c>
      <c r="AC175" s="166" t="str">
        <f>IF(NOT(ISBLANK('Order Form'!$D$21)),'Order Form'!$D$21,"")</f>
        <v/>
      </c>
      <c r="AD175" s="166" t="str">
        <f>IF(NOT(ISBLANK('Order Form'!$D$23)),'Order Form'!$D$23,"")</f>
        <v/>
      </c>
      <c r="AE175" s="166" t="str">
        <f>IF(NOT(ISBLANK('Order Form'!$D$22)),'Order Form'!$D$22,"")</f>
        <v/>
      </c>
    </row>
    <row r="176" spans="1:31" ht="12.75" customHeight="1" x14ac:dyDescent="0.3">
      <c r="A176" s="106" t="str">
        <f>IF(NOT(ISBLANK('Order Form'!$F$4)),PROPER('Order Form'!$F$4),IF(NOT(ISBLANK('Order Form'!$D$3)),PROPER('Order Form'!$D$3),IF(NOT(ISBLANK('Order Form'!$D$4)),PROPER('Order Form'!$D$4),"")))</f>
        <v/>
      </c>
      <c r="B176" s="106" t="str">
        <f>IF(NOT(ISBLANK('Order Form'!$F$6)),'Order Form'!$F$6,"")</f>
        <v/>
      </c>
      <c r="C176" s="162">
        <f>'Order Form'!$F$8</f>
        <v>0</v>
      </c>
      <c r="D176" s="162" t="str">
        <f>IF(NOT(ISBLANK('Order Form'!$F$10)),'Order Form'!$F$10,"")</f>
        <v/>
      </c>
      <c r="E176" s="162" t="str">
        <f>IF(NOT(ISBLANK('Order Form'!$F$12)),'Order Form'!$F$12,"")</f>
        <v/>
      </c>
      <c r="F176" s="163" t="str">
        <f>IF(NOT(ISBLANK('Order Form'!$D$16)),'Order Form'!$D$16,"")</f>
        <v/>
      </c>
      <c r="G176" s="164"/>
      <c r="H176" s="164"/>
      <c r="I176" s="106" t="str">
        <f>IF('Order Form'!$G202="Yes","Yes",IF('Order Form'!$H202="Yes","Yes",""))</f>
        <v/>
      </c>
      <c r="J176" s="106" t="str">
        <f ca="1">IF(NOT(ISNA(INDIRECT("'LIST DATA'!$A$"&amp;MATCH('Order Form'!$C202,SchoolList,0)+1))),UPPER(INDIRECT("'LIST DATA'!$A$"&amp;MATCH('Order Form'!$C202,SchoolList,0)+1)),"")</f>
        <v/>
      </c>
      <c r="K176" s="106" t="str">
        <f>IF(NOT(ISBLANK('Order Form'!$C202)),'Order Form'!$C202,"")</f>
        <v/>
      </c>
      <c r="L176" s="106" t="str">
        <f>IF(NOT(ISBLANK('Order Form'!$E202)),'Order Form'!$E202,"")</f>
        <v/>
      </c>
      <c r="M176" s="106" t="str">
        <f>IF('Order Form'!$G202="Yes","CST",IF('Order Form'!$H202="Yes","PVW",IF(NOT(ISBLANK('Order Form'!$F202)),UPPER('Order Form'!$F202),"")))</f>
        <v/>
      </c>
      <c r="N176" s="106" t="str">
        <f>IF(UPPER($I176)="YES",'Order Form'!F202,"")</f>
        <v/>
      </c>
      <c r="O176" s="106" t="str">
        <f>IF(NOT(ISBLANK('Order Form'!$I202)),'Order Form'!$I202,"")</f>
        <v/>
      </c>
      <c r="P176" s="106" t="str">
        <f>IF(NOT(ISBLANK('Order Form'!$D202)),PROPER('Order Form'!$D202),"")</f>
        <v/>
      </c>
      <c r="Q176" s="106" t="str">
        <f>IF(NOT(ISBLANK('Order Form'!$L202)),'Order Form'!$L202,"")</f>
        <v/>
      </c>
      <c r="R176" s="106" t="str">
        <f>IF(NOT(ISBLANK('Order Form'!$M202)),'Order Form'!$M202,"")</f>
        <v/>
      </c>
      <c r="S176" s="106" t="str">
        <f>IF(NOT(ISBLANK('Order Form'!$N202)),'Order Form'!$N202,"")</f>
        <v/>
      </c>
      <c r="T176" s="106" t="str">
        <f>IF(NOT(ISBLANK('Order Form'!$O202)),'Order Form'!$O202,"")</f>
        <v/>
      </c>
      <c r="U176" s="106" t="str">
        <f>IF(NOT(ISBLANK('Order Form'!$P202)),'Order Form'!$P202,"")</f>
        <v/>
      </c>
      <c r="V176" s="106" t="str">
        <f>IF(NOT(ISBLANK('Order Form'!$Q202)),'Order Form'!$Q202,"")</f>
        <v/>
      </c>
      <c r="W176" s="106" t="str">
        <f>IF(NOT(ISBLANK('Order Form'!$R202)),'Order Form'!$R202,"")</f>
        <v/>
      </c>
      <c r="X176" s="106" t="str">
        <f>IF(NOT(ISBLANK('Order Form'!$S202)),'Order Form'!$S202,"")</f>
        <v/>
      </c>
      <c r="Y176" s="106" t="str">
        <f t="shared" si="0"/>
        <v/>
      </c>
      <c r="Z176" s="166" t="str">
        <f>IF(NOT(ISBLANK('Order Form'!$J202)),'Order Form'!$J202,"")</f>
        <v/>
      </c>
      <c r="AA176" s="168" t="str">
        <f t="shared" si="1"/>
        <v/>
      </c>
      <c r="AB176" s="166" t="str">
        <f>IF(NOT(ISBLANK('Order Form'!$K202)),'Order Form'!$K202,"")</f>
        <v/>
      </c>
      <c r="AC176" s="166" t="str">
        <f>IF(NOT(ISBLANK('Order Form'!$D$21)),'Order Form'!$D$21,"")</f>
        <v/>
      </c>
      <c r="AD176" s="166" t="str">
        <f>IF(NOT(ISBLANK('Order Form'!$D$23)),'Order Form'!$D$23,"")</f>
        <v/>
      </c>
      <c r="AE176" s="166" t="str">
        <f>IF(NOT(ISBLANK('Order Form'!$D$22)),'Order Form'!$D$22,"")</f>
        <v/>
      </c>
    </row>
    <row r="177" spans="1:31" ht="12.75" customHeight="1" x14ac:dyDescent="0.3">
      <c r="A177" s="106" t="str">
        <f>IF(NOT(ISBLANK('Order Form'!$F$4)),PROPER('Order Form'!$F$4),IF(NOT(ISBLANK('Order Form'!$D$3)),PROPER('Order Form'!$D$3),IF(NOT(ISBLANK('Order Form'!$D$4)),PROPER('Order Form'!$D$4),"")))</f>
        <v/>
      </c>
      <c r="B177" s="106" t="str">
        <f>IF(NOT(ISBLANK('Order Form'!$F$6)),'Order Form'!$F$6,"")</f>
        <v/>
      </c>
      <c r="C177" s="162">
        <f>'Order Form'!$F$8</f>
        <v>0</v>
      </c>
      <c r="D177" s="162" t="str">
        <f>IF(NOT(ISBLANK('Order Form'!$F$10)),'Order Form'!$F$10,"")</f>
        <v/>
      </c>
      <c r="E177" s="162" t="str">
        <f>IF(NOT(ISBLANK('Order Form'!$F$12)),'Order Form'!$F$12,"")</f>
        <v/>
      </c>
      <c r="F177" s="163" t="str">
        <f>IF(NOT(ISBLANK('Order Form'!$D$16)),'Order Form'!$D$16,"")</f>
        <v/>
      </c>
      <c r="G177" s="164"/>
      <c r="H177" s="164"/>
      <c r="I177" s="106" t="str">
        <f>IF('Order Form'!$G203="Yes","Yes",IF('Order Form'!$H203="Yes","Yes",""))</f>
        <v/>
      </c>
      <c r="J177" s="106" t="str">
        <f ca="1">IF(NOT(ISNA(INDIRECT("'LIST DATA'!$A$"&amp;MATCH('Order Form'!$C203,SchoolList,0)+1))),UPPER(INDIRECT("'LIST DATA'!$A$"&amp;MATCH('Order Form'!$C203,SchoolList,0)+1)),"")</f>
        <v/>
      </c>
      <c r="K177" s="106" t="str">
        <f>IF(NOT(ISBLANK('Order Form'!$C203)),'Order Form'!$C203,"")</f>
        <v/>
      </c>
      <c r="L177" s="106" t="str">
        <f>IF(NOT(ISBLANK('Order Form'!$E203)),'Order Form'!$E203,"")</f>
        <v/>
      </c>
      <c r="M177" s="106" t="str">
        <f>IF('Order Form'!$G203="Yes","CST",IF('Order Form'!$H203="Yes","PVW",IF(NOT(ISBLANK('Order Form'!$F203)),UPPER('Order Form'!$F203),"")))</f>
        <v/>
      </c>
      <c r="N177" s="106" t="str">
        <f>IF(UPPER($I177)="YES",'Order Form'!F203,"")</f>
        <v/>
      </c>
      <c r="O177" s="106" t="str">
        <f>IF(NOT(ISBLANK('Order Form'!$I203)),'Order Form'!$I203,"")</f>
        <v/>
      </c>
      <c r="P177" s="106" t="str">
        <f>IF(NOT(ISBLANK('Order Form'!$D203)),PROPER('Order Form'!$D203),"")</f>
        <v/>
      </c>
      <c r="Q177" s="106" t="str">
        <f>IF(NOT(ISBLANK('Order Form'!$L203)),'Order Form'!$L203,"")</f>
        <v/>
      </c>
      <c r="R177" s="106" t="str">
        <f>IF(NOT(ISBLANK('Order Form'!$M203)),'Order Form'!$M203,"")</f>
        <v/>
      </c>
      <c r="S177" s="106" t="str">
        <f>IF(NOT(ISBLANK('Order Form'!$N203)),'Order Form'!$N203,"")</f>
        <v/>
      </c>
      <c r="T177" s="106" t="str">
        <f>IF(NOT(ISBLANK('Order Form'!$O203)),'Order Form'!$O203,"")</f>
        <v/>
      </c>
      <c r="U177" s="106" t="str">
        <f>IF(NOT(ISBLANK('Order Form'!$P203)),'Order Form'!$P203,"")</f>
        <v/>
      </c>
      <c r="V177" s="106" t="str">
        <f>IF(NOT(ISBLANK('Order Form'!$Q203)),'Order Form'!$Q203,"")</f>
        <v/>
      </c>
      <c r="W177" s="106" t="str">
        <f>IF(NOT(ISBLANK('Order Form'!$R203)),'Order Form'!$R203,"")</f>
        <v/>
      </c>
      <c r="X177" s="106" t="str">
        <f>IF(NOT(ISBLANK('Order Form'!$S203)),'Order Form'!$S203,"")</f>
        <v/>
      </c>
      <c r="Y177" s="106" t="str">
        <f t="shared" si="0"/>
        <v/>
      </c>
      <c r="Z177" s="166" t="str">
        <f>IF(NOT(ISBLANK('Order Form'!$J203)),'Order Form'!$J203,"")</f>
        <v/>
      </c>
      <c r="AA177" s="168" t="str">
        <f t="shared" si="1"/>
        <v/>
      </c>
      <c r="AB177" s="166" t="str">
        <f>IF(NOT(ISBLANK('Order Form'!$K203)),'Order Form'!$K203,"")</f>
        <v/>
      </c>
      <c r="AC177" s="166" t="str">
        <f>IF(NOT(ISBLANK('Order Form'!$D$21)),'Order Form'!$D$21,"")</f>
        <v/>
      </c>
      <c r="AD177" s="166" t="str">
        <f>IF(NOT(ISBLANK('Order Form'!$D$23)),'Order Form'!$D$23,"")</f>
        <v/>
      </c>
      <c r="AE177" s="166" t="str">
        <f>IF(NOT(ISBLANK('Order Form'!$D$22)),'Order Form'!$D$22,"")</f>
        <v/>
      </c>
    </row>
    <row r="178" spans="1:31" ht="12.75" customHeight="1" x14ac:dyDescent="0.3">
      <c r="A178" s="106" t="str">
        <f>IF(NOT(ISBLANK('Order Form'!$F$4)),PROPER('Order Form'!$F$4),IF(NOT(ISBLANK('Order Form'!$D$3)),PROPER('Order Form'!$D$3),IF(NOT(ISBLANK('Order Form'!$D$4)),PROPER('Order Form'!$D$4),"")))</f>
        <v/>
      </c>
      <c r="B178" s="106" t="str">
        <f>IF(NOT(ISBLANK('Order Form'!$F$6)),'Order Form'!$F$6,"")</f>
        <v/>
      </c>
      <c r="C178" s="162">
        <f>'Order Form'!$F$8</f>
        <v>0</v>
      </c>
      <c r="D178" s="162" t="str">
        <f>IF(NOT(ISBLANK('Order Form'!$F$10)),'Order Form'!$F$10,"")</f>
        <v/>
      </c>
      <c r="E178" s="162" t="str">
        <f>IF(NOT(ISBLANK('Order Form'!$F$12)),'Order Form'!$F$12,"")</f>
        <v/>
      </c>
      <c r="F178" s="163" t="str">
        <f>IF(NOT(ISBLANK('Order Form'!$D$16)),'Order Form'!$D$16,"")</f>
        <v/>
      </c>
      <c r="G178" s="164"/>
      <c r="H178" s="164"/>
      <c r="I178" s="106" t="str">
        <f>IF('Order Form'!$G204="Yes","Yes",IF('Order Form'!$H204="Yes","Yes",""))</f>
        <v/>
      </c>
      <c r="J178" s="106" t="str">
        <f ca="1">IF(NOT(ISNA(INDIRECT("'LIST DATA'!$A$"&amp;MATCH('Order Form'!$C204,SchoolList,0)+1))),UPPER(INDIRECT("'LIST DATA'!$A$"&amp;MATCH('Order Form'!$C204,SchoolList,0)+1)),"")</f>
        <v/>
      </c>
      <c r="K178" s="106" t="str">
        <f>IF(NOT(ISBLANK('Order Form'!$C204)),'Order Form'!$C204,"")</f>
        <v/>
      </c>
      <c r="L178" s="106" t="str">
        <f>IF(NOT(ISBLANK('Order Form'!$E204)),'Order Form'!$E204,"")</f>
        <v/>
      </c>
      <c r="M178" s="106" t="str">
        <f>IF('Order Form'!$G204="Yes","CST",IF('Order Form'!$H204="Yes","PVW",IF(NOT(ISBLANK('Order Form'!$F204)),UPPER('Order Form'!$F204),"")))</f>
        <v/>
      </c>
      <c r="N178" s="106" t="str">
        <f>IF(UPPER($I178)="YES",'Order Form'!F204,"")</f>
        <v/>
      </c>
      <c r="O178" s="106" t="str">
        <f>IF(NOT(ISBLANK('Order Form'!$I204)),'Order Form'!$I204,"")</f>
        <v/>
      </c>
      <c r="P178" s="106" t="str">
        <f>IF(NOT(ISBLANK('Order Form'!$D204)),PROPER('Order Form'!$D204),"")</f>
        <v/>
      </c>
      <c r="Q178" s="106" t="str">
        <f>IF(NOT(ISBLANK('Order Form'!$L204)),'Order Form'!$L204,"")</f>
        <v/>
      </c>
      <c r="R178" s="106" t="str">
        <f>IF(NOT(ISBLANK('Order Form'!$M204)),'Order Form'!$M204,"")</f>
        <v/>
      </c>
      <c r="S178" s="106" t="str">
        <f>IF(NOT(ISBLANK('Order Form'!$N204)),'Order Form'!$N204,"")</f>
        <v/>
      </c>
      <c r="T178" s="106" t="str">
        <f>IF(NOT(ISBLANK('Order Form'!$O204)),'Order Form'!$O204,"")</f>
        <v/>
      </c>
      <c r="U178" s="106" t="str">
        <f>IF(NOT(ISBLANK('Order Form'!$P204)),'Order Form'!$P204,"")</f>
        <v/>
      </c>
      <c r="V178" s="106" t="str">
        <f>IF(NOT(ISBLANK('Order Form'!$Q204)),'Order Form'!$Q204,"")</f>
        <v/>
      </c>
      <c r="W178" s="106" t="str">
        <f>IF(NOT(ISBLANK('Order Form'!$R204)),'Order Form'!$R204,"")</f>
        <v/>
      </c>
      <c r="X178" s="106" t="str">
        <f>IF(NOT(ISBLANK('Order Form'!$S204)),'Order Form'!$S204,"")</f>
        <v/>
      </c>
      <c r="Y178" s="106" t="str">
        <f t="shared" si="0"/>
        <v/>
      </c>
      <c r="Z178" s="166" t="str">
        <f>IF(NOT(ISBLANK('Order Form'!$J204)),'Order Form'!$J204,"")</f>
        <v/>
      </c>
      <c r="AA178" s="168" t="str">
        <f t="shared" si="1"/>
        <v/>
      </c>
      <c r="AB178" s="166" t="str">
        <f>IF(NOT(ISBLANK('Order Form'!$K204)),'Order Form'!$K204,"")</f>
        <v/>
      </c>
      <c r="AC178" s="166" t="str">
        <f>IF(NOT(ISBLANK('Order Form'!$D$21)),'Order Form'!$D$21,"")</f>
        <v/>
      </c>
      <c r="AD178" s="166" t="str">
        <f>IF(NOT(ISBLANK('Order Form'!$D$23)),'Order Form'!$D$23,"")</f>
        <v/>
      </c>
      <c r="AE178" s="166" t="str">
        <f>IF(NOT(ISBLANK('Order Form'!$D$22)),'Order Form'!$D$22,"")</f>
        <v/>
      </c>
    </row>
    <row r="179" spans="1:31" ht="12.75" customHeight="1" x14ac:dyDescent="0.3">
      <c r="A179" s="106" t="str">
        <f>IF(NOT(ISBLANK('Order Form'!$F$4)),PROPER('Order Form'!$F$4),IF(NOT(ISBLANK('Order Form'!$D$3)),PROPER('Order Form'!$D$3),IF(NOT(ISBLANK('Order Form'!$D$4)),PROPER('Order Form'!$D$4),"")))</f>
        <v/>
      </c>
      <c r="B179" s="106" t="str">
        <f>IF(NOT(ISBLANK('Order Form'!$F$6)),'Order Form'!$F$6,"")</f>
        <v/>
      </c>
      <c r="C179" s="162">
        <f>'Order Form'!$F$8</f>
        <v>0</v>
      </c>
      <c r="D179" s="162" t="str">
        <f>IF(NOT(ISBLANK('Order Form'!$F$10)),'Order Form'!$F$10,"")</f>
        <v/>
      </c>
      <c r="E179" s="162" t="str">
        <f>IF(NOT(ISBLANK('Order Form'!$F$12)),'Order Form'!$F$12,"")</f>
        <v/>
      </c>
      <c r="F179" s="163" t="str">
        <f>IF(NOT(ISBLANK('Order Form'!$D$16)),'Order Form'!$D$16,"")</f>
        <v/>
      </c>
      <c r="G179" s="164"/>
      <c r="H179" s="164"/>
      <c r="I179" s="106" t="str">
        <f>IF('Order Form'!$G205="Yes","Yes",IF('Order Form'!$H205="Yes","Yes",""))</f>
        <v/>
      </c>
      <c r="J179" s="106" t="str">
        <f ca="1">IF(NOT(ISNA(INDIRECT("'LIST DATA'!$A$"&amp;MATCH('Order Form'!$C205,SchoolList,0)+1))),UPPER(INDIRECT("'LIST DATA'!$A$"&amp;MATCH('Order Form'!$C205,SchoolList,0)+1)),"")</f>
        <v/>
      </c>
      <c r="K179" s="106" t="str">
        <f>IF(NOT(ISBLANK('Order Form'!$C205)),'Order Form'!$C205,"")</f>
        <v/>
      </c>
      <c r="L179" s="106" t="str">
        <f>IF(NOT(ISBLANK('Order Form'!$E205)),'Order Form'!$E205,"")</f>
        <v/>
      </c>
      <c r="M179" s="106" t="str">
        <f>IF('Order Form'!$G205="Yes","CST",IF('Order Form'!$H205="Yes","PVW",IF(NOT(ISBLANK('Order Form'!$F205)),UPPER('Order Form'!$F205),"")))</f>
        <v/>
      </c>
      <c r="N179" s="106" t="str">
        <f>IF(UPPER($I179)="YES",'Order Form'!F205,"")</f>
        <v/>
      </c>
      <c r="O179" s="106" t="str">
        <f>IF(NOT(ISBLANK('Order Form'!$I205)),'Order Form'!$I205,"")</f>
        <v/>
      </c>
      <c r="P179" s="106" t="str">
        <f>IF(NOT(ISBLANK('Order Form'!$D205)),PROPER('Order Form'!$D205),"")</f>
        <v/>
      </c>
      <c r="Q179" s="106" t="str">
        <f>IF(NOT(ISBLANK('Order Form'!$L205)),'Order Form'!$L205,"")</f>
        <v/>
      </c>
      <c r="R179" s="106" t="str">
        <f>IF(NOT(ISBLANK('Order Form'!$M205)),'Order Form'!$M205,"")</f>
        <v/>
      </c>
      <c r="S179" s="106" t="str">
        <f>IF(NOT(ISBLANK('Order Form'!$N205)),'Order Form'!$N205,"")</f>
        <v/>
      </c>
      <c r="T179" s="106" t="str">
        <f>IF(NOT(ISBLANK('Order Form'!$O205)),'Order Form'!$O205,"")</f>
        <v/>
      </c>
      <c r="U179" s="106" t="str">
        <f>IF(NOT(ISBLANK('Order Form'!$P205)),'Order Form'!$P205,"")</f>
        <v/>
      </c>
      <c r="V179" s="106" t="str">
        <f>IF(NOT(ISBLANK('Order Form'!$Q205)),'Order Form'!$Q205,"")</f>
        <v/>
      </c>
      <c r="W179" s="106" t="str">
        <f>IF(NOT(ISBLANK('Order Form'!$R205)),'Order Form'!$R205,"")</f>
        <v/>
      </c>
      <c r="X179" s="106" t="str">
        <f>IF(NOT(ISBLANK('Order Form'!$S205)),'Order Form'!$S205,"")</f>
        <v/>
      </c>
      <c r="Y179" s="106" t="str">
        <f t="shared" si="0"/>
        <v/>
      </c>
      <c r="Z179" s="166" t="str">
        <f>IF(NOT(ISBLANK('Order Form'!$J205)),'Order Form'!$J205,"")</f>
        <v/>
      </c>
      <c r="AA179" s="168" t="str">
        <f t="shared" si="1"/>
        <v/>
      </c>
      <c r="AB179" s="166" t="str">
        <f>IF(NOT(ISBLANK('Order Form'!$K205)),'Order Form'!$K205,"")</f>
        <v/>
      </c>
      <c r="AC179" s="166" t="str">
        <f>IF(NOT(ISBLANK('Order Form'!$D$21)),'Order Form'!$D$21,"")</f>
        <v/>
      </c>
      <c r="AD179" s="166" t="str">
        <f>IF(NOT(ISBLANK('Order Form'!$D$23)),'Order Form'!$D$23,"")</f>
        <v/>
      </c>
      <c r="AE179" s="166" t="str">
        <f>IF(NOT(ISBLANK('Order Form'!$D$22)),'Order Form'!$D$22,"")</f>
        <v/>
      </c>
    </row>
    <row r="180" spans="1:31" ht="12.75" customHeight="1" x14ac:dyDescent="0.3">
      <c r="A180" s="106" t="str">
        <f>IF(NOT(ISBLANK('Order Form'!$F$4)),PROPER('Order Form'!$F$4),IF(NOT(ISBLANK('Order Form'!$D$3)),PROPER('Order Form'!$D$3),IF(NOT(ISBLANK('Order Form'!$D$4)),PROPER('Order Form'!$D$4),"")))</f>
        <v/>
      </c>
      <c r="B180" s="106" t="str">
        <f>IF(NOT(ISBLANK('Order Form'!$F$6)),'Order Form'!$F$6,"")</f>
        <v/>
      </c>
      <c r="C180" s="162">
        <f>'Order Form'!$F$8</f>
        <v>0</v>
      </c>
      <c r="D180" s="162" t="str">
        <f>IF(NOT(ISBLANK('Order Form'!$F$10)),'Order Form'!$F$10,"")</f>
        <v/>
      </c>
      <c r="E180" s="162" t="str">
        <f>IF(NOT(ISBLANK('Order Form'!$F$12)),'Order Form'!$F$12,"")</f>
        <v/>
      </c>
      <c r="F180" s="163" t="str">
        <f>IF(NOT(ISBLANK('Order Form'!$D$16)),'Order Form'!$D$16,"")</f>
        <v/>
      </c>
      <c r="G180" s="164"/>
      <c r="H180" s="164"/>
      <c r="I180" s="106" t="str">
        <f>IF('Order Form'!$G206="Yes","Yes",IF('Order Form'!$H206="Yes","Yes",""))</f>
        <v/>
      </c>
      <c r="J180" s="106" t="str">
        <f ca="1">IF(NOT(ISNA(INDIRECT("'LIST DATA'!$A$"&amp;MATCH('Order Form'!$C206,SchoolList,0)+1))),UPPER(INDIRECT("'LIST DATA'!$A$"&amp;MATCH('Order Form'!$C206,SchoolList,0)+1)),"")</f>
        <v/>
      </c>
      <c r="K180" s="106" t="str">
        <f>IF(NOT(ISBLANK('Order Form'!$C206)),'Order Form'!$C206,"")</f>
        <v/>
      </c>
      <c r="L180" s="106" t="str">
        <f>IF(NOT(ISBLANK('Order Form'!$E206)),'Order Form'!$E206,"")</f>
        <v/>
      </c>
      <c r="M180" s="106" t="str">
        <f>IF('Order Form'!$G206="Yes","CST",IF('Order Form'!$H206="Yes","PVW",IF(NOT(ISBLANK('Order Form'!$F206)),UPPER('Order Form'!$F206),"")))</f>
        <v/>
      </c>
      <c r="N180" s="106" t="str">
        <f>IF(UPPER($I180)="YES",'Order Form'!F206,"")</f>
        <v/>
      </c>
      <c r="O180" s="106" t="str">
        <f>IF(NOT(ISBLANK('Order Form'!$I206)),'Order Form'!$I206,"")</f>
        <v/>
      </c>
      <c r="P180" s="106" t="str">
        <f>IF(NOT(ISBLANK('Order Form'!$D206)),PROPER('Order Form'!$D206),"")</f>
        <v/>
      </c>
      <c r="Q180" s="106" t="str">
        <f>IF(NOT(ISBLANK('Order Form'!$L206)),'Order Form'!$L206,"")</f>
        <v/>
      </c>
      <c r="R180" s="106" t="str">
        <f>IF(NOT(ISBLANK('Order Form'!$M206)),'Order Form'!$M206,"")</f>
        <v/>
      </c>
      <c r="S180" s="106" t="str">
        <f>IF(NOT(ISBLANK('Order Form'!$N206)),'Order Form'!$N206,"")</f>
        <v/>
      </c>
      <c r="T180" s="106" t="str">
        <f>IF(NOT(ISBLANK('Order Form'!$O206)),'Order Form'!$O206,"")</f>
        <v/>
      </c>
      <c r="U180" s="106" t="str">
        <f>IF(NOT(ISBLANK('Order Form'!$P206)),'Order Form'!$P206,"")</f>
        <v/>
      </c>
      <c r="V180" s="106" t="str">
        <f>IF(NOT(ISBLANK('Order Form'!$Q206)),'Order Form'!$Q206,"")</f>
        <v/>
      </c>
      <c r="W180" s="106" t="str">
        <f>IF(NOT(ISBLANK('Order Form'!$R206)),'Order Form'!$R206,"")</f>
        <v/>
      </c>
      <c r="X180" s="106" t="str">
        <f>IF(NOT(ISBLANK('Order Form'!$S206)),'Order Form'!$S206,"")</f>
        <v/>
      </c>
      <c r="Y180" s="106" t="str">
        <f t="shared" si="0"/>
        <v/>
      </c>
      <c r="Z180" s="166" t="str">
        <f>IF(NOT(ISBLANK('Order Form'!$J206)),'Order Form'!$J206,"")</f>
        <v/>
      </c>
      <c r="AA180" s="168" t="str">
        <f t="shared" si="1"/>
        <v/>
      </c>
      <c r="AB180" s="166" t="str">
        <f>IF(NOT(ISBLANK('Order Form'!$K206)),'Order Form'!$K206,"")</f>
        <v/>
      </c>
      <c r="AC180" s="166" t="str">
        <f>IF(NOT(ISBLANK('Order Form'!$D$21)),'Order Form'!$D$21,"")</f>
        <v/>
      </c>
      <c r="AD180" s="166" t="str">
        <f>IF(NOT(ISBLANK('Order Form'!$D$23)),'Order Form'!$D$23,"")</f>
        <v/>
      </c>
      <c r="AE180" s="166" t="str">
        <f>IF(NOT(ISBLANK('Order Form'!$D$22)),'Order Form'!$D$22,"")</f>
        <v/>
      </c>
    </row>
    <row r="181" spans="1:31" ht="12.75" customHeight="1" x14ac:dyDescent="0.3">
      <c r="A181" s="106" t="str">
        <f>IF(NOT(ISBLANK('Order Form'!$F$4)),PROPER('Order Form'!$F$4),IF(NOT(ISBLANK('Order Form'!$D$3)),PROPER('Order Form'!$D$3),IF(NOT(ISBLANK('Order Form'!$D$4)),PROPER('Order Form'!$D$4),"")))</f>
        <v/>
      </c>
      <c r="B181" s="106" t="str">
        <f>IF(NOT(ISBLANK('Order Form'!$F$6)),'Order Form'!$F$6,"")</f>
        <v/>
      </c>
      <c r="C181" s="162">
        <f>'Order Form'!$F$8</f>
        <v>0</v>
      </c>
      <c r="D181" s="162" t="str">
        <f>IF(NOT(ISBLANK('Order Form'!$F$10)),'Order Form'!$F$10,"")</f>
        <v/>
      </c>
      <c r="E181" s="162" t="str">
        <f>IF(NOT(ISBLANK('Order Form'!$F$12)),'Order Form'!$F$12,"")</f>
        <v/>
      </c>
      <c r="F181" s="163" t="str">
        <f>IF(NOT(ISBLANK('Order Form'!$D$16)),'Order Form'!$D$16,"")</f>
        <v/>
      </c>
      <c r="G181" s="164"/>
      <c r="H181" s="164"/>
      <c r="I181" s="106" t="str">
        <f>IF('Order Form'!$G207="Yes","Yes",IF('Order Form'!$H207="Yes","Yes",""))</f>
        <v/>
      </c>
      <c r="J181" s="106" t="str">
        <f ca="1">IF(NOT(ISNA(INDIRECT("'LIST DATA'!$A$"&amp;MATCH('Order Form'!$C207,SchoolList,0)+1))),UPPER(INDIRECT("'LIST DATA'!$A$"&amp;MATCH('Order Form'!$C207,SchoolList,0)+1)),"")</f>
        <v/>
      </c>
      <c r="K181" s="106" t="str">
        <f>IF(NOT(ISBLANK('Order Form'!$C207)),'Order Form'!$C207,"")</f>
        <v/>
      </c>
      <c r="L181" s="106" t="str">
        <f>IF(NOT(ISBLANK('Order Form'!$E207)),'Order Form'!$E207,"")</f>
        <v/>
      </c>
      <c r="M181" s="106" t="str">
        <f>IF('Order Form'!$G207="Yes","CST",IF('Order Form'!$H207="Yes","PVW",IF(NOT(ISBLANK('Order Form'!$F207)),UPPER('Order Form'!$F207),"")))</f>
        <v/>
      </c>
      <c r="N181" s="106" t="str">
        <f>IF(UPPER($I181)="YES",'Order Form'!F207,"")</f>
        <v/>
      </c>
      <c r="O181" s="106" t="str">
        <f>IF(NOT(ISBLANK('Order Form'!$I207)),'Order Form'!$I207,"")</f>
        <v/>
      </c>
      <c r="P181" s="106" t="str">
        <f>IF(NOT(ISBLANK('Order Form'!$D207)),PROPER('Order Form'!$D207),"")</f>
        <v/>
      </c>
      <c r="Q181" s="106" t="str">
        <f>IF(NOT(ISBLANK('Order Form'!$L207)),'Order Form'!$L207,"")</f>
        <v/>
      </c>
      <c r="R181" s="106" t="str">
        <f>IF(NOT(ISBLANK('Order Form'!$M207)),'Order Form'!$M207,"")</f>
        <v/>
      </c>
      <c r="S181" s="106" t="str">
        <f>IF(NOT(ISBLANK('Order Form'!$N207)),'Order Form'!$N207,"")</f>
        <v/>
      </c>
      <c r="T181" s="106" t="str">
        <f>IF(NOT(ISBLANK('Order Form'!$O207)),'Order Form'!$O207,"")</f>
        <v/>
      </c>
      <c r="U181" s="106" t="str">
        <f>IF(NOT(ISBLANK('Order Form'!$P207)),'Order Form'!$P207,"")</f>
        <v/>
      </c>
      <c r="V181" s="106" t="str">
        <f>IF(NOT(ISBLANK('Order Form'!$Q207)),'Order Form'!$Q207,"")</f>
        <v/>
      </c>
      <c r="W181" s="106" t="str">
        <f>IF(NOT(ISBLANK('Order Form'!$R207)),'Order Form'!$R207,"")</f>
        <v/>
      </c>
      <c r="X181" s="106" t="str">
        <f>IF(NOT(ISBLANK('Order Form'!$S207)),'Order Form'!$S207,"")</f>
        <v/>
      </c>
      <c r="Y181" s="106" t="str">
        <f t="shared" si="0"/>
        <v/>
      </c>
      <c r="Z181" s="166" t="str">
        <f>IF(NOT(ISBLANK('Order Form'!$J207)),'Order Form'!$J207,"")</f>
        <v/>
      </c>
      <c r="AA181" s="168" t="str">
        <f t="shared" si="1"/>
        <v/>
      </c>
      <c r="AB181" s="166" t="str">
        <f>IF(NOT(ISBLANK('Order Form'!$K207)),'Order Form'!$K207,"")</f>
        <v/>
      </c>
      <c r="AC181" s="166" t="str">
        <f>IF(NOT(ISBLANK('Order Form'!$D$21)),'Order Form'!$D$21,"")</f>
        <v/>
      </c>
      <c r="AD181" s="166" t="str">
        <f>IF(NOT(ISBLANK('Order Form'!$D$23)),'Order Form'!$D$23,"")</f>
        <v/>
      </c>
      <c r="AE181" s="166" t="str">
        <f>IF(NOT(ISBLANK('Order Form'!$D$22)),'Order Form'!$D$22,"")</f>
        <v/>
      </c>
    </row>
    <row r="182" spans="1:31" ht="12.75" customHeight="1" x14ac:dyDescent="0.3">
      <c r="A182" s="106" t="str">
        <f>IF(NOT(ISBLANK('Order Form'!$F$4)),PROPER('Order Form'!$F$4),IF(NOT(ISBLANK('Order Form'!$D$3)),PROPER('Order Form'!$D$3),IF(NOT(ISBLANK('Order Form'!$D$4)),PROPER('Order Form'!$D$4),"")))</f>
        <v/>
      </c>
      <c r="B182" s="106" t="str">
        <f>IF(NOT(ISBLANK('Order Form'!$F$6)),'Order Form'!$F$6,"")</f>
        <v/>
      </c>
      <c r="C182" s="162">
        <f>'Order Form'!$F$8</f>
        <v>0</v>
      </c>
      <c r="D182" s="162" t="str">
        <f>IF(NOT(ISBLANK('Order Form'!$F$10)),'Order Form'!$F$10,"")</f>
        <v/>
      </c>
      <c r="E182" s="162" t="str">
        <f>IF(NOT(ISBLANK('Order Form'!$F$12)),'Order Form'!$F$12,"")</f>
        <v/>
      </c>
      <c r="F182" s="163" t="str">
        <f>IF(NOT(ISBLANK('Order Form'!$D$16)),'Order Form'!$D$16,"")</f>
        <v/>
      </c>
      <c r="G182" s="164"/>
      <c r="H182" s="164"/>
      <c r="I182" s="106" t="str">
        <f>IF('Order Form'!$G208="Yes","Yes",IF('Order Form'!$H208="Yes","Yes",""))</f>
        <v/>
      </c>
      <c r="J182" s="106" t="str">
        <f ca="1">IF(NOT(ISNA(INDIRECT("'LIST DATA'!$A$"&amp;MATCH('Order Form'!$C208,SchoolList,0)+1))),UPPER(INDIRECT("'LIST DATA'!$A$"&amp;MATCH('Order Form'!$C208,SchoolList,0)+1)),"")</f>
        <v/>
      </c>
      <c r="K182" s="106" t="str">
        <f>IF(NOT(ISBLANK('Order Form'!$C208)),'Order Form'!$C208,"")</f>
        <v/>
      </c>
      <c r="L182" s="106" t="str">
        <f>IF(NOT(ISBLANK('Order Form'!$E208)),'Order Form'!$E208,"")</f>
        <v/>
      </c>
      <c r="M182" s="106" t="str">
        <f>IF('Order Form'!$G208="Yes","CST",IF('Order Form'!$H208="Yes","PVW",IF(NOT(ISBLANK('Order Form'!$F208)),UPPER('Order Form'!$F208),"")))</f>
        <v/>
      </c>
      <c r="N182" s="106" t="str">
        <f>IF(UPPER($I182)="YES",'Order Form'!F208,"")</f>
        <v/>
      </c>
      <c r="O182" s="106" t="str">
        <f>IF(NOT(ISBLANK('Order Form'!$I208)),'Order Form'!$I208,"")</f>
        <v/>
      </c>
      <c r="P182" s="106" t="str">
        <f>IF(NOT(ISBLANK('Order Form'!$D208)),PROPER('Order Form'!$D208),"")</f>
        <v/>
      </c>
      <c r="Q182" s="106" t="str">
        <f>IF(NOT(ISBLANK('Order Form'!$L208)),'Order Form'!$L208,"")</f>
        <v/>
      </c>
      <c r="R182" s="106" t="str">
        <f>IF(NOT(ISBLANK('Order Form'!$M208)),'Order Form'!$M208,"")</f>
        <v/>
      </c>
      <c r="S182" s="106" t="str">
        <f>IF(NOT(ISBLANK('Order Form'!$N208)),'Order Form'!$N208,"")</f>
        <v/>
      </c>
      <c r="T182" s="106" t="str">
        <f>IF(NOT(ISBLANK('Order Form'!$O208)),'Order Form'!$O208,"")</f>
        <v/>
      </c>
      <c r="U182" s="106" t="str">
        <f>IF(NOT(ISBLANK('Order Form'!$P208)),'Order Form'!$P208,"")</f>
        <v/>
      </c>
      <c r="V182" s="106" t="str">
        <f>IF(NOT(ISBLANK('Order Form'!$Q208)),'Order Form'!$Q208,"")</f>
        <v/>
      </c>
      <c r="W182" s="106" t="str">
        <f>IF(NOT(ISBLANK('Order Form'!$R208)),'Order Form'!$R208,"")</f>
        <v/>
      </c>
      <c r="X182" s="106" t="str">
        <f>IF(NOT(ISBLANK('Order Form'!$S208)),'Order Form'!$S208,"")</f>
        <v/>
      </c>
      <c r="Y182" s="106" t="str">
        <f t="shared" si="0"/>
        <v/>
      </c>
      <c r="Z182" s="166" t="str">
        <f>IF(NOT(ISBLANK('Order Form'!$J208)),'Order Form'!$J208,"")</f>
        <v/>
      </c>
      <c r="AA182" s="168" t="str">
        <f t="shared" si="1"/>
        <v/>
      </c>
      <c r="AB182" s="166" t="str">
        <f>IF(NOT(ISBLANK('Order Form'!$K208)),'Order Form'!$K208,"")</f>
        <v/>
      </c>
      <c r="AC182" s="166" t="str">
        <f>IF(NOT(ISBLANK('Order Form'!$D$21)),'Order Form'!$D$21,"")</f>
        <v/>
      </c>
      <c r="AD182" s="166" t="str">
        <f>IF(NOT(ISBLANK('Order Form'!$D$23)),'Order Form'!$D$23,"")</f>
        <v/>
      </c>
      <c r="AE182" s="166" t="str">
        <f>IF(NOT(ISBLANK('Order Form'!$D$22)),'Order Form'!$D$22,"")</f>
        <v/>
      </c>
    </row>
    <row r="183" spans="1:31" ht="12.75" customHeight="1" x14ac:dyDescent="0.3">
      <c r="A183" s="106" t="str">
        <f>IF(NOT(ISBLANK('Order Form'!$F$4)),PROPER('Order Form'!$F$4),IF(NOT(ISBLANK('Order Form'!$D$3)),PROPER('Order Form'!$D$3),IF(NOT(ISBLANK('Order Form'!$D$4)),PROPER('Order Form'!$D$4),"")))</f>
        <v/>
      </c>
      <c r="B183" s="106" t="str">
        <f>IF(NOT(ISBLANK('Order Form'!$F$6)),'Order Form'!$F$6,"")</f>
        <v/>
      </c>
      <c r="C183" s="162">
        <f>'Order Form'!$F$8</f>
        <v>0</v>
      </c>
      <c r="D183" s="162" t="str">
        <f>IF(NOT(ISBLANK('Order Form'!$F$10)),'Order Form'!$F$10,"")</f>
        <v/>
      </c>
      <c r="E183" s="162" t="str">
        <f>IF(NOT(ISBLANK('Order Form'!$F$12)),'Order Form'!$F$12,"")</f>
        <v/>
      </c>
      <c r="F183" s="163" t="str">
        <f>IF(NOT(ISBLANK('Order Form'!$D$16)),'Order Form'!$D$16,"")</f>
        <v/>
      </c>
      <c r="G183" s="164"/>
      <c r="H183" s="164"/>
      <c r="I183" s="106" t="str">
        <f>IF('Order Form'!$G209="Yes","Yes",IF('Order Form'!$H209="Yes","Yes",""))</f>
        <v/>
      </c>
      <c r="J183" s="106" t="str">
        <f ca="1">IF(NOT(ISNA(INDIRECT("'LIST DATA'!$A$"&amp;MATCH('Order Form'!$C209,SchoolList,0)+1))),UPPER(INDIRECT("'LIST DATA'!$A$"&amp;MATCH('Order Form'!$C209,SchoolList,0)+1)),"")</f>
        <v/>
      </c>
      <c r="K183" s="106" t="str">
        <f>IF(NOT(ISBLANK('Order Form'!$C209)),'Order Form'!$C209,"")</f>
        <v/>
      </c>
      <c r="L183" s="106" t="str">
        <f>IF(NOT(ISBLANK('Order Form'!$E209)),'Order Form'!$E209,"")</f>
        <v/>
      </c>
      <c r="M183" s="106" t="str">
        <f>IF('Order Form'!$G209="Yes","CST",IF('Order Form'!$H209="Yes","PVW",IF(NOT(ISBLANK('Order Form'!$F209)),UPPER('Order Form'!$F209),"")))</f>
        <v/>
      </c>
      <c r="N183" s="106" t="str">
        <f>IF(UPPER($I183)="YES",'Order Form'!F209,"")</f>
        <v/>
      </c>
      <c r="O183" s="106" t="str">
        <f>IF(NOT(ISBLANK('Order Form'!$I209)),'Order Form'!$I209,"")</f>
        <v/>
      </c>
      <c r="P183" s="106" t="str">
        <f>IF(NOT(ISBLANK('Order Form'!$D209)),PROPER('Order Form'!$D209),"")</f>
        <v/>
      </c>
      <c r="Q183" s="106" t="str">
        <f>IF(NOT(ISBLANK('Order Form'!$L209)),'Order Form'!$L209,"")</f>
        <v/>
      </c>
      <c r="R183" s="106" t="str">
        <f>IF(NOT(ISBLANK('Order Form'!$M209)),'Order Form'!$M209,"")</f>
        <v/>
      </c>
      <c r="S183" s="106" t="str">
        <f>IF(NOT(ISBLANK('Order Form'!$N209)),'Order Form'!$N209,"")</f>
        <v/>
      </c>
      <c r="T183" s="106" t="str">
        <f>IF(NOT(ISBLANK('Order Form'!$O209)),'Order Form'!$O209,"")</f>
        <v/>
      </c>
      <c r="U183" s="106" t="str">
        <f>IF(NOT(ISBLANK('Order Form'!$P209)),'Order Form'!$P209,"")</f>
        <v/>
      </c>
      <c r="V183" s="106" t="str">
        <f>IF(NOT(ISBLANK('Order Form'!$Q209)),'Order Form'!$Q209,"")</f>
        <v/>
      </c>
      <c r="W183" s="106" t="str">
        <f>IF(NOT(ISBLANK('Order Form'!$R209)),'Order Form'!$R209,"")</f>
        <v/>
      </c>
      <c r="X183" s="106" t="str">
        <f>IF(NOT(ISBLANK('Order Form'!$S209)),'Order Form'!$S209,"")</f>
        <v/>
      </c>
      <c r="Y183" s="106" t="str">
        <f t="shared" si="0"/>
        <v/>
      </c>
      <c r="Z183" s="166" t="str">
        <f>IF(NOT(ISBLANK('Order Form'!$J209)),'Order Form'!$J209,"")</f>
        <v/>
      </c>
      <c r="AA183" s="168" t="str">
        <f t="shared" si="1"/>
        <v/>
      </c>
      <c r="AB183" s="166" t="str">
        <f>IF(NOT(ISBLANK('Order Form'!$K209)),'Order Form'!$K209,"")</f>
        <v/>
      </c>
      <c r="AC183" s="166" t="str">
        <f>IF(NOT(ISBLANK('Order Form'!$D$21)),'Order Form'!$D$21,"")</f>
        <v/>
      </c>
      <c r="AD183" s="166" t="str">
        <f>IF(NOT(ISBLANK('Order Form'!$D$23)),'Order Form'!$D$23,"")</f>
        <v/>
      </c>
      <c r="AE183" s="166" t="str">
        <f>IF(NOT(ISBLANK('Order Form'!$D$22)),'Order Form'!$D$22,"")</f>
        <v/>
      </c>
    </row>
    <row r="184" spans="1:31" ht="12.75" customHeight="1" x14ac:dyDescent="0.3">
      <c r="A184" s="106" t="str">
        <f>IF(NOT(ISBLANK('Order Form'!$F$4)),PROPER('Order Form'!$F$4),IF(NOT(ISBLANK('Order Form'!$D$3)),PROPER('Order Form'!$D$3),IF(NOT(ISBLANK('Order Form'!$D$4)),PROPER('Order Form'!$D$4),"")))</f>
        <v/>
      </c>
      <c r="B184" s="106" t="str">
        <f>IF(NOT(ISBLANK('Order Form'!$F$6)),'Order Form'!$F$6,"")</f>
        <v/>
      </c>
      <c r="C184" s="162">
        <f>'Order Form'!$F$8</f>
        <v>0</v>
      </c>
      <c r="D184" s="162" t="str">
        <f>IF(NOT(ISBLANK('Order Form'!$F$10)),'Order Form'!$F$10,"")</f>
        <v/>
      </c>
      <c r="E184" s="162" t="str">
        <f>IF(NOT(ISBLANK('Order Form'!$F$12)),'Order Form'!$F$12,"")</f>
        <v/>
      </c>
      <c r="F184" s="163" t="str">
        <f>IF(NOT(ISBLANK('Order Form'!$D$16)),'Order Form'!$D$16,"")</f>
        <v/>
      </c>
      <c r="G184" s="164"/>
      <c r="H184" s="164"/>
      <c r="I184" s="106" t="str">
        <f>IF('Order Form'!$G210="Yes","Yes",IF('Order Form'!$H210="Yes","Yes",""))</f>
        <v/>
      </c>
      <c r="J184" s="106" t="str">
        <f ca="1">IF(NOT(ISNA(INDIRECT("'LIST DATA'!$A$"&amp;MATCH('Order Form'!$C210,SchoolList,0)+1))),UPPER(INDIRECT("'LIST DATA'!$A$"&amp;MATCH('Order Form'!$C210,SchoolList,0)+1)),"")</f>
        <v/>
      </c>
      <c r="K184" s="106" t="str">
        <f>IF(NOT(ISBLANK('Order Form'!$C210)),'Order Form'!$C210,"")</f>
        <v/>
      </c>
      <c r="L184" s="106" t="str">
        <f>IF(NOT(ISBLANK('Order Form'!$E210)),'Order Form'!$E210,"")</f>
        <v/>
      </c>
      <c r="M184" s="106" t="str">
        <f>IF('Order Form'!$G210="Yes","CST",IF('Order Form'!$H210="Yes","PVW",IF(NOT(ISBLANK('Order Form'!$F210)),UPPER('Order Form'!$F210),"")))</f>
        <v/>
      </c>
      <c r="N184" s="106" t="str">
        <f>IF(UPPER($I184)="YES",'Order Form'!F210,"")</f>
        <v/>
      </c>
      <c r="O184" s="106" t="str">
        <f>IF(NOT(ISBLANK('Order Form'!$I210)),'Order Form'!$I210,"")</f>
        <v/>
      </c>
      <c r="P184" s="106" t="str">
        <f>IF(NOT(ISBLANK('Order Form'!$D210)),PROPER('Order Form'!$D210),"")</f>
        <v/>
      </c>
      <c r="Q184" s="106" t="str">
        <f>IF(NOT(ISBLANK('Order Form'!$L210)),'Order Form'!$L210,"")</f>
        <v/>
      </c>
      <c r="R184" s="106" t="str">
        <f>IF(NOT(ISBLANK('Order Form'!$M210)),'Order Form'!$M210,"")</f>
        <v/>
      </c>
      <c r="S184" s="106" t="str">
        <f>IF(NOT(ISBLANK('Order Form'!$N210)),'Order Form'!$N210,"")</f>
        <v/>
      </c>
      <c r="T184" s="106" t="str">
        <f>IF(NOT(ISBLANK('Order Form'!$O210)),'Order Form'!$O210,"")</f>
        <v/>
      </c>
      <c r="U184" s="106" t="str">
        <f>IF(NOT(ISBLANK('Order Form'!$P210)),'Order Form'!$P210,"")</f>
        <v/>
      </c>
      <c r="V184" s="106" t="str">
        <f>IF(NOT(ISBLANK('Order Form'!$Q210)),'Order Form'!$Q210,"")</f>
        <v/>
      </c>
      <c r="W184" s="106" t="str">
        <f>IF(NOT(ISBLANK('Order Form'!$R210)),'Order Form'!$R210,"")</f>
        <v/>
      </c>
      <c r="X184" s="106" t="str">
        <f>IF(NOT(ISBLANK('Order Form'!$S210)),'Order Form'!$S210,"")</f>
        <v/>
      </c>
      <c r="Y184" s="106" t="str">
        <f t="shared" si="0"/>
        <v/>
      </c>
      <c r="Z184" s="166" t="str">
        <f>IF(NOT(ISBLANK('Order Form'!$J210)),'Order Form'!$J210,"")</f>
        <v/>
      </c>
      <c r="AA184" s="168" t="str">
        <f t="shared" si="1"/>
        <v/>
      </c>
      <c r="AB184" s="166" t="str">
        <f>IF(NOT(ISBLANK('Order Form'!$K210)),'Order Form'!$K210,"")</f>
        <v/>
      </c>
      <c r="AC184" s="166" t="str">
        <f>IF(NOT(ISBLANK('Order Form'!$D$21)),'Order Form'!$D$21,"")</f>
        <v/>
      </c>
      <c r="AD184" s="166" t="str">
        <f>IF(NOT(ISBLANK('Order Form'!$D$23)),'Order Form'!$D$23,"")</f>
        <v/>
      </c>
      <c r="AE184" s="166" t="str">
        <f>IF(NOT(ISBLANK('Order Form'!$D$22)),'Order Form'!$D$22,"")</f>
        <v/>
      </c>
    </row>
    <row r="185" spans="1:31" ht="12.75" customHeight="1" x14ac:dyDescent="0.3">
      <c r="A185" s="106" t="str">
        <f>IF(NOT(ISBLANK('Order Form'!$F$4)),PROPER('Order Form'!$F$4),IF(NOT(ISBLANK('Order Form'!$D$3)),PROPER('Order Form'!$D$3),IF(NOT(ISBLANK('Order Form'!$D$4)),PROPER('Order Form'!$D$4),"")))</f>
        <v/>
      </c>
      <c r="B185" s="106" t="str">
        <f>IF(NOT(ISBLANK('Order Form'!$F$6)),'Order Form'!$F$6,"")</f>
        <v/>
      </c>
      <c r="C185" s="162">
        <f>'Order Form'!$F$8</f>
        <v>0</v>
      </c>
      <c r="D185" s="162" t="str">
        <f>IF(NOT(ISBLANK('Order Form'!$F$10)),'Order Form'!$F$10,"")</f>
        <v/>
      </c>
      <c r="E185" s="162" t="str">
        <f>IF(NOT(ISBLANK('Order Form'!$F$12)),'Order Form'!$F$12,"")</f>
        <v/>
      </c>
      <c r="F185" s="163" t="str">
        <f>IF(NOT(ISBLANK('Order Form'!$D$16)),'Order Form'!$D$16,"")</f>
        <v/>
      </c>
      <c r="G185" s="164"/>
      <c r="H185" s="164"/>
      <c r="I185" s="106" t="str">
        <f>IF('Order Form'!$G211="Yes","Yes",IF('Order Form'!$H211="Yes","Yes",""))</f>
        <v/>
      </c>
      <c r="J185" s="106" t="str">
        <f ca="1">IF(NOT(ISNA(INDIRECT("'LIST DATA'!$A$"&amp;MATCH('Order Form'!$C211,SchoolList,0)+1))),UPPER(INDIRECT("'LIST DATA'!$A$"&amp;MATCH('Order Form'!$C211,SchoolList,0)+1)),"")</f>
        <v/>
      </c>
      <c r="K185" s="106" t="str">
        <f>IF(NOT(ISBLANK('Order Form'!$C211)),'Order Form'!$C211,"")</f>
        <v/>
      </c>
      <c r="L185" s="106" t="str">
        <f>IF(NOT(ISBLANK('Order Form'!$E211)),'Order Form'!$E211,"")</f>
        <v/>
      </c>
      <c r="M185" s="106" t="str">
        <f>IF('Order Form'!$G211="Yes","CST",IF('Order Form'!$H211="Yes","PVW",IF(NOT(ISBLANK('Order Form'!$F211)),UPPER('Order Form'!$F211),"")))</f>
        <v/>
      </c>
      <c r="N185" s="106" t="str">
        <f>IF(UPPER($I185)="YES",'Order Form'!F211,"")</f>
        <v/>
      </c>
      <c r="O185" s="106" t="str">
        <f>IF(NOT(ISBLANK('Order Form'!$I211)),'Order Form'!$I211,"")</f>
        <v/>
      </c>
      <c r="P185" s="106" t="str">
        <f>IF(NOT(ISBLANK('Order Form'!$D211)),PROPER('Order Form'!$D211),"")</f>
        <v/>
      </c>
      <c r="Q185" s="106" t="str">
        <f>IF(NOT(ISBLANK('Order Form'!$L211)),'Order Form'!$L211,"")</f>
        <v/>
      </c>
      <c r="R185" s="106" t="str">
        <f>IF(NOT(ISBLANK('Order Form'!$M211)),'Order Form'!$M211,"")</f>
        <v/>
      </c>
      <c r="S185" s="106" t="str">
        <f>IF(NOT(ISBLANK('Order Form'!$N211)),'Order Form'!$N211,"")</f>
        <v/>
      </c>
      <c r="T185" s="106" t="str">
        <f>IF(NOT(ISBLANK('Order Form'!$O211)),'Order Form'!$O211,"")</f>
        <v/>
      </c>
      <c r="U185" s="106" t="str">
        <f>IF(NOT(ISBLANK('Order Form'!$P211)),'Order Form'!$P211,"")</f>
        <v/>
      </c>
      <c r="V185" s="106" t="str">
        <f>IF(NOT(ISBLANK('Order Form'!$Q211)),'Order Form'!$Q211,"")</f>
        <v/>
      </c>
      <c r="W185" s="106" t="str">
        <f>IF(NOT(ISBLANK('Order Form'!$R211)),'Order Form'!$R211,"")</f>
        <v/>
      </c>
      <c r="X185" s="106" t="str">
        <f>IF(NOT(ISBLANK('Order Form'!$S211)),'Order Form'!$S211,"")</f>
        <v/>
      </c>
      <c r="Y185" s="106" t="str">
        <f t="shared" si="0"/>
        <v/>
      </c>
      <c r="Z185" s="166" t="str">
        <f>IF(NOT(ISBLANK('Order Form'!$J211)),'Order Form'!$J211,"")</f>
        <v/>
      </c>
      <c r="AA185" s="168" t="str">
        <f t="shared" si="1"/>
        <v/>
      </c>
      <c r="AB185" s="166" t="str">
        <f>IF(NOT(ISBLANK('Order Form'!$K211)),'Order Form'!$K211,"")</f>
        <v/>
      </c>
      <c r="AC185" s="166" t="str">
        <f>IF(NOT(ISBLANK('Order Form'!$D$21)),'Order Form'!$D$21,"")</f>
        <v/>
      </c>
      <c r="AD185" s="166" t="str">
        <f>IF(NOT(ISBLANK('Order Form'!$D$23)),'Order Form'!$D$23,"")</f>
        <v/>
      </c>
      <c r="AE185" s="166" t="str">
        <f>IF(NOT(ISBLANK('Order Form'!$D$22)),'Order Form'!$D$22,"")</f>
        <v/>
      </c>
    </row>
    <row r="186" spans="1:31" ht="12.75" customHeight="1" x14ac:dyDescent="0.3">
      <c r="A186" s="106" t="str">
        <f>IF(NOT(ISBLANK('Order Form'!$F$4)),PROPER('Order Form'!$F$4),IF(NOT(ISBLANK('Order Form'!$D$3)),PROPER('Order Form'!$D$3),IF(NOT(ISBLANK('Order Form'!$D$4)),PROPER('Order Form'!$D$4),"")))</f>
        <v/>
      </c>
      <c r="B186" s="106" t="str">
        <f>IF(NOT(ISBLANK('Order Form'!$F$6)),'Order Form'!$F$6,"")</f>
        <v/>
      </c>
      <c r="C186" s="162">
        <f>'Order Form'!$F$8</f>
        <v>0</v>
      </c>
      <c r="D186" s="162" t="str">
        <f>IF(NOT(ISBLANK('Order Form'!$F$10)),'Order Form'!$F$10,"")</f>
        <v/>
      </c>
      <c r="E186" s="162" t="str">
        <f>IF(NOT(ISBLANK('Order Form'!$F$12)),'Order Form'!$F$12,"")</f>
        <v/>
      </c>
      <c r="F186" s="163" t="str">
        <f>IF(NOT(ISBLANK('Order Form'!$D$16)),'Order Form'!$D$16,"")</f>
        <v/>
      </c>
      <c r="G186" s="164"/>
      <c r="H186" s="164"/>
      <c r="I186" s="106" t="str">
        <f>IF('Order Form'!$G212="Yes","Yes",IF('Order Form'!$H212="Yes","Yes",""))</f>
        <v/>
      </c>
      <c r="J186" s="106" t="str">
        <f ca="1">IF(NOT(ISNA(INDIRECT("'LIST DATA'!$A$"&amp;MATCH('Order Form'!$C212,SchoolList,0)+1))),UPPER(INDIRECT("'LIST DATA'!$A$"&amp;MATCH('Order Form'!$C212,SchoolList,0)+1)),"")</f>
        <v/>
      </c>
      <c r="K186" s="106" t="str">
        <f>IF(NOT(ISBLANK('Order Form'!$C212)),'Order Form'!$C212,"")</f>
        <v/>
      </c>
      <c r="L186" s="106" t="str">
        <f>IF(NOT(ISBLANK('Order Form'!$E212)),'Order Form'!$E212,"")</f>
        <v/>
      </c>
      <c r="M186" s="106" t="str">
        <f>IF('Order Form'!$G212="Yes","CST",IF('Order Form'!$H212="Yes","PVW",IF(NOT(ISBLANK('Order Form'!$F212)),UPPER('Order Form'!$F212),"")))</f>
        <v/>
      </c>
      <c r="N186" s="106" t="str">
        <f>IF(UPPER($I186)="YES",'Order Form'!F212,"")</f>
        <v/>
      </c>
      <c r="O186" s="106" t="str">
        <f>IF(NOT(ISBLANK('Order Form'!$I212)),'Order Form'!$I212,"")</f>
        <v/>
      </c>
      <c r="P186" s="106" t="str">
        <f>IF(NOT(ISBLANK('Order Form'!$D212)),PROPER('Order Form'!$D212),"")</f>
        <v/>
      </c>
      <c r="Q186" s="106" t="str">
        <f>IF(NOT(ISBLANK('Order Form'!$L212)),'Order Form'!$L212,"")</f>
        <v/>
      </c>
      <c r="R186" s="106" t="str">
        <f>IF(NOT(ISBLANK('Order Form'!$M212)),'Order Form'!$M212,"")</f>
        <v/>
      </c>
      <c r="S186" s="106" t="str">
        <f>IF(NOT(ISBLANK('Order Form'!$N212)),'Order Form'!$N212,"")</f>
        <v/>
      </c>
      <c r="T186" s="106" t="str">
        <f>IF(NOT(ISBLANK('Order Form'!$O212)),'Order Form'!$O212,"")</f>
        <v/>
      </c>
      <c r="U186" s="106" t="str">
        <f>IF(NOT(ISBLANK('Order Form'!$P212)),'Order Form'!$P212,"")</f>
        <v/>
      </c>
      <c r="V186" s="106" t="str">
        <f>IF(NOT(ISBLANK('Order Form'!$Q212)),'Order Form'!$Q212,"")</f>
        <v/>
      </c>
      <c r="W186" s="106" t="str">
        <f>IF(NOT(ISBLANK('Order Form'!$R212)),'Order Form'!$R212,"")</f>
        <v/>
      </c>
      <c r="X186" s="106" t="str">
        <f>IF(NOT(ISBLANK('Order Form'!$S212)),'Order Form'!$S212,"")</f>
        <v/>
      </c>
      <c r="Y186" s="106" t="str">
        <f t="shared" si="0"/>
        <v/>
      </c>
      <c r="Z186" s="166" t="str">
        <f>IF(NOT(ISBLANK('Order Form'!$J212)),'Order Form'!$J212,"")</f>
        <v/>
      </c>
      <c r="AA186" s="168" t="str">
        <f t="shared" si="1"/>
        <v/>
      </c>
      <c r="AB186" s="166" t="str">
        <f>IF(NOT(ISBLANK('Order Form'!$K212)),'Order Form'!$K212,"")</f>
        <v/>
      </c>
      <c r="AC186" s="166" t="str">
        <f>IF(NOT(ISBLANK('Order Form'!$D$21)),'Order Form'!$D$21,"")</f>
        <v/>
      </c>
      <c r="AD186" s="166" t="str">
        <f>IF(NOT(ISBLANK('Order Form'!$D$23)),'Order Form'!$D$23,"")</f>
        <v/>
      </c>
      <c r="AE186" s="166" t="str">
        <f>IF(NOT(ISBLANK('Order Form'!$D$22)),'Order Form'!$D$22,"")</f>
        <v/>
      </c>
    </row>
    <row r="187" spans="1:31" ht="12.75" customHeight="1" x14ac:dyDescent="0.3">
      <c r="A187" s="106" t="str">
        <f>IF(NOT(ISBLANK('Order Form'!$F$4)),PROPER('Order Form'!$F$4),IF(NOT(ISBLANK('Order Form'!$D$3)),PROPER('Order Form'!$D$3),IF(NOT(ISBLANK('Order Form'!$D$4)),PROPER('Order Form'!$D$4),"")))</f>
        <v/>
      </c>
      <c r="B187" s="106" t="str">
        <f>IF(NOT(ISBLANK('Order Form'!$F$6)),'Order Form'!$F$6,"")</f>
        <v/>
      </c>
      <c r="C187" s="162">
        <f>'Order Form'!$F$8</f>
        <v>0</v>
      </c>
      <c r="D187" s="162" t="str">
        <f>IF(NOT(ISBLANK('Order Form'!$F$10)),'Order Form'!$F$10,"")</f>
        <v/>
      </c>
      <c r="E187" s="162" t="str">
        <f>IF(NOT(ISBLANK('Order Form'!$F$12)),'Order Form'!$F$12,"")</f>
        <v/>
      </c>
      <c r="F187" s="163" t="str">
        <f>IF(NOT(ISBLANK('Order Form'!$D$16)),'Order Form'!$D$16,"")</f>
        <v/>
      </c>
      <c r="G187" s="164"/>
      <c r="H187" s="164"/>
      <c r="I187" s="106" t="str">
        <f>IF('Order Form'!$G213="Yes","Yes",IF('Order Form'!$H213="Yes","Yes",""))</f>
        <v/>
      </c>
      <c r="J187" s="106" t="str">
        <f ca="1">IF(NOT(ISNA(INDIRECT("'LIST DATA'!$A$"&amp;MATCH('Order Form'!$C213,SchoolList,0)+1))),UPPER(INDIRECT("'LIST DATA'!$A$"&amp;MATCH('Order Form'!$C213,SchoolList,0)+1)),"")</f>
        <v/>
      </c>
      <c r="K187" s="106" t="str">
        <f>IF(NOT(ISBLANK('Order Form'!$C213)),'Order Form'!$C213,"")</f>
        <v/>
      </c>
      <c r="L187" s="106" t="str">
        <f>IF(NOT(ISBLANK('Order Form'!$E213)),'Order Form'!$E213,"")</f>
        <v/>
      </c>
      <c r="M187" s="106" t="str">
        <f>IF('Order Form'!$G213="Yes","CST",IF('Order Form'!$H213="Yes","PVW",IF(NOT(ISBLANK('Order Form'!$F213)),UPPER('Order Form'!$F213),"")))</f>
        <v/>
      </c>
      <c r="N187" s="106" t="str">
        <f>IF(UPPER($I187)="YES",'Order Form'!F213,"")</f>
        <v/>
      </c>
      <c r="O187" s="106" t="str">
        <f>IF(NOT(ISBLANK('Order Form'!$I213)),'Order Form'!$I213,"")</f>
        <v/>
      </c>
      <c r="P187" s="106" t="str">
        <f>IF(NOT(ISBLANK('Order Form'!$D213)),PROPER('Order Form'!$D213),"")</f>
        <v/>
      </c>
      <c r="Q187" s="106" t="str">
        <f>IF(NOT(ISBLANK('Order Form'!$L213)),'Order Form'!$L213,"")</f>
        <v/>
      </c>
      <c r="R187" s="106" t="str">
        <f>IF(NOT(ISBLANK('Order Form'!$M213)),'Order Form'!$M213,"")</f>
        <v/>
      </c>
      <c r="S187" s="106" t="str">
        <f>IF(NOT(ISBLANK('Order Form'!$N213)),'Order Form'!$N213,"")</f>
        <v/>
      </c>
      <c r="T187" s="106" t="str">
        <f>IF(NOT(ISBLANK('Order Form'!$O213)),'Order Form'!$O213,"")</f>
        <v/>
      </c>
      <c r="U187" s="106" t="str">
        <f>IF(NOT(ISBLANK('Order Form'!$P213)),'Order Form'!$P213,"")</f>
        <v/>
      </c>
      <c r="V187" s="106" t="str">
        <f>IF(NOT(ISBLANK('Order Form'!$Q213)),'Order Form'!$Q213,"")</f>
        <v/>
      </c>
      <c r="W187" s="106" t="str">
        <f>IF(NOT(ISBLANK('Order Form'!$R213)),'Order Form'!$R213,"")</f>
        <v/>
      </c>
      <c r="X187" s="106" t="str">
        <f>IF(NOT(ISBLANK('Order Form'!$S213)),'Order Form'!$S213,"")</f>
        <v/>
      </c>
      <c r="Y187" s="106" t="str">
        <f t="shared" si="0"/>
        <v/>
      </c>
      <c r="Z187" s="166" t="str">
        <f>IF(NOT(ISBLANK('Order Form'!$J213)),'Order Form'!$J213,"")</f>
        <v/>
      </c>
      <c r="AA187" s="168" t="str">
        <f t="shared" si="1"/>
        <v/>
      </c>
      <c r="AB187" s="166" t="str">
        <f>IF(NOT(ISBLANK('Order Form'!$K213)),'Order Form'!$K213,"")</f>
        <v/>
      </c>
      <c r="AC187" s="166" t="str">
        <f>IF(NOT(ISBLANK('Order Form'!$D$21)),'Order Form'!$D$21,"")</f>
        <v/>
      </c>
      <c r="AD187" s="166" t="str">
        <f>IF(NOT(ISBLANK('Order Form'!$D$23)),'Order Form'!$D$23,"")</f>
        <v/>
      </c>
      <c r="AE187" s="166" t="str">
        <f>IF(NOT(ISBLANK('Order Form'!$D$22)),'Order Form'!$D$22,"")</f>
        <v/>
      </c>
    </row>
    <row r="188" spans="1:31" ht="12.75" customHeight="1" x14ac:dyDescent="0.3">
      <c r="A188" s="106" t="str">
        <f>IF(NOT(ISBLANK('Order Form'!$F$4)),PROPER('Order Form'!$F$4),IF(NOT(ISBLANK('Order Form'!$D$3)),PROPER('Order Form'!$D$3),IF(NOT(ISBLANK('Order Form'!$D$4)),PROPER('Order Form'!$D$4),"")))</f>
        <v/>
      </c>
      <c r="B188" s="106" t="str">
        <f>IF(NOT(ISBLANK('Order Form'!$F$6)),'Order Form'!$F$6,"")</f>
        <v/>
      </c>
      <c r="C188" s="162">
        <f>'Order Form'!$F$8</f>
        <v>0</v>
      </c>
      <c r="D188" s="162" t="str">
        <f>IF(NOT(ISBLANK('Order Form'!$F$10)),'Order Form'!$F$10,"")</f>
        <v/>
      </c>
      <c r="E188" s="162" t="str">
        <f>IF(NOT(ISBLANK('Order Form'!$F$12)),'Order Form'!$F$12,"")</f>
        <v/>
      </c>
      <c r="F188" s="163" t="str">
        <f>IF(NOT(ISBLANK('Order Form'!$D$16)),'Order Form'!$D$16,"")</f>
        <v/>
      </c>
      <c r="G188" s="164"/>
      <c r="H188" s="164"/>
      <c r="I188" s="106" t="str">
        <f>IF('Order Form'!$G214="Yes","Yes",IF('Order Form'!$H214="Yes","Yes",""))</f>
        <v/>
      </c>
      <c r="J188" s="106" t="str">
        <f ca="1">IF(NOT(ISNA(INDIRECT("'LIST DATA'!$A$"&amp;MATCH('Order Form'!$C214,SchoolList,0)+1))),UPPER(INDIRECT("'LIST DATA'!$A$"&amp;MATCH('Order Form'!$C214,SchoolList,0)+1)),"")</f>
        <v/>
      </c>
      <c r="K188" s="106" t="str">
        <f>IF(NOT(ISBLANK('Order Form'!$C214)),'Order Form'!$C214,"")</f>
        <v/>
      </c>
      <c r="L188" s="106" t="str">
        <f>IF(NOT(ISBLANK('Order Form'!$E214)),'Order Form'!$E214,"")</f>
        <v/>
      </c>
      <c r="M188" s="106" t="str">
        <f>IF('Order Form'!$G214="Yes","CST",IF('Order Form'!$H214="Yes","PVW",IF(NOT(ISBLANK('Order Form'!$F214)),UPPER('Order Form'!$F214),"")))</f>
        <v/>
      </c>
      <c r="N188" s="106" t="str">
        <f>IF(UPPER($I188)="YES",'Order Form'!F214,"")</f>
        <v/>
      </c>
      <c r="O188" s="106" t="str">
        <f>IF(NOT(ISBLANK('Order Form'!$I214)),'Order Form'!$I214,"")</f>
        <v/>
      </c>
      <c r="P188" s="106" t="str">
        <f>IF(NOT(ISBLANK('Order Form'!$D214)),PROPER('Order Form'!$D214),"")</f>
        <v/>
      </c>
      <c r="Q188" s="106" t="str">
        <f>IF(NOT(ISBLANK('Order Form'!$L214)),'Order Form'!$L214,"")</f>
        <v/>
      </c>
      <c r="R188" s="106" t="str">
        <f>IF(NOT(ISBLANK('Order Form'!$M214)),'Order Form'!$M214,"")</f>
        <v/>
      </c>
      <c r="S188" s="106" t="str">
        <f>IF(NOT(ISBLANK('Order Form'!$N214)),'Order Form'!$N214,"")</f>
        <v/>
      </c>
      <c r="T188" s="106" t="str">
        <f>IF(NOT(ISBLANK('Order Form'!$O214)),'Order Form'!$O214,"")</f>
        <v/>
      </c>
      <c r="U188" s="106" t="str">
        <f>IF(NOT(ISBLANK('Order Form'!$P214)),'Order Form'!$P214,"")</f>
        <v/>
      </c>
      <c r="V188" s="106" t="str">
        <f>IF(NOT(ISBLANK('Order Form'!$Q214)),'Order Form'!$Q214,"")</f>
        <v/>
      </c>
      <c r="W188" s="106" t="str">
        <f>IF(NOT(ISBLANK('Order Form'!$R214)),'Order Form'!$R214,"")</f>
        <v/>
      </c>
      <c r="X188" s="106" t="str">
        <f>IF(NOT(ISBLANK('Order Form'!$S214)),'Order Form'!$S214,"")</f>
        <v/>
      </c>
      <c r="Y188" s="106" t="str">
        <f t="shared" si="0"/>
        <v/>
      </c>
      <c r="Z188" s="166" t="str">
        <f>IF(NOT(ISBLANK('Order Form'!$J214)),'Order Form'!$J214,"")</f>
        <v/>
      </c>
      <c r="AA188" s="168" t="str">
        <f t="shared" si="1"/>
        <v/>
      </c>
      <c r="AB188" s="166" t="str">
        <f>IF(NOT(ISBLANK('Order Form'!$K214)),'Order Form'!$K214,"")</f>
        <v/>
      </c>
      <c r="AC188" s="166" t="str">
        <f>IF(NOT(ISBLANK('Order Form'!$D$21)),'Order Form'!$D$21,"")</f>
        <v/>
      </c>
      <c r="AD188" s="166" t="str">
        <f>IF(NOT(ISBLANK('Order Form'!$D$23)),'Order Form'!$D$23,"")</f>
        <v/>
      </c>
      <c r="AE188" s="166" t="str">
        <f>IF(NOT(ISBLANK('Order Form'!$D$22)),'Order Form'!$D$22,"")</f>
        <v/>
      </c>
    </row>
    <row r="189" spans="1:31" ht="12.75" customHeight="1" x14ac:dyDescent="0.3">
      <c r="A189" s="106" t="str">
        <f>IF(NOT(ISBLANK('Order Form'!$F$4)),PROPER('Order Form'!$F$4),IF(NOT(ISBLANK('Order Form'!$D$3)),PROPER('Order Form'!$D$3),IF(NOT(ISBLANK('Order Form'!$D$4)),PROPER('Order Form'!$D$4),"")))</f>
        <v/>
      </c>
      <c r="B189" s="106" t="str">
        <f>IF(NOT(ISBLANK('Order Form'!$F$6)),'Order Form'!$F$6,"")</f>
        <v/>
      </c>
      <c r="C189" s="162">
        <f>'Order Form'!$F$8</f>
        <v>0</v>
      </c>
      <c r="D189" s="162" t="str">
        <f>IF(NOT(ISBLANK('Order Form'!$F$10)),'Order Form'!$F$10,"")</f>
        <v/>
      </c>
      <c r="E189" s="162" t="str">
        <f>IF(NOT(ISBLANK('Order Form'!$F$12)),'Order Form'!$F$12,"")</f>
        <v/>
      </c>
      <c r="F189" s="163" t="str">
        <f>IF(NOT(ISBLANK('Order Form'!$D$16)),'Order Form'!$D$16,"")</f>
        <v/>
      </c>
      <c r="G189" s="164"/>
      <c r="H189" s="164"/>
      <c r="I189" s="106" t="str">
        <f>IF('Order Form'!$G215="Yes","Yes",IF('Order Form'!$H215="Yes","Yes",""))</f>
        <v/>
      </c>
      <c r="J189" s="106" t="str">
        <f ca="1">IF(NOT(ISNA(INDIRECT("'LIST DATA'!$A$"&amp;MATCH('Order Form'!$C215,SchoolList,0)+1))),UPPER(INDIRECT("'LIST DATA'!$A$"&amp;MATCH('Order Form'!$C215,SchoolList,0)+1)),"")</f>
        <v/>
      </c>
      <c r="K189" s="106" t="str">
        <f>IF(NOT(ISBLANK('Order Form'!$C215)),'Order Form'!$C215,"")</f>
        <v/>
      </c>
      <c r="L189" s="106" t="str">
        <f>IF(NOT(ISBLANK('Order Form'!$E215)),'Order Form'!$E215,"")</f>
        <v/>
      </c>
      <c r="M189" s="106" t="str">
        <f>IF('Order Form'!$G215="Yes","CST",IF('Order Form'!$H215="Yes","PVW",IF(NOT(ISBLANK('Order Form'!$F215)),UPPER('Order Form'!$F215),"")))</f>
        <v/>
      </c>
      <c r="N189" s="106" t="str">
        <f>IF(UPPER($I189)="YES",'Order Form'!F215,"")</f>
        <v/>
      </c>
      <c r="O189" s="106" t="str">
        <f>IF(NOT(ISBLANK('Order Form'!$I215)),'Order Form'!$I215,"")</f>
        <v/>
      </c>
      <c r="P189" s="106" t="str">
        <f>IF(NOT(ISBLANK('Order Form'!$D215)),PROPER('Order Form'!$D215),"")</f>
        <v/>
      </c>
      <c r="Q189" s="106" t="str">
        <f>IF(NOT(ISBLANK('Order Form'!$L215)),'Order Form'!$L215,"")</f>
        <v/>
      </c>
      <c r="R189" s="106" t="str">
        <f>IF(NOT(ISBLANK('Order Form'!$M215)),'Order Form'!$M215,"")</f>
        <v/>
      </c>
      <c r="S189" s="106" t="str">
        <f>IF(NOT(ISBLANK('Order Form'!$N215)),'Order Form'!$N215,"")</f>
        <v/>
      </c>
      <c r="T189" s="106" t="str">
        <f>IF(NOT(ISBLANK('Order Form'!$O215)),'Order Form'!$O215,"")</f>
        <v/>
      </c>
      <c r="U189" s="106" t="str">
        <f>IF(NOT(ISBLANK('Order Form'!$P215)),'Order Form'!$P215,"")</f>
        <v/>
      </c>
      <c r="V189" s="106" t="str">
        <f>IF(NOT(ISBLANK('Order Form'!$Q215)),'Order Form'!$Q215,"")</f>
        <v/>
      </c>
      <c r="W189" s="106" t="str">
        <f>IF(NOT(ISBLANK('Order Form'!$R215)),'Order Form'!$R215,"")</f>
        <v/>
      </c>
      <c r="X189" s="106" t="str">
        <f>IF(NOT(ISBLANK('Order Form'!$S215)),'Order Form'!$S215,"")</f>
        <v/>
      </c>
      <c r="Y189" s="106" t="str">
        <f t="shared" si="0"/>
        <v/>
      </c>
      <c r="Z189" s="166" t="str">
        <f>IF(NOT(ISBLANK('Order Form'!$J215)),'Order Form'!$J215,"")</f>
        <v/>
      </c>
      <c r="AA189" s="168" t="str">
        <f t="shared" si="1"/>
        <v/>
      </c>
      <c r="AB189" s="166" t="str">
        <f>IF(NOT(ISBLANK('Order Form'!$K215)),'Order Form'!$K215,"")</f>
        <v/>
      </c>
      <c r="AC189" s="166" t="str">
        <f>IF(NOT(ISBLANK('Order Form'!$D$21)),'Order Form'!$D$21,"")</f>
        <v/>
      </c>
      <c r="AD189" s="166" t="str">
        <f>IF(NOT(ISBLANK('Order Form'!$D$23)),'Order Form'!$D$23,"")</f>
        <v/>
      </c>
      <c r="AE189" s="166" t="str">
        <f>IF(NOT(ISBLANK('Order Form'!$D$22)),'Order Form'!$D$22,"")</f>
        <v/>
      </c>
    </row>
    <row r="190" spans="1:31" ht="12.75" customHeight="1" x14ac:dyDescent="0.3">
      <c r="A190" s="106" t="str">
        <f>IF(NOT(ISBLANK('Order Form'!$F$4)),PROPER('Order Form'!$F$4),IF(NOT(ISBLANK('Order Form'!$D$3)),PROPER('Order Form'!$D$3),IF(NOT(ISBLANK('Order Form'!$D$4)),PROPER('Order Form'!$D$4),"")))</f>
        <v/>
      </c>
      <c r="B190" s="106" t="str">
        <f>IF(NOT(ISBLANK('Order Form'!$F$6)),'Order Form'!$F$6,"")</f>
        <v/>
      </c>
      <c r="C190" s="162">
        <f>'Order Form'!$F$8</f>
        <v>0</v>
      </c>
      <c r="D190" s="162" t="str">
        <f>IF(NOT(ISBLANK('Order Form'!$F$10)),'Order Form'!$F$10,"")</f>
        <v/>
      </c>
      <c r="E190" s="162" t="str">
        <f>IF(NOT(ISBLANK('Order Form'!$F$12)),'Order Form'!$F$12,"")</f>
        <v/>
      </c>
      <c r="F190" s="163" t="str">
        <f>IF(NOT(ISBLANK('Order Form'!$D$16)),'Order Form'!$D$16,"")</f>
        <v/>
      </c>
      <c r="G190" s="164"/>
      <c r="H190" s="164"/>
      <c r="I190" s="106" t="str">
        <f>IF('Order Form'!$G216="Yes","Yes",IF('Order Form'!$H216="Yes","Yes",""))</f>
        <v/>
      </c>
      <c r="J190" s="106" t="str">
        <f ca="1">IF(NOT(ISNA(INDIRECT("'LIST DATA'!$A$"&amp;MATCH('Order Form'!$C216,SchoolList,0)+1))),UPPER(INDIRECT("'LIST DATA'!$A$"&amp;MATCH('Order Form'!$C216,SchoolList,0)+1)),"")</f>
        <v/>
      </c>
      <c r="K190" s="106" t="str">
        <f>IF(NOT(ISBLANK('Order Form'!$C216)),'Order Form'!$C216,"")</f>
        <v/>
      </c>
      <c r="L190" s="106" t="str">
        <f>IF(NOT(ISBLANK('Order Form'!$E216)),'Order Form'!$E216,"")</f>
        <v/>
      </c>
      <c r="M190" s="106" t="str">
        <f>IF('Order Form'!$G216="Yes","CST",IF('Order Form'!$H216="Yes","PVW",IF(NOT(ISBLANK('Order Form'!$F216)),UPPER('Order Form'!$F216),"")))</f>
        <v/>
      </c>
      <c r="N190" s="106" t="str">
        <f>IF(UPPER($I190)="YES",'Order Form'!F216,"")</f>
        <v/>
      </c>
      <c r="O190" s="106" t="str">
        <f>IF(NOT(ISBLANK('Order Form'!$I216)),'Order Form'!$I216,"")</f>
        <v/>
      </c>
      <c r="P190" s="106" t="str">
        <f>IF(NOT(ISBLANK('Order Form'!$D216)),PROPER('Order Form'!$D216),"")</f>
        <v/>
      </c>
      <c r="Q190" s="106" t="str">
        <f>IF(NOT(ISBLANK('Order Form'!$L216)),'Order Form'!$L216,"")</f>
        <v/>
      </c>
      <c r="R190" s="106" t="str">
        <f>IF(NOT(ISBLANK('Order Form'!$M216)),'Order Form'!$M216,"")</f>
        <v/>
      </c>
      <c r="S190" s="106" t="str">
        <f>IF(NOT(ISBLANK('Order Form'!$N216)),'Order Form'!$N216,"")</f>
        <v/>
      </c>
      <c r="T190" s="106" t="str">
        <f>IF(NOT(ISBLANK('Order Form'!$O216)),'Order Form'!$O216,"")</f>
        <v/>
      </c>
      <c r="U190" s="106" t="str">
        <f>IF(NOT(ISBLANK('Order Form'!$P216)),'Order Form'!$P216,"")</f>
        <v/>
      </c>
      <c r="V190" s="106" t="str">
        <f>IF(NOT(ISBLANK('Order Form'!$Q216)),'Order Form'!$Q216,"")</f>
        <v/>
      </c>
      <c r="W190" s="106" t="str">
        <f>IF(NOT(ISBLANK('Order Form'!$R216)),'Order Form'!$R216,"")</f>
        <v/>
      </c>
      <c r="X190" s="106" t="str">
        <f>IF(NOT(ISBLANK('Order Form'!$S216)),'Order Form'!$S216,"")</f>
        <v/>
      </c>
      <c r="Y190" s="106" t="str">
        <f t="shared" si="0"/>
        <v/>
      </c>
      <c r="Z190" s="166" t="str">
        <f>IF(NOT(ISBLANK('Order Form'!$J216)),'Order Form'!$J216,"")</f>
        <v/>
      </c>
      <c r="AA190" s="168" t="str">
        <f t="shared" si="1"/>
        <v/>
      </c>
      <c r="AB190" s="166" t="str">
        <f>IF(NOT(ISBLANK('Order Form'!$K216)),'Order Form'!$K216,"")</f>
        <v/>
      </c>
      <c r="AC190" s="166" t="str">
        <f>IF(NOT(ISBLANK('Order Form'!$D$21)),'Order Form'!$D$21,"")</f>
        <v/>
      </c>
      <c r="AD190" s="166" t="str">
        <f>IF(NOT(ISBLANK('Order Form'!$D$23)),'Order Form'!$D$23,"")</f>
        <v/>
      </c>
      <c r="AE190" s="166" t="str">
        <f>IF(NOT(ISBLANK('Order Form'!$D$22)),'Order Form'!$D$22,"")</f>
        <v/>
      </c>
    </row>
    <row r="191" spans="1:31" ht="12.75" customHeight="1" x14ac:dyDescent="0.3">
      <c r="A191" s="106" t="str">
        <f>IF(NOT(ISBLANK('Order Form'!$F$4)),PROPER('Order Form'!$F$4),IF(NOT(ISBLANK('Order Form'!$D$3)),PROPER('Order Form'!$D$3),IF(NOT(ISBLANK('Order Form'!$D$4)),PROPER('Order Form'!$D$4),"")))</f>
        <v/>
      </c>
      <c r="B191" s="106" t="str">
        <f>IF(NOT(ISBLANK('Order Form'!$F$6)),'Order Form'!$F$6,"")</f>
        <v/>
      </c>
      <c r="C191" s="162">
        <f>'Order Form'!$F$8</f>
        <v>0</v>
      </c>
      <c r="D191" s="162" t="str">
        <f>IF(NOT(ISBLANK('Order Form'!$F$10)),'Order Form'!$F$10,"")</f>
        <v/>
      </c>
      <c r="E191" s="162" t="str">
        <f>IF(NOT(ISBLANK('Order Form'!$F$12)),'Order Form'!$F$12,"")</f>
        <v/>
      </c>
      <c r="F191" s="163" t="str">
        <f>IF(NOT(ISBLANK('Order Form'!$D$16)),'Order Form'!$D$16,"")</f>
        <v/>
      </c>
      <c r="G191" s="164"/>
      <c r="H191" s="164"/>
      <c r="I191" s="106" t="str">
        <f>IF('Order Form'!$G217="Yes","Yes",IF('Order Form'!$H217="Yes","Yes",""))</f>
        <v/>
      </c>
      <c r="J191" s="106" t="str">
        <f ca="1">IF(NOT(ISNA(INDIRECT("'LIST DATA'!$A$"&amp;MATCH('Order Form'!$C217,SchoolList,0)+1))),UPPER(INDIRECT("'LIST DATA'!$A$"&amp;MATCH('Order Form'!$C217,SchoolList,0)+1)),"")</f>
        <v/>
      </c>
      <c r="K191" s="106" t="str">
        <f>IF(NOT(ISBLANK('Order Form'!$C217)),'Order Form'!$C217,"")</f>
        <v/>
      </c>
      <c r="L191" s="106" t="str">
        <f>IF(NOT(ISBLANK('Order Form'!$E217)),'Order Form'!$E217,"")</f>
        <v/>
      </c>
      <c r="M191" s="106" t="str">
        <f>IF('Order Form'!$G217="Yes","CST",IF('Order Form'!$H217="Yes","PVW",IF(NOT(ISBLANK('Order Form'!$F217)),UPPER('Order Form'!$F217),"")))</f>
        <v/>
      </c>
      <c r="N191" s="106" t="str">
        <f>IF(UPPER($I191)="YES",'Order Form'!F217,"")</f>
        <v/>
      </c>
      <c r="O191" s="106" t="str">
        <f>IF(NOT(ISBLANK('Order Form'!$I217)),'Order Form'!$I217,"")</f>
        <v/>
      </c>
      <c r="P191" s="106" t="str">
        <f>IF(NOT(ISBLANK('Order Form'!$D217)),PROPER('Order Form'!$D217),"")</f>
        <v/>
      </c>
      <c r="Q191" s="106" t="str">
        <f>IF(NOT(ISBLANK('Order Form'!$L217)),'Order Form'!$L217,"")</f>
        <v/>
      </c>
      <c r="R191" s="106" t="str">
        <f>IF(NOT(ISBLANK('Order Form'!$M217)),'Order Form'!$M217,"")</f>
        <v/>
      </c>
      <c r="S191" s="106" t="str">
        <f>IF(NOT(ISBLANK('Order Form'!$N217)),'Order Form'!$N217,"")</f>
        <v/>
      </c>
      <c r="T191" s="106" t="str">
        <f>IF(NOT(ISBLANK('Order Form'!$O217)),'Order Form'!$O217,"")</f>
        <v/>
      </c>
      <c r="U191" s="106" t="str">
        <f>IF(NOT(ISBLANK('Order Form'!$P217)),'Order Form'!$P217,"")</f>
        <v/>
      </c>
      <c r="V191" s="106" t="str">
        <f>IF(NOT(ISBLANK('Order Form'!$Q217)),'Order Form'!$Q217,"")</f>
        <v/>
      </c>
      <c r="W191" s="106" t="str">
        <f>IF(NOT(ISBLANK('Order Form'!$R217)),'Order Form'!$R217,"")</f>
        <v/>
      </c>
      <c r="X191" s="106" t="str">
        <f>IF(NOT(ISBLANK('Order Form'!$S217)),'Order Form'!$S217,"")</f>
        <v/>
      </c>
      <c r="Y191" s="106" t="str">
        <f t="shared" si="0"/>
        <v/>
      </c>
      <c r="Z191" s="166" t="str">
        <f>IF(NOT(ISBLANK('Order Form'!$J217)),'Order Form'!$J217,"")</f>
        <v/>
      </c>
      <c r="AA191" s="168" t="str">
        <f t="shared" si="1"/>
        <v/>
      </c>
      <c r="AB191" s="166" t="str">
        <f>IF(NOT(ISBLANK('Order Form'!$K217)),'Order Form'!$K217,"")</f>
        <v/>
      </c>
      <c r="AC191" s="166" t="str">
        <f>IF(NOT(ISBLANK('Order Form'!$D$21)),'Order Form'!$D$21,"")</f>
        <v/>
      </c>
      <c r="AD191" s="166" t="str">
        <f>IF(NOT(ISBLANK('Order Form'!$D$23)),'Order Form'!$D$23,"")</f>
        <v/>
      </c>
      <c r="AE191" s="166" t="str">
        <f>IF(NOT(ISBLANK('Order Form'!$D$22)),'Order Form'!$D$22,"")</f>
        <v/>
      </c>
    </row>
    <row r="192" spans="1:31" ht="12.75" customHeight="1" x14ac:dyDescent="0.3">
      <c r="A192" s="106" t="str">
        <f>IF(NOT(ISBLANK('Order Form'!$F$4)),PROPER('Order Form'!$F$4),IF(NOT(ISBLANK('Order Form'!$D$3)),PROPER('Order Form'!$D$3),IF(NOT(ISBLANK('Order Form'!$D$4)),PROPER('Order Form'!$D$4),"")))</f>
        <v/>
      </c>
      <c r="B192" s="106" t="str">
        <f>IF(NOT(ISBLANK('Order Form'!$F$6)),'Order Form'!$F$6,"")</f>
        <v/>
      </c>
      <c r="C192" s="162">
        <f>'Order Form'!$F$8</f>
        <v>0</v>
      </c>
      <c r="D192" s="162" t="str">
        <f>IF(NOT(ISBLANK('Order Form'!$F$10)),'Order Form'!$F$10,"")</f>
        <v/>
      </c>
      <c r="E192" s="162" t="str">
        <f>IF(NOT(ISBLANK('Order Form'!$F$12)),'Order Form'!$F$12,"")</f>
        <v/>
      </c>
      <c r="F192" s="163" t="str">
        <f>IF(NOT(ISBLANK('Order Form'!$D$16)),'Order Form'!$D$16,"")</f>
        <v/>
      </c>
      <c r="G192" s="164"/>
      <c r="H192" s="164"/>
      <c r="I192" s="106" t="str">
        <f>IF('Order Form'!$G218="Yes","Yes",IF('Order Form'!$H218="Yes","Yes",""))</f>
        <v/>
      </c>
      <c r="J192" s="106" t="str">
        <f ca="1">IF(NOT(ISNA(INDIRECT("'LIST DATA'!$A$"&amp;MATCH('Order Form'!$C218,SchoolList,0)+1))),UPPER(INDIRECT("'LIST DATA'!$A$"&amp;MATCH('Order Form'!$C218,SchoolList,0)+1)),"")</f>
        <v/>
      </c>
      <c r="K192" s="106" t="str">
        <f>IF(NOT(ISBLANK('Order Form'!$C218)),'Order Form'!$C218,"")</f>
        <v/>
      </c>
      <c r="L192" s="106" t="str">
        <f>IF(NOT(ISBLANK('Order Form'!$E218)),'Order Form'!$E218,"")</f>
        <v/>
      </c>
      <c r="M192" s="106" t="str">
        <f>IF('Order Form'!$G218="Yes","CST",IF('Order Form'!$H218="Yes","PVW",IF(NOT(ISBLANK('Order Form'!$F218)),UPPER('Order Form'!$F218),"")))</f>
        <v/>
      </c>
      <c r="N192" s="106" t="str">
        <f>IF(UPPER($I192)="YES",'Order Form'!F218,"")</f>
        <v/>
      </c>
      <c r="O192" s="106" t="str">
        <f>IF(NOT(ISBLANK('Order Form'!$I218)),'Order Form'!$I218,"")</f>
        <v/>
      </c>
      <c r="P192" s="106" t="str">
        <f>IF(NOT(ISBLANK('Order Form'!$D218)),PROPER('Order Form'!$D218),"")</f>
        <v/>
      </c>
      <c r="Q192" s="106" t="str">
        <f>IF(NOT(ISBLANK('Order Form'!$L218)),'Order Form'!$L218,"")</f>
        <v/>
      </c>
      <c r="R192" s="106" t="str">
        <f>IF(NOT(ISBLANK('Order Form'!$M218)),'Order Form'!$M218,"")</f>
        <v/>
      </c>
      <c r="S192" s="106" t="str">
        <f>IF(NOT(ISBLANK('Order Form'!$N218)),'Order Form'!$N218,"")</f>
        <v/>
      </c>
      <c r="T192" s="106" t="str">
        <f>IF(NOT(ISBLANK('Order Form'!$O218)),'Order Form'!$O218,"")</f>
        <v/>
      </c>
      <c r="U192" s="106" t="str">
        <f>IF(NOT(ISBLANK('Order Form'!$P218)),'Order Form'!$P218,"")</f>
        <v/>
      </c>
      <c r="V192" s="106" t="str">
        <f>IF(NOT(ISBLANK('Order Form'!$Q218)),'Order Form'!$Q218,"")</f>
        <v/>
      </c>
      <c r="W192" s="106" t="str">
        <f>IF(NOT(ISBLANK('Order Form'!$R218)),'Order Form'!$R218,"")</f>
        <v/>
      </c>
      <c r="X192" s="106" t="str">
        <f>IF(NOT(ISBLANK('Order Form'!$S218)),'Order Form'!$S218,"")</f>
        <v/>
      </c>
      <c r="Y192" s="106" t="str">
        <f t="shared" si="0"/>
        <v/>
      </c>
      <c r="Z192" s="166" t="str">
        <f>IF(NOT(ISBLANK('Order Form'!$J218)),'Order Form'!$J218,"")</f>
        <v/>
      </c>
      <c r="AA192" s="168" t="str">
        <f t="shared" si="1"/>
        <v/>
      </c>
      <c r="AB192" s="166" t="str">
        <f>IF(NOT(ISBLANK('Order Form'!$K218)),'Order Form'!$K218,"")</f>
        <v/>
      </c>
      <c r="AC192" s="166" t="str">
        <f>IF(NOT(ISBLANK('Order Form'!$D$21)),'Order Form'!$D$21,"")</f>
        <v/>
      </c>
      <c r="AD192" s="166" t="str">
        <f>IF(NOT(ISBLANK('Order Form'!$D$23)),'Order Form'!$D$23,"")</f>
        <v/>
      </c>
      <c r="AE192" s="166" t="str">
        <f>IF(NOT(ISBLANK('Order Form'!$D$22)),'Order Form'!$D$22,"")</f>
        <v/>
      </c>
    </row>
    <row r="193" spans="1:31" ht="12.75" customHeight="1" x14ac:dyDescent="0.3">
      <c r="A193" s="106" t="str">
        <f>IF(NOT(ISBLANK('Order Form'!$F$4)),PROPER('Order Form'!$F$4),IF(NOT(ISBLANK('Order Form'!$D$3)),PROPER('Order Form'!$D$3),IF(NOT(ISBLANK('Order Form'!$D$4)),PROPER('Order Form'!$D$4),"")))</f>
        <v/>
      </c>
      <c r="B193" s="106" t="str">
        <f>IF(NOT(ISBLANK('Order Form'!$F$6)),'Order Form'!$F$6,"")</f>
        <v/>
      </c>
      <c r="C193" s="162">
        <f>'Order Form'!$F$8</f>
        <v>0</v>
      </c>
      <c r="D193" s="162" t="str">
        <f>IF(NOT(ISBLANK('Order Form'!$F$10)),'Order Form'!$F$10,"")</f>
        <v/>
      </c>
      <c r="E193" s="162" t="str">
        <f>IF(NOT(ISBLANK('Order Form'!$F$12)),'Order Form'!$F$12,"")</f>
        <v/>
      </c>
      <c r="F193" s="163" t="str">
        <f>IF(NOT(ISBLANK('Order Form'!$D$16)),'Order Form'!$D$16,"")</f>
        <v/>
      </c>
      <c r="G193" s="164"/>
      <c r="H193" s="164"/>
      <c r="I193" s="106" t="str">
        <f>IF('Order Form'!$G219="Yes","Yes",IF('Order Form'!$H219="Yes","Yes",""))</f>
        <v/>
      </c>
      <c r="J193" s="106" t="str">
        <f ca="1">IF(NOT(ISNA(INDIRECT("'LIST DATA'!$A$"&amp;MATCH('Order Form'!$C219,SchoolList,0)+1))),UPPER(INDIRECT("'LIST DATA'!$A$"&amp;MATCH('Order Form'!$C219,SchoolList,0)+1)),"")</f>
        <v/>
      </c>
      <c r="K193" s="106" t="str">
        <f>IF(NOT(ISBLANK('Order Form'!$C219)),'Order Form'!$C219,"")</f>
        <v/>
      </c>
      <c r="L193" s="106" t="str">
        <f>IF(NOT(ISBLANK('Order Form'!$E219)),'Order Form'!$E219,"")</f>
        <v/>
      </c>
      <c r="M193" s="106" t="str">
        <f>IF('Order Form'!$G219="Yes","CST",IF('Order Form'!$H219="Yes","PVW",IF(NOT(ISBLANK('Order Form'!$F219)),UPPER('Order Form'!$F219),"")))</f>
        <v/>
      </c>
      <c r="N193" s="106" t="str">
        <f>IF(UPPER($I193)="YES",'Order Form'!F219,"")</f>
        <v/>
      </c>
      <c r="O193" s="106" t="str">
        <f>IF(NOT(ISBLANK('Order Form'!$I219)),'Order Form'!$I219,"")</f>
        <v/>
      </c>
      <c r="P193" s="106" t="str">
        <f>IF(NOT(ISBLANK('Order Form'!$D219)),PROPER('Order Form'!$D219),"")</f>
        <v/>
      </c>
      <c r="Q193" s="106" t="str">
        <f>IF(NOT(ISBLANK('Order Form'!$L219)),'Order Form'!$L219,"")</f>
        <v/>
      </c>
      <c r="R193" s="106" t="str">
        <f>IF(NOT(ISBLANK('Order Form'!$M219)),'Order Form'!$M219,"")</f>
        <v/>
      </c>
      <c r="S193" s="106" t="str">
        <f>IF(NOT(ISBLANK('Order Form'!$N219)),'Order Form'!$N219,"")</f>
        <v/>
      </c>
      <c r="T193" s="106" t="str">
        <f>IF(NOT(ISBLANK('Order Form'!$O219)),'Order Form'!$O219,"")</f>
        <v/>
      </c>
      <c r="U193" s="106" t="str">
        <f>IF(NOT(ISBLANK('Order Form'!$P219)),'Order Form'!$P219,"")</f>
        <v/>
      </c>
      <c r="V193" s="106" t="str">
        <f>IF(NOT(ISBLANK('Order Form'!$Q219)),'Order Form'!$Q219,"")</f>
        <v/>
      </c>
      <c r="W193" s="106" t="str">
        <f>IF(NOT(ISBLANK('Order Form'!$R219)),'Order Form'!$R219,"")</f>
        <v/>
      </c>
      <c r="X193" s="106" t="str">
        <f>IF(NOT(ISBLANK('Order Form'!$S219)),'Order Form'!$S219,"")</f>
        <v/>
      </c>
      <c r="Y193" s="106" t="str">
        <f t="shared" si="0"/>
        <v/>
      </c>
      <c r="Z193" s="166" t="str">
        <f>IF(NOT(ISBLANK('Order Form'!$J219)),'Order Form'!$J219,"")</f>
        <v/>
      </c>
      <c r="AA193" s="168" t="str">
        <f t="shared" si="1"/>
        <v/>
      </c>
      <c r="AB193" s="166" t="str">
        <f>IF(NOT(ISBLANK('Order Form'!$K219)),'Order Form'!$K219,"")</f>
        <v/>
      </c>
      <c r="AC193" s="166" t="str">
        <f>IF(NOT(ISBLANK('Order Form'!$D$21)),'Order Form'!$D$21,"")</f>
        <v/>
      </c>
      <c r="AD193" s="166" t="str">
        <f>IF(NOT(ISBLANK('Order Form'!$D$23)),'Order Form'!$D$23,"")</f>
        <v/>
      </c>
      <c r="AE193" s="166" t="str">
        <f>IF(NOT(ISBLANK('Order Form'!$D$22)),'Order Form'!$D$22,"")</f>
        <v/>
      </c>
    </row>
    <row r="194" spans="1:31" ht="12.75" customHeight="1" x14ac:dyDescent="0.3">
      <c r="A194" s="106" t="str">
        <f>IF(NOT(ISBLANK('Order Form'!$F$4)),PROPER('Order Form'!$F$4),IF(NOT(ISBLANK('Order Form'!$D$3)),PROPER('Order Form'!$D$3),IF(NOT(ISBLANK('Order Form'!$D$4)),PROPER('Order Form'!$D$4),"")))</f>
        <v/>
      </c>
      <c r="B194" s="106" t="str">
        <f>IF(NOT(ISBLANK('Order Form'!$F$6)),'Order Form'!$F$6,"")</f>
        <v/>
      </c>
      <c r="C194" s="162">
        <f>'Order Form'!$F$8</f>
        <v>0</v>
      </c>
      <c r="D194" s="162" t="str">
        <f>IF(NOT(ISBLANK('Order Form'!$F$10)),'Order Form'!$F$10,"")</f>
        <v/>
      </c>
      <c r="E194" s="162" t="str">
        <f>IF(NOT(ISBLANK('Order Form'!$F$12)),'Order Form'!$F$12,"")</f>
        <v/>
      </c>
      <c r="F194" s="163" t="str">
        <f>IF(NOT(ISBLANK('Order Form'!$D$16)),'Order Form'!$D$16,"")</f>
        <v/>
      </c>
      <c r="G194" s="164"/>
      <c r="H194" s="164"/>
      <c r="I194" s="106" t="str">
        <f>IF('Order Form'!$G220="Yes","Yes",IF('Order Form'!$H220="Yes","Yes",""))</f>
        <v/>
      </c>
      <c r="J194" s="106" t="str">
        <f ca="1">IF(NOT(ISNA(INDIRECT("'LIST DATA'!$A$"&amp;MATCH('Order Form'!$C220,SchoolList,0)+1))),UPPER(INDIRECT("'LIST DATA'!$A$"&amp;MATCH('Order Form'!$C220,SchoolList,0)+1)),"")</f>
        <v/>
      </c>
      <c r="K194" s="106" t="str">
        <f>IF(NOT(ISBLANK('Order Form'!$C220)),'Order Form'!$C220,"")</f>
        <v/>
      </c>
      <c r="L194" s="106" t="str">
        <f>IF(NOT(ISBLANK('Order Form'!$E220)),'Order Form'!$E220,"")</f>
        <v/>
      </c>
      <c r="M194" s="106" t="str">
        <f>IF('Order Form'!$G220="Yes","CST",IF('Order Form'!$H220="Yes","PVW",IF(NOT(ISBLANK('Order Form'!$F220)),UPPER('Order Form'!$F220),"")))</f>
        <v/>
      </c>
      <c r="N194" s="106" t="str">
        <f>IF(UPPER($I194)="YES",'Order Form'!F220,"")</f>
        <v/>
      </c>
      <c r="O194" s="106" t="str">
        <f>IF(NOT(ISBLANK('Order Form'!$I220)),'Order Form'!$I220,"")</f>
        <v/>
      </c>
      <c r="P194" s="106" t="str">
        <f>IF(NOT(ISBLANK('Order Form'!$D220)),PROPER('Order Form'!$D220),"")</f>
        <v/>
      </c>
      <c r="Q194" s="106" t="str">
        <f>IF(NOT(ISBLANK('Order Form'!$L220)),'Order Form'!$L220,"")</f>
        <v/>
      </c>
      <c r="R194" s="106" t="str">
        <f>IF(NOT(ISBLANK('Order Form'!$M220)),'Order Form'!$M220,"")</f>
        <v/>
      </c>
      <c r="S194" s="106" t="str">
        <f>IF(NOT(ISBLANK('Order Form'!$N220)),'Order Form'!$N220,"")</f>
        <v/>
      </c>
      <c r="T194" s="106" t="str">
        <f>IF(NOT(ISBLANK('Order Form'!$O220)),'Order Form'!$O220,"")</f>
        <v/>
      </c>
      <c r="U194" s="106" t="str">
        <f>IF(NOT(ISBLANK('Order Form'!$P220)),'Order Form'!$P220,"")</f>
        <v/>
      </c>
      <c r="V194" s="106" t="str">
        <f>IF(NOT(ISBLANK('Order Form'!$Q220)),'Order Form'!$Q220,"")</f>
        <v/>
      </c>
      <c r="W194" s="106" t="str">
        <f>IF(NOT(ISBLANK('Order Form'!$R220)),'Order Form'!$R220,"")</f>
        <v/>
      </c>
      <c r="X194" s="106" t="str">
        <f>IF(NOT(ISBLANK('Order Form'!$S220)),'Order Form'!$S220,"")</f>
        <v/>
      </c>
      <c r="Y194" s="106" t="str">
        <f t="shared" si="0"/>
        <v/>
      </c>
      <c r="Z194" s="166" t="str">
        <f>IF(NOT(ISBLANK('Order Form'!$J220)),'Order Form'!$J220,"")</f>
        <v/>
      </c>
      <c r="AA194" s="168" t="str">
        <f t="shared" si="1"/>
        <v/>
      </c>
      <c r="AB194" s="166" t="str">
        <f>IF(NOT(ISBLANK('Order Form'!$K220)),'Order Form'!$K220,"")</f>
        <v/>
      </c>
      <c r="AC194" s="166" t="str">
        <f>IF(NOT(ISBLANK('Order Form'!$D$21)),'Order Form'!$D$21,"")</f>
        <v/>
      </c>
      <c r="AD194" s="166" t="str">
        <f>IF(NOT(ISBLANK('Order Form'!$D$23)),'Order Form'!$D$23,"")</f>
        <v/>
      </c>
      <c r="AE194" s="166" t="str">
        <f>IF(NOT(ISBLANK('Order Form'!$D$22)),'Order Form'!$D$22,"")</f>
        <v/>
      </c>
    </row>
    <row r="195" spans="1:31" ht="12.75" customHeight="1" x14ac:dyDescent="0.3">
      <c r="A195" s="106" t="str">
        <f>IF(NOT(ISBLANK('Order Form'!$F$4)),PROPER('Order Form'!$F$4),IF(NOT(ISBLANK('Order Form'!$D$3)),PROPER('Order Form'!$D$3),IF(NOT(ISBLANK('Order Form'!$D$4)),PROPER('Order Form'!$D$4),"")))</f>
        <v/>
      </c>
      <c r="B195" s="106" t="str">
        <f>IF(NOT(ISBLANK('Order Form'!$F$6)),'Order Form'!$F$6,"")</f>
        <v/>
      </c>
      <c r="C195" s="162">
        <f>'Order Form'!$F$8</f>
        <v>0</v>
      </c>
      <c r="D195" s="162" t="str">
        <f>IF(NOT(ISBLANK('Order Form'!$F$10)),'Order Form'!$F$10,"")</f>
        <v/>
      </c>
      <c r="E195" s="162" t="str">
        <f>IF(NOT(ISBLANK('Order Form'!$F$12)),'Order Form'!$F$12,"")</f>
        <v/>
      </c>
      <c r="F195" s="163" t="str">
        <f>IF(NOT(ISBLANK('Order Form'!$D$16)),'Order Form'!$D$16,"")</f>
        <v/>
      </c>
      <c r="G195" s="164"/>
      <c r="H195" s="164"/>
      <c r="I195" s="106" t="str">
        <f>IF('Order Form'!$G221="Yes","Yes",IF('Order Form'!$H221="Yes","Yes",""))</f>
        <v/>
      </c>
      <c r="J195" s="106" t="str">
        <f ca="1">IF(NOT(ISNA(INDIRECT("'LIST DATA'!$A$"&amp;MATCH('Order Form'!$C221,SchoolList,0)+1))),UPPER(INDIRECT("'LIST DATA'!$A$"&amp;MATCH('Order Form'!$C221,SchoolList,0)+1)),"")</f>
        <v/>
      </c>
      <c r="K195" s="106" t="str">
        <f>IF(NOT(ISBLANK('Order Form'!$C221)),'Order Form'!$C221,"")</f>
        <v/>
      </c>
      <c r="L195" s="106" t="str">
        <f>IF(NOT(ISBLANK('Order Form'!$E221)),'Order Form'!$E221,"")</f>
        <v/>
      </c>
      <c r="M195" s="106" t="str">
        <f>IF('Order Form'!$G221="Yes","CST",IF('Order Form'!$H221="Yes","PVW",IF(NOT(ISBLANK('Order Form'!$F221)),UPPER('Order Form'!$F221),"")))</f>
        <v/>
      </c>
      <c r="N195" s="106" t="str">
        <f>IF(UPPER($I195)="YES",'Order Form'!F221,"")</f>
        <v/>
      </c>
      <c r="O195" s="106" t="str">
        <f>IF(NOT(ISBLANK('Order Form'!$I221)),'Order Form'!$I221,"")</f>
        <v/>
      </c>
      <c r="P195" s="106" t="str">
        <f>IF(NOT(ISBLANK('Order Form'!$D221)),PROPER('Order Form'!$D221),"")</f>
        <v/>
      </c>
      <c r="Q195" s="106" t="str">
        <f>IF(NOT(ISBLANK('Order Form'!$L221)),'Order Form'!$L221,"")</f>
        <v/>
      </c>
      <c r="R195" s="106" t="str">
        <f>IF(NOT(ISBLANK('Order Form'!$M221)),'Order Form'!$M221,"")</f>
        <v/>
      </c>
      <c r="S195" s="106" t="str">
        <f>IF(NOT(ISBLANK('Order Form'!$N221)),'Order Form'!$N221,"")</f>
        <v/>
      </c>
      <c r="T195" s="106" t="str">
        <f>IF(NOT(ISBLANK('Order Form'!$O221)),'Order Form'!$O221,"")</f>
        <v/>
      </c>
      <c r="U195" s="106" t="str">
        <f>IF(NOT(ISBLANK('Order Form'!$P221)),'Order Form'!$P221,"")</f>
        <v/>
      </c>
      <c r="V195" s="106" t="str">
        <f>IF(NOT(ISBLANK('Order Form'!$Q221)),'Order Form'!$Q221,"")</f>
        <v/>
      </c>
      <c r="W195" s="106" t="str">
        <f>IF(NOT(ISBLANK('Order Form'!$R221)),'Order Form'!$R221,"")</f>
        <v/>
      </c>
      <c r="X195" s="106" t="str">
        <f>IF(NOT(ISBLANK('Order Form'!$S221)),'Order Form'!$S221,"")</f>
        <v/>
      </c>
      <c r="Y195" s="106" t="str">
        <f t="shared" si="0"/>
        <v/>
      </c>
      <c r="Z195" s="166" t="str">
        <f>IF(NOT(ISBLANK('Order Form'!$J221)),'Order Form'!$J221,"")</f>
        <v/>
      </c>
      <c r="AA195" s="168" t="str">
        <f t="shared" si="1"/>
        <v/>
      </c>
      <c r="AB195" s="166" t="str">
        <f>IF(NOT(ISBLANK('Order Form'!$K221)),'Order Form'!$K221,"")</f>
        <v/>
      </c>
      <c r="AC195" s="166" t="str">
        <f>IF(NOT(ISBLANK('Order Form'!$D$21)),'Order Form'!$D$21,"")</f>
        <v/>
      </c>
      <c r="AD195" s="166" t="str">
        <f>IF(NOT(ISBLANK('Order Form'!$D$23)),'Order Form'!$D$23,"")</f>
        <v/>
      </c>
      <c r="AE195" s="166" t="str">
        <f>IF(NOT(ISBLANK('Order Form'!$D$22)),'Order Form'!$D$22,"")</f>
        <v/>
      </c>
    </row>
    <row r="196" spans="1:31" ht="12.75" customHeight="1" x14ac:dyDescent="0.3">
      <c r="A196" s="106" t="str">
        <f>IF(NOT(ISBLANK('Order Form'!$F$4)),PROPER('Order Form'!$F$4),IF(NOT(ISBLANK('Order Form'!$D$3)),PROPER('Order Form'!$D$3),IF(NOT(ISBLANK('Order Form'!$D$4)),PROPER('Order Form'!$D$4),"")))</f>
        <v/>
      </c>
      <c r="B196" s="106" t="str">
        <f>IF(NOT(ISBLANK('Order Form'!$F$6)),'Order Form'!$F$6,"")</f>
        <v/>
      </c>
      <c r="C196" s="162">
        <f>'Order Form'!$F$8</f>
        <v>0</v>
      </c>
      <c r="D196" s="162" t="str">
        <f>IF(NOT(ISBLANK('Order Form'!$F$10)),'Order Form'!$F$10,"")</f>
        <v/>
      </c>
      <c r="E196" s="162" t="str">
        <f>IF(NOT(ISBLANK('Order Form'!$F$12)),'Order Form'!$F$12,"")</f>
        <v/>
      </c>
      <c r="F196" s="163" t="str">
        <f>IF(NOT(ISBLANK('Order Form'!$D$16)),'Order Form'!$D$16,"")</f>
        <v/>
      </c>
      <c r="G196" s="164"/>
      <c r="H196" s="164"/>
      <c r="I196" s="106" t="str">
        <f>IF('Order Form'!$G222="Yes","Yes",IF('Order Form'!$H222="Yes","Yes",""))</f>
        <v/>
      </c>
      <c r="J196" s="106" t="str">
        <f ca="1">IF(NOT(ISNA(INDIRECT("'LIST DATA'!$A$"&amp;MATCH('Order Form'!$C222,SchoolList,0)+1))),UPPER(INDIRECT("'LIST DATA'!$A$"&amp;MATCH('Order Form'!$C222,SchoolList,0)+1)),"")</f>
        <v/>
      </c>
      <c r="K196" s="106" t="str">
        <f>IF(NOT(ISBLANK('Order Form'!$C222)),'Order Form'!$C222,"")</f>
        <v/>
      </c>
      <c r="L196" s="106" t="str">
        <f>IF(NOT(ISBLANK('Order Form'!$E222)),'Order Form'!$E222,"")</f>
        <v/>
      </c>
      <c r="M196" s="106" t="str">
        <f>IF('Order Form'!$G222="Yes","CST",IF('Order Form'!$H222="Yes","PVW",IF(NOT(ISBLANK('Order Form'!$F222)),UPPER('Order Form'!$F222),"")))</f>
        <v/>
      </c>
      <c r="N196" s="106" t="str">
        <f>IF(UPPER($I196)="YES",'Order Form'!F222,"")</f>
        <v/>
      </c>
      <c r="O196" s="106" t="str">
        <f>IF(NOT(ISBLANK('Order Form'!$I222)),'Order Form'!$I222,"")</f>
        <v/>
      </c>
      <c r="P196" s="106" t="str">
        <f>IF(NOT(ISBLANK('Order Form'!$D222)),PROPER('Order Form'!$D222),"")</f>
        <v/>
      </c>
      <c r="Q196" s="106" t="str">
        <f>IF(NOT(ISBLANK('Order Form'!$L222)),'Order Form'!$L222,"")</f>
        <v/>
      </c>
      <c r="R196" s="106" t="str">
        <f>IF(NOT(ISBLANK('Order Form'!$M222)),'Order Form'!$M222,"")</f>
        <v/>
      </c>
      <c r="S196" s="106" t="str">
        <f>IF(NOT(ISBLANK('Order Form'!$N222)),'Order Form'!$N222,"")</f>
        <v/>
      </c>
      <c r="T196" s="106" t="str">
        <f>IF(NOT(ISBLANK('Order Form'!$O222)),'Order Form'!$O222,"")</f>
        <v/>
      </c>
      <c r="U196" s="106" t="str">
        <f>IF(NOT(ISBLANK('Order Form'!$P222)),'Order Form'!$P222,"")</f>
        <v/>
      </c>
      <c r="V196" s="106" t="str">
        <f>IF(NOT(ISBLANK('Order Form'!$Q222)),'Order Form'!$Q222,"")</f>
        <v/>
      </c>
      <c r="W196" s="106" t="str">
        <f>IF(NOT(ISBLANK('Order Form'!$R222)),'Order Form'!$R222,"")</f>
        <v/>
      </c>
      <c r="X196" s="106" t="str">
        <f>IF(NOT(ISBLANK('Order Form'!$S222)),'Order Form'!$S222,"")</f>
        <v/>
      </c>
      <c r="Y196" s="106" t="str">
        <f t="shared" si="0"/>
        <v/>
      </c>
      <c r="Z196" s="166" t="str">
        <f>IF(NOT(ISBLANK('Order Form'!$J222)),'Order Form'!$J222,"")</f>
        <v/>
      </c>
      <c r="AA196" s="168" t="str">
        <f t="shared" si="1"/>
        <v/>
      </c>
      <c r="AB196" s="166" t="str">
        <f>IF(NOT(ISBLANK('Order Form'!$K222)),'Order Form'!$K222,"")</f>
        <v/>
      </c>
      <c r="AC196" s="166" t="str">
        <f>IF(NOT(ISBLANK('Order Form'!$D$21)),'Order Form'!$D$21,"")</f>
        <v/>
      </c>
      <c r="AD196" s="166" t="str">
        <f>IF(NOT(ISBLANK('Order Form'!$D$23)),'Order Form'!$D$23,"")</f>
        <v/>
      </c>
      <c r="AE196" s="166" t="str">
        <f>IF(NOT(ISBLANK('Order Form'!$D$22)),'Order Form'!$D$22,"")</f>
        <v/>
      </c>
    </row>
    <row r="197" spans="1:31" ht="12.75" customHeight="1" x14ac:dyDescent="0.3">
      <c r="A197" s="106" t="str">
        <f>IF(NOT(ISBLANK('Order Form'!$F$4)),PROPER('Order Form'!$F$4),IF(NOT(ISBLANK('Order Form'!$D$3)),PROPER('Order Form'!$D$3),IF(NOT(ISBLANK('Order Form'!$D$4)),PROPER('Order Form'!$D$4),"")))</f>
        <v/>
      </c>
      <c r="B197" s="106" t="str">
        <f>IF(NOT(ISBLANK('Order Form'!$F$6)),'Order Form'!$F$6,"")</f>
        <v/>
      </c>
      <c r="C197" s="162">
        <f>'Order Form'!$F$8</f>
        <v>0</v>
      </c>
      <c r="D197" s="162" t="str">
        <f>IF(NOT(ISBLANK('Order Form'!$F$10)),'Order Form'!$F$10,"")</f>
        <v/>
      </c>
      <c r="E197" s="162" t="str">
        <f>IF(NOT(ISBLANK('Order Form'!$F$12)),'Order Form'!$F$12,"")</f>
        <v/>
      </c>
      <c r="F197" s="163" t="str">
        <f>IF(NOT(ISBLANK('Order Form'!$D$16)),'Order Form'!$D$16,"")</f>
        <v/>
      </c>
      <c r="G197" s="164"/>
      <c r="H197" s="164"/>
      <c r="I197" s="106" t="str">
        <f>IF('Order Form'!$G223="Yes","Yes",IF('Order Form'!$H223="Yes","Yes",""))</f>
        <v/>
      </c>
      <c r="J197" s="106" t="str">
        <f ca="1">IF(NOT(ISNA(INDIRECT("'LIST DATA'!$A$"&amp;MATCH('Order Form'!$C223,SchoolList,0)+1))),UPPER(INDIRECT("'LIST DATA'!$A$"&amp;MATCH('Order Form'!$C223,SchoolList,0)+1)),"")</f>
        <v/>
      </c>
      <c r="K197" s="106" t="str">
        <f>IF(NOT(ISBLANK('Order Form'!$C223)),'Order Form'!$C223,"")</f>
        <v/>
      </c>
      <c r="L197" s="106" t="str">
        <f>IF(NOT(ISBLANK('Order Form'!$E223)),'Order Form'!$E223,"")</f>
        <v/>
      </c>
      <c r="M197" s="106" t="str">
        <f>IF('Order Form'!$G223="Yes","CST",IF('Order Form'!$H223="Yes","PVW",IF(NOT(ISBLANK('Order Form'!$F223)),UPPER('Order Form'!$F223),"")))</f>
        <v/>
      </c>
      <c r="N197" s="106" t="str">
        <f>IF(UPPER($I197)="YES",'Order Form'!F223,"")</f>
        <v/>
      </c>
      <c r="O197" s="106" t="str">
        <f>IF(NOT(ISBLANK('Order Form'!$I223)),'Order Form'!$I223,"")</f>
        <v/>
      </c>
      <c r="P197" s="106" t="str">
        <f>IF(NOT(ISBLANK('Order Form'!$D223)),PROPER('Order Form'!$D223),"")</f>
        <v/>
      </c>
      <c r="Q197" s="106" t="str">
        <f>IF(NOT(ISBLANK('Order Form'!$L223)),'Order Form'!$L223,"")</f>
        <v/>
      </c>
      <c r="R197" s="106" t="str">
        <f>IF(NOT(ISBLANK('Order Form'!$M223)),'Order Form'!$M223,"")</f>
        <v/>
      </c>
      <c r="S197" s="106" t="str">
        <f>IF(NOT(ISBLANK('Order Form'!$N223)),'Order Form'!$N223,"")</f>
        <v/>
      </c>
      <c r="T197" s="106" t="str">
        <f>IF(NOT(ISBLANK('Order Form'!$O223)),'Order Form'!$O223,"")</f>
        <v/>
      </c>
      <c r="U197" s="106" t="str">
        <f>IF(NOT(ISBLANK('Order Form'!$P223)),'Order Form'!$P223,"")</f>
        <v/>
      </c>
      <c r="V197" s="106" t="str">
        <f>IF(NOT(ISBLANK('Order Form'!$Q223)),'Order Form'!$Q223,"")</f>
        <v/>
      </c>
      <c r="W197" s="106" t="str">
        <f>IF(NOT(ISBLANK('Order Form'!$R223)),'Order Form'!$R223,"")</f>
        <v/>
      </c>
      <c r="X197" s="106" t="str">
        <f>IF(NOT(ISBLANK('Order Form'!$S223)),'Order Form'!$S223,"")</f>
        <v/>
      </c>
      <c r="Y197" s="106" t="str">
        <f t="shared" si="0"/>
        <v/>
      </c>
      <c r="Z197" s="166" t="str">
        <f>IF(NOT(ISBLANK('Order Form'!$J223)),'Order Form'!$J223,"")</f>
        <v/>
      </c>
      <c r="AA197" s="168" t="str">
        <f t="shared" si="1"/>
        <v/>
      </c>
      <c r="AB197" s="166" t="str">
        <f>IF(NOT(ISBLANK('Order Form'!$K223)),'Order Form'!$K223,"")</f>
        <v/>
      </c>
      <c r="AC197" s="166" t="str">
        <f>IF(NOT(ISBLANK('Order Form'!$D$21)),'Order Form'!$D$21,"")</f>
        <v/>
      </c>
      <c r="AD197" s="166" t="str">
        <f>IF(NOT(ISBLANK('Order Form'!$D$23)),'Order Form'!$D$23,"")</f>
        <v/>
      </c>
      <c r="AE197" s="166" t="str">
        <f>IF(NOT(ISBLANK('Order Form'!$D$22)),'Order Form'!$D$22,"")</f>
        <v/>
      </c>
    </row>
    <row r="198" spans="1:31" ht="12.75" customHeight="1" x14ac:dyDescent="0.3">
      <c r="A198" s="106" t="str">
        <f>IF(NOT(ISBLANK('Order Form'!$F$4)),PROPER('Order Form'!$F$4),IF(NOT(ISBLANK('Order Form'!$D$3)),PROPER('Order Form'!$D$3),IF(NOT(ISBLANK('Order Form'!$D$4)),PROPER('Order Form'!$D$4),"")))</f>
        <v/>
      </c>
      <c r="B198" s="106" t="str">
        <f>IF(NOT(ISBLANK('Order Form'!$F$6)),'Order Form'!$F$6,"")</f>
        <v/>
      </c>
      <c r="C198" s="162">
        <f>'Order Form'!$F$8</f>
        <v>0</v>
      </c>
      <c r="D198" s="162" t="str">
        <f>IF(NOT(ISBLANK('Order Form'!$F$10)),'Order Form'!$F$10,"")</f>
        <v/>
      </c>
      <c r="E198" s="162" t="str">
        <f>IF(NOT(ISBLANK('Order Form'!$F$12)),'Order Form'!$F$12,"")</f>
        <v/>
      </c>
      <c r="F198" s="163" t="str">
        <f>IF(NOT(ISBLANK('Order Form'!$D$16)),'Order Form'!$D$16,"")</f>
        <v/>
      </c>
      <c r="G198" s="164"/>
      <c r="H198" s="164"/>
      <c r="I198" s="106" t="str">
        <f>IF('Order Form'!$G224="Yes","Yes",IF('Order Form'!$H224="Yes","Yes",""))</f>
        <v/>
      </c>
      <c r="J198" s="106" t="str">
        <f ca="1">IF(NOT(ISNA(INDIRECT("'LIST DATA'!$A$"&amp;MATCH('Order Form'!$C224,SchoolList,0)+1))),UPPER(INDIRECT("'LIST DATA'!$A$"&amp;MATCH('Order Form'!$C224,SchoolList,0)+1)),"")</f>
        <v/>
      </c>
      <c r="K198" s="106" t="str">
        <f>IF(NOT(ISBLANK('Order Form'!$C224)),'Order Form'!$C224,"")</f>
        <v/>
      </c>
      <c r="L198" s="106" t="str">
        <f>IF(NOT(ISBLANK('Order Form'!$E224)),'Order Form'!$E224,"")</f>
        <v/>
      </c>
      <c r="M198" s="106" t="str">
        <f>IF('Order Form'!$G224="Yes","CST",IF('Order Form'!$H224="Yes","PVW",IF(NOT(ISBLANK('Order Form'!$F224)),UPPER('Order Form'!$F224),"")))</f>
        <v/>
      </c>
      <c r="N198" s="106" t="str">
        <f>IF(UPPER($I198)="YES",'Order Form'!F224,"")</f>
        <v/>
      </c>
      <c r="O198" s="106" t="str">
        <f>IF(NOT(ISBLANK('Order Form'!$I224)),'Order Form'!$I224,"")</f>
        <v/>
      </c>
      <c r="P198" s="106" t="str">
        <f>IF(NOT(ISBLANK('Order Form'!$D224)),PROPER('Order Form'!$D224),"")</f>
        <v/>
      </c>
      <c r="Q198" s="106" t="str">
        <f>IF(NOT(ISBLANK('Order Form'!$L224)),'Order Form'!$L224,"")</f>
        <v/>
      </c>
      <c r="R198" s="106" t="str">
        <f>IF(NOT(ISBLANK('Order Form'!$M224)),'Order Form'!$M224,"")</f>
        <v/>
      </c>
      <c r="S198" s="106" t="str">
        <f>IF(NOT(ISBLANK('Order Form'!$N224)),'Order Form'!$N224,"")</f>
        <v/>
      </c>
      <c r="T198" s="106" t="str">
        <f>IF(NOT(ISBLANK('Order Form'!$O224)),'Order Form'!$O224,"")</f>
        <v/>
      </c>
      <c r="U198" s="106" t="str">
        <f>IF(NOT(ISBLANK('Order Form'!$P224)),'Order Form'!$P224,"")</f>
        <v/>
      </c>
      <c r="V198" s="106" t="str">
        <f>IF(NOT(ISBLANK('Order Form'!$Q224)),'Order Form'!$Q224,"")</f>
        <v/>
      </c>
      <c r="W198" s="106" t="str">
        <f>IF(NOT(ISBLANK('Order Form'!$R224)),'Order Form'!$R224,"")</f>
        <v/>
      </c>
      <c r="X198" s="106" t="str">
        <f>IF(NOT(ISBLANK('Order Form'!$S224)),'Order Form'!$S224,"")</f>
        <v/>
      </c>
      <c r="Y198" s="106" t="str">
        <f t="shared" si="0"/>
        <v/>
      </c>
      <c r="Z198" s="166" t="str">
        <f>IF(NOT(ISBLANK('Order Form'!$J224)),'Order Form'!$J224,"")</f>
        <v/>
      </c>
      <c r="AA198" s="168" t="str">
        <f t="shared" si="1"/>
        <v/>
      </c>
      <c r="AB198" s="166" t="str">
        <f>IF(NOT(ISBLANK('Order Form'!$K224)),'Order Form'!$K224,"")</f>
        <v/>
      </c>
      <c r="AC198" s="166" t="str">
        <f>IF(NOT(ISBLANK('Order Form'!$D$21)),'Order Form'!$D$21,"")</f>
        <v/>
      </c>
      <c r="AD198" s="166" t="str">
        <f>IF(NOT(ISBLANK('Order Form'!$D$23)),'Order Form'!$D$23,"")</f>
        <v/>
      </c>
      <c r="AE198" s="166" t="str">
        <f>IF(NOT(ISBLANK('Order Form'!$D$22)),'Order Form'!$D$22,"")</f>
        <v/>
      </c>
    </row>
    <row r="199" spans="1:31" ht="12.75" customHeight="1" x14ac:dyDescent="0.3">
      <c r="A199" s="106" t="str">
        <f>IF(NOT(ISBLANK('Order Form'!$F$4)),PROPER('Order Form'!$F$4),IF(NOT(ISBLANK('Order Form'!$D$3)),PROPER('Order Form'!$D$3),IF(NOT(ISBLANK('Order Form'!$D$4)),PROPER('Order Form'!$D$4),"")))</f>
        <v/>
      </c>
      <c r="B199" s="106" t="str">
        <f>IF(NOT(ISBLANK('Order Form'!$F$6)),'Order Form'!$F$6,"")</f>
        <v/>
      </c>
      <c r="C199" s="162">
        <f>'Order Form'!$F$8</f>
        <v>0</v>
      </c>
      <c r="D199" s="162" t="str">
        <f>IF(NOT(ISBLANK('Order Form'!$F$10)),'Order Form'!$F$10,"")</f>
        <v/>
      </c>
      <c r="E199" s="162" t="str">
        <f>IF(NOT(ISBLANK('Order Form'!$F$12)),'Order Form'!$F$12,"")</f>
        <v/>
      </c>
      <c r="F199" s="163" t="str">
        <f>IF(NOT(ISBLANK('Order Form'!$D$16)),'Order Form'!$D$16,"")</f>
        <v/>
      </c>
      <c r="G199" s="164"/>
      <c r="H199" s="164"/>
      <c r="I199" s="106" t="str">
        <f>IF('Order Form'!$G225="Yes","Yes",IF('Order Form'!$H225="Yes","Yes",""))</f>
        <v/>
      </c>
      <c r="J199" s="106" t="str">
        <f ca="1">IF(NOT(ISNA(INDIRECT("'LIST DATA'!$A$"&amp;MATCH('Order Form'!$C225,SchoolList,0)+1))),UPPER(INDIRECT("'LIST DATA'!$A$"&amp;MATCH('Order Form'!$C225,SchoolList,0)+1)),"")</f>
        <v/>
      </c>
      <c r="K199" s="106" t="str">
        <f>IF(NOT(ISBLANK('Order Form'!$C225)),'Order Form'!$C225,"")</f>
        <v/>
      </c>
      <c r="L199" s="106" t="str">
        <f>IF(NOT(ISBLANK('Order Form'!$E225)),'Order Form'!$E225,"")</f>
        <v/>
      </c>
      <c r="M199" s="106" t="str">
        <f>IF('Order Form'!$G225="Yes","CST",IF('Order Form'!$H225="Yes","PVW",IF(NOT(ISBLANK('Order Form'!$F225)),UPPER('Order Form'!$F225),"")))</f>
        <v/>
      </c>
      <c r="N199" s="106" t="str">
        <f>IF(UPPER($I199)="YES",'Order Form'!F225,"")</f>
        <v/>
      </c>
      <c r="O199" s="106" t="str">
        <f>IF(NOT(ISBLANK('Order Form'!$I225)),'Order Form'!$I225,"")</f>
        <v/>
      </c>
      <c r="P199" s="106" t="str">
        <f>IF(NOT(ISBLANK('Order Form'!$D225)),PROPER('Order Form'!$D225),"")</f>
        <v/>
      </c>
      <c r="Q199" s="106" t="str">
        <f>IF(NOT(ISBLANK('Order Form'!$L225)),'Order Form'!$L225,"")</f>
        <v/>
      </c>
      <c r="R199" s="106" t="str">
        <f>IF(NOT(ISBLANK('Order Form'!$M225)),'Order Form'!$M225,"")</f>
        <v/>
      </c>
      <c r="S199" s="106" t="str">
        <f>IF(NOT(ISBLANK('Order Form'!$N225)),'Order Form'!$N225,"")</f>
        <v/>
      </c>
      <c r="T199" s="106" t="str">
        <f>IF(NOT(ISBLANK('Order Form'!$O225)),'Order Form'!$O225,"")</f>
        <v/>
      </c>
      <c r="U199" s="106" t="str">
        <f>IF(NOT(ISBLANK('Order Form'!$P225)),'Order Form'!$P225,"")</f>
        <v/>
      </c>
      <c r="V199" s="106" t="str">
        <f>IF(NOT(ISBLANK('Order Form'!$Q225)),'Order Form'!$Q225,"")</f>
        <v/>
      </c>
      <c r="W199" s="106" t="str">
        <f>IF(NOT(ISBLANK('Order Form'!$R225)),'Order Form'!$R225,"")</f>
        <v/>
      </c>
      <c r="X199" s="106" t="str">
        <f>IF(NOT(ISBLANK('Order Form'!$S225)),'Order Form'!$S225,"")</f>
        <v/>
      </c>
      <c r="Y199" s="106" t="str">
        <f t="shared" si="0"/>
        <v/>
      </c>
      <c r="Z199" s="166" t="str">
        <f>IF(NOT(ISBLANK('Order Form'!$J225)),'Order Form'!$J225,"")</f>
        <v/>
      </c>
      <c r="AA199" s="168" t="str">
        <f t="shared" si="1"/>
        <v/>
      </c>
      <c r="AB199" s="166" t="str">
        <f>IF(NOT(ISBLANK('Order Form'!$K225)),'Order Form'!$K225,"")</f>
        <v/>
      </c>
      <c r="AC199" s="166" t="str">
        <f>IF(NOT(ISBLANK('Order Form'!$D$21)),'Order Form'!$D$21,"")</f>
        <v/>
      </c>
      <c r="AD199" s="166" t="str">
        <f>IF(NOT(ISBLANK('Order Form'!$D$23)),'Order Form'!$D$23,"")</f>
        <v/>
      </c>
      <c r="AE199" s="166" t="str">
        <f>IF(NOT(ISBLANK('Order Form'!$D$22)),'Order Form'!$D$22,"")</f>
        <v/>
      </c>
    </row>
    <row r="200" spans="1:31" ht="12.75" customHeight="1" x14ac:dyDescent="0.3">
      <c r="A200" s="106" t="str">
        <f>IF(NOT(ISBLANK('Order Form'!$F$4)),PROPER('Order Form'!$F$4),IF(NOT(ISBLANK('Order Form'!$D$3)),PROPER('Order Form'!$D$3),IF(NOT(ISBLANK('Order Form'!$D$4)),PROPER('Order Form'!$D$4),"")))</f>
        <v/>
      </c>
      <c r="B200" s="106" t="str">
        <f>IF(NOT(ISBLANK('Order Form'!$F$6)),'Order Form'!$F$6,"")</f>
        <v/>
      </c>
      <c r="C200" s="162">
        <f>'Order Form'!$F$8</f>
        <v>0</v>
      </c>
      <c r="D200" s="162" t="str">
        <f>IF(NOT(ISBLANK('Order Form'!$F$10)),'Order Form'!$F$10,"")</f>
        <v/>
      </c>
      <c r="E200" s="162" t="str">
        <f>IF(NOT(ISBLANK('Order Form'!$F$12)),'Order Form'!$F$12,"")</f>
        <v/>
      </c>
      <c r="F200" s="163" t="str">
        <f>IF(NOT(ISBLANK('Order Form'!$D$16)),'Order Form'!$D$16,"")</f>
        <v/>
      </c>
      <c r="G200" s="164"/>
      <c r="H200" s="164"/>
      <c r="I200" s="106" t="str">
        <f>IF('Order Form'!$G226="Yes","Yes",IF('Order Form'!$H226="Yes","Yes",""))</f>
        <v/>
      </c>
      <c r="J200" s="106" t="str">
        <f ca="1">IF(NOT(ISNA(INDIRECT("'LIST DATA'!$A$"&amp;MATCH('Order Form'!$C226,SchoolList,0)+1))),UPPER(INDIRECT("'LIST DATA'!$A$"&amp;MATCH('Order Form'!$C226,SchoolList,0)+1)),"")</f>
        <v/>
      </c>
      <c r="K200" s="106" t="str">
        <f>IF(NOT(ISBLANK('Order Form'!$C226)),'Order Form'!$C226,"")</f>
        <v/>
      </c>
      <c r="L200" s="106" t="str">
        <f>IF(NOT(ISBLANK('Order Form'!$E226)),'Order Form'!$E226,"")</f>
        <v/>
      </c>
      <c r="M200" s="106" t="str">
        <f>IF('Order Form'!$G226="Yes","CST",IF('Order Form'!$H226="Yes","PVW",IF(NOT(ISBLANK('Order Form'!$F226)),UPPER('Order Form'!$F226),"")))</f>
        <v/>
      </c>
      <c r="N200" s="106" t="str">
        <f>IF(UPPER($I200)="YES",'Order Form'!F226,"")</f>
        <v/>
      </c>
      <c r="O200" s="106" t="str">
        <f>IF(NOT(ISBLANK('Order Form'!$I226)),'Order Form'!$I226,"")</f>
        <v/>
      </c>
      <c r="P200" s="106" t="str">
        <f>IF(NOT(ISBLANK('Order Form'!$D226)),PROPER('Order Form'!$D226),"")</f>
        <v/>
      </c>
      <c r="Q200" s="106" t="str">
        <f>IF(NOT(ISBLANK('Order Form'!$L226)),'Order Form'!$L226,"")</f>
        <v/>
      </c>
      <c r="R200" s="106" t="str">
        <f>IF(NOT(ISBLANK('Order Form'!$M226)),'Order Form'!$M226,"")</f>
        <v/>
      </c>
      <c r="S200" s="106" t="str">
        <f>IF(NOT(ISBLANK('Order Form'!$N226)),'Order Form'!$N226,"")</f>
        <v/>
      </c>
      <c r="T200" s="106" t="str">
        <f>IF(NOT(ISBLANK('Order Form'!$O226)),'Order Form'!$O226,"")</f>
        <v/>
      </c>
      <c r="U200" s="106" t="str">
        <f>IF(NOT(ISBLANK('Order Form'!$P226)),'Order Form'!$P226,"")</f>
        <v/>
      </c>
      <c r="V200" s="106" t="str">
        <f>IF(NOT(ISBLANK('Order Form'!$Q226)),'Order Form'!$Q226,"")</f>
        <v/>
      </c>
      <c r="W200" s="106" t="str">
        <f>IF(NOT(ISBLANK('Order Form'!$R226)),'Order Form'!$R226,"")</f>
        <v/>
      </c>
      <c r="X200" s="106" t="str">
        <f>IF(NOT(ISBLANK('Order Form'!$S226)),'Order Form'!$S226,"")</f>
        <v/>
      </c>
      <c r="Y200" s="106" t="str">
        <f t="shared" si="0"/>
        <v/>
      </c>
      <c r="Z200" s="166" t="str">
        <f>IF(NOT(ISBLANK('Order Form'!$J226)),'Order Form'!$J226,"")</f>
        <v/>
      </c>
      <c r="AA200" s="168" t="str">
        <f t="shared" si="1"/>
        <v/>
      </c>
      <c r="AB200" s="166" t="str">
        <f>IF(NOT(ISBLANK('Order Form'!$K226)),'Order Form'!$K226,"")</f>
        <v/>
      </c>
      <c r="AC200" s="166" t="str">
        <f>IF(NOT(ISBLANK('Order Form'!$D$21)),'Order Form'!$D$21,"")</f>
        <v/>
      </c>
      <c r="AD200" s="166" t="str">
        <f>IF(NOT(ISBLANK('Order Form'!$D$23)),'Order Form'!$D$23,"")</f>
        <v/>
      </c>
      <c r="AE200" s="166" t="str">
        <f>IF(NOT(ISBLANK('Order Form'!$D$22)),'Order Form'!$D$22,"")</f>
        <v/>
      </c>
    </row>
    <row r="201" spans="1:31" ht="12.75" customHeight="1" x14ac:dyDescent="0.3">
      <c r="A201" s="106" t="str">
        <f>IF(NOT(ISBLANK('Order Form'!$F$4)),PROPER('Order Form'!$F$4),IF(NOT(ISBLANK('Order Form'!$D$3)),PROPER('Order Form'!$D$3),IF(NOT(ISBLANK('Order Form'!$D$4)),PROPER('Order Form'!$D$4),"")))</f>
        <v/>
      </c>
      <c r="B201" s="106" t="str">
        <f>IF(NOT(ISBLANK('Order Form'!$F$6)),'Order Form'!$F$6,"")</f>
        <v/>
      </c>
      <c r="C201" s="162">
        <f>'Order Form'!$F$8</f>
        <v>0</v>
      </c>
      <c r="D201" s="162" t="str">
        <f>IF(NOT(ISBLANK('Order Form'!$F$10)),'Order Form'!$F$10,"")</f>
        <v/>
      </c>
      <c r="E201" s="162" t="str">
        <f>IF(NOT(ISBLANK('Order Form'!$F$12)),'Order Form'!$F$12,"")</f>
        <v/>
      </c>
      <c r="F201" s="163" t="str">
        <f>IF(NOT(ISBLANK('Order Form'!$D$16)),'Order Form'!$D$16,"")</f>
        <v/>
      </c>
      <c r="G201" s="164"/>
      <c r="H201" s="164"/>
      <c r="I201" s="106" t="str">
        <f>IF('Order Form'!$G227="Yes","Yes",IF('Order Form'!$H227="Yes","Yes",""))</f>
        <v/>
      </c>
      <c r="J201" s="106" t="str">
        <f ca="1">IF(NOT(ISNA(INDIRECT("'LIST DATA'!$A$"&amp;MATCH('Order Form'!$C227,SchoolList,0)+1))),UPPER(INDIRECT("'LIST DATA'!$A$"&amp;MATCH('Order Form'!$C227,SchoolList,0)+1)),"")</f>
        <v/>
      </c>
      <c r="K201" s="106" t="str">
        <f>IF(NOT(ISBLANK('Order Form'!$C227)),'Order Form'!$C227,"")</f>
        <v/>
      </c>
      <c r="L201" s="106" t="str">
        <f>IF(NOT(ISBLANK('Order Form'!$E227)),'Order Form'!$E227,"")</f>
        <v/>
      </c>
      <c r="M201" s="106" t="str">
        <f>IF('Order Form'!$G227="Yes","CST",IF('Order Form'!$H227="Yes","PVW",IF(NOT(ISBLANK('Order Form'!$F227)),UPPER('Order Form'!$F227),"")))</f>
        <v/>
      </c>
      <c r="N201" s="106" t="str">
        <f>IF(UPPER($I201)="YES",'Order Form'!F227,"")</f>
        <v/>
      </c>
      <c r="O201" s="106" t="str">
        <f>IF(NOT(ISBLANK('Order Form'!$I227)),'Order Form'!$I227,"")</f>
        <v/>
      </c>
      <c r="P201" s="106" t="str">
        <f>IF(NOT(ISBLANK('Order Form'!$D227)),PROPER('Order Form'!$D227),"")</f>
        <v/>
      </c>
      <c r="Q201" s="106" t="str">
        <f>IF(NOT(ISBLANK('Order Form'!$L227)),'Order Form'!$L227,"")</f>
        <v/>
      </c>
      <c r="R201" s="106" t="str">
        <f>IF(NOT(ISBLANK('Order Form'!$M227)),'Order Form'!$M227,"")</f>
        <v/>
      </c>
      <c r="S201" s="106" t="str">
        <f>IF(NOT(ISBLANK('Order Form'!$N227)),'Order Form'!$N227,"")</f>
        <v/>
      </c>
      <c r="T201" s="106" t="str">
        <f>IF(NOT(ISBLANK('Order Form'!$O227)),'Order Form'!$O227,"")</f>
        <v/>
      </c>
      <c r="U201" s="106" t="str">
        <f>IF(NOT(ISBLANK('Order Form'!$P227)),'Order Form'!$P227,"")</f>
        <v/>
      </c>
      <c r="V201" s="106" t="str">
        <f>IF(NOT(ISBLANK('Order Form'!$Q227)),'Order Form'!$Q227,"")</f>
        <v/>
      </c>
      <c r="W201" s="106" t="str">
        <f>IF(NOT(ISBLANK('Order Form'!$R227)),'Order Form'!$R227,"")</f>
        <v/>
      </c>
      <c r="X201" s="106" t="str">
        <f>IF(NOT(ISBLANK('Order Form'!$S227)),'Order Form'!$S227,"")</f>
        <v/>
      </c>
      <c r="Y201" s="106" t="str">
        <f t="shared" si="0"/>
        <v/>
      </c>
      <c r="Z201" s="166" t="str">
        <f>IF(NOT(ISBLANK('Order Form'!$J227)),'Order Form'!$J227,"")</f>
        <v/>
      </c>
      <c r="AA201" s="168" t="str">
        <f t="shared" si="1"/>
        <v/>
      </c>
      <c r="AB201" s="166" t="str">
        <f>IF(NOT(ISBLANK('Order Form'!$K227)),'Order Form'!$K227,"")</f>
        <v/>
      </c>
      <c r="AC201" s="166" t="str">
        <f>IF(NOT(ISBLANK('Order Form'!$D$21)),'Order Form'!$D$21,"")</f>
        <v/>
      </c>
      <c r="AD201" s="166" t="str">
        <f>IF(NOT(ISBLANK('Order Form'!$D$23)),'Order Form'!$D$23,"")</f>
        <v/>
      </c>
      <c r="AE201" s="166" t="str">
        <f>IF(NOT(ISBLANK('Order Form'!$D$22)),'Order Form'!$D$22,"")</f>
        <v/>
      </c>
    </row>
    <row r="202" spans="1:31" ht="12.75" customHeight="1" x14ac:dyDescent="0.3">
      <c r="A202" s="106" t="str">
        <f>IF(NOT(ISBLANK('Order Form'!$F$4)),PROPER('Order Form'!$F$4),IF(NOT(ISBLANK('Order Form'!$D$3)),PROPER('Order Form'!$D$3),IF(NOT(ISBLANK('Order Form'!$D$4)),PROPER('Order Form'!$D$4),"")))</f>
        <v/>
      </c>
      <c r="B202" s="106" t="str">
        <f>IF(NOT(ISBLANK('Order Form'!$F$6)),'Order Form'!$F$6,"")</f>
        <v/>
      </c>
      <c r="C202" s="162">
        <f>'Order Form'!$F$8</f>
        <v>0</v>
      </c>
      <c r="D202" s="162" t="str">
        <f>IF(NOT(ISBLANK('Order Form'!$F$10)),'Order Form'!$F$10,"")</f>
        <v/>
      </c>
      <c r="E202" s="162" t="str">
        <f>IF(NOT(ISBLANK('Order Form'!$F$12)),'Order Form'!$F$12,"")</f>
        <v/>
      </c>
      <c r="F202" s="163" t="str">
        <f>IF(NOT(ISBLANK('Order Form'!$D$16)),'Order Form'!$D$16,"")</f>
        <v/>
      </c>
      <c r="G202" s="164"/>
      <c r="H202" s="164"/>
      <c r="I202" s="106" t="str">
        <f>IF('Order Form'!$G228="Yes","Yes",IF('Order Form'!$H228="Yes","Yes",""))</f>
        <v/>
      </c>
      <c r="J202" s="106" t="str">
        <f ca="1">IF(NOT(ISNA(INDIRECT("'LIST DATA'!$A$"&amp;MATCH('Order Form'!$C228,SchoolList,0)+1))),UPPER(INDIRECT("'LIST DATA'!$A$"&amp;MATCH('Order Form'!$C228,SchoolList,0)+1)),"")</f>
        <v/>
      </c>
      <c r="K202" s="106" t="str">
        <f>IF(NOT(ISBLANK('Order Form'!$C228)),'Order Form'!$C228,"")</f>
        <v/>
      </c>
      <c r="L202" s="106" t="str">
        <f>IF(NOT(ISBLANK('Order Form'!$E228)),'Order Form'!$E228,"")</f>
        <v/>
      </c>
      <c r="M202" s="106" t="str">
        <f>IF('Order Form'!$G228="Yes","CST",IF('Order Form'!$H228="Yes","PVW",IF(NOT(ISBLANK('Order Form'!$F228)),UPPER('Order Form'!$F228),"")))</f>
        <v/>
      </c>
      <c r="N202" s="106" t="str">
        <f>IF(UPPER($I202)="YES",'Order Form'!F228,"")</f>
        <v/>
      </c>
      <c r="O202" s="106" t="str">
        <f>IF(NOT(ISBLANK('Order Form'!$I228)),'Order Form'!$I228,"")</f>
        <v/>
      </c>
      <c r="P202" s="106" t="str">
        <f>IF(NOT(ISBLANK('Order Form'!$D228)),PROPER('Order Form'!$D228),"")</f>
        <v/>
      </c>
      <c r="Q202" s="106" t="str">
        <f>IF(NOT(ISBLANK('Order Form'!$L228)),'Order Form'!$L228,"")</f>
        <v/>
      </c>
      <c r="R202" s="106" t="str">
        <f>IF(NOT(ISBLANK('Order Form'!$M228)),'Order Form'!$M228,"")</f>
        <v/>
      </c>
      <c r="S202" s="106" t="str">
        <f>IF(NOT(ISBLANK('Order Form'!$N228)),'Order Form'!$N228,"")</f>
        <v/>
      </c>
      <c r="T202" s="106" t="str">
        <f>IF(NOT(ISBLANK('Order Form'!$O228)),'Order Form'!$O228,"")</f>
        <v/>
      </c>
      <c r="U202" s="106" t="str">
        <f>IF(NOT(ISBLANK('Order Form'!$P228)),'Order Form'!$P228,"")</f>
        <v/>
      </c>
      <c r="V202" s="106" t="str">
        <f>IF(NOT(ISBLANK('Order Form'!$Q228)),'Order Form'!$Q228,"")</f>
        <v/>
      </c>
      <c r="W202" s="106" t="str">
        <f>IF(NOT(ISBLANK('Order Form'!$R228)),'Order Form'!$R228,"")</f>
        <v/>
      </c>
      <c r="X202" s="106" t="str">
        <f>IF(NOT(ISBLANK('Order Form'!$S228)),'Order Form'!$S228,"")</f>
        <v/>
      </c>
      <c r="Y202" s="106" t="str">
        <f t="shared" si="0"/>
        <v/>
      </c>
      <c r="Z202" s="166" t="str">
        <f>IF(NOT(ISBLANK('Order Form'!$J228)),'Order Form'!$J228,"")</f>
        <v/>
      </c>
      <c r="AA202" s="168" t="str">
        <f t="shared" si="1"/>
        <v/>
      </c>
      <c r="AB202" s="166" t="str">
        <f>IF(NOT(ISBLANK('Order Form'!$K228)),'Order Form'!$K228,"")</f>
        <v/>
      </c>
      <c r="AC202" s="166" t="str">
        <f>IF(NOT(ISBLANK('Order Form'!$D$21)),'Order Form'!$D$21,"")</f>
        <v/>
      </c>
      <c r="AD202" s="166" t="str">
        <f>IF(NOT(ISBLANK('Order Form'!$D$23)),'Order Form'!$D$23,"")</f>
        <v/>
      </c>
      <c r="AE202" s="166" t="str">
        <f>IF(NOT(ISBLANK('Order Form'!$D$22)),'Order Form'!$D$22,"")</f>
        <v/>
      </c>
    </row>
    <row r="203" spans="1:31" ht="12.75" customHeight="1" x14ac:dyDescent="0.3">
      <c r="A203" s="106" t="str">
        <f>IF(NOT(ISBLANK('Order Form'!$F$4)),PROPER('Order Form'!$F$4),IF(NOT(ISBLANK('Order Form'!$D$3)),PROPER('Order Form'!$D$3),IF(NOT(ISBLANK('Order Form'!$D$4)),PROPER('Order Form'!$D$4),"")))</f>
        <v/>
      </c>
      <c r="B203" s="106" t="str">
        <f>IF(NOT(ISBLANK('Order Form'!$F$6)),'Order Form'!$F$6,"")</f>
        <v/>
      </c>
      <c r="C203" s="162">
        <f>'Order Form'!$F$8</f>
        <v>0</v>
      </c>
      <c r="D203" s="162" t="str">
        <f>IF(NOT(ISBLANK('Order Form'!$F$10)),'Order Form'!$F$10,"")</f>
        <v/>
      </c>
      <c r="E203" s="162" t="str">
        <f>IF(NOT(ISBLANK('Order Form'!$F$12)),'Order Form'!$F$12,"")</f>
        <v/>
      </c>
      <c r="F203" s="163" t="str">
        <f>IF(NOT(ISBLANK('Order Form'!$D$16)),'Order Form'!$D$16,"")</f>
        <v/>
      </c>
      <c r="G203" s="164"/>
      <c r="H203" s="164"/>
      <c r="I203" s="106" t="str">
        <f>IF('Order Form'!$G229="Yes","Yes",IF('Order Form'!$H229="Yes","Yes",""))</f>
        <v/>
      </c>
      <c r="J203" s="106" t="str">
        <f ca="1">IF(NOT(ISNA(INDIRECT("'LIST DATA'!$A$"&amp;MATCH('Order Form'!$C229,SchoolList,0)+1))),UPPER(INDIRECT("'LIST DATA'!$A$"&amp;MATCH('Order Form'!$C229,SchoolList,0)+1)),"")</f>
        <v/>
      </c>
      <c r="K203" s="106" t="str">
        <f>IF(NOT(ISBLANK('Order Form'!$C229)),'Order Form'!$C229,"")</f>
        <v/>
      </c>
      <c r="L203" s="106" t="str">
        <f>IF(NOT(ISBLANK('Order Form'!$E229)),'Order Form'!$E229,"")</f>
        <v/>
      </c>
      <c r="M203" s="106" t="str">
        <f>IF('Order Form'!$G229="Yes","CST",IF('Order Form'!$H229="Yes","PVW",IF(NOT(ISBLANK('Order Form'!$F229)),UPPER('Order Form'!$F229),"")))</f>
        <v/>
      </c>
      <c r="N203" s="106" t="str">
        <f>IF(UPPER($I203)="YES",'Order Form'!F229,"")</f>
        <v/>
      </c>
      <c r="O203" s="106" t="str">
        <f>IF(NOT(ISBLANK('Order Form'!$I229)),'Order Form'!$I229,"")</f>
        <v/>
      </c>
      <c r="P203" s="106" t="str">
        <f>IF(NOT(ISBLANK('Order Form'!$D229)),PROPER('Order Form'!$D229),"")</f>
        <v/>
      </c>
      <c r="Q203" s="106" t="str">
        <f>IF(NOT(ISBLANK('Order Form'!$L229)),'Order Form'!$L229,"")</f>
        <v/>
      </c>
      <c r="R203" s="106" t="str">
        <f>IF(NOT(ISBLANK('Order Form'!$M229)),'Order Form'!$M229,"")</f>
        <v/>
      </c>
      <c r="S203" s="106" t="str">
        <f>IF(NOT(ISBLANK('Order Form'!$N229)),'Order Form'!$N229,"")</f>
        <v/>
      </c>
      <c r="T203" s="106" t="str">
        <f>IF(NOT(ISBLANK('Order Form'!$O229)),'Order Form'!$O229,"")</f>
        <v/>
      </c>
      <c r="U203" s="106" t="str">
        <f>IF(NOT(ISBLANK('Order Form'!$P229)),'Order Form'!$P229,"")</f>
        <v/>
      </c>
      <c r="V203" s="106" t="str">
        <f>IF(NOT(ISBLANK('Order Form'!$Q229)),'Order Form'!$Q229,"")</f>
        <v/>
      </c>
      <c r="W203" s="106" t="str">
        <f>IF(NOT(ISBLANK('Order Form'!$R229)),'Order Form'!$R229,"")</f>
        <v/>
      </c>
      <c r="X203" s="106" t="str">
        <f>IF(NOT(ISBLANK('Order Form'!$S229)),'Order Form'!$S229,"")</f>
        <v/>
      </c>
      <c r="Y203" s="106" t="str">
        <f t="shared" si="0"/>
        <v/>
      </c>
      <c r="Z203" s="166" t="str">
        <f>IF(NOT(ISBLANK('Order Form'!$J229)),'Order Form'!$J229,"")</f>
        <v/>
      </c>
      <c r="AA203" s="168" t="str">
        <f t="shared" si="1"/>
        <v/>
      </c>
      <c r="AB203" s="166" t="str">
        <f>IF(NOT(ISBLANK('Order Form'!$K229)),'Order Form'!$K229,"")</f>
        <v/>
      </c>
      <c r="AC203" s="166" t="str">
        <f>IF(NOT(ISBLANK('Order Form'!$D$21)),'Order Form'!$D$21,"")</f>
        <v/>
      </c>
      <c r="AD203" s="166" t="str">
        <f>IF(NOT(ISBLANK('Order Form'!$D$23)),'Order Form'!$D$23,"")</f>
        <v/>
      </c>
      <c r="AE203" s="166" t="str">
        <f>IF(NOT(ISBLANK('Order Form'!$D$22)),'Order Form'!$D$22,"")</f>
        <v/>
      </c>
    </row>
    <row r="204" spans="1:31" ht="12.75" customHeight="1" x14ac:dyDescent="0.3">
      <c r="A204" s="106" t="str">
        <f>IF(NOT(ISBLANK('Order Form'!$F$4)),PROPER('Order Form'!$F$4),IF(NOT(ISBLANK('Order Form'!$D$3)),PROPER('Order Form'!$D$3),IF(NOT(ISBLANK('Order Form'!$D$4)),PROPER('Order Form'!$D$4),"")))</f>
        <v/>
      </c>
      <c r="B204" s="106" t="str">
        <f>IF(NOT(ISBLANK('Order Form'!$F$6)),'Order Form'!$F$6,"")</f>
        <v/>
      </c>
      <c r="C204" s="162">
        <f>'Order Form'!$F$8</f>
        <v>0</v>
      </c>
      <c r="D204" s="162" t="str">
        <f>IF(NOT(ISBLANK('Order Form'!$F$10)),'Order Form'!$F$10,"")</f>
        <v/>
      </c>
      <c r="E204" s="162" t="str">
        <f>IF(NOT(ISBLANK('Order Form'!$F$12)),'Order Form'!$F$12,"")</f>
        <v/>
      </c>
      <c r="F204" s="163" t="str">
        <f>IF(NOT(ISBLANK('Order Form'!$D$16)),'Order Form'!$D$16,"")</f>
        <v/>
      </c>
      <c r="G204" s="164"/>
      <c r="H204" s="164"/>
      <c r="I204" s="106" t="str">
        <f>IF('Order Form'!$G230="Yes","Yes",IF('Order Form'!$H230="Yes","Yes",""))</f>
        <v/>
      </c>
      <c r="J204" s="106" t="str">
        <f ca="1">IF(NOT(ISNA(INDIRECT("'LIST DATA'!$A$"&amp;MATCH('Order Form'!$C230,SchoolList,0)+1))),UPPER(INDIRECT("'LIST DATA'!$A$"&amp;MATCH('Order Form'!$C230,SchoolList,0)+1)),"")</f>
        <v/>
      </c>
      <c r="K204" s="106" t="str">
        <f>IF(NOT(ISBLANK('Order Form'!$C230)),'Order Form'!$C230,"")</f>
        <v/>
      </c>
      <c r="L204" s="106" t="str">
        <f>IF(NOT(ISBLANK('Order Form'!$E230)),'Order Form'!$E230,"")</f>
        <v/>
      </c>
      <c r="M204" s="106" t="str">
        <f>IF('Order Form'!$G230="Yes","CST",IF('Order Form'!$H230="Yes","PVW",IF(NOT(ISBLANK('Order Form'!$F230)),UPPER('Order Form'!$F230),"")))</f>
        <v/>
      </c>
      <c r="N204" s="106" t="str">
        <f>IF(UPPER($I204)="YES",'Order Form'!F230,"")</f>
        <v/>
      </c>
      <c r="O204" s="106" t="str">
        <f>IF(NOT(ISBLANK('Order Form'!$I230)),'Order Form'!$I230,"")</f>
        <v/>
      </c>
      <c r="P204" s="106" t="str">
        <f>IF(NOT(ISBLANK('Order Form'!$D230)),PROPER('Order Form'!$D230),"")</f>
        <v/>
      </c>
      <c r="Q204" s="106" t="str">
        <f>IF(NOT(ISBLANK('Order Form'!$L230)),'Order Form'!$L230,"")</f>
        <v/>
      </c>
      <c r="R204" s="106" t="str">
        <f>IF(NOT(ISBLANK('Order Form'!$M230)),'Order Form'!$M230,"")</f>
        <v/>
      </c>
      <c r="S204" s="106" t="str">
        <f>IF(NOT(ISBLANK('Order Form'!$N230)),'Order Form'!$N230,"")</f>
        <v/>
      </c>
      <c r="T204" s="106" t="str">
        <f>IF(NOT(ISBLANK('Order Form'!$O230)),'Order Form'!$O230,"")</f>
        <v/>
      </c>
      <c r="U204" s="106" t="str">
        <f>IF(NOT(ISBLANK('Order Form'!$P230)),'Order Form'!$P230,"")</f>
        <v/>
      </c>
      <c r="V204" s="106" t="str">
        <f>IF(NOT(ISBLANK('Order Form'!$Q230)),'Order Form'!$Q230,"")</f>
        <v/>
      </c>
      <c r="W204" s="106" t="str">
        <f>IF(NOT(ISBLANK('Order Form'!$R230)),'Order Form'!$R230,"")</f>
        <v/>
      </c>
      <c r="X204" s="106" t="str">
        <f>IF(NOT(ISBLANK('Order Form'!$S230)),'Order Form'!$S230,"")</f>
        <v/>
      </c>
      <c r="Y204" s="106" t="str">
        <f t="shared" si="0"/>
        <v/>
      </c>
      <c r="Z204" s="166" t="str">
        <f>IF(NOT(ISBLANK('Order Form'!$J230)),'Order Form'!$J230,"")</f>
        <v/>
      </c>
      <c r="AA204" s="168" t="str">
        <f t="shared" si="1"/>
        <v/>
      </c>
      <c r="AB204" s="166" t="str">
        <f>IF(NOT(ISBLANK('Order Form'!$K230)),'Order Form'!$K230,"")</f>
        <v/>
      </c>
      <c r="AC204" s="166" t="str">
        <f>IF(NOT(ISBLANK('Order Form'!$D$21)),'Order Form'!$D$21,"")</f>
        <v/>
      </c>
      <c r="AD204" s="166" t="str">
        <f>IF(NOT(ISBLANK('Order Form'!$D$23)),'Order Form'!$D$23,"")</f>
        <v/>
      </c>
      <c r="AE204" s="166" t="str">
        <f>IF(NOT(ISBLANK('Order Form'!$D$22)),'Order Form'!$D$22,"")</f>
        <v/>
      </c>
    </row>
    <row r="205" spans="1:31" ht="12.75" customHeight="1" x14ac:dyDescent="0.3">
      <c r="A205" s="106" t="str">
        <f>IF(NOT(ISBLANK('Order Form'!$F$4)),PROPER('Order Form'!$F$4),IF(NOT(ISBLANK('Order Form'!$D$3)),PROPER('Order Form'!$D$3),IF(NOT(ISBLANK('Order Form'!$D$4)),PROPER('Order Form'!$D$4),"")))</f>
        <v/>
      </c>
      <c r="B205" s="106" t="str">
        <f>IF(NOT(ISBLANK('Order Form'!$F$6)),'Order Form'!$F$6,"")</f>
        <v/>
      </c>
      <c r="C205" s="162">
        <f>'Order Form'!$F$8</f>
        <v>0</v>
      </c>
      <c r="D205" s="162" t="str">
        <f>IF(NOT(ISBLANK('Order Form'!$F$10)),'Order Form'!$F$10,"")</f>
        <v/>
      </c>
      <c r="E205" s="162" t="str">
        <f>IF(NOT(ISBLANK('Order Form'!$F$12)),'Order Form'!$F$12,"")</f>
        <v/>
      </c>
      <c r="F205" s="163" t="str">
        <f>IF(NOT(ISBLANK('Order Form'!$D$16)),'Order Form'!$D$16,"")</f>
        <v/>
      </c>
      <c r="G205" s="164"/>
      <c r="H205" s="164"/>
      <c r="I205" s="106" t="str">
        <f>IF('Order Form'!$G231="Yes","Yes",IF('Order Form'!$H231="Yes","Yes",""))</f>
        <v/>
      </c>
      <c r="J205" s="106" t="str">
        <f ca="1">IF(NOT(ISNA(INDIRECT("'LIST DATA'!$A$"&amp;MATCH('Order Form'!$C231,SchoolList,0)+1))),UPPER(INDIRECT("'LIST DATA'!$A$"&amp;MATCH('Order Form'!$C231,SchoolList,0)+1)),"")</f>
        <v/>
      </c>
      <c r="K205" s="106" t="str">
        <f>IF(NOT(ISBLANK('Order Form'!$C231)),'Order Form'!$C231,"")</f>
        <v/>
      </c>
      <c r="L205" s="106" t="str">
        <f>IF(NOT(ISBLANK('Order Form'!$E231)),'Order Form'!$E231,"")</f>
        <v/>
      </c>
      <c r="M205" s="106" t="str">
        <f>IF('Order Form'!$G231="Yes","CST",IF('Order Form'!$H231="Yes","PVW",IF(NOT(ISBLANK('Order Form'!$F231)),UPPER('Order Form'!$F231),"")))</f>
        <v/>
      </c>
      <c r="N205" s="106" t="str">
        <f>IF(UPPER($I205)="YES",'Order Form'!F231,"")</f>
        <v/>
      </c>
      <c r="O205" s="106" t="str">
        <f>IF(NOT(ISBLANK('Order Form'!$I231)),'Order Form'!$I231,"")</f>
        <v/>
      </c>
      <c r="P205" s="106" t="str">
        <f>IF(NOT(ISBLANK('Order Form'!$D231)),PROPER('Order Form'!$D231),"")</f>
        <v/>
      </c>
      <c r="Q205" s="106" t="str">
        <f>IF(NOT(ISBLANK('Order Form'!$L231)),'Order Form'!$L231,"")</f>
        <v/>
      </c>
      <c r="R205" s="106" t="str">
        <f>IF(NOT(ISBLANK('Order Form'!$M231)),'Order Form'!$M231,"")</f>
        <v/>
      </c>
      <c r="S205" s="106" t="str">
        <f>IF(NOT(ISBLANK('Order Form'!$N231)),'Order Form'!$N231,"")</f>
        <v/>
      </c>
      <c r="T205" s="106" t="str">
        <f>IF(NOT(ISBLANK('Order Form'!$O231)),'Order Form'!$O231,"")</f>
        <v/>
      </c>
      <c r="U205" s="106" t="str">
        <f>IF(NOT(ISBLANK('Order Form'!$P231)),'Order Form'!$P231,"")</f>
        <v/>
      </c>
      <c r="V205" s="106" t="str">
        <f>IF(NOT(ISBLANK('Order Form'!$Q231)),'Order Form'!$Q231,"")</f>
        <v/>
      </c>
      <c r="W205" s="106" t="str">
        <f>IF(NOT(ISBLANK('Order Form'!$R231)),'Order Form'!$R231,"")</f>
        <v/>
      </c>
      <c r="X205" s="106" t="str">
        <f>IF(NOT(ISBLANK('Order Form'!$S231)),'Order Form'!$S231,"")</f>
        <v/>
      </c>
      <c r="Y205" s="106" t="str">
        <f t="shared" si="0"/>
        <v/>
      </c>
      <c r="Z205" s="166" t="str">
        <f>IF(NOT(ISBLANK('Order Form'!$J231)),'Order Form'!$J231,"")</f>
        <v/>
      </c>
      <c r="AA205" s="168" t="str">
        <f t="shared" si="1"/>
        <v/>
      </c>
      <c r="AB205" s="166" t="str">
        <f>IF(NOT(ISBLANK('Order Form'!$K231)),'Order Form'!$K231,"")</f>
        <v/>
      </c>
      <c r="AC205" s="166" t="str">
        <f>IF(NOT(ISBLANK('Order Form'!$D$21)),'Order Form'!$D$21,"")</f>
        <v/>
      </c>
      <c r="AD205" s="166" t="str">
        <f>IF(NOT(ISBLANK('Order Form'!$D$23)),'Order Form'!$D$23,"")</f>
        <v/>
      </c>
      <c r="AE205" s="166" t="str">
        <f>IF(NOT(ISBLANK('Order Form'!$D$22)),'Order Form'!$D$22,"")</f>
        <v/>
      </c>
    </row>
    <row r="206" spans="1:31" ht="12.75" customHeight="1" x14ac:dyDescent="0.3">
      <c r="A206" s="106" t="str">
        <f>IF(NOT(ISBLANK('Order Form'!$F$4)),PROPER('Order Form'!$F$4),IF(NOT(ISBLANK('Order Form'!$D$3)),PROPER('Order Form'!$D$3),IF(NOT(ISBLANK('Order Form'!$D$4)),PROPER('Order Form'!$D$4),"")))</f>
        <v/>
      </c>
      <c r="B206" s="106" t="str">
        <f>IF(NOT(ISBLANK('Order Form'!$F$6)),'Order Form'!$F$6,"")</f>
        <v/>
      </c>
      <c r="C206" s="162">
        <f>'Order Form'!$F$8</f>
        <v>0</v>
      </c>
      <c r="D206" s="162" t="str">
        <f>IF(NOT(ISBLANK('Order Form'!$F$10)),'Order Form'!$F$10,"")</f>
        <v/>
      </c>
      <c r="E206" s="162" t="str">
        <f>IF(NOT(ISBLANK('Order Form'!$F$12)),'Order Form'!$F$12,"")</f>
        <v/>
      </c>
      <c r="F206" s="163" t="str">
        <f>IF(NOT(ISBLANK('Order Form'!$D$16)),'Order Form'!$D$16,"")</f>
        <v/>
      </c>
      <c r="G206" s="164"/>
      <c r="H206" s="164"/>
      <c r="I206" s="106" t="str">
        <f>IF('Order Form'!$G232="Yes","Yes",IF('Order Form'!$H232="Yes","Yes",""))</f>
        <v/>
      </c>
      <c r="J206" s="106" t="str">
        <f ca="1">IF(NOT(ISNA(INDIRECT("'LIST DATA'!$A$"&amp;MATCH('Order Form'!$C232,SchoolList,0)+1))),UPPER(INDIRECT("'LIST DATA'!$A$"&amp;MATCH('Order Form'!$C232,SchoolList,0)+1)),"")</f>
        <v/>
      </c>
      <c r="K206" s="106" t="str">
        <f>IF(NOT(ISBLANK('Order Form'!$C232)),'Order Form'!$C232,"")</f>
        <v/>
      </c>
      <c r="L206" s="106" t="str">
        <f>IF(NOT(ISBLANK('Order Form'!$E232)),'Order Form'!$E232,"")</f>
        <v/>
      </c>
      <c r="M206" s="106" t="str">
        <f>IF('Order Form'!$G232="Yes","CST",IF('Order Form'!$H232="Yes","PVW",IF(NOT(ISBLANK('Order Form'!$F232)),UPPER('Order Form'!$F232),"")))</f>
        <v/>
      </c>
      <c r="N206" s="106" t="str">
        <f>IF(UPPER($I206)="YES",'Order Form'!F232,"")</f>
        <v/>
      </c>
      <c r="O206" s="106" t="str">
        <f>IF(NOT(ISBLANK('Order Form'!$I232)),'Order Form'!$I232,"")</f>
        <v/>
      </c>
      <c r="P206" s="106" t="str">
        <f>IF(NOT(ISBLANK('Order Form'!$D232)),PROPER('Order Form'!$D232),"")</f>
        <v/>
      </c>
      <c r="Q206" s="106" t="str">
        <f>IF(NOT(ISBLANK('Order Form'!$L232)),'Order Form'!$L232,"")</f>
        <v/>
      </c>
      <c r="R206" s="106" t="str">
        <f>IF(NOT(ISBLANK('Order Form'!$M232)),'Order Form'!$M232,"")</f>
        <v/>
      </c>
      <c r="S206" s="106" t="str">
        <f>IF(NOT(ISBLANK('Order Form'!$N232)),'Order Form'!$N232,"")</f>
        <v/>
      </c>
      <c r="T206" s="106" t="str">
        <f>IF(NOT(ISBLANK('Order Form'!$O232)),'Order Form'!$O232,"")</f>
        <v/>
      </c>
      <c r="U206" s="106" t="str">
        <f>IF(NOT(ISBLANK('Order Form'!$P232)),'Order Form'!$P232,"")</f>
        <v/>
      </c>
      <c r="V206" s="106" t="str">
        <f>IF(NOT(ISBLANK('Order Form'!$Q232)),'Order Form'!$Q232,"")</f>
        <v/>
      </c>
      <c r="W206" s="106" t="str">
        <f>IF(NOT(ISBLANK('Order Form'!$R232)),'Order Form'!$R232,"")</f>
        <v/>
      </c>
      <c r="X206" s="106" t="str">
        <f>IF(NOT(ISBLANK('Order Form'!$S232)),'Order Form'!$S232,"")</f>
        <v/>
      </c>
      <c r="Y206" s="106" t="str">
        <f t="shared" si="0"/>
        <v/>
      </c>
      <c r="Z206" s="166" t="str">
        <f>IF(NOT(ISBLANK('Order Form'!$J232)),'Order Form'!$J232,"")</f>
        <v/>
      </c>
      <c r="AA206" s="168" t="str">
        <f t="shared" si="1"/>
        <v/>
      </c>
      <c r="AB206" s="166" t="str">
        <f>IF(NOT(ISBLANK('Order Form'!$K232)),'Order Form'!$K232,"")</f>
        <v/>
      </c>
      <c r="AC206" s="166" t="str">
        <f>IF(NOT(ISBLANK('Order Form'!$D$21)),'Order Form'!$D$21,"")</f>
        <v/>
      </c>
      <c r="AD206" s="166" t="str">
        <f>IF(NOT(ISBLANK('Order Form'!$D$23)),'Order Form'!$D$23,"")</f>
        <v/>
      </c>
      <c r="AE206" s="166" t="str">
        <f>IF(NOT(ISBLANK('Order Form'!$D$22)),'Order Form'!$D$22,"")</f>
        <v/>
      </c>
    </row>
    <row r="207" spans="1:31" ht="12.75" customHeight="1" x14ac:dyDescent="0.3">
      <c r="A207" s="106" t="str">
        <f>IF(NOT(ISBLANK('Order Form'!$F$4)),PROPER('Order Form'!$F$4),IF(NOT(ISBLANK('Order Form'!$D$3)),PROPER('Order Form'!$D$3),IF(NOT(ISBLANK('Order Form'!$D$4)),PROPER('Order Form'!$D$4),"")))</f>
        <v/>
      </c>
      <c r="B207" s="106" t="str">
        <f>IF(NOT(ISBLANK('Order Form'!$F$6)),'Order Form'!$F$6,"")</f>
        <v/>
      </c>
      <c r="C207" s="162">
        <f>'Order Form'!$F$8</f>
        <v>0</v>
      </c>
      <c r="D207" s="162" t="str">
        <f>IF(NOT(ISBLANK('Order Form'!$F$10)),'Order Form'!$F$10,"")</f>
        <v/>
      </c>
      <c r="E207" s="162" t="str">
        <f>IF(NOT(ISBLANK('Order Form'!$F$12)),'Order Form'!$F$12,"")</f>
        <v/>
      </c>
      <c r="F207" s="163" t="str">
        <f>IF(NOT(ISBLANK('Order Form'!$D$16)),'Order Form'!$D$16,"")</f>
        <v/>
      </c>
      <c r="G207" s="164"/>
      <c r="H207" s="164"/>
      <c r="I207" s="106" t="str">
        <f>IF('Order Form'!$G233="Yes","Yes",IF('Order Form'!$H233="Yes","Yes",""))</f>
        <v/>
      </c>
      <c r="J207" s="106" t="str">
        <f ca="1">IF(NOT(ISNA(INDIRECT("'LIST DATA'!$A$"&amp;MATCH('Order Form'!$C233,SchoolList,0)+1))),UPPER(INDIRECT("'LIST DATA'!$A$"&amp;MATCH('Order Form'!$C233,SchoolList,0)+1)),"")</f>
        <v/>
      </c>
      <c r="K207" s="106" t="str">
        <f>IF(NOT(ISBLANK('Order Form'!$C233)),'Order Form'!$C233,"")</f>
        <v/>
      </c>
      <c r="L207" s="106" t="str">
        <f>IF(NOT(ISBLANK('Order Form'!$E233)),'Order Form'!$E233,"")</f>
        <v/>
      </c>
      <c r="M207" s="106" t="str">
        <f>IF('Order Form'!$G233="Yes","CST",IF('Order Form'!$H233="Yes","PVW",IF(NOT(ISBLANK('Order Form'!$F233)),UPPER('Order Form'!$F233),"")))</f>
        <v/>
      </c>
      <c r="N207" s="106" t="str">
        <f>IF(UPPER($I207)="YES",'Order Form'!F233,"")</f>
        <v/>
      </c>
      <c r="O207" s="106" t="str">
        <f>IF(NOT(ISBLANK('Order Form'!$I233)),'Order Form'!$I233,"")</f>
        <v/>
      </c>
      <c r="P207" s="106" t="str">
        <f>IF(NOT(ISBLANK('Order Form'!$D233)),PROPER('Order Form'!$D233),"")</f>
        <v/>
      </c>
      <c r="Q207" s="106" t="str">
        <f>IF(NOT(ISBLANK('Order Form'!$L233)),'Order Form'!$L233,"")</f>
        <v/>
      </c>
      <c r="R207" s="106" t="str">
        <f>IF(NOT(ISBLANK('Order Form'!$M233)),'Order Form'!$M233,"")</f>
        <v/>
      </c>
      <c r="S207" s="106" t="str">
        <f>IF(NOT(ISBLANK('Order Form'!$N233)),'Order Form'!$N233,"")</f>
        <v/>
      </c>
      <c r="T207" s="106" t="str">
        <f>IF(NOT(ISBLANK('Order Form'!$O233)),'Order Form'!$O233,"")</f>
        <v/>
      </c>
      <c r="U207" s="106" t="str">
        <f>IF(NOT(ISBLANK('Order Form'!$P233)),'Order Form'!$P233,"")</f>
        <v/>
      </c>
      <c r="V207" s="106" t="str">
        <f>IF(NOT(ISBLANK('Order Form'!$Q233)),'Order Form'!$Q233,"")</f>
        <v/>
      </c>
      <c r="W207" s="106" t="str">
        <f>IF(NOT(ISBLANK('Order Form'!$R233)),'Order Form'!$R233,"")</f>
        <v/>
      </c>
      <c r="X207" s="106" t="str">
        <f>IF(NOT(ISBLANK('Order Form'!$S233)),'Order Form'!$S233,"")</f>
        <v/>
      </c>
      <c r="Y207" s="106" t="str">
        <f t="shared" si="0"/>
        <v/>
      </c>
      <c r="Z207" s="166" t="str">
        <f>IF(NOT(ISBLANK('Order Form'!$J233)),'Order Form'!$J233,"")</f>
        <v/>
      </c>
      <c r="AA207" s="168" t="str">
        <f t="shared" si="1"/>
        <v/>
      </c>
      <c r="AB207" s="166" t="str">
        <f>IF(NOT(ISBLANK('Order Form'!$K233)),'Order Form'!$K233,"")</f>
        <v/>
      </c>
      <c r="AC207" s="166" t="str">
        <f>IF(NOT(ISBLANK('Order Form'!$D$21)),'Order Form'!$D$21,"")</f>
        <v/>
      </c>
      <c r="AD207" s="166" t="str">
        <f>IF(NOT(ISBLANK('Order Form'!$D$23)),'Order Form'!$D$23,"")</f>
        <v/>
      </c>
      <c r="AE207" s="166" t="str">
        <f>IF(NOT(ISBLANK('Order Form'!$D$22)),'Order Form'!$D$22,"")</f>
        <v/>
      </c>
    </row>
    <row r="208" spans="1:31" ht="12.75" customHeight="1" x14ac:dyDescent="0.3">
      <c r="A208" s="106" t="str">
        <f>IF(NOT(ISBLANK('Order Form'!$F$4)),PROPER('Order Form'!$F$4),IF(NOT(ISBLANK('Order Form'!$D$3)),PROPER('Order Form'!$D$3),IF(NOT(ISBLANK('Order Form'!$D$4)),PROPER('Order Form'!$D$4),"")))</f>
        <v/>
      </c>
      <c r="B208" s="106" t="str">
        <f>IF(NOT(ISBLANK('Order Form'!$F$6)),'Order Form'!$F$6,"")</f>
        <v/>
      </c>
      <c r="C208" s="162">
        <f>'Order Form'!$F$8</f>
        <v>0</v>
      </c>
      <c r="D208" s="162" t="str">
        <f>IF(NOT(ISBLANK('Order Form'!$F$10)),'Order Form'!$F$10,"")</f>
        <v/>
      </c>
      <c r="E208" s="162" t="str">
        <f>IF(NOT(ISBLANK('Order Form'!$F$12)),'Order Form'!$F$12,"")</f>
        <v/>
      </c>
      <c r="F208" s="163" t="str">
        <f>IF(NOT(ISBLANK('Order Form'!$D$16)),'Order Form'!$D$16,"")</f>
        <v/>
      </c>
      <c r="G208" s="164"/>
      <c r="H208" s="164"/>
      <c r="I208" s="106" t="str">
        <f>IF('Order Form'!$G234="Yes","Yes",IF('Order Form'!$H234="Yes","Yes",""))</f>
        <v/>
      </c>
      <c r="J208" s="106" t="str">
        <f ca="1">IF(NOT(ISNA(INDIRECT("'LIST DATA'!$A$"&amp;MATCH('Order Form'!$C234,SchoolList,0)+1))),UPPER(INDIRECT("'LIST DATA'!$A$"&amp;MATCH('Order Form'!$C234,SchoolList,0)+1)),"")</f>
        <v/>
      </c>
      <c r="K208" s="106" t="str">
        <f>IF(NOT(ISBLANK('Order Form'!$C234)),'Order Form'!$C234,"")</f>
        <v/>
      </c>
      <c r="L208" s="106" t="str">
        <f>IF(NOT(ISBLANK('Order Form'!$E234)),'Order Form'!$E234,"")</f>
        <v/>
      </c>
      <c r="M208" s="106" t="str">
        <f>IF('Order Form'!$G234="Yes","CST",IF('Order Form'!$H234="Yes","PVW",IF(NOT(ISBLANK('Order Form'!$F234)),UPPER('Order Form'!$F234),"")))</f>
        <v/>
      </c>
      <c r="N208" s="106" t="str">
        <f>IF(UPPER($I208)="YES",'Order Form'!F234,"")</f>
        <v/>
      </c>
      <c r="O208" s="106" t="str">
        <f>IF(NOT(ISBLANK('Order Form'!$I234)),'Order Form'!$I234,"")</f>
        <v/>
      </c>
      <c r="P208" s="106" t="str">
        <f>IF(NOT(ISBLANK('Order Form'!$D234)),PROPER('Order Form'!$D234),"")</f>
        <v/>
      </c>
      <c r="Q208" s="106" t="str">
        <f>IF(NOT(ISBLANK('Order Form'!$L234)),'Order Form'!$L234,"")</f>
        <v/>
      </c>
      <c r="R208" s="106" t="str">
        <f>IF(NOT(ISBLANK('Order Form'!$M234)),'Order Form'!$M234,"")</f>
        <v/>
      </c>
      <c r="S208" s="106" t="str">
        <f>IF(NOT(ISBLANK('Order Form'!$N234)),'Order Form'!$N234,"")</f>
        <v/>
      </c>
      <c r="T208" s="106" t="str">
        <f>IF(NOT(ISBLANK('Order Form'!$O234)),'Order Form'!$O234,"")</f>
        <v/>
      </c>
      <c r="U208" s="106" t="str">
        <f>IF(NOT(ISBLANK('Order Form'!$P234)),'Order Form'!$P234,"")</f>
        <v/>
      </c>
      <c r="V208" s="106" t="str">
        <f>IF(NOT(ISBLANK('Order Form'!$Q234)),'Order Form'!$Q234,"")</f>
        <v/>
      </c>
      <c r="W208" s="106" t="str">
        <f>IF(NOT(ISBLANK('Order Form'!$R234)),'Order Form'!$R234,"")</f>
        <v/>
      </c>
      <c r="X208" s="106" t="str">
        <f>IF(NOT(ISBLANK('Order Form'!$S234)),'Order Form'!$S234,"")</f>
        <v/>
      </c>
      <c r="Y208" s="106" t="str">
        <f t="shared" si="0"/>
        <v/>
      </c>
      <c r="Z208" s="166" t="str">
        <f>IF(NOT(ISBLANK('Order Form'!$J234)),'Order Form'!$J234,"")</f>
        <v/>
      </c>
      <c r="AA208" s="168" t="str">
        <f t="shared" si="1"/>
        <v/>
      </c>
      <c r="AB208" s="166" t="str">
        <f>IF(NOT(ISBLANK('Order Form'!$K234)),'Order Form'!$K234,"")</f>
        <v/>
      </c>
      <c r="AC208" s="166" t="str">
        <f>IF(NOT(ISBLANK('Order Form'!$D$21)),'Order Form'!$D$21,"")</f>
        <v/>
      </c>
      <c r="AD208" s="166" t="str">
        <f>IF(NOT(ISBLANK('Order Form'!$D$23)),'Order Form'!$D$23,"")</f>
        <v/>
      </c>
      <c r="AE208" s="166" t="str">
        <f>IF(NOT(ISBLANK('Order Form'!$D$22)),'Order Form'!$D$22,"")</f>
        <v/>
      </c>
    </row>
    <row r="209" spans="1:31" ht="12.75" customHeight="1" x14ac:dyDescent="0.3">
      <c r="A209" s="106" t="str">
        <f>IF(NOT(ISBLANK('Order Form'!$F$4)),PROPER('Order Form'!$F$4),IF(NOT(ISBLANK('Order Form'!$D$3)),PROPER('Order Form'!$D$3),IF(NOT(ISBLANK('Order Form'!$D$4)),PROPER('Order Form'!$D$4),"")))</f>
        <v/>
      </c>
      <c r="B209" s="106" t="str">
        <f>IF(NOT(ISBLANK('Order Form'!$F$6)),'Order Form'!$F$6,"")</f>
        <v/>
      </c>
      <c r="C209" s="162">
        <f>'Order Form'!$F$8</f>
        <v>0</v>
      </c>
      <c r="D209" s="162" t="str">
        <f>IF(NOT(ISBLANK('Order Form'!$F$10)),'Order Form'!$F$10,"")</f>
        <v/>
      </c>
      <c r="E209" s="162" t="str">
        <f>IF(NOT(ISBLANK('Order Form'!$F$12)),'Order Form'!$F$12,"")</f>
        <v/>
      </c>
      <c r="F209" s="163" t="str">
        <f>IF(NOT(ISBLANK('Order Form'!$D$16)),'Order Form'!$D$16,"")</f>
        <v/>
      </c>
      <c r="G209" s="164"/>
      <c r="H209" s="164"/>
      <c r="I209" s="106" t="str">
        <f>IF('Order Form'!$G235="Yes","Yes",IF('Order Form'!$H235="Yes","Yes",""))</f>
        <v/>
      </c>
      <c r="J209" s="106" t="str">
        <f ca="1">IF(NOT(ISNA(INDIRECT("'LIST DATA'!$A$"&amp;MATCH('Order Form'!$C235,SchoolList,0)+1))),UPPER(INDIRECT("'LIST DATA'!$A$"&amp;MATCH('Order Form'!$C235,SchoolList,0)+1)),"")</f>
        <v/>
      </c>
      <c r="K209" s="106" t="str">
        <f>IF(NOT(ISBLANK('Order Form'!$C235)),'Order Form'!$C235,"")</f>
        <v/>
      </c>
      <c r="L209" s="106" t="str">
        <f>IF(NOT(ISBLANK('Order Form'!$E235)),'Order Form'!$E235,"")</f>
        <v/>
      </c>
      <c r="M209" s="106" t="str">
        <f>IF('Order Form'!$G235="Yes","CST",IF('Order Form'!$H235="Yes","PVW",IF(NOT(ISBLANK('Order Form'!$F235)),UPPER('Order Form'!$F235),"")))</f>
        <v/>
      </c>
      <c r="N209" s="106" t="str">
        <f>IF(UPPER($I209)="YES",'Order Form'!F235,"")</f>
        <v/>
      </c>
      <c r="O209" s="106" t="str">
        <f>IF(NOT(ISBLANK('Order Form'!$I235)),'Order Form'!$I235,"")</f>
        <v/>
      </c>
      <c r="P209" s="106" t="str">
        <f>IF(NOT(ISBLANK('Order Form'!$D235)),PROPER('Order Form'!$D235),"")</f>
        <v/>
      </c>
      <c r="Q209" s="106" t="str">
        <f>IF(NOT(ISBLANK('Order Form'!$L235)),'Order Form'!$L235,"")</f>
        <v/>
      </c>
      <c r="R209" s="106" t="str">
        <f>IF(NOT(ISBLANK('Order Form'!$M235)),'Order Form'!$M235,"")</f>
        <v/>
      </c>
      <c r="S209" s="106" t="str">
        <f>IF(NOT(ISBLANK('Order Form'!$N235)),'Order Form'!$N235,"")</f>
        <v/>
      </c>
      <c r="T209" s="106" t="str">
        <f>IF(NOT(ISBLANK('Order Form'!$O235)),'Order Form'!$O235,"")</f>
        <v/>
      </c>
      <c r="U209" s="106" t="str">
        <f>IF(NOT(ISBLANK('Order Form'!$P235)),'Order Form'!$P235,"")</f>
        <v/>
      </c>
      <c r="V209" s="106" t="str">
        <f>IF(NOT(ISBLANK('Order Form'!$Q235)),'Order Form'!$Q235,"")</f>
        <v/>
      </c>
      <c r="W209" s="106" t="str">
        <f>IF(NOT(ISBLANK('Order Form'!$R235)),'Order Form'!$R235,"")</f>
        <v/>
      </c>
      <c r="X209" s="106" t="str">
        <f>IF(NOT(ISBLANK('Order Form'!$S235)),'Order Form'!$S235,"")</f>
        <v/>
      </c>
      <c r="Y209" s="106" t="str">
        <f t="shared" si="0"/>
        <v/>
      </c>
      <c r="Z209" s="166" t="str">
        <f>IF(NOT(ISBLANK('Order Form'!$J235)),'Order Form'!$J235,"")</f>
        <v/>
      </c>
      <c r="AA209" s="168" t="str">
        <f t="shared" si="1"/>
        <v/>
      </c>
      <c r="AB209" s="166" t="str">
        <f>IF(NOT(ISBLANK('Order Form'!$K235)),'Order Form'!$K235,"")</f>
        <v/>
      </c>
      <c r="AC209" s="166" t="str">
        <f>IF(NOT(ISBLANK('Order Form'!$D$21)),'Order Form'!$D$21,"")</f>
        <v/>
      </c>
      <c r="AD209" s="166" t="str">
        <f>IF(NOT(ISBLANK('Order Form'!$D$23)),'Order Form'!$D$23,"")</f>
        <v/>
      </c>
      <c r="AE209" s="166" t="str">
        <f>IF(NOT(ISBLANK('Order Form'!$D$22)),'Order Form'!$D$22,"")</f>
        <v/>
      </c>
    </row>
    <row r="210" spans="1:31" ht="12.75" customHeight="1" x14ac:dyDescent="0.3">
      <c r="A210" s="106" t="str">
        <f>IF(NOT(ISBLANK('Order Form'!$F$4)),PROPER('Order Form'!$F$4),IF(NOT(ISBLANK('Order Form'!$D$3)),PROPER('Order Form'!$D$3),IF(NOT(ISBLANK('Order Form'!$D$4)),PROPER('Order Form'!$D$4),"")))</f>
        <v/>
      </c>
      <c r="B210" s="106" t="str">
        <f>IF(NOT(ISBLANK('Order Form'!$F$6)),'Order Form'!$F$6,"")</f>
        <v/>
      </c>
      <c r="C210" s="162">
        <f>'Order Form'!$F$8</f>
        <v>0</v>
      </c>
      <c r="D210" s="162" t="str">
        <f>IF(NOT(ISBLANK('Order Form'!$F$10)),'Order Form'!$F$10,"")</f>
        <v/>
      </c>
      <c r="E210" s="162" t="str">
        <f>IF(NOT(ISBLANK('Order Form'!$F$12)),'Order Form'!$F$12,"")</f>
        <v/>
      </c>
      <c r="F210" s="163" t="str">
        <f>IF(NOT(ISBLANK('Order Form'!$D$16)),'Order Form'!$D$16,"")</f>
        <v/>
      </c>
      <c r="G210" s="164"/>
      <c r="H210" s="164"/>
      <c r="I210" s="106" t="str">
        <f>IF('Order Form'!$G236="Yes","Yes",IF('Order Form'!$H236="Yes","Yes",""))</f>
        <v/>
      </c>
      <c r="J210" s="106" t="str">
        <f ca="1">IF(NOT(ISNA(INDIRECT("'LIST DATA'!$A$"&amp;MATCH('Order Form'!$C236,SchoolList,0)+1))),UPPER(INDIRECT("'LIST DATA'!$A$"&amp;MATCH('Order Form'!$C236,SchoolList,0)+1)),"")</f>
        <v/>
      </c>
      <c r="K210" s="106" t="str">
        <f>IF(NOT(ISBLANK('Order Form'!$C236)),'Order Form'!$C236,"")</f>
        <v/>
      </c>
      <c r="L210" s="106" t="str">
        <f>IF(NOT(ISBLANK('Order Form'!$E236)),'Order Form'!$E236,"")</f>
        <v/>
      </c>
      <c r="M210" s="106" t="str">
        <f>IF('Order Form'!$G236="Yes","CST",IF('Order Form'!$H236="Yes","PVW",IF(NOT(ISBLANK('Order Form'!$F236)),UPPER('Order Form'!$F236),"")))</f>
        <v/>
      </c>
      <c r="N210" s="106" t="str">
        <f>IF(UPPER($I210)="YES",'Order Form'!F236,"")</f>
        <v/>
      </c>
      <c r="O210" s="106" t="str">
        <f>IF(NOT(ISBLANK('Order Form'!$I236)),'Order Form'!$I236,"")</f>
        <v/>
      </c>
      <c r="P210" s="106" t="str">
        <f>IF(NOT(ISBLANK('Order Form'!$D236)),PROPER('Order Form'!$D236),"")</f>
        <v/>
      </c>
      <c r="Q210" s="106" t="str">
        <f>IF(NOT(ISBLANK('Order Form'!$L236)),'Order Form'!$L236,"")</f>
        <v/>
      </c>
      <c r="R210" s="106" t="str">
        <f>IF(NOT(ISBLANK('Order Form'!$M236)),'Order Form'!$M236,"")</f>
        <v/>
      </c>
      <c r="S210" s="106" t="str">
        <f>IF(NOT(ISBLANK('Order Form'!$N236)),'Order Form'!$N236,"")</f>
        <v/>
      </c>
      <c r="T210" s="106" t="str">
        <f>IF(NOT(ISBLANK('Order Form'!$O236)),'Order Form'!$O236,"")</f>
        <v/>
      </c>
      <c r="U210" s="106" t="str">
        <f>IF(NOT(ISBLANK('Order Form'!$P236)),'Order Form'!$P236,"")</f>
        <v/>
      </c>
      <c r="V210" s="106" t="str">
        <f>IF(NOT(ISBLANK('Order Form'!$Q236)),'Order Form'!$Q236,"")</f>
        <v/>
      </c>
      <c r="W210" s="106" t="str">
        <f>IF(NOT(ISBLANK('Order Form'!$R236)),'Order Form'!$R236,"")</f>
        <v/>
      </c>
      <c r="X210" s="106" t="str">
        <f>IF(NOT(ISBLANK('Order Form'!$S236)),'Order Form'!$S236,"")</f>
        <v/>
      </c>
      <c r="Y210" s="106" t="str">
        <f t="shared" si="0"/>
        <v/>
      </c>
      <c r="Z210" s="166" t="str">
        <f>IF(NOT(ISBLANK('Order Form'!$J236)),'Order Form'!$J236,"")</f>
        <v/>
      </c>
      <c r="AA210" s="168" t="str">
        <f t="shared" si="1"/>
        <v/>
      </c>
      <c r="AB210" s="166" t="str">
        <f>IF(NOT(ISBLANK('Order Form'!$K236)),'Order Form'!$K236,"")</f>
        <v/>
      </c>
      <c r="AC210" s="166" t="str">
        <f>IF(NOT(ISBLANK('Order Form'!$D$21)),'Order Form'!$D$21,"")</f>
        <v/>
      </c>
      <c r="AD210" s="166" t="str">
        <f>IF(NOT(ISBLANK('Order Form'!$D$23)),'Order Form'!$D$23,"")</f>
        <v/>
      </c>
      <c r="AE210" s="166" t="str">
        <f>IF(NOT(ISBLANK('Order Form'!$D$22)),'Order Form'!$D$22,"")</f>
        <v/>
      </c>
    </row>
    <row r="211" spans="1:31" ht="12.75" customHeight="1" x14ac:dyDescent="0.3">
      <c r="A211" s="106" t="str">
        <f>IF(NOT(ISBLANK('Order Form'!$F$4)),PROPER('Order Form'!$F$4),IF(NOT(ISBLANK('Order Form'!$D$3)),PROPER('Order Form'!$D$3),IF(NOT(ISBLANK('Order Form'!$D$4)),PROPER('Order Form'!$D$4),"")))</f>
        <v/>
      </c>
      <c r="B211" s="106" t="str">
        <f>IF(NOT(ISBLANK('Order Form'!$F$6)),'Order Form'!$F$6,"")</f>
        <v/>
      </c>
      <c r="C211" s="162">
        <f>'Order Form'!$F$8</f>
        <v>0</v>
      </c>
      <c r="D211" s="162" t="str">
        <f>IF(NOT(ISBLANK('Order Form'!$F$10)),'Order Form'!$F$10,"")</f>
        <v/>
      </c>
      <c r="E211" s="162" t="str">
        <f>IF(NOT(ISBLANK('Order Form'!$F$12)),'Order Form'!$F$12,"")</f>
        <v/>
      </c>
      <c r="F211" s="163" t="str">
        <f>IF(NOT(ISBLANK('Order Form'!$D$16)),'Order Form'!$D$16,"")</f>
        <v/>
      </c>
      <c r="G211" s="164"/>
      <c r="H211" s="164"/>
      <c r="I211" s="106" t="str">
        <f>IF('Order Form'!$G237="Yes","Yes",IF('Order Form'!$H237="Yes","Yes",""))</f>
        <v/>
      </c>
      <c r="J211" s="106" t="str">
        <f ca="1">IF(NOT(ISNA(INDIRECT("'LIST DATA'!$A$"&amp;MATCH('Order Form'!$C237,SchoolList,0)+1))),UPPER(INDIRECT("'LIST DATA'!$A$"&amp;MATCH('Order Form'!$C237,SchoolList,0)+1)),"")</f>
        <v/>
      </c>
      <c r="K211" s="106" t="str">
        <f>IF(NOT(ISBLANK('Order Form'!$C237)),'Order Form'!$C237,"")</f>
        <v/>
      </c>
      <c r="L211" s="106" t="str">
        <f>IF(NOT(ISBLANK('Order Form'!$E237)),'Order Form'!$E237,"")</f>
        <v/>
      </c>
      <c r="M211" s="106" t="str">
        <f>IF('Order Form'!$G237="Yes","CST",IF('Order Form'!$H237="Yes","PVW",IF(NOT(ISBLANK('Order Form'!$F237)),UPPER('Order Form'!$F237),"")))</f>
        <v/>
      </c>
      <c r="N211" s="106" t="str">
        <f>IF(UPPER($I211)="YES",'Order Form'!F237,"")</f>
        <v/>
      </c>
      <c r="O211" s="106" t="str">
        <f>IF(NOT(ISBLANK('Order Form'!$I237)),'Order Form'!$I237,"")</f>
        <v/>
      </c>
      <c r="P211" s="106" t="str">
        <f>IF(NOT(ISBLANK('Order Form'!$D237)),PROPER('Order Form'!$D237),"")</f>
        <v/>
      </c>
      <c r="Q211" s="106" t="str">
        <f>IF(NOT(ISBLANK('Order Form'!$L237)),'Order Form'!$L237,"")</f>
        <v/>
      </c>
      <c r="R211" s="106" t="str">
        <f>IF(NOT(ISBLANK('Order Form'!$M237)),'Order Form'!$M237,"")</f>
        <v/>
      </c>
      <c r="S211" s="106" t="str">
        <f>IF(NOT(ISBLANK('Order Form'!$N237)),'Order Form'!$N237,"")</f>
        <v/>
      </c>
      <c r="T211" s="106" t="str">
        <f>IF(NOT(ISBLANK('Order Form'!$O237)),'Order Form'!$O237,"")</f>
        <v/>
      </c>
      <c r="U211" s="106" t="str">
        <f>IF(NOT(ISBLANK('Order Form'!$P237)),'Order Form'!$P237,"")</f>
        <v/>
      </c>
      <c r="V211" s="106" t="str">
        <f>IF(NOT(ISBLANK('Order Form'!$Q237)),'Order Form'!$Q237,"")</f>
        <v/>
      </c>
      <c r="W211" s="106" t="str">
        <f>IF(NOT(ISBLANK('Order Form'!$R237)),'Order Form'!$R237,"")</f>
        <v/>
      </c>
      <c r="X211" s="106" t="str">
        <f>IF(NOT(ISBLANK('Order Form'!$S237)),'Order Form'!$S237,"")</f>
        <v/>
      </c>
      <c r="Y211" s="106" t="str">
        <f t="shared" si="0"/>
        <v/>
      </c>
      <c r="Z211" s="166" t="str">
        <f>IF(NOT(ISBLANK('Order Form'!$J237)),'Order Form'!$J237,"")</f>
        <v/>
      </c>
      <c r="AA211" s="168" t="str">
        <f t="shared" si="1"/>
        <v/>
      </c>
      <c r="AB211" s="166" t="str">
        <f>IF(NOT(ISBLANK('Order Form'!$K237)),'Order Form'!$K237,"")</f>
        <v/>
      </c>
      <c r="AC211" s="166" t="str">
        <f>IF(NOT(ISBLANK('Order Form'!$D$21)),'Order Form'!$D$21,"")</f>
        <v/>
      </c>
      <c r="AD211" s="166" t="str">
        <f>IF(NOT(ISBLANK('Order Form'!$D$23)),'Order Form'!$D$23,"")</f>
        <v/>
      </c>
      <c r="AE211" s="166" t="str">
        <f>IF(NOT(ISBLANK('Order Form'!$D$22)),'Order Form'!$D$22,"")</f>
        <v/>
      </c>
    </row>
    <row r="212" spans="1:31" ht="12.75" customHeight="1" x14ac:dyDescent="0.3">
      <c r="A212" s="106" t="str">
        <f>IF(NOT(ISBLANK('Order Form'!$F$4)),PROPER('Order Form'!$F$4),IF(NOT(ISBLANK('Order Form'!$D$3)),PROPER('Order Form'!$D$3),IF(NOT(ISBLANK('Order Form'!$D$4)),PROPER('Order Form'!$D$4),"")))</f>
        <v/>
      </c>
      <c r="B212" s="106" t="str">
        <f>IF(NOT(ISBLANK('Order Form'!$F$6)),'Order Form'!$F$6,"")</f>
        <v/>
      </c>
      <c r="C212" s="162">
        <f>'Order Form'!$F$8</f>
        <v>0</v>
      </c>
      <c r="D212" s="162" t="str">
        <f>IF(NOT(ISBLANK('Order Form'!$F$10)),'Order Form'!$F$10,"")</f>
        <v/>
      </c>
      <c r="E212" s="162" t="str">
        <f>IF(NOT(ISBLANK('Order Form'!$F$12)),'Order Form'!$F$12,"")</f>
        <v/>
      </c>
      <c r="F212" s="163" t="str">
        <f>IF(NOT(ISBLANK('Order Form'!$D$16)),'Order Form'!$D$16,"")</f>
        <v/>
      </c>
      <c r="G212" s="164"/>
      <c r="H212" s="164"/>
      <c r="I212" s="106" t="str">
        <f>IF('Order Form'!$G238="Yes","Yes",IF('Order Form'!$H238="Yes","Yes",""))</f>
        <v/>
      </c>
      <c r="J212" s="106" t="str">
        <f ca="1">IF(NOT(ISNA(INDIRECT("'LIST DATA'!$A$"&amp;MATCH('Order Form'!$C238,SchoolList,0)+1))),UPPER(INDIRECT("'LIST DATA'!$A$"&amp;MATCH('Order Form'!$C238,SchoolList,0)+1)),"")</f>
        <v/>
      </c>
      <c r="K212" s="106" t="str">
        <f>IF(NOT(ISBLANK('Order Form'!$C238)),'Order Form'!$C238,"")</f>
        <v/>
      </c>
      <c r="L212" s="106" t="str">
        <f>IF(NOT(ISBLANK('Order Form'!$E238)),'Order Form'!$E238,"")</f>
        <v/>
      </c>
      <c r="M212" s="106" t="str">
        <f>IF('Order Form'!$G238="Yes","CST",IF('Order Form'!$H238="Yes","PVW",IF(NOT(ISBLANK('Order Form'!$F238)),UPPER('Order Form'!$F238),"")))</f>
        <v/>
      </c>
      <c r="N212" s="106" t="str">
        <f>IF(UPPER($I212)="YES",'Order Form'!F238,"")</f>
        <v/>
      </c>
      <c r="O212" s="106" t="str">
        <f>IF(NOT(ISBLANK('Order Form'!$I238)),'Order Form'!$I238,"")</f>
        <v/>
      </c>
      <c r="P212" s="106" t="str">
        <f>IF(NOT(ISBLANK('Order Form'!$D238)),PROPER('Order Form'!$D238),"")</f>
        <v/>
      </c>
      <c r="Q212" s="106" t="str">
        <f>IF(NOT(ISBLANK('Order Form'!$L238)),'Order Form'!$L238,"")</f>
        <v/>
      </c>
      <c r="R212" s="106" t="str">
        <f>IF(NOT(ISBLANK('Order Form'!$M238)),'Order Form'!$M238,"")</f>
        <v/>
      </c>
      <c r="S212" s="106" t="str">
        <f>IF(NOT(ISBLANK('Order Form'!$N238)),'Order Form'!$N238,"")</f>
        <v/>
      </c>
      <c r="T212" s="106" t="str">
        <f>IF(NOT(ISBLANK('Order Form'!$O238)),'Order Form'!$O238,"")</f>
        <v/>
      </c>
      <c r="U212" s="106" t="str">
        <f>IF(NOT(ISBLANK('Order Form'!$P238)),'Order Form'!$P238,"")</f>
        <v/>
      </c>
      <c r="V212" s="106" t="str">
        <f>IF(NOT(ISBLANK('Order Form'!$Q238)),'Order Form'!$Q238,"")</f>
        <v/>
      </c>
      <c r="W212" s="106" t="str">
        <f>IF(NOT(ISBLANK('Order Form'!$R238)),'Order Form'!$R238,"")</f>
        <v/>
      </c>
      <c r="X212" s="106" t="str">
        <f>IF(NOT(ISBLANK('Order Form'!$S238)),'Order Form'!$S238,"")</f>
        <v/>
      </c>
      <c r="Y212" s="106" t="str">
        <f t="shared" si="0"/>
        <v/>
      </c>
      <c r="Z212" s="166" t="str">
        <f>IF(NOT(ISBLANK('Order Form'!$J238)),'Order Form'!$J238,"")</f>
        <v/>
      </c>
      <c r="AA212" s="168" t="str">
        <f t="shared" si="1"/>
        <v/>
      </c>
      <c r="AB212" s="166" t="str">
        <f>IF(NOT(ISBLANK('Order Form'!$K238)),'Order Form'!$K238,"")</f>
        <v/>
      </c>
      <c r="AC212" s="166" t="str">
        <f>IF(NOT(ISBLANK('Order Form'!$D$21)),'Order Form'!$D$21,"")</f>
        <v/>
      </c>
      <c r="AD212" s="166" t="str">
        <f>IF(NOT(ISBLANK('Order Form'!$D$23)),'Order Form'!$D$23,"")</f>
        <v/>
      </c>
      <c r="AE212" s="166" t="str">
        <f>IF(NOT(ISBLANK('Order Form'!$D$22)),'Order Form'!$D$22,"")</f>
        <v/>
      </c>
    </row>
    <row r="213" spans="1:31" ht="12.75" customHeight="1" x14ac:dyDescent="0.3">
      <c r="A213" s="106" t="str">
        <f>IF(NOT(ISBLANK('Order Form'!$F$4)),PROPER('Order Form'!$F$4),IF(NOT(ISBLANK('Order Form'!$D$3)),PROPER('Order Form'!$D$3),IF(NOT(ISBLANK('Order Form'!$D$4)),PROPER('Order Form'!$D$4),"")))</f>
        <v/>
      </c>
      <c r="B213" s="106" t="str">
        <f>IF(NOT(ISBLANK('Order Form'!$F$6)),'Order Form'!$F$6,"")</f>
        <v/>
      </c>
      <c r="C213" s="162">
        <f>'Order Form'!$F$8</f>
        <v>0</v>
      </c>
      <c r="D213" s="162" t="str">
        <f>IF(NOT(ISBLANK('Order Form'!$F$10)),'Order Form'!$F$10,"")</f>
        <v/>
      </c>
      <c r="E213" s="162" t="str">
        <f>IF(NOT(ISBLANK('Order Form'!$F$12)),'Order Form'!$F$12,"")</f>
        <v/>
      </c>
      <c r="F213" s="163" t="str">
        <f>IF(NOT(ISBLANK('Order Form'!$D$16)),'Order Form'!$D$16,"")</f>
        <v/>
      </c>
      <c r="G213" s="164"/>
      <c r="H213" s="164"/>
      <c r="I213" s="106" t="str">
        <f>IF('Order Form'!$G239="Yes","Yes",IF('Order Form'!$H239="Yes","Yes",""))</f>
        <v/>
      </c>
      <c r="J213" s="106" t="str">
        <f ca="1">IF(NOT(ISNA(INDIRECT("'LIST DATA'!$A$"&amp;MATCH('Order Form'!$C239,SchoolList,0)+1))),UPPER(INDIRECT("'LIST DATA'!$A$"&amp;MATCH('Order Form'!$C239,SchoolList,0)+1)),"")</f>
        <v/>
      </c>
      <c r="K213" s="106" t="str">
        <f>IF(NOT(ISBLANK('Order Form'!$C239)),'Order Form'!$C239,"")</f>
        <v/>
      </c>
      <c r="L213" s="106" t="str">
        <f>IF(NOT(ISBLANK('Order Form'!$E239)),'Order Form'!$E239,"")</f>
        <v/>
      </c>
      <c r="M213" s="106" t="str">
        <f>IF('Order Form'!$G239="Yes","CST",IF('Order Form'!$H239="Yes","PVW",IF(NOT(ISBLANK('Order Form'!$F239)),UPPER('Order Form'!$F239),"")))</f>
        <v/>
      </c>
      <c r="N213" s="106" t="str">
        <f>IF(UPPER($I213)="YES",'Order Form'!F239,"")</f>
        <v/>
      </c>
      <c r="O213" s="106" t="str">
        <f>IF(NOT(ISBLANK('Order Form'!$I239)),'Order Form'!$I239,"")</f>
        <v/>
      </c>
      <c r="P213" s="106" t="str">
        <f>IF(NOT(ISBLANK('Order Form'!$D239)),PROPER('Order Form'!$D239),"")</f>
        <v/>
      </c>
      <c r="Q213" s="106" t="str">
        <f>IF(NOT(ISBLANK('Order Form'!$L239)),'Order Form'!$L239,"")</f>
        <v/>
      </c>
      <c r="R213" s="106" t="str">
        <f>IF(NOT(ISBLANK('Order Form'!$M239)),'Order Form'!$M239,"")</f>
        <v/>
      </c>
      <c r="S213" s="106" t="str">
        <f>IF(NOT(ISBLANK('Order Form'!$N239)),'Order Form'!$N239,"")</f>
        <v/>
      </c>
      <c r="T213" s="106" t="str">
        <f>IF(NOT(ISBLANK('Order Form'!$O239)),'Order Form'!$O239,"")</f>
        <v/>
      </c>
      <c r="U213" s="106" t="str">
        <f>IF(NOT(ISBLANK('Order Form'!$P239)),'Order Form'!$P239,"")</f>
        <v/>
      </c>
      <c r="V213" s="106" t="str">
        <f>IF(NOT(ISBLANK('Order Form'!$Q239)),'Order Form'!$Q239,"")</f>
        <v/>
      </c>
      <c r="W213" s="106" t="str">
        <f>IF(NOT(ISBLANK('Order Form'!$R239)),'Order Form'!$R239,"")</f>
        <v/>
      </c>
      <c r="X213" s="106" t="str">
        <f>IF(NOT(ISBLANK('Order Form'!$S239)),'Order Form'!$S239,"")</f>
        <v/>
      </c>
      <c r="Y213" s="106" t="str">
        <f t="shared" si="0"/>
        <v/>
      </c>
      <c r="Z213" s="166" t="str">
        <f>IF(NOT(ISBLANK('Order Form'!$J239)),'Order Form'!$J239,"")</f>
        <v/>
      </c>
      <c r="AA213" s="168" t="str">
        <f t="shared" si="1"/>
        <v/>
      </c>
      <c r="AB213" s="166" t="str">
        <f>IF(NOT(ISBLANK('Order Form'!$K239)),'Order Form'!$K239,"")</f>
        <v/>
      </c>
      <c r="AC213" s="166" t="str">
        <f>IF(NOT(ISBLANK('Order Form'!$D$21)),'Order Form'!$D$21,"")</f>
        <v/>
      </c>
      <c r="AD213" s="166" t="str">
        <f>IF(NOT(ISBLANK('Order Form'!$D$23)),'Order Form'!$D$23,"")</f>
        <v/>
      </c>
      <c r="AE213" s="166" t="str">
        <f>IF(NOT(ISBLANK('Order Form'!$D$22)),'Order Form'!$D$22,"")</f>
        <v/>
      </c>
    </row>
    <row r="214" spans="1:31" ht="12.75" customHeight="1" x14ac:dyDescent="0.3">
      <c r="A214" s="106" t="str">
        <f>IF(NOT(ISBLANK('Order Form'!$F$4)),PROPER('Order Form'!$F$4),IF(NOT(ISBLANK('Order Form'!$D$3)),PROPER('Order Form'!$D$3),IF(NOT(ISBLANK('Order Form'!$D$4)),PROPER('Order Form'!$D$4),"")))</f>
        <v/>
      </c>
      <c r="B214" s="106" t="str">
        <f>IF(NOT(ISBLANK('Order Form'!$F$6)),'Order Form'!$F$6,"")</f>
        <v/>
      </c>
      <c r="C214" s="162">
        <f>'Order Form'!$F$8</f>
        <v>0</v>
      </c>
      <c r="D214" s="162" t="str">
        <f>IF(NOT(ISBLANK('Order Form'!$F$10)),'Order Form'!$F$10,"")</f>
        <v/>
      </c>
      <c r="E214" s="162" t="str">
        <f>IF(NOT(ISBLANK('Order Form'!$F$12)),'Order Form'!$F$12,"")</f>
        <v/>
      </c>
      <c r="F214" s="163" t="str">
        <f>IF(NOT(ISBLANK('Order Form'!$D$16)),'Order Form'!$D$16,"")</f>
        <v/>
      </c>
      <c r="G214" s="164"/>
      <c r="H214" s="164"/>
      <c r="I214" s="106" t="str">
        <f>IF('Order Form'!$G240="Yes","Yes",IF('Order Form'!$H240="Yes","Yes",""))</f>
        <v/>
      </c>
      <c r="J214" s="106" t="str">
        <f ca="1">IF(NOT(ISNA(INDIRECT("'LIST DATA'!$A$"&amp;MATCH('Order Form'!$C240,SchoolList,0)+1))),UPPER(INDIRECT("'LIST DATA'!$A$"&amp;MATCH('Order Form'!$C240,SchoolList,0)+1)),"")</f>
        <v/>
      </c>
      <c r="K214" s="106" t="str">
        <f>IF(NOT(ISBLANK('Order Form'!$C240)),'Order Form'!$C240,"")</f>
        <v/>
      </c>
      <c r="L214" s="106" t="str">
        <f>IF(NOT(ISBLANK('Order Form'!$E240)),'Order Form'!$E240,"")</f>
        <v/>
      </c>
      <c r="M214" s="106" t="str">
        <f>IF('Order Form'!$G240="Yes","CST",IF('Order Form'!$H240="Yes","PVW",IF(NOT(ISBLANK('Order Form'!$F240)),UPPER('Order Form'!$F240),"")))</f>
        <v/>
      </c>
      <c r="N214" s="106" t="str">
        <f>IF(UPPER($I214)="YES",'Order Form'!F240,"")</f>
        <v/>
      </c>
      <c r="O214" s="106" t="str">
        <f>IF(NOT(ISBLANK('Order Form'!$I240)),'Order Form'!$I240,"")</f>
        <v/>
      </c>
      <c r="P214" s="106" t="str">
        <f>IF(NOT(ISBLANK('Order Form'!$D240)),PROPER('Order Form'!$D240),"")</f>
        <v/>
      </c>
      <c r="Q214" s="106" t="str">
        <f>IF(NOT(ISBLANK('Order Form'!$L240)),'Order Form'!$L240,"")</f>
        <v/>
      </c>
      <c r="R214" s="106" t="str">
        <f>IF(NOT(ISBLANK('Order Form'!$M240)),'Order Form'!$M240,"")</f>
        <v/>
      </c>
      <c r="S214" s="106" t="str">
        <f>IF(NOT(ISBLANK('Order Form'!$N240)),'Order Form'!$N240,"")</f>
        <v/>
      </c>
      <c r="T214" s="106" t="str">
        <f>IF(NOT(ISBLANK('Order Form'!$O240)),'Order Form'!$O240,"")</f>
        <v/>
      </c>
      <c r="U214" s="106" t="str">
        <f>IF(NOT(ISBLANK('Order Form'!$P240)),'Order Form'!$P240,"")</f>
        <v/>
      </c>
      <c r="V214" s="106" t="str">
        <f>IF(NOT(ISBLANK('Order Form'!$Q240)),'Order Form'!$Q240,"")</f>
        <v/>
      </c>
      <c r="W214" s="106" t="str">
        <f>IF(NOT(ISBLANK('Order Form'!$R240)),'Order Form'!$R240,"")</f>
        <v/>
      </c>
      <c r="X214" s="106" t="str">
        <f>IF(NOT(ISBLANK('Order Form'!$S240)),'Order Form'!$S240,"")</f>
        <v/>
      </c>
      <c r="Y214" s="106" t="str">
        <f t="shared" si="0"/>
        <v/>
      </c>
      <c r="Z214" s="166" t="str">
        <f>IF(NOT(ISBLANK('Order Form'!$J240)),'Order Form'!$J240,"")</f>
        <v/>
      </c>
      <c r="AA214" s="168" t="str">
        <f t="shared" si="1"/>
        <v/>
      </c>
      <c r="AB214" s="166" t="str">
        <f>IF(NOT(ISBLANK('Order Form'!$K240)),'Order Form'!$K240,"")</f>
        <v/>
      </c>
      <c r="AC214" s="166" t="str">
        <f>IF(NOT(ISBLANK('Order Form'!$D$21)),'Order Form'!$D$21,"")</f>
        <v/>
      </c>
      <c r="AD214" s="166" t="str">
        <f>IF(NOT(ISBLANK('Order Form'!$D$23)),'Order Form'!$D$23,"")</f>
        <v/>
      </c>
      <c r="AE214" s="166" t="str">
        <f>IF(NOT(ISBLANK('Order Form'!$D$22)),'Order Form'!$D$22,"")</f>
        <v/>
      </c>
    </row>
    <row r="215" spans="1:31" ht="12.75" customHeight="1" x14ac:dyDescent="0.3">
      <c r="A215" s="106" t="str">
        <f>IF(NOT(ISBLANK('Order Form'!$F$4)),PROPER('Order Form'!$F$4),IF(NOT(ISBLANK('Order Form'!$D$3)),PROPER('Order Form'!$D$3),IF(NOT(ISBLANK('Order Form'!$D$4)),PROPER('Order Form'!$D$4),"")))</f>
        <v/>
      </c>
      <c r="B215" s="106" t="str">
        <f>IF(NOT(ISBLANK('Order Form'!$F$6)),'Order Form'!$F$6,"")</f>
        <v/>
      </c>
      <c r="C215" s="162">
        <f>'Order Form'!$F$8</f>
        <v>0</v>
      </c>
      <c r="D215" s="162" t="str">
        <f>IF(NOT(ISBLANK('Order Form'!$F$10)),'Order Form'!$F$10,"")</f>
        <v/>
      </c>
      <c r="E215" s="162" t="str">
        <f>IF(NOT(ISBLANK('Order Form'!$F$12)),'Order Form'!$F$12,"")</f>
        <v/>
      </c>
      <c r="F215" s="163" t="str">
        <f>IF(NOT(ISBLANK('Order Form'!$D$16)),'Order Form'!$D$16,"")</f>
        <v/>
      </c>
      <c r="G215" s="164"/>
      <c r="H215" s="164"/>
      <c r="I215" s="106" t="str">
        <f>IF('Order Form'!$G241="Yes","Yes",IF('Order Form'!$H241="Yes","Yes",""))</f>
        <v/>
      </c>
      <c r="J215" s="106" t="str">
        <f ca="1">IF(NOT(ISNA(INDIRECT("'LIST DATA'!$A$"&amp;MATCH('Order Form'!$C241,SchoolList,0)+1))),UPPER(INDIRECT("'LIST DATA'!$A$"&amp;MATCH('Order Form'!$C241,SchoolList,0)+1)),"")</f>
        <v/>
      </c>
      <c r="K215" s="106" t="str">
        <f>IF(NOT(ISBLANK('Order Form'!$C241)),'Order Form'!$C241,"")</f>
        <v/>
      </c>
      <c r="L215" s="106" t="str">
        <f>IF(NOT(ISBLANK('Order Form'!$E241)),'Order Form'!$E241,"")</f>
        <v/>
      </c>
      <c r="M215" s="106" t="str">
        <f>IF('Order Form'!$G241="Yes","CST",IF('Order Form'!$H241="Yes","PVW",IF(NOT(ISBLANK('Order Form'!$F241)),UPPER('Order Form'!$F241),"")))</f>
        <v/>
      </c>
      <c r="N215" s="106" t="str">
        <f>IF(UPPER($I215)="YES",'Order Form'!F241,"")</f>
        <v/>
      </c>
      <c r="O215" s="106" t="str">
        <f>IF(NOT(ISBLANK('Order Form'!$I241)),'Order Form'!$I241,"")</f>
        <v/>
      </c>
      <c r="P215" s="106" t="str">
        <f>IF(NOT(ISBLANK('Order Form'!$D241)),PROPER('Order Form'!$D241),"")</f>
        <v/>
      </c>
      <c r="Q215" s="106" t="str">
        <f>IF(NOT(ISBLANK('Order Form'!$L241)),'Order Form'!$L241,"")</f>
        <v/>
      </c>
      <c r="R215" s="106" t="str">
        <f>IF(NOT(ISBLANK('Order Form'!$M241)),'Order Form'!$M241,"")</f>
        <v/>
      </c>
      <c r="S215" s="106" t="str">
        <f>IF(NOT(ISBLANK('Order Form'!$N241)),'Order Form'!$N241,"")</f>
        <v/>
      </c>
      <c r="T215" s="106" t="str">
        <f>IF(NOT(ISBLANK('Order Form'!$O241)),'Order Form'!$O241,"")</f>
        <v/>
      </c>
      <c r="U215" s="106" t="str">
        <f>IF(NOT(ISBLANK('Order Form'!$P241)),'Order Form'!$P241,"")</f>
        <v/>
      </c>
      <c r="V215" s="106" t="str">
        <f>IF(NOT(ISBLANK('Order Form'!$Q241)),'Order Form'!$Q241,"")</f>
        <v/>
      </c>
      <c r="W215" s="106" t="str">
        <f>IF(NOT(ISBLANK('Order Form'!$R241)),'Order Form'!$R241,"")</f>
        <v/>
      </c>
      <c r="X215" s="106" t="str">
        <f>IF(NOT(ISBLANK('Order Form'!$S241)),'Order Form'!$S241,"")</f>
        <v/>
      </c>
      <c r="Y215" s="106" t="str">
        <f t="shared" si="0"/>
        <v/>
      </c>
      <c r="Z215" s="166" t="str">
        <f>IF(NOT(ISBLANK('Order Form'!$J241)),'Order Form'!$J241,"")</f>
        <v/>
      </c>
      <c r="AA215" s="168" t="str">
        <f t="shared" si="1"/>
        <v/>
      </c>
      <c r="AB215" s="166" t="str">
        <f>IF(NOT(ISBLANK('Order Form'!$K241)),'Order Form'!$K241,"")</f>
        <v/>
      </c>
      <c r="AC215" s="166" t="str">
        <f>IF(NOT(ISBLANK('Order Form'!$D$21)),'Order Form'!$D$21,"")</f>
        <v/>
      </c>
      <c r="AD215" s="166" t="str">
        <f>IF(NOT(ISBLANK('Order Form'!$D$23)),'Order Form'!$D$23,"")</f>
        <v/>
      </c>
      <c r="AE215" s="166" t="str">
        <f>IF(NOT(ISBLANK('Order Form'!$D$22)),'Order Form'!$D$22,"")</f>
        <v/>
      </c>
    </row>
    <row r="216" spans="1:31" ht="12.75" customHeight="1" x14ac:dyDescent="0.3">
      <c r="A216" s="106" t="str">
        <f>IF(NOT(ISBLANK('Order Form'!$F$4)),PROPER('Order Form'!$F$4),IF(NOT(ISBLANK('Order Form'!$D$3)),PROPER('Order Form'!$D$3),IF(NOT(ISBLANK('Order Form'!$D$4)),PROPER('Order Form'!$D$4),"")))</f>
        <v/>
      </c>
      <c r="B216" s="106" t="str">
        <f>IF(NOT(ISBLANK('Order Form'!$F$6)),'Order Form'!$F$6,"")</f>
        <v/>
      </c>
      <c r="C216" s="162">
        <f>'Order Form'!$F$8</f>
        <v>0</v>
      </c>
      <c r="D216" s="162" t="str">
        <f>IF(NOT(ISBLANK('Order Form'!$F$10)),'Order Form'!$F$10,"")</f>
        <v/>
      </c>
      <c r="E216" s="162" t="str">
        <f>IF(NOT(ISBLANK('Order Form'!$F$12)),'Order Form'!$F$12,"")</f>
        <v/>
      </c>
      <c r="F216" s="163" t="str">
        <f>IF(NOT(ISBLANK('Order Form'!$D$16)),'Order Form'!$D$16,"")</f>
        <v/>
      </c>
      <c r="G216" s="164"/>
      <c r="H216" s="164"/>
      <c r="I216" s="106" t="str">
        <f>IF('Order Form'!$G242="Yes","Yes",IF('Order Form'!$H242="Yes","Yes",""))</f>
        <v/>
      </c>
      <c r="J216" s="106" t="str">
        <f ca="1">IF(NOT(ISNA(INDIRECT("'LIST DATA'!$A$"&amp;MATCH('Order Form'!$C242,SchoolList,0)+1))),UPPER(INDIRECT("'LIST DATA'!$A$"&amp;MATCH('Order Form'!$C242,SchoolList,0)+1)),"")</f>
        <v/>
      </c>
      <c r="K216" s="106" t="str">
        <f>IF(NOT(ISBLANK('Order Form'!$C242)),'Order Form'!$C242,"")</f>
        <v/>
      </c>
      <c r="L216" s="106" t="str">
        <f>IF(NOT(ISBLANK('Order Form'!$E242)),'Order Form'!$E242,"")</f>
        <v/>
      </c>
      <c r="M216" s="106" t="str">
        <f>IF('Order Form'!$G242="Yes","CST",IF('Order Form'!$H242="Yes","PVW",IF(NOT(ISBLANK('Order Form'!$F242)),UPPER('Order Form'!$F242),"")))</f>
        <v/>
      </c>
      <c r="N216" s="106" t="str">
        <f>IF(UPPER($I216)="YES",'Order Form'!F242,"")</f>
        <v/>
      </c>
      <c r="O216" s="106" t="str">
        <f>IF(NOT(ISBLANK('Order Form'!$I242)),'Order Form'!$I242,"")</f>
        <v/>
      </c>
      <c r="P216" s="106" t="str">
        <f>IF(NOT(ISBLANK('Order Form'!$D242)),PROPER('Order Form'!$D242),"")</f>
        <v/>
      </c>
      <c r="Q216" s="106" t="str">
        <f>IF(NOT(ISBLANK('Order Form'!$L242)),'Order Form'!$L242,"")</f>
        <v/>
      </c>
      <c r="R216" s="106" t="str">
        <f>IF(NOT(ISBLANK('Order Form'!$M242)),'Order Form'!$M242,"")</f>
        <v/>
      </c>
      <c r="S216" s="106" t="str">
        <f>IF(NOT(ISBLANK('Order Form'!$N242)),'Order Form'!$N242,"")</f>
        <v/>
      </c>
      <c r="T216" s="106" t="str">
        <f>IF(NOT(ISBLANK('Order Form'!$O242)),'Order Form'!$O242,"")</f>
        <v/>
      </c>
      <c r="U216" s="106" t="str">
        <f>IF(NOT(ISBLANK('Order Form'!$P242)),'Order Form'!$P242,"")</f>
        <v/>
      </c>
      <c r="V216" s="106" t="str">
        <f>IF(NOT(ISBLANK('Order Form'!$Q242)),'Order Form'!$Q242,"")</f>
        <v/>
      </c>
      <c r="W216" s="106" t="str">
        <f>IF(NOT(ISBLANK('Order Form'!$R242)),'Order Form'!$R242,"")</f>
        <v/>
      </c>
      <c r="X216" s="106" t="str">
        <f>IF(NOT(ISBLANK('Order Form'!$S242)),'Order Form'!$S242,"")</f>
        <v/>
      </c>
      <c r="Y216" s="106" t="str">
        <f t="shared" si="0"/>
        <v/>
      </c>
      <c r="Z216" s="166" t="str">
        <f>IF(NOT(ISBLANK('Order Form'!$J242)),'Order Form'!$J242,"")</f>
        <v/>
      </c>
      <c r="AA216" s="168" t="str">
        <f t="shared" si="1"/>
        <v/>
      </c>
      <c r="AB216" s="166" t="str">
        <f>IF(NOT(ISBLANK('Order Form'!$K242)),'Order Form'!$K242,"")</f>
        <v/>
      </c>
      <c r="AC216" s="166" t="str">
        <f>IF(NOT(ISBLANK('Order Form'!$D$21)),'Order Form'!$D$21,"")</f>
        <v/>
      </c>
      <c r="AD216" s="166" t="str">
        <f>IF(NOT(ISBLANK('Order Form'!$D$23)),'Order Form'!$D$23,"")</f>
        <v/>
      </c>
      <c r="AE216" s="166" t="str">
        <f>IF(NOT(ISBLANK('Order Form'!$D$22)),'Order Form'!$D$22,"")</f>
        <v/>
      </c>
    </row>
    <row r="217" spans="1:31" ht="12.75" customHeight="1" x14ac:dyDescent="0.3">
      <c r="A217" s="106" t="str">
        <f>IF(NOT(ISBLANK('Order Form'!$F$4)),PROPER('Order Form'!$F$4),IF(NOT(ISBLANK('Order Form'!$D$3)),PROPER('Order Form'!$D$3),IF(NOT(ISBLANK('Order Form'!$D$4)),PROPER('Order Form'!$D$4),"")))</f>
        <v/>
      </c>
      <c r="B217" s="106" t="str">
        <f>IF(NOT(ISBLANK('Order Form'!$F$6)),'Order Form'!$F$6,"")</f>
        <v/>
      </c>
      <c r="C217" s="162">
        <f>'Order Form'!$F$8</f>
        <v>0</v>
      </c>
      <c r="D217" s="162" t="str">
        <f>IF(NOT(ISBLANK('Order Form'!$F$10)),'Order Form'!$F$10,"")</f>
        <v/>
      </c>
      <c r="E217" s="162" t="str">
        <f>IF(NOT(ISBLANK('Order Form'!$F$12)),'Order Form'!$F$12,"")</f>
        <v/>
      </c>
      <c r="F217" s="163" t="str">
        <f>IF(NOT(ISBLANK('Order Form'!$D$16)),'Order Form'!$D$16,"")</f>
        <v/>
      </c>
      <c r="G217" s="164"/>
      <c r="H217" s="164"/>
      <c r="I217" s="106" t="str">
        <f>IF('Order Form'!$G243="Yes","Yes",IF('Order Form'!$H243="Yes","Yes",""))</f>
        <v/>
      </c>
      <c r="J217" s="106" t="str">
        <f ca="1">IF(NOT(ISNA(INDIRECT("'LIST DATA'!$A$"&amp;MATCH('Order Form'!$C243,SchoolList,0)+1))),UPPER(INDIRECT("'LIST DATA'!$A$"&amp;MATCH('Order Form'!$C243,SchoolList,0)+1)),"")</f>
        <v/>
      </c>
      <c r="K217" s="106" t="str">
        <f>IF(NOT(ISBLANK('Order Form'!$C243)),'Order Form'!$C243,"")</f>
        <v/>
      </c>
      <c r="L217" s="106" t="str">
        <f>IF(NOT(ISBLANK('Order Form'!$E243)),'Order Form'!$E243,"")</f>
        <v/>
      </c>
      <c r="M217" s="106" t="str">
        <f>IF('Order Form'!$G243="Yes","CST",IF('Order Form'!$H243="Yes","PVW",IF(NOT(ISBLANK('Order Form'!$F243)),UPPER('Order Form'!$F243),"")))</f>
        <v/>
      </c>
      <c r="N217" s="106" t="str">
        <f>IF(UPPER($I217)="YES",'Order Form'!F243,"")</f>
        <v/>
      </c>
      <c r="O217" s="106" t="str">
        <f>IF(NOT(ISBLANK('Order Form'!$I243)),'Order Form'!$I243,"")</f>
        <v/>
      </c>
      <c r="P217" s="106" t="str">
        <f>IF(NOT(ISBLANK('Order Form'!$D243)),PROPER('Order Form'!$D243),"")</f>
        <v/>
      </c>
      <c r="Q217" s="106" t="str">
        <f>IF(NOT(ISBLANK('Order Form'!$L243)),'Order Form'!$L243,"")</f>
        <v/>
      </c>
      <c r="R217" s="106" t="str">
        <f>IF(NOT(ISBLANK('Order Form'!$M243)),'Order Form'!$M243,"")</f>
        <v/>
      </c>
      <c r="S217" s="106" t="str">
        <f>IF(NOT(ISBLANK('Order Form'!$N243)),'Order Form'!$N243,"")</f>
        <v/>
      </c>
      <c r="T217" s="106" t="str">
        <f>IF(NOT(ISBLANK('Order Form'!$O243)),'Order Form'!$O243,"")</f>
        <v/>
      </c>
      <c r="U217" s="106" t="str">
        <f>IF(NOT(ISBLANK('Order Form'!$P243)),'Order Form'!$P243,"")</f>
        <v/>
      </c>
      <c r="V217" s="106" t="str">
        <f>IF(NOT(ISBLANK('Order Form'!$Q243)),'Order Form'!$Q243,"")</f>
        <v/>
      </c>
      <c r="W217" s="106" t="str">
        <f>IF(NOT(ISBLANK('Order Form'!$R243)),'Order Form'!$R243,"")</f>
        <v/>
      </c>
      <c r="X217" s="106" t="str">
        <f>IF(NOT(ISBLANK('Order Form'!$S243)),'Order Form'!$S243,"")</f>
        <v/>
      </c>
      <c r="Y217" s="106" t="str">
        <f t="shared" si="0"/>
        <v/>
      </c>
      <c r="Z217" s="166" t="str">
        <f>IF(NOT(ISBLANK('Order Form'!$J243)),'Order Form'!$J243,"")</f>
        <v/>
      </c>
      <c r="AA217" s="168" t="str">
        <f t="shared" si="1"/>
        <v/>
      </c>
      <c r="AB217" s="166" t="str">
        <f>IF(NOT(ISBLANK('Order Form'!$K243)),'Order Form'!$K243,"")</f>
        <v/>
      </c>
      <c r="AC217" s="166" t="str">
        <f>IF(NOT(ISBLANK('Order Form'!$D$21)),'Order Form'!$D$21,"")</f>
        <v/>
      </c>
      <c r="AD217" s="166" t="str">
        <f>IF(NOT(ISBLANK('Order Form'!$D$23)),'Order Form'!$D$23,"")</f>
        <v/>
      </c>
      <c r="AE217" s="166" t="str">
        <f>IF(NOT(ISBLANK('Order Form'!$D$22)),'Order Form'!$D$22,"")</f>
        <v/>
      </c>
    </row>
    <row r="218" spans="1:31" ht="12.75" customHeight="1" x14ac:dyDescent="0.3">
      <c r="A218" s="106" t="str">
        <f>IF(NOT(ISBLANK('Order Form'!$F$4)),PROPER('Order Form'!$F$4),IF(NOT(ISBLANK('Order Form'!$D$3)),PROPER('Order Form'!$D$3),IF(NOT(ISBLANK('Order Form'!$D$4)),PROPER('Order Form'!$D$4),"")))</f>
        <v/>
      </c>
      <c r="B218" s="106" t="str">
        <f>IF(NOT(ISBLANK('Order Form'!$F$6)),'Order Form'!$F$6,"")</f>
        <v/>
      </c>
      <c r="C218" s="162">
        <f>'Order Form'!$F$8</f>
        <v>0</v>
      </c>
      <c r="D218" s="162" t="str">
        <f>IF(NOT(ISBLANK('Order Form'!$F$10)),'Order Form'!$F$10,"")</f>
        <v/>
      </c>
      <c r="E218" s="162" t="str">
        <f>IF(NOT(ISBLANK('Order Form'!$F$12)),'Order Form'!$F$12,"")</f>
        <v/>
      </c>
      <c r="F218" s="163" t="str">
        <f>IF(NOT(ISBLANK('Order Form'!$D$16)),'Order Form'!$D$16,"")</f>
        <v/>
      </c>
      <c r="G218" s="164"/>
      <c r="H218" s="164"/>
      <c r="I218" s="106" t="str">
        <f>IF('Order Form'!$G244="Yes","Yes",IF('Order Form'!$H244="Yes","Yes",""))</f>
        <v/>
      </c>
      <c r="J218" s="106" t="str">
        <f ca="1">IF(NOT(ISNA(INDIRECT("'LIST DATA'!$A$"&amp;MATCH('Order Form'!$C244,SchoolList,0)+1))),UPPER(INDIRECT("'LIST DATA'!$A$"&amp;MATCH('Order Form'!$C244,SchoolList,0)+1)),"")</f>
        <v/>
      </c>
      <c r="K218" s="106" t="str">
        <f>IF(NOT(ISBLANK('Order Form'!$C244)),'Order Form'!$C244,"")</f>
        <v/>
      </c>
      <c r="L218" s="106" t="str">
        <f>IF(NOT(ISBLANK('Order Form'!$E244)),'Order Form'!$E244,"")</f>
        <v/>
      </c>
      <c r="M218" s="106" t="str">
        <f>IF('Order Form'!$G244="Yes","CST",IF('Order Form'!$H244="Yes","PVW",IF(NOT(ISBLANK('Order Form'!$F244)),UPPER('Order Form'!$F244),"")))</f>
        <v/>
      </c>
      <c r="N218" s="106" t="str">
        <f>IF(UPPER($I218)="YES",'Order Form'!F244,"")</f>
        <v/>
      </c>
      <c r="O218" s="106" t="str">
        <f>IF(NOT(ISBLANK('Order Form'!$I244)),'Order Form'!$I244,"")</f>
        <v/>
      </c>
      <c r="P218" s="106" t="str">
        <f>IF(NOT(ISBLANK('Order Form'!$D244)),PROPER('Order Form'!$D244),"")</f>
        <v/>
      </c>
      <c r="Q218" s="106" t="str">
        <f>IF(NOT(ISBLANK('Order Form'!$L244)),'Order Form'!$L244,"")</f>
        <v/>
      </c>
      <c r="R218" s="106" t="str">
        <f>IF(NOT(ISBLANK('Order Form'!$M244)),'Order Form'!$M244,"")</f>
        <v/>
      </c>
      <c r="S218" s="106" t="str">
        <f>IF(NOT(ISBLANK('Order Form'!$N244)),'Order Form'!$N244,"")</f>
        <v/>
      </c>
      <c r="T218" s="106" t="str">
        <f>IF(NOT(ISBLANK('Order Form'!$O244)),'Order Form'!$O244,"")</f>
        <v/>
      </c>
      <c r="U218" s="106" t="str">
        <f>IF(NOT(ISBLANK('Order Form'!$P244)),'Order Form'!$P244,"")</f>
        <v/>
      </c>
      <c r="V218" s="106" t="str">
        <f>IF(NOT(ISBLANK('Order Form'!$Q244)),'Order Form'!$Q244,"")</f>
        <v/>
      </c>
      <c r="W218" s="106" t="str">
        <f>IF(NOT(ISBLANK('Order Form'!$R244)),'Order Form'!$R244,"")</f>
        <v/>
      </c>
      <c r="X218" s="106" t="str">
        <f>IF(NOT(ISBLANK('Order Form'!$S244)),'Order Form'!$S244,"")</f>
        <v/>
      </c>
      <c r="Y218" s="106" t="str">
        <f t="shared" si="0"/>
        <v/>
      </c>
      <c r="Z218" s="166" t="str">
        <f>IF(NOT(ISBLANK('Order Form'!$J244)),'Order Form'!$J244,"")</f>
        <v/>
      </c>
      <c r="AA218" s="168" t="str">
        <f t="shared" si="1"/>
        <v/>
      </c>
      <c r="AB218" s="166" t="str">
        <f>IF(NOT(ISBLANK('Order Form'!$K244)),'Order Form'!$K244,"")</f>
        <v/>
      </c>
      <c r="AC218" s="166" t="str">
        <f>IF(NOT(ISBLANK('Order Form'!$D$21)),'Order Form'!$D$21,"")</f>
        <v/>
      </c>
      <c r="AD218" s="166" t="str">
        <f>IF(NOT(ISBLANK('Order Form'!$D$23)),'Order Form'!$D$23,"")</f>
        <v/>
      </c>
      <c r="AE218" s="166" t="str">
        <f>IF(NOT(ISBLANK('Order Form'!$D$22)),'Order Form'!$D$22,"")</f>
        <v/>
      </c>
    </row>
    <row r="219" spans="1:31" ht="12.75" customHeight="1" x14ac:dyDescent="0.3">
      <c r="A219" s="106" t="str">
        <f>IF(NOT(ISBLANK('Order Form'!$F$4)),PROPER('Order Form'!$F$4),IF(NOT(ISBLANK('Order Form'!$D$3)),PROPER('Order Form'!$D$3),IF(NOT(ISBLANK('Order Form'!$D$4)),PROPER('Order Form'!$D$4),"")))</f>
        <v/>
      </c>
      <c r="B219" s="106" t="str">
        <f>IF(NOT(ISBLANK('Order Form'!$F$6)),'Order Form'!$F$6,"")</f>
        <v/>
      </c>
      <c r="C219" s="162">
        <f>'Order Form'!$F$8</f>
        <v>0</v>
      </c>
      <c r="D219" s="162" t="str">
        <f>IF(NOT(ISBLANK('Order Form'!$F$10)),'Order Form'!$F$10,"")</f>
        <v/>
      </c>
      <c r="E219" s="162" t="str">
        <f>IF(NOT(ISBLANK('Order Form'!$F$12)),'Order Form'!$F$12,"")</f>
        <v/>
      </c>
      <c r="F219" s="163" t="str">
        <f>IF(NOT(ISBLANK('Order Form'!$D$16)),'Order Form'!$D$16,"")</f>
        <v/>
      </c>
      <c r="G219" s="164"/>
      <c r="H219" s="164"/>
      <c r="I219" s="106" t="str">
        <f>IF('Order Form'!$G245="Yes","Yes",IF('Order Form'!$H245="Yes","Yes",""))</f>
        <v/>
      </c>
      <c r="J219" s="106" t="str">
        <f ca="1">IF(NOT(ISNA(INDIRECT("'LIST DATA'!$A$"&amp;MATCH('Order Form'!$C245,SchoolList,0)+1))),UPPER(INDIRECT("'LIST DATA'!$A$"&amp;MATCH('Order Form'!$C245,SchoolList,0)+1)),"")</f>
        <v/>
      </c>
      <c r="K219" s="106" t="str">
        <f>IF(NOT(ISBLANK('Order Form'!$C245)),'Order Form'!$C245,"")</f>
        <v/>
      </c>
      <c r="L219" s="106" t="str">
        <f>IF(NOT(ISBLANK('Order Form'!$E245)),'Order Form'!$E245,"")</f>
        <v/>
      </c>
      <c r="M219" s="106" t="str">
        <f>IF('Order Form'!$G245="Yes","CST",IF('Order Form'!$H245="Yes","PVW",IF(NOT(ISBLANK('Order Form'!$F245)),UPPER('Order Form'!$F245),"")))</f>
        <v/>
      </c>
      <c r="N219" s="106" t="str">
        <f>IF(UPPER($I219)="YES",'Order Form'!F245,"")</f>
        <v/>
      </c>
      <c r="O219" s="106" t="str">
        <f>IF(NOT(ISBLANK('Order Form'!$I245)),'Order Form'!$I245,"")</f>
        <v/>
      </c>
      <c r="P219" s="106" t="str">
        <f>IF(NOT(ISBLANK('Order Form'!$D245)),PROPER('Order Form'!$D245),"")</f>
        <v/>
      </c>
      <c r="Q219" s="106" t="str">
        <f>IF(NOT(ISBLANK('Order Form'!$L245)),'Order Form'!$L245,"")</f>
        <v/>
      </c>
      <c r="R219" s="106" t="str">
        <f>IF(NOT(ISBLANK('Order Form'!$M245)),'Order Form'!$M245,"")</f>
        <v/>
      </c>
      <c r="S219" s="106" t="str">
        <f>IF(NOT(ISBLANK('Order Form'!$N245)),'Order Form'!$N245,"")</f>
        <v/>
      </c>
      <c r="T219" s="106" t="str">
        <f>IF(NOT(ISBLANK('Order Form'!$O245)),'Order Form'!$O245,"")</f>
        <v/>
      </c>
      <c r="U219" s="106" t="str">
        <f>IF(NOT(ISBLANK('Order Form'!$P245)),'Order Form'!$P245,"")</f>
        <v/>
      </c>
      <c r="V219" s="106" t="str">
        <f>IF(NOT(ISBLANK('Order Form'!$Q245)),'Order Form'!$Q245,"")</f>
        <v/>
      </c>
      <c r="W219" s="106" t="str">
        <f>IF(NOT(ISBLANK('Order Form'!$R245)),'Order Form'!$R245,"")</f>
        <v/>
      </c>
      <c r="X219" s="106" t="str">
        <f>IF(NOT(ISBLANK('Order Form'!$S245)),'Order Form'!$S245,"")</f>
        <v/>
      </c>
      <c r="Y219" s="106" t="str">
        <f t="shared" si="0"/>
        <v/>
      </c>
      <c r="Z219" s="166" t="str">
        <f>IF(NOT(ISBLANK('Order Form'!$J245)),'Order Form'!$J245,"")</f>
        <v/>
      </c>
      <c r="AA219" s="168" t="str">
        <f t="shared" si="1"/>
        <v/>
      </c>
      <c r="AB219" s="166" t="str">
        <f>IF(NOT(ISBLANK('Order Form'!$K245)),'Order Form'!$K245,"")</f>
        <v/>
      </c>
      <c r="AC219" s="166" t="str">
        <f>IF(NOT(ISBLANK('Order Form'!$D$21)),'Order Form'!$D$21,"")</f>
        <v/>
      </c>
      <c r="AD219" s="166" t="str">
        <f>IF(NOT(ISBLANK('Order Form'!$D$23)),'Order Form'!$D$23,"")</f>
        <v/>
      </c>
      <c r="AE219" s="166" t="str">
        <f>IF(NOT(ISBLANK('Order Form'!$D$22)),'Order Form'!$D$22,"")</f>
        <v/>
      </c>
    </row>
    <row r="220" spans="1:31" ht="12.75" customHeight="1" x14ac:dyDescent="0.3">
      <c r="A220" s="106" t="str">
        <f>IF(NOT(ISBLANK('Order Form'!$F$4)),PROPER('Order Form'!$F$4),IF(NOT(ISBLANK('Order Form'!$D$3)),PROPER('Order Form'!$D$3),IF(NOT(ISBLANK('Order Form'!$D$4)),PROPER('Order Form'!$D$4),"")))</f>
        <v/>
      </c>
      <c r="B220" s="106" t="str">
        <f>IF(NOT(ISBLANK('Order Form'!$F$6)),'Order Form'!$F$6,"")</f>
        <v/>
      </c>
      <c r="C220" s="162">
        <f>'Order Form'!$F$8</f>
        <v>0</v>
      </c>
      <c r="D220" s="162" t="str">
        <f>IF(NOT(ISBLANK('Order Form'!$F$10)),'Order Form'!$F$10,"")</f>
        <v/>
      </c>
      <c r="E220" s="162" t="str">
        <f>IF(NOT(ISBLANK('Order Form'!$F$12)),'Order Form'!$F$12,"")</f>
        <v/>
      </c>
      <c r="F220" s="163" t="str">
        <f>IF(NOT(ISBLANK('Order Form'!$D$16)),'Order Form'!$D$16,"")</f>
        <v/>
      </c>
      <c r="G220" s="164"/>
      <c r="H220" s="164"/>
      <c r="I220" s="106" t="str">
        <f>IF('Order Form'!$G246="Yes","Yes",IF('Order Form'!$H246="Yes","Yes",""))</f>
        <v/>
      </c>
      <c r="J220" s="106" t="str">
        <f ca="1">IF(NOT(ISNA(INDIRECT("'LIST DATA'!$A$"&amp;MATCH('Order Form'!$C246,SchoolList,0)+1))),UPPER(INDIRECT("'LIST DATA'!$A$"&amp;MATCH('Order Form'!$C246,SchoolList,0)+1)),"")</f>
        <v/>
      </c>
      <c r="K220" s="106" t="str">
        <f>IF(NOT(ISBLANK('Order Form'!$C246)),'Order Form'!$C246,"")</f>
        <v/>
      </c>
      <c r="L220" s="106" t="str">
        <f>IF(NOT(ISBLANK('Order Form'!$E246)),'Order Form'!$E246,"")</f>
        <v/>
      </c>
      <c r="M220" s="106" t="str">
        <f>IF('Order Form'!$G246="Yes","CST",IF('Order Form'!$H246="Yes","PVW",IF(NOT(ISBLANK('Order Form'!$F246)),UPPER('Order Form'!$F246),"")))</f>
        <v/>
      </c>
      <c r="N220" s="106" t="str">
        <f>IF(UPPER($I220)="YES",'Order Form'!F246,"")</f>
        <v/>
      </c>
      <c r="O220" s="106" t="str">
        <f>IF(NOT(ISBLANK('Order Form'!$I246)),'Order Form'!$I246,"")</f>
        <v/>
      </c>
      <c r="P220" s="106" t="str">
        <f>IF(NOT(ISBLANK('Order Form'!$D246)),PROPER('Order Form'!$D246),"")</f>
        <v/>
      </c>
      <c r="Q220" s="106" t="str">
        <f>IF(NOT(ISBLANK('Order Form'!$L246)),'Order Form'!$L246,"")</f>
        <v/>
      </c>
      <c r="R220" s="106" t="str">
        <f>IF(NOT(ISBLANK('Order Form'!$M246)),'Order Form'!$M246,"")</f>
        <v/>
      </c>
      <c r="S220" s="106" t="str">
        <f>IF(NOT(ISBLANK('Order Form'!$N246)),'Order Form'!$N246,"")</f>
        <v/>
      </c>
      <c r="T220" s="106" t="str">
        <f>IF(NOT(ISBLANK('Order Form'!$O246)),'Order Form'!$O246,"")</f>
        <v/>
      </c>
      <c r="U220" s="106" t="str">
        <f>IF(NOT(ISBLANK('Order Form'!$P246)),'Order Form'!$P246,"")</f>
        <v/>
      </c>
      <c r="V220" s="106" t="str">
        <f>IF(NOT(ISBLANK('Order Form'!$Q246)),'Order Form'!$Q246,"")</f>
        <v/>
      </c>
      <c r="W220" s="106" t="str">
        <f>IF(NOT(ISBLANK('Order Form'!$R246)),'Order Form'!$R246,"")</f>
        <v/>
      </c>
      <c r="X220" s="106" t="str">
        <f>IF(NOT(ISBLANK('Order Form'!$S246)),'Order Form'!$S246,"")</f>
        <v/>
      </c>
      <c r="Y220" s="106" t="str">
        <f t="shared" si="0"/>
        <v/>
      </c>
      <c r="Z220" s="166" t="str">
        <f>IF(NOT(ISBLANK('Order Form'!$J246)),'Order Form'!$J246,"")</f>
        <v/>
      </c>
      <c r="AA220" s="168" t="str">
        <f t="shared" si="1"/>
        <v/>
      </c>
      <c r="AB220" s="166" t="str">
        <f>IF(NOT(ISBLANK('Order Form'!$K246)),'Order Form'!$K246,"")</f>
        <v/>
      </c>
      <c r="AC220" s="166" t="str">
        <f>IF(NOT(ISBLANK('Order Form'!$D$21)),'Order Form'!$D$21,"")</f>
        <v/>
      </c>
      <c r="AD220" s="166" t="str">
        <f>IF(NOT(ISBLANK('Order Form'!$D$23)),'Order Form'!$D$23,"")</f>
        <v/>
      </c>
      <c r="AE220" s="166" t="str">
        <f>IF(NOT(ISBLANK('Order Form'!$D$22)),'Order Form'!$D$22,"")</f>
        <v/>
      </c>
    </row>
    <row r="221" spans="1:31" ht="12.75" customHeight="1" x14ac:dyDescent="0.3">
      <c r="A221" s="106" t="str">
        <f>IF(NOT(ISBLANK('Order Form'!$F$4)),PROPER('Order Form'!$F$4),IF(NOT(ISBLANK('Order Form'!$D$3)),PROPER('Order Form'!$D$3),IF(NOT(ISBLANK('Order Form'!$D$4)),PROPER('Order Form'!$D$4),"")))</f>
        <v/>
      </c>
      <c r="B221" s="106" t="str">
        <f>IF(NOT(ISBLANK('Order Form'!$F$6)),'Order Form'!$F$6,"")</f>
        <v/>
      </c>
      <c r="C221" s="162">
        <f>'Order Form'!$F$8</f>
        <v>0</v>
      </c>
      <c r="D221" s="162" t="str">
        <f>IF(NOT(ISBLANK('Order Form'!$F$10)),'Order Form'!$F$10,"")</f>
        <v/>
      </c>
      <c r="E221" s="162" t="str">
        <f>IF(NOT(ISBLANK('Order Form'!$F$12)),'Order Form'!$F$12,"")</f>
        <v/>
      </c>
      <c r="F221" s="163" t="str">
        <f>IF(NOT(ISBLANK('Order Form'!$D$16)),'Order Form'!$D$16,"")</f>
        <v/>
      </c>
      <c r="G221" s="164"/>
      <c r="H221" s="164"/>
      <c r="I221" s="106" t="str">
        <f>IF('Order Form'!$G247="Yes","Yes",IF('Order Form'!$H247="Yes","Yes",""))</f>
        <v/>
      </c>
      <c r="J221" s="106" t="str">
        <f ca="1">IF(NOT(ISNA(INDIRECT("'LIST DATA'!$A$"&amp;MATCH('Order Form'!$C247,SchoolList,0)+1))),UPPER(INDIRECT("'LIST DATA'!$A$"&amp;MATCH('Order Form'!$C247,SchoolList,0)+1)),"")</f>
        <v/>
      </c>
      <c r="K221" s="106" t="str">
        <f>IF(NOT(ISBLANK('Order Form'!$C247)),'Order Form'!$C247,"")</f>
        <v/>
      </c>
      <c r="L221" s="106" t="str">
        <f>IF(NOT(ISBLANK('Order Form'!$E247)),'Order Form'!$E247,"")</f>
        <v/>
      </c>
      <c r="M221" s="106" t="str">
        <f>IF('Order Form'!$G247="Yes","CST",IF('Order Form'!$H247="Yes","PVW",IF(NOT(ISBLANK('Order Form'!$F247)),UPPER('Order Form'!$F247),"")))</f>
        <v/>
      </c>
      <c r="N221" s="106" t="str">
        <f>IF(UPPER($I221)="YES",'Order Form'!F247,"")</f>
        <v/>
      </c>
      <c r="O221" s="106" t="str">
        <f>IF(NOT(ISBLANK('Order Form'!$I247)),'Order Form'!$I247,"")</f>
        <v/>
      </c>
      <c r="P221" s="106" t="str">
        <f>IF(NOT(ISBLANK('Order Form'!$D247)),PROPER('Order Form'!$D247),"")</f>
        <v/>
      </c>
      <c r="Q221" s="106" t="str">
        <f>IF(NOT(ISBLANK('Order Form'!$L247)),'Order Form'!$L247,"")</f>
        <v/>
      </c>
      <c r="R221" s="106" t="str">
        <f>IF(NOT(ISBLANK('Order Form'!$M247)),'Order Form'!$M247,"")</f>
        <v/>
      </c>
      <c r="S221" s="106" t="str">
        <f>IF(NOT(ISBLANK('Order Form'!$N247)),'Order Form'!$N247,"")</f>
        <v/>
      </c>
      <c r="T221" s="106" t="str">
        <f>IF(NOT(ISBLANK('Order Form'!$O247)),'Order Form'!$O247,"")</f>
        <v/>
      </c>
      <c r="U221" s="106" t="str">
        <f>IF(NOT(ISBLANK('Order Form'!$P247)),'Order Form'!$P247,"")</f>
        <v/>
      </c>
      <c r="V221" s="106" t="str">
        <f>IF(NOT(ISBLANK('Order Form'!$Q247)),'Order Form'!$Q247,"")</f>
        <v/>
      </c>
      <c r="W221" s="106" t="str">
        <f>IF(NOT(ISBLANK('Order Form'!$R247)),'Order Form'!$R247,"")</f>
        <v/>
      </c>
      <c r="X221" s="106" t="str">
        <f>IF(NOT(ISBLANK('Order Form'!$S247)),'Order Form'!$S247,"")</f>
        <v/>
      </c>
      <c r="Y221" s="106" t="str">
        <f t="shared" si="0"/>
        <v/>
      </c>
      <c r="Z221" s="166" t="str">
        <f>IF(NOT(ISBLANK('Order Form'!$J247)),'Order Form'!$J247,"")</f>
        <v/>
      </c>
      <c r="AA221" s="168" t="str">
        <f t="shared" si="1"/>
        <v/>
      </c>
      <c r="AB221" s="166" t="str">
        <f>IF(NOT(ISBLANK('Order Form'!$K247)),'Order Form'!$K247,"")</f>
        <v/>
      </c>
      <c r="AC221" s="166" t="str">
        <f>IF(NOT(ISBLANK('Order Form'!$D$21)),'Order Form'!$D$21,"")</f>
        <v/>
      </c>
      <c r="AD221" s="166" t="str">
        <f>IF(NOT(ISBLANK('Order Form'!$D$23)),'Order Form'!$D$23,"")</f>
        <v/>
      </c>
      <c r="AE221" s="166" t="str">
        <f>IF(NOT(ISBLANK('Order Form'!$D$22)),'Order Form'!$D$22,"")</f>
        <v/>
      </c>
    </row>
    <row r="222" spans="1:31" ht="12.75" customHeight="1" x14ac:dyDescent="0.3">
      <c r="A222" s="106" t="str">
        <f>IF(NOT(ISBLANK('Order Form'!$F$4)),PROPER('Order Form'!$F$4),IF(NOT(ISBLANK('Order Form'!$D$3)),PROPER('Order Form'!$D$3),IF(NOT(ISBLANK('Order Form'!$D$4)),PROPER('Order Form'!$D$4),"")))</f>
        <v/>
      </c>
      <c r="B222" s="106" t="str">
        <f>IF(NOT(ISBLANK('Order Form'!$F$6)),'Order Form'!$F$6,"")</f>
        <v/>
      </c>
      <c r="C222" s="162">
        <f>'Order Form'!$F$8</f>
        <v>0</v>
      </c>
      <c r="D222" s="162" t="str">
        <f>IF(NOT(ISBLANK('Order Form'!$F$10)),'Order Form'!$F$10,"")</f>
        <v/>
      </c>
      <c r="E222" s="162" t="str">
        <f>IF(NOT(ISBLANK('Order Form'!$F$12)),'Order Form'!$F$12,"")</f>
        <v/>
      </c>
      <c r="F222" s="163" t="str">
        <f>IF(NOT(ISBLANK('Order Form'!$D$16)),'Order Form'!$D$16,"")</f>
        <v/>
      </c>
      <c r="G222" s="164"/>
      <c r="H222" s="164"/>
      <c r="I222" s="106" t="str">
        <f>IF('Order Form'!$G248="Yes","Yes",IF('Order Form'!$H248="Yes","Yes",""))</f>
        <v/>
      </c>
      <c r="J222" s="106" t="str">
        <f ca="1">IF(NOT(ISNA(INDIRECT("'LIST DATA'!$A$"&amp;MATCH('Order Form'!$C248,SchoolList,0)+1))),UPPER(INDIRECT("'LIST DATA'!$A$"&amp;MATCH('Order Form'!$C248,SchoolList,0)+1)),"")</f>
        <v/>
      </c>
      <c r="K222" s="106" t="str">
        <f>IF(NOT(ISBLANK('Order Form'!$C248)),'Order Form'!$C248,"")</f>
        <v/>
      </c>
      <c r="L222" s="106" t="str">
        <f>IF(NOT(ISBLANK('Order Form'!$E248)),'Order Form'!$E248,"")</f>
        <v/>
      </c>
      <c r="M222" s="106" t="str">
        <f>IF('Order Form'!$G248="Yes","CST",IF('Order Form'!$H248="Yes","PVW",IF(NOT(ISBLANK('Order Form'!$F248)),UPPER('Order Form'!$F248),"")))</f>
        <v/>
      </c>
      <c r="N222" s="106" t="str">
        <f>IF(UPPER($I222)="YES",'Order Form'!F248,"")</f>
        <v/>
      </c>
      <c r="O222" s="106" t="str">
        <f>IF(NOT(ISBLANK('Order Form'!$I248)),'Order Form'!$I248,"")</f>
        <v/>
      </c>
      <c r="P222" s="106" t="str">
        <f>IF(NOT(ISBLANK('Order Form'!$D248)),PROPER('Order Form'!$D248),"")</f>
        <v/>
      </c>
      <c r="Q222" s="106" t="str">
        <f>IF(NOT(ISBLANK('Order Form'!$L248)),'Order Form'!$L248,"")</f>
        <v/>
      </c>
      <c r="R222" s="106" t="str">
        <f>IF(NOT(ISBLANK('Order Form'!$M248)),'Order Form'!$M248,"")</f>
        <v/>
      </c>
      <c r="S222" s="106" t="str">
        <f>IF(NOT(ISBLANK('Order Form'!$N248)),'Order Form'!$N248,"")</f>
        <v/>
      </c>
      <c r="T222" s="106" t="str">
        <f>IF(NOT(ISBLANK('Order Form'!$O248)),'Order Form'!$O248,"")</f>
        <v/>
      </c>
      <c r="U222" s="106" t="str">
        <f>IF(NOT(ISBLANK('Order Form'!$P248)),'Order Form'!$P248,"")</f>
        <v/>
      </c>
      <c r="V222" s="106" t="str">
        <f>IF(NOT(ISBLANK('Order Form'!$Q248)),'Order Form'!$Q248,"")</f>
        <v/>
      </c>
      <c r="W222" s="106" t="str">
        <f>IF(NOT(ISBLANK('Order Form'!$R248)),'Order Form'!$R248,"")</f>
        <v/>
      </c>
      <c r="X222" s="106" t="str">
        <f>IF(NOT(ISBLANK('Order Form'!$S248)),'Order Form'!$S248,"")</f>
        <v/>
      </c>
      <c r="Y222" s="106" t="str">
        <f t="shared" si="0"/>
        <v/>
      </c>
      <c r="Z222" s="166" t="str">
        <f>IF(NOT(ISBLANK('Order Form'!$J248)),'Order Form'!$J248,"")</f>
        <v/>
      </c>
      <c r="AA222" s="168" t="str">
        <f t="shared" si="1"/>
        <v/>
      </c>
      <c r="AB222" s="166" t="str">
        <f>IF(NOT(ISBLANK('Order Form'!$K248)),'Order Form'!$K248,"")</f>
        <v/>
      </c>
      <c r="AC222" s="166" t="str">
        <f>IF(NOT(ISBLANK('Order Form'!$D$21)),'Order Form'!$D$21,"")</f>
        <v/>
      </c>
      <c r="AD222" s="166" t="str">
        <f>IF(NOT(ISBLANK('Order Form'!$D$23)),'Order Form'!$D$23,"")</f>
        <v/>
      </c>
      <c r="AE222" s="166" t="str">
        <f>IF(NOT(ISBLANK('Order Form'!$D$22)),'Order Form'!$D$22,"")</f>
        <v/>
      </c>
    </row>
    <row r="223" spans="1:31" ht="12.75" customHeight="1" x14ac:dyDescent="0.3">
      <c r="A223" s="106" t="str">
        <f>IF(NOT(ISBLANK('Order Form'!$F$4)),PROPER('Order Form'!$F$4),IF(NOT(ISBLANK('Order Form'!$D$3)),PROPER('Order Form'!$D$3),IF(NOT(ISBLANK('Order Form'!$D$4)),PROPER('Order Form'!$D$4),"")))</f>
        <v/>
      </c>
      <c r="B223" s="106" t="str">
        <f>IF(NOT(ISBLANK('Order Form'!$F$6)),'Order Form'!$F$6,"")</f>
        <v/>
      </c>
      <c r="C223" s="162">
        <f>'Order Form'!$F$8</f>
        <v>0</v>
      </c>
      <c r="D223" s="162" t="str">
        <f>IF(NOT(ISBLANK('Order Form'!$F$10)),'Order Form'!$F$10,"")</f>
        <v/>
      </c>
      <c r="E223" s="162" t="str">
        <f>IF(NOT(ISBLANK('Order Form'!$F$12)),'Order Form'!$F$12,"")</f>
        <v/>
      </c>
      <c r="F223" s="163" t="str">
        <f>IF(NOT(ISBLANK('Order Form'!$D$16)),'Order Form'!$D$16,"")</f>
        <v/>
      </c>
      <c r="G223" s="164"/>
      <c r="H223" s="164"/>
      <c r="I223" s="106" t="str">
        <f>IF('Order Form'!$G249="Yes","Yes",IF('Order Form'!$H249="Yes","Yes",""))</f>
        <v/>
      </c>
      <c r="J223" s="106" t="str">
        <f ca="1">IF(NOT(ISNA(INDIRECT("'LIST DATA'!$A$"&amp;MATCH('Order Form'!$C249,SchoolList,0)+1))),UPPER(INDIRECT("'LIST DATA'!$A$"&amp;MATCH('Order Form'!$C249,SchoolList,0)+1)),"")</f>
        <v/>
      </c>
      <c r="K223" s="106" t="str">
        <f>IF(NOT(ISBLANK('Order Form'!$C249)),'Order Form'!$C249,"")</f>
        <v/>
      </c>
      <c r="L223" s="106" t="str">
        <f>IF(NOT(ISBLANK('Order Form'!$E249)),'Order Form'!$E249,"")</f>
        <v/>
      </c>
      <c r="M223" s="106" t="str">
        <f>IF('Order Form'!$G249="Yes","CST",IF('Order Form'!$H249="Yes","PVW",IF(NOT(ISBLANK('Order Form'!$F249)),UPPER('Order Form'!$F249),"")))</f>
        <v/>
      </c>
      <c r="N223" s="106" t="str">
        <f>IF(UPPER($I223)="YES",'Order Form'!F249,"")</f>
        <v/>
      </c>
      <c r="O223" s="106" t="str">
        <f>IF(NOT(ISBLANK('Order Form'!$I249)),'Order Form'!$I249,"")</f>
        <v/>
      </c>
      <c r="P223" s="106" t="str">
        <f>IF(NOT(ISBLANK('Order Form'!$D249)),PROPER('Order Form'!$D249),"")</f>
        <v/>
      </c>
      <c r="Q223" s="106" t="str">
        <f>IF(NOT(ISBLANK('Order Form'!$L249)),'Order Form'!$L249,"")</f>
        <v/>
      </c>
      <c r="R223" s="106" t="str">
        <f>IF(NOT(ISBLANK('Order Form'!$M249)),'Order Form'!$M249,"")</f>
        <v/>
      </c>
      <c r="S223" s="106" t="str">
        <f>IF(NOT(ISBLANK('Order Form'!$N249)),'Order Form'!$N249,"")</f>
        <v/>
      </c>
      <c r="T223" s="106" t="str">
        <f>IF(NOT(ISBLANK('Order Form'!$O249)),'Order Form'!$O249,"")</f>
        <v/>
      </c>
      <c r="U223" s="106" t="str">
        <f>IF(NOT(ISBLANK('Order Form'!$P249)),'Order Form'!$P249,"")</f>
        <v/>
      </c>
      <c r="V223" s="106" t="str">
        <f>IF(NOT(ISBLANK('Order Form'!$Q249)),'Order Form'!$Q249,"")</f>
        <v/>
      </c>
      <c r="W223" s="106" t="str">
        <f>IF(NOT(ISBLANK('Order Form'!$R249)),'Order Form'!$R249,"")</f>
        <v/>
      </c>
      <c r="X223" s="106" t="str">
        <f>IF(NOT(ISBLANK('Order Form'!$S249)),'Order Form'!$S249,"")</f>
        <v/>
      </c>
      <c r="Y223" s="106" t="str">
        <f t="shared" si="0"/>
        <v/>
      </c>
      <c r="Z223" s="166" t="str">
        <f>IF(NOT(ISBLANK('Order Form'!$J249)),'Order Form'!$J249,"")</f>
        <v/>
      </c>
      <c r="AA223" s="168" t="str">
        <f t="shared" si="1"/>
        <v/>
      </c>
      <c r="AB223" s="166" t="str">
        <f>IF(NOT(ISBLANK('Order Form'!$K249)),'Order Form'!$K249,"")</f>
        <v/>
      </c>
      <c r="AC223" s="166" t="str">
        <f>IF(NOT(ISBLANK('Order Form'!$D$21)),'Order Form'!$D$21,"")</f>
        <v/>
      </c>
      <c r="AD223" s="166" t="str">
        <f>IF(NOT(ISBLANK('Order Form'!$D$23)),'Order Form'!$D$23,"")</f>
        <v/>
      </c>
      <c r="AE223" s="166" t="str">
        <f>IF(NOT(ISBLANK('Order Form'!$D$22)),'Order Form'!$D$22,"")</f>
        <v/>
      </c>
    </row>
    <row r="224" spans="1:31" ht="12.75" customHeight="1" x14ac:dyDescent="0.3">
      <c r="A224" s="106" t="str">
        <f>IF(NOT(ISBLANK('Order Form'!$F$4)),PROPER('Order Form'!$F$4),IF(NOT(ISBLANK('Order Form'!$D$3)),PROPER('Order Form'!$D$3),IF(NOT(ISBLANK('Order Form'!$D$4)),PROPER('Order Form'!$D$4),"")))</f>
        <v/>
      </c>
      <c r="B224" s="106" t="str">
        <f>IF(NOT(ISBLANK('Order Form'!$F$6)),'Order Form'!$F$6,"")</f>
        <v/>
      </c>
      <c r="C224" s="162">
        <f>'Order Form'!$F$8</f>
        <v>0</v>
      </c>
      <c r="D224" s="162" t="str">
        <f>IF(NOT(ISBLANK('Order Form'!$F$10)),'Order Form'!$F$10,"")</f>
        <v/>
      </c>
      <c r="E224" s="162" t="str">
        <f>IF(NOT(ISBLANK('Order Form'!$F$12)),'Order Form'!$F$12,"")</f>
        <v/>
      </c>
      <c r="F224" s="163" t="str">
        <f>IF(NOT(ISBLANK('Order Form'!$D$16)),'Order Form'!$D$16,"")</f>
        <v/>
      </c>
      <c r="G224" s="164"/>
      <c r="H224" s="164"/>
      <c r="I224" s="106" t="str">
        <f>IF('Order Form'!$G250="Yes","Yes",IF('Order Form'!$H250="Yes","Yes",""))</f>
        <v/>
      </c>
      <c r="J224" s="106" t="str">
        <f ca="1">IF(NOT(ISNA(INDIRECT("'LIST DATA'!$A$"&amp;MATCH('Order Form'!$C250,SchoolList,0)+1))),UPPER(INDIRECT("'LIST DATA'!$A$"&amp;MATCH('Order Form'!$C250,SchoolList,0)+1)),"")</f>
        <v/>
      </c>
      <c r="K224" s="106" t="str">
        <f>IF(NOT(ISBLANK('Order Form'!$C250)),'Order Form'!$C250,"")</f>
        <v/>
      </c>
      <c r="L224" s="106" t="str">
        <f>IF(NOT(ISBLANK('Order Form'!$E250)),'Order Form'!$E250,"")</f>
        <v/>
      </c>
      <c r="M224" s="106" t="str">
        <f>IF('Order Form'!$G250="Yes","CST",IF('Order Form'!$H250="Yes","PVW",IF(NOT(ISBLANK('Order Form'!$F250)),UPPER('Order Form'!$F250),"")))</f>
        <v/>
      </c>
      <c r="N224" s="106" t="str">
        <f>IF(UPPER($I224)="YES",'Order Form'!F250,"")</f>
        <v/>
      </c>
      <c r="O224" s="106" t="str">
        <f>IF(NOT(ISBLANK('Order Form'!$I250)),'Order Form'!$I250,"")</f>
        <v/>
      </c>
      <c r="P224" s="106" t="str">
        <f>IF(NOT(ISBLANK('Order Form'!$D250)),PROPER('Order Form'!$D250),"")</f>
        <v/>
      </c>
      <c r="Q224" s="106" t="str">
        <f>IF(NOT(ISBLANK('Order Form'!$L250)),'Order Form'!$L250,"")</f>
        <v/>
      </c>
      <c r="R224" s="106" t="str">
        <f>IF(NOT(ISBLANK('Order Form'!$M250)),'Order Form'!$M250,"")</f>
        <v/>
      </c>
      <c r="S224" s="106" t="str">
        <f>IF(NOT(ISBLANK('Order Form'!$N250)),'Order Form'!$N250,"")</f>
        <v/>
      </c>
      <c r="T224" s="106" t="str">
        <f>IF(NOT(ISBLANK('Order Form'!$O250)),'Order Form'!$O250,"")</f>
        <v/>
      </c>
      <c r="U224" s="106" t="str">
        <f>IF(NOT(ISBLANK('Order Form'!$P250)),'Order Form'!$P250,"")</f>
        <v/>
      </c>
      <c r="V224" s="106" t="str">
        <f>IF(NOT(ISBLANK('Order Form'!$Q250)),'Order Form'!$Q250,"")</f>
        <v/>
      </c>
      <c r="W224" s="106" t="str">
        <f>IF(NOT(ISBLANK('Order Form'!$R250)),'Order Form'!$R250,"")</f>
        <v/>
      </c>
      <c r="X224" s="106" t="str">
        <f>IF(NOT(ISBLANK('Order Form'!$S250)),'Order Form'!$S250,"")</f>
        <v/>
      </c>
      <c r="Y224" s="106" t="str">
        <f t="shared" si="0"/>
        <v/>
      </c>
      <c r="Z224" s="166" t="str">
        <f>IF(NOT(ISBLANK('Order Form'!$J250)),'Order Form'!$J250,"")</f>
        <v/>
      </c>
      <c r="AA224" s="168" t="str">
        <f t="shared" si="1"/>
        <v/>
      </c>
      <c r="AB224" s="166" t="str">
        <f>IF(NOT(ISBLANK('Order Form'!$K250)),'Order Form'!$K250,"")</f>
        <v/>
      </c>
      <c r="AC224" s="166" t="str">
        <f>IF(NOT(ISBLANK('Order Form'!$D$21)),'Order Form'!$D$21,"")</f>
        <v/>
      </c>
      <c r="AD224" s="166" t="str">
        <f>IF(NOT(ISBLANK('Order Form'!$D$23)),'Order Form'!$D$23,"")</f>
        <v/>
      </c>
      <c r="AE224" s="166" t="str">
        <f>IF(NOT(ISBLANK('Order Form'!$D$22)),'Order Form'!$D$22,"")</f>
        <v/>
      </c>
    </row>
    <row r="225" spans="1:31" ht="12.75" customHeight="1" x14ac:dyDescent="0.3">
      <c r="A225" s="106" t="str">
        <f>IF(NOT(ISBLANK('Order Form'!$F$4)),PROPER('Order Form'!$F$4),IF(NOT(ISBLANK('Order Form'!$D$3)),PROPER('Order Form'!$D$3),IF(NOT(ISBLANK('Order Form'!$D$4)),PROPER('Order Form'!$D$4),"")))</f>
        <v/>
      </c>
      <c r="B225" s="106" t="str">
        <f>IF(NOT(ISBLANK('Order Form'!$F$6)),'Order Form'!$F$6,"")</f>
        <v/>
      </c>
      <c r="C225" s="162">
        <f>'Order Form'!$F$8</f>
        <v>0</v>
      </c>
      <c r="D225" s="162" t="str">
        <f>IF(NOT(ISBLANK('Order Form'!$F$10)),'Order Form'!$F$10,"")</f>
        <v/>
      </c>
      <c r="E225" s="162" t="str">
        <f>IF(NOT(ISBLANK('Order Form'!$F$12)),'Order Form'!$F$12,"")</f>
        <v/>
      </c>
      <c r="F225" s="163" t="str">
        <f>IF(NOT(ISBLANK('Order Form'!$D$16)),'Order Form'!$D$16,"")</f>
        <v/>
      </c>
      <c r="G225" s="164"/>
      <c r="H225" s="164"/>
      <c r="I225" s="106" t="str">
        <f>IF('Order Form'!$G251="Yes","Yes",IF('Order Form'!$H251="Yes","Yes",""))</f>
        <v/>
      </c>
      <c r="J225" s="106" t="str">
        <f ca="1">IF(NOT(ISNA(INDIRECT("'LIST DATA'!$A$"&amp;MATCH('Order Form'!$C251,SchoolList,0)+1))),UPPER(INDIRECT("'LIST DATA'!$A$"&amp;MATCH('Order Form'!$C251,SchoolList,0)+1)),"")</f>
        <v/>
      </c>
      <c r="K225" s="106" t="str">
        <f>IF(NOT(ISBLANK('Order Form'!$C251)),'Order Form'!$C251,"")</f>
        <v/>
      </c>
      <c r="L225" s="106" t="str">
        <f>IF(NOT(ISBLANK('Order Form'!$E251)),'Order Form'!$E251,"")</f>
        <v/>
      </c>
      <c r="M225" s="106" t="str">
        <f>IF('Order Form'!$G251="Yes","CST",IF('Order Form'!$H251="Yes","PVW",IF(NOT(ISBLANK('Order Form'!$F251)),UPPER('Order Form'!$F251),"")))</f>
        <v/>
      </c>
      <c r="N225" s="106" t="str">
        <f>IF(UPPER($I225)="YES",'Order Form'!F251,"")</f>
        <v/>
      </c>
      <c r="O225" s="106" t="str">
        <f>IF(NOT(ISBLANK('Order Form'!$I251)),'Order Form'!$I251,"")</f>
        <v/>
      </c>
      <c r="P225" s="106" t="str">
        <f>IF(NOT(ISBLANK('Order Form'!$D251)),PROPER('Order Form'!$D251),"")</f>
        <v/>
      </c>
      <c r="Q225" s="106" t="str">
        <f>IF(NOT(ISBLANK('Order Form'!$L251)),'Order Form'!$L251,"")</f>
        <v/>
      </c>
      <c r="R225" s="106" t="str">
        <f>IF(NOT(ISBLANK('Order Form'!$M251)),'Order Form'!$M251,"")</f>
        <v/>
      </c>
      <c r="S225" s="106" t="str">
        <f>IF(NOT(ISBLANK('Order Form'!$N251)),'Order Form'!$N251,"")</f>
        <v/>
      </c>
      <c r="T225" s="106" t="str">
        <f>IF(NOT(ISBLANK('Order Form'!$O251)),'Order Form'!$O251,"")</f>
        <v/>
      </c>
      <c r="U225" s="106" t="str">
        <f>IF(NOT(ISBLANK('Order Form'!$P251)),'Order Form'!$P251,"")</f>
        <v/>
      </c>
      <c r="V225" s="106" t="str">
        <f>IF(NOT(ISBLANK('Order Form'!$Q251)),'Order Form'!$Q251,"")</f>
        <v/>
      </c>
      <c r="W225" s="106" t="str">
        <f>IF(NOT(ISBLANK('Order Form'!$R251)),'Order Form'!$R251,"")</f>
        <v/>
      </c>
      <c r="X225" s="106" t="str">
        <f>IF(NOT(ISBLANK('Order Form'!$S251)),'Order Form'!$S251,"")</f>
        <v/>
      </c>
      <c r="Y225" s="106" t="str">
        <f t="shared" si="0"/>
        <v/>
      </c>
      <c r="Z225" s="166" t="str">
        <f>IF(NOT(ISBLANK('Order Form'!$J251)),'Order Form'!$J251,"")</f>
        <v/>
      </c>
      <c r="AA225" s="168" t="str">
        <f t="shared" si="1"/>
        <v/>
      </c>
      <c r="AB225" s="166" t="str">
        <f>IF(NOT(ISBLANK('Order Form'!$K251)),'Order Form'!$K251,"")</f>
        <v/>
      </c>
      <c r="AC225" s="166" t="str">
        <f>IF(NOT(ISBLANK('Order Form'!$D$21)),'Order Form'!$D$21,"")</f>
        <v/>
      </c>
      <c r="AD225" s="166" t="str">
        <f>IF(NOT(ISBLANK('Order Form'!$D$23)),'Order Form'!$D$23,"")</f>
        <v/>
      </c>
      <c r="AE225" s="166" t="str">
        <f>IF(NOT(ISBLANK('Order Form'!$D$22)),'Order Form'!$D$22,"")</f>
        <v/>
      </c>
    </row>
    <row r="226" spans="1:31" ht="12.75" customHeight="1" x14ac:dyDescent="0.3">
      <c r="A226" s="106" t="str">
        <f>IF(NOT(ISBLANK('Order Form'!$F$4)),PROPER('Order Form'!$F$4),IF(NOT(ISBLANK('Order Form'!$D$3)),PROPER('Order Form'!$D$3),IF(NOT(ISBLANK('Order Form'!$D$4)),PROPER('Order Form'!$D$4),"")))</f>
        <v/>
      </c>
      <c r="B226" s="106" t="str">
        <f>IF(NOT(ISBLANK('Order Form'!$F$6)),'Order Form'!$F$6,"")</f>
        <v/>
      </c>
      <c r="C226" s="162">
        <f>'Order Form'!$F$8</f>
        <v>0</v>
      </c>
      <c r="D226" s="162" t="str">
        <f>IF(NOT(ISBLANK('Order Form'!$F$10)),'Order Form'!$F$10,"")</f>
        <v/>
      </c>
      <c r="E226" s="162" t="str">
        <f>IF(NOT(ISBLANK('Order Form'!$F$12)),'Order Form'!$F$12,"")</f>
        <v/>
      </c>
      <c r="F226" s="163" t="str">
        <f>IF(NOT(ISBLANK('Order Form'!$D$16)),'Order Form'!$D$16,"")</f>
        <v/>
      </c>
      <c r="G226" s="164"/>
      <c r="H226" s="164"/>
      <c r="I226" s="106" t="str">
        <f>IF('Order Form'!$G252="Yes","Yes",IF('Order Form'!$H252="Yes","Yes",""))</f>
        <v/>
      </c>
      <c r="J226" s="106" t="str">
        <f ca="1">IF(NOT(ISNA(INDIRECT("'LIST DATA'!$A$"&amp;MATCH('Order Form'!$C252,SchoolList,0)+1))),UPPER(INDIRECT("'LIST DATA'!$A$"&amp;MATCH('Order Form'!$C252,SchoolList,0)+1)),"")</f>
        <v/>
      </c>
      <c r="K226" s="106" t="str">
        <f>IF(NOT(ISBLANK('Order Form'!$C252)),'Order Form'!$C252,"")</f>
        <v/>
      </c>
      <c r="L226" s="106" t="str">
        <f>IF(NOT(ISBLANK('Order Form'!$E252)),'Order Form'!$E252,"")</f>
        <v/>
      </c>
      <c r="M226" s="106" t="str">
        <f>IF('Order Form'!$G252="Yes","CST",IF('Order Form'!$H252="Yes","PVW",IF(NOT(ISBLANK('Order Form'!$F252)),UPPER('Order Form'!$F252),"")))</f>
        <v/>
      </c>
      <c r="N226" s="106" t="str">
        <f>IF(UPPER($I226)="YES",'Order Form'!F252,"")</f>
        <v/>
      </c>
      <c r="O226" s="106" t="str">
        <f>IF(NOT(ISBLANK('Order Form'!$I252)),'Order Form'!$I252,"")</f>
        <v/>
      </c>
      <c r="P226" s="106" t="str">
        <f>IF(NOT(ISBLANK('Order Form'!$D252)),PROPER('Order Form'!$D252),"")</f>
        <v/>
      </c>
      <c r="Q226" s="106" t="str">
        <f>IF(NOT(ISBLANK('Order Form'!$L252)),'Order Form'!$L252,"")</f>
        <v/>
      </c>
      <c r="R226" s="106" t="str">
        <f>IF(NOT(ISBLANK('Order Form'!$M252)),'Order Form'!$M252,"")</f>
        <v/>
      </c>
      <c r="S226" s="106" t="str">
        <f>IF(NOT(ISBLANK('Order Form'!$N252)),'Order Form'!$N252,"")</f>
        <v/>
      </c>
      <c r="T226" s="106" t="str">
        <f>IF(NOT(ISBLANK('Order Form'!$O252)),'Order Form'!$O252,"")</f>
        <v/>
      </c>
      <c r="U226" s="106" t="str">
        <f>IF(NOT(ISBLANK('Order Form'!$P252)),'Order Form'!$P252,"")</f>
        <v/>
      </c>
      <c r="V226" s="106" t="str">
        <f>IF(NOT(ISBLANK('Order Form'!$Q252)),'Order Form'!$Q252,"")</f>
        <v/>
      </c>
      <c r="W226" s="106" t="str">
        <f>IF(NOT(ISBLANK('Order Form'!$R252)),'Order Form'!$R252,"")</f>
        <v/>
      </c>
      <c r="X226" s="106" t="str">
        <f>IF(NOT(ISBLANK('Order Form'!$S252)),'Order Form'!$S252,"")</f>
        <v/>
      </c>
      <c r="Y226" s="106" t="str">
        <f t="shared" si="0"/>
        <v/>
      </c>
      <c r="Z226" s="166" t="str">
        <f>IF(NOT(ISBLANK('Order Form'!$J252)),'Order Form'!$J252,"")</f>
        <v/>
      </c>
      <c r="AA226" s="168" t="str">
        <f t="shared" si="1"/>
        <v/>
      </c>
      <c r="AB226" s="166" t="str">
        <f>IF(NOT(ISBLANK('Order Form'!$K252)),'Order Form'!$K252,"")</f>
        <v/>
      </c>
      <c r="AC226" s="166" t="str">
        <f>IF(NOT(ISBLANK('Order Form'!$D$21)),'Order Form'!$D$21,"")</f>
        <v/>
      </c>
      <c r="AD226" s="166" t="str">
        <f>IF(NOT(ISBLANK('Order Form'!$D$23)),'Order Form'!$D$23,"")</f>
        <v/>
      </c>
      <c r="AE226" s="166" t="str">
        <f>IF(NOT(ISBLANK('Order Form'!$D$22)),'Order Form'!$D$22,"")</f>
        <v/>
      </c>
    </row>
    <row r="227" spans="1:31" ht="12.75" customHeight="1" x14ac:dyDescent="0.3">
      <c r="A227" s="106" t="str">
        <f>IF(NOT(ISBLANK('Order Form'!$F$4)),PROPER('Order Form'!$F$4),IF(NOT(ISBLANK('Order Form'!$D$3)),PROPER('Order Form'!$D$3),IF(NOT(ISBLANK('Order Form'!$D$4)),PROPER('Order Form'!$D$4),"")))</f>
        <v/>
      </c>
      <c r="B227" s="106" t="str">
        <f>IF(NOT(ISBLANK('Order Form'!$F$6)),'Order Form'!$F$6,"")</f>
        <v/>
      </c>
      <c r="C227" s="162">
        <f>'Order Form'!$F$8</f>
        <v>0</v>
      </c>
      <c r="D227" s="162" t="str">
        <f>IF(NOT(ISBLANK('Order Form'!$F$10)),'Order Form'!$F$10,"")</f>
        <v/>
      </c>
      <c r="E227" s="162" t="str">
        <f>IF(NOT(ISBLANK('Order Form'!$F$12)),'Order Form'!$F$12,"")</f>
        <v/>
      </c>
      <c r="F227" s="163" t="str">
        <f>IF(NOT(ISBLANK('Order Form'!$D$16)),'Order Form'!$D$16,"")</f>
        <v/>
      </c>
      <c r="G227" s="164"/>
      <c r="H227" s="164"/>
      <c r="I227" s="106" t="str">
        <f>IF('Order Form'!$G253="Yes","Yes",IF('Order Form'!$H253="Yes","Yes",""))</f>
        <v/>
      </c>
      <c r="J227" s="106" t="str">
        <f ca="1">IF(NOT(ISNA(INDIRECT("'LIST DATA'!$A$"&amp;MATCH('Order Form'!$C253,SchoolList,0)+1))),UPPER(INDIRECT("'LIST DATA'!$A$"&amp;MATCH('Order Form'!$C253,SchoolList,0)+1)),"")</f>
        <v/>
      </c>
      <c r="K227" s="106" t="str">
        <f>IF(NOT(ISBLANK('Order Form'!$C253)),'Order Form'!$C253,"")</f>
        <v/>
      </c>
      <c r="L227" s="106" t="str">
        <f>IF(NOT(ISBLANK('Order Form'!$E253)),'Order Form'!$E253,"")</f>
        <v/>
      </c>
      <c r="M227" s="106" t="str">
        <f>IF('Order Form'!$G253="Yes","CST",IF('Order Form'!$H253="Yes","PVW",IF(NOT(ISBLANK('Order Form'!$F253)),UPPER('Order Form'!$F253),"")))</f>
        <v/>
      </c>
      <c r="N227" s="106" t="str">
        <f>IF(UPPER($I227)="YES",'Order Form'!F253,"")</f>
        <v/>
      </c>
      <c r="O227" s="106" t="str">
        <f>IF(NOT(ISBLANK('Order Form'!$I253)),'Order Form'!$I253,"")</f>
        <v/>
      </c>
      <c r="P227" s="106" t="str">
        <f>IF(NOT(ISBLANK('Order Form'!$D253)),PROPER('Order Form'!$D253),"")</f>
        <v/>
      </c>
      <c r="Q227" s="106" t="str">
        <f>IF(NOT(ISBLANK('Order Form'!$L253)),'Order Form'!$L253,"")</f>
        <v/>
      </c>
      <c r="R227" s="106" t="str">
        <f>IF(NOT(ISBLANK('Order Form'!$M253)),'Order Form'!$M253,"")</f>
        <v/>
      </c>
      <c r="S227" s="106" t="str">
        <f>IF(NOT(ISBLANK('Order Form'!$N253)),'Order Form'!$N253,"")</f>
        <v/>
      </c>
      <c r="T227" s="106" t="str">
        <f>IF(NOT(ISBLANK('Order Form'!$O253)),'Order Form'!$O253,"")</f>
        <v/>
      </c>
      <c r="U227" s="106" t="str">
        <f>IF(NOT(ISBLANK('Order Form'!$P253)),'Order Form'!$P253,"")</f>
        <v/>
      </c>
      <c r="V227" s="106" t="str">
        <f>IF(NOT(ISBLANK('Order Form'!$Q253)),'Order Form'!$Q253,"")</f>
        <v/>
      </c>
      <c r="W227" s="106" t="str">
        <f>IF(NOT(ISBLANK('Order Form'!$R253)),'Order Form'!$R253,"")</f>
        <v/>
      </c>
      <c r="X227" s="106" t="str">
        <f>IF(NOT(ISBLANK('Order Form'!$S253)),'Order Form'!$S253,"")</f>
        <v/>
      </c>
      <c r="Y227" s="106" t="str">
        <f t="shared" si="0"/>
        <v/>
      </c>
      <c r="Z227" s="166" t="str">
        <f>IF(NOT(ISBLANK('Order Form'!$J253)),'Order Form'!$J253,"")</f>
        <v/>
      </c>
      <c r="AA227" s="168" t="str">
        <f t="shared" si="1"/>
        <v/>
      </c>
      <c r="AB227" s="166" t="str">
        <f>IF(NOT(ISBLANK('Order Form'!$K253)),'Order Form'!$K253,"")</f>
        <v/>
      </c>
      <c r="AC227" s="166" t="str">
        <f>IF(NOT(ISBLANK('Order Form'!$D$21)),'Order Form'!$D$21,"")</f>
        <v/>
      </c>
      <c r="AD227" s="166" t="str">
        <f>IF(NOT(ISBLANK('Order Form'!$D$23)),'Order Form'!$D$23,"")</f>
        <v/>
      </c>
      <c r="AE227" s="166" t="str">
        <f>IF(NOT(ISBLANK('Order Form'!$D$22)),'Order Form'!$D$22,"")</f>
        <v/>
      </c>
    </row>
    <row r="228" spans="1:31" ht="12.75" customHeight="1" x14ac:dyDescent="0.3">
      <c r="A228" s="106" t="str">
        <f>IF(NOT(ISBLANK('Order Form'!$F$4)),PROPER('Order Form'!$F$4),IF(NOT(ISBLANK('Order Form'!$D$3)),PROPER('Order Form'!$D$3),IF(NOT(ISBLANK('Order Form'!$D$4)),PROPER('Order Form'!$D$4),"")))</f>
        <v/>
      </c>
      <c r="B228" s="106" t="str">
        <f>IF(NOT(ISBLANK('Order Form'!$F$6)),'Order Form'!$F$6,"")</f>
        <v/>
      </c>
      <c r="C228" s="162">
        <f>'Order Form'!$F$8</f>
        <v>0</v>
      </c>
      <c r="D228" s="162" t="str">
        <f>IF(NOT(ISBLANK('Order Form'!$F$10)),'Order Form'!$F$10,"")</f>
        <v/>
      </c>
      <c r="E228" s="162" t="str">
        <f>IF(NOT(ISBLANK('Order Form'!$F$12)),'Order Form'!$F$12,"")</f>
        <v/>
      </c>
      <c r="F228" s="163" t="str">
        <f>IF(NOT(ISBLANK('Order Form'!$D$16)),'Order Form'!$D$16,"")</f>
        <v/>
      </c>
      <c r="G228" s="164"/>
      <c r="H228" s="164"/>
      <c r="I228" s="106" t="str">
        <f>IF('Order Form'!$G254="Yes","Yes",IF('Order Form'!$H254="Yes","Yes",""))</f>
        <v/>
      </c>
      <c r="J228" s="106" t="str">
        <f ca="1">IF(NOT(ISNA(INDIRECT("'LIST DATA'!$A$"&amp;MATCH('Order Form'!$C254,SchoolList,0)+1))),UPPER(INDIRECT("'LIST DATA'!$A$"&amp;MATCH('Order Form'!$C254,SchoolList,0)+1)),"")</f>
        <v/>
      </c>
      <c r="K228" s="106" t="str">
        <f>IF(NOT(ISBLANK('Order Form'!$C254)),'Order Form'!$C254,"")</f>
        <v/>
      </c>
      <c r="L228" s="106" t="str">
        <f>IF(NOT(ISBLANK('Order Form'!$E254)),'Order Form'!$E254,"")</f>
        <v/>
      </c>
      <c r="M228" s="106" t="str">
        <f>IF('Order Form'!$G254="Yes","CST",IF('Order Form'!$H254="Yes","PVW",IF(NOT(ISBLANK('Order Form'!$F254)),UPPER('Order Form'!$F254),"")))</f>
        <v/>
      </c>
      <c r="N228" s="106" t="str">
        <f>IF(UPPER($I228)="YES",'Order Form'!F254,"")</f>
        <v/>
      </c>
      <c r="O228" s="106" t="str">
        <f>IF(NOT(ISBLANK('Order Form'!$I254)),'Order Form'!$I254,"")</f>
        <v/>
      </c>
      <c r="P228" s="106" t="str">
        <f>IF(NOT(ISBLANK('Order Form'!$D254)),PROPER('Order Form'!$D254),"")</f>
        <v/>
      </c>
      <c r="Q228" s="106" t="str">
        <f>IF(NOT(ISBLANK('Order Form'!$L254)),'Order Form'!$L254,"")</f>
        <v/>
      </c>
      <c r="R228" s="106" t="str">
        <f>IF(NOT(ISBLANK('Order Form'!$M254)),'Order Form'!$M254,"")</f>
        <v/>
      </c>
      <c r="S228" s="106" t="str">
        <f>IF(NOT(ISBLANK('Order Form'!$N254)),'Order Form'!$N254,"")</f>
        <v/>
      </c>
      <c r="T228" s="106" t="str">
        <f>IF(NOT(ISBLANK('Order Form'!$O254)),'Order Form'!$O254,"")</f>
        <v/>
      </c>
      <c r="U228" s="106" t="str">
        <f>IF(NOT(ISBLANK('Order Form'!$P254)),'Order Form'!$P254,"")</f>
        <v/>
      </c>
      <c r="V228" s="106" t="str">
        <f>IF(NOT(ISBLANK('Order Form'!$Q254)),'Order Form'!$Q254,"")</f>
        <v/>
      </c>
      <c r="W228" s="106" t="str">
        <f>IF(NOT(ISBLANK('Order Form'!$R254)),'Order Form'!$R254,"")</f>
        <v/>
      </c>
      <c r="X228" s="106" t="str">
        <f>IF(NOT(ISBLANK('Order Form'!$S254)),'Order Form'!$S254,"")</f>
        <v/>
      </c>
      <c r="Y228" s="106" t="str">
        <f t="shared" si="0"/>
        <v/>
      </c>
      <c r="Z228" s="166" t="str">
        <f>IF(NOT(ISBLANK('Order Form'!$J254)),'Order Form'!$J254,"")</f>
        <v/>
      </c>
      <c r="AA228" s="168" t="str">
        <f t="shared" si="1"/>
        <v/>
      </c>
      <c r="AB228" s="166" t="str">
        <f>IF(NOT(ISBLANK('Order Form'!$K254)),'Order Form'!$K254,"")</f>
        <v/>
      </c>
      <c r="AC228" s="166" t="str">
        <f>IF(NOT(ISBLANK('Order Form'!$D$21)),'Order Form'!$D$21,"")</f>
        <v/>
      </c>
      <c r="AD228" s="166" t="str">
        <f>IF(NOT(ISBLANK('Order Form'!$D$23)),'Order Form'!$D$23,"")</f>
        <v/>
      </c>
      <c r="AE228" s="166" t="str">
        <f>IF(NOT(ISBLANK('Order Form'!$D$22)),'Order Form'!$D$22,"")</f>
        <v/>
      </c>
    </row>
    <row r="229" spans="1:31" ht="12.75" customHeight="1" x14ac:dyDescent="0.3">
      <c r="A229" s="106" t="str">
        <f>IF(NOT(ISBLANK('Order Form'!$F$4)),PROPER('Order Form'!$F$4),IF(NOT(ISBLANK('Order Form'!$D$3)),PROPER('Order Form'!$D$3),IF(NOT(ISBLANK('Order Form'!$D$4)),PROPER('Order Form'!$D$4),"")))</f>
        <v/>
      </c>
      <c r="B229" s="106" t="str">
        <f>IF(NOT(ISBLANK('Order Form'!$F$6)),'Order Form'!$F$6,"")</f>
        <v/>
      </c>
      <c r="C229" s="162">
        <f>'Order Form'!$F$8</f>
        <v>0</v>
      </c>
      <c r="D229" s="162" t="str">
        <f>IF(NOT(ISBLANK('Order Form'!$F$10)),'Order Form'!$F$10,"")</f>
        <v/>
      </c>
      <c r="E229" s="162" t="str">
        <f>IF(NOT(ISBLANK('Order Form'!$F$12)),'Order Form'!$F$12,"")</f>
        <v/>
      </c>
      <c r="F229" s="163" t="str">
        <f>IF(NOT(ISBLANK('Order Form'!$D$16)),'Order Form'!$D$16,"")</f>
        <v/>
      </c>
      <c r="G229" s="164"/>
      <c r="H229" s="164"/>
      <c r="I229" s="106" t="str">
        <f>IF('Order Form'!$G255="Yes","Yes",IF('Order Form'!$H255="Yes","Yes",""))</f>
        <v/>
      </c>
      <c r="J229" s="106" t="str">
        <f ca="1">IF(NOT(ISNA(INDIRECT("'LIST DATA'!$A$"&amp;MATCH('Order Form'!$C255,SchoolList,0)+1))),UPPER(INDIRECT("'LIST DATA'!$A$"&amp;MATCH('Order Form'!$C255,SchoolList,0)+1)),"")</f>
        <v/>
      </c>
      <c r="K229" s="106" t="str">
        <f>IF(NOT(ISBLANK('Order Form'!$C255)),'Order Form'!$C255,"")</f>
        <v/>
      </c>
      <c r="L229" s="106" t="str">
        <f>IF(NOT(ISBLANK('Order Form'!$E255)),'Order Form'!$E255,"")</f>
        <v/>
      </c>
      <c r="M229" s="106" t="str">
        <f>IF('Order Form'!$G255="Yes","CST",IF('Order Form'!$H255="Yes","PVW",IF(NOT(ISBLANK('Order Form'!$F255)),UPPER('Order Form'!$F255),"")))</f>
        <v/>
      </c>
      <c r="N229" s="106" t="str">
        <f>IF(UPPER($I229)="YES",'Order Form'!F255,"")</f>
        <v/>
      </c>
      <c r="O229" s="106" t="str">
        <f>IF(NOT(ISBLANK('Order Form'!$I255)),'Order Form'!$I255,"")</f>
        <v/>
      </c>
      <c r="P229" s="106" t="str">
        <f>IF(NOT(ISBLANK('Order Form'!$D255)),PROPER('Order Form'!$D255),"")</f>
        <v/>
      </c>
      <c r="Q229" s="106" t="str">
        <f>IF(NOT(ISBLANK('Order Form'!$L255)),'Order Form'!$L255,"")</f>
        <v/>
      </c>
      <c r="R229" s="106" t="str">
        <f>IF(NOT(ISBLANK('Order Form'!$M255)),'Order Form'!$M255,"")</f>
        <v/>
      </c>
      <c r="S229" s="106" t="str">
        <f>IF(NOT(ISBLANK('Order Form'!$N255)),'Order Form'!$N255,"")</f>
        <v/>
      </c>
      <c r="T229" s="106" t="str">
        <f>IF(NOT(ISBLANK('Order Form'!$O255)),'Order Form'!$O255,"")</f>
        <v/>
      </c>
      <c r="U229" s="106" t="str">
        <f>IF(NOT(ISBLANK('Order Form'!$P255)),'Order Form'!$P255,"")</f>
        <v/>
      </c>
      <c r="V229" s="106" t="str">
        <f>IF(NOT(ISBLANK('Order Form'!$Q255)),'Order Form'!$Q255,"")</f>
        <v/>
      </c>
      <c r="W229" s="106" t="str">
        <f>IF(NOT(ISBLANK('Order Form'!$R255)),'Order Form'!$R255,"")</f>
        <v/>
      </c>
      <c r="X229" s="106" t="str">
        <f>IF(NOT(ISBLANK('Order Form'!$S255)),'Order Form'!$S255,"")</f>
        <v/>
      </c>
      <c r="Y229" s="106" t="str">
        <f t="shared" si="0"/>
        <v/>
      </c>
      <c r="Z229" s="166" t="str">
        <f>IF(NOT(ISBLANK('Order Form'!$J255)),'Order Form'!$J255,"")</f>
        <v/>
      </c>
      <c r="AA229" s="168" t="str">
        <f t="shared" si="1"/>
        <v/>
      </c>
      <c r="AB229" s="166" t="str">
        <f>IF(NOT(ISBLANK('Order Form'!$K255)),'Order Form'!$K255,"")</f>
        <v/>
      </c>
      <c r="AC229" s="166" t="str">
        <f>IF(NOT(ISBLANK('Order Form'!$D$21)),'Order Form'!$D$21,"")</f>
        <v/>
      </c>
      <c r="AD229" s="166" t="str">
        <f>IF(NOT(ISBLANK('Order Form'!$D$23)),'Order Form'!$D$23,"")</f>
        <v/>
      </c>
      <c r="AE229" s="166" t="str">
        <f>IF(NOT(ISBLANK('Order Form'!$D$22)),'Order Form'!$D$22,"")</f>
        <v/>
      </c>
    </row>
    <row r="230" spans="1:31" ht="12.75" customHeight="1" x14ac:dyDescent="0.3">
      <c r="A230" s="106" t="str">
        <f>IF(NOT(ISBLANK('Order Form'!$F$4)),PROPER('Order Form'!$F$4),IF(NOT(ISBLANK('Order Form'!$D$3)),PROPER('Order Form'!$D$3),IF(NOT(ISBLANK('Order Form'!$D$4)),PROPER('Order Form'!$D$4),"")))</f>
        <v/>
      </c>
      <c r="B230" s="106" t="str">
        <f>IF(NOT(ISBLANK('Order Form'!$F$6)),'Order Form'!$F$6,"")</f>
        <v/>
      </c>
      <c r="C230" s="162">
        <f>'Order Form'!$F$8</f>
        <v>0</v>
      </c>
      <c r="D230" s="162" t="str">
        <f>IF(NOT(ISBLANK('Order Form'!$F$10)),'Order Form'!$F$10,"")</f>
        <v/>
      </c>
      <c r="E230" s="162" t="str">
        <f>IF(NOT(ISBLANK('Order Form'!$F$12)),'Order Form'!$F$12,"")</f>
        <v/>
      </c>
      <c r="F230" s="163" t="str">
        <f>IF(NOT(ISBLANK('Order Form'!$D$16)),'Order Form'!$D$16,"")</f>
        <v/>
      </c>
      <c r="G230" s="164"/>
      <c r="H230" s="164"/>
      <c r="I230" s="106" t="str">
        <f>IF('Order Form'!$G256="Yes","Yes",IF('Order Form'!$H256="Yes","Yes",""))</f>
        <v/>
      </c>
      <c r="J230" s="106" t="str">
        <f ca="1">IF(NOT(ISNA(INDIRECT("'LIST DATA'!$A$"&amp;MATCH('Order Form'!$C256,SchoolList,0)+1))),UPPER(INDIRECT("'LIST DATA'!$A$"&amp;MATCH('Order Form'!$C256,SchoolList,0)+1)),"")</f>
        <v/>
      </c>
      <c r="K230" s="106" t="str">
        <f>IF(NOT(ISBLANK('Order Form'!$C256)),'Order Form'!$C256,"")</f>
        <v/>
      </c>
      <c r="L230" s="106" t="str">
        <f>IF(NOT(ISBLANK('Order Form'!$E256)),'Order Form'!$E256,"")</f>
        <v/>
      </c>
      <c r="M230" s="106" t="str">
        <f>IF('Order Form'!$G256="Yes","CST",IF('Order Form'!$H256="Yes","PVW",IF(NOT(ISBLANK('Order Form'!$F256)),UPPER('Order Form'!$F256),"")))</f>
        <v/>
      </c>
      <c r="N230" s="106" t="str">
        <f>IF(UPPER($I230)="YES",'Order Form'!F256,"")</f>
        <v/>
      </c>
      <c r="O230" s="106" t="str">
        <f>IF(NOT(ISBLANK('Order Form'!$I256)),'Order Form'!$I256,"")</f>
        <v/>
      </c>
      <c r="P230" s="106" t="str">
        <f>IF(NOT(ISBLANK('Order Form'!$D256)),PROPER('Order Form'!$D256),"")</f>
        <v/>
      </c>
      <c r="Q230" s="106" t="str">
        <f>IF(NOT(ISBLANK('Order Form'!$L256)),'Order Form'!$L256,"")</f>
        <v/>
      </c>
      <c r="R230" s="106" t="str">
        <f>IF(NOT(ISBLANK('Order Form'!$M256)),'Order Form'!$M256,"")</f>
        <v/>
      </c>
      <c r="S230" s="106" t="str">
        <f>IF(NOT(ISBLANK('Order Form'!$N256)),'Order Form'!$N256,"")</f>
        <v/>
      </c>
      <c r="T230" s="106" t="str">
        <f>IF(NOT(ISBLANK('Order Form'!$O256)),'Order Form'!$O256,"")</f>
        <v/>
      </c>
      <c r="U230" s="106" t="str">
        <f>IF(NOT(ISBLANK('Order Form'!$P256)),'Order Form'!$P256,"")</f>
        <v/>
      </c>
      <c r="V230" s="106" t="str">
        <f>IF(NOT(ISBLANK('Order Form'!$Q256)),'Order Form'!$Q256,"")</f>
        <v/>
      </c>
      <c r="W230" s="106" t="str">
        <f>IF(NOT(ISBLANK('Order Form'!$R256)),'Order Form'!$R256,"")</f>
        <v/>
      </c>
      <c r="X230" s="106" t="str">
        <f>IF(NOT(ISBLANK('Order Form'!$S256)),'Order Form'!$S256,"")</f>
        <v/>
      </c>
      <c r="Y230" s="106" t="str">
        <f t="shared" si="0"/>
        <v/>
      </c>
      <c r="Z230" s="166" t="str">
        <f>IF(NOT(ISBLANK('Order Form'!$J256)),'Order Form'!$J256,"")</f>
        <v/>
      </c>
      <c r="AA230" s="168" t="str">
        <f t="shared" si="1"/>
        <v/>
      </c>
      <c r="AB230" s="166" t="str">
        <f>IF(NOT(ISBLANK('Order Form'!$K256)),'Order Form'!$K256,"")</f>
        <v/>
      </c>
      <c r="AC230" s="166" t="str">
        <f>IF(NOT(ISBLANK('Order Form'!$D$21)),'Order Form'!$D$21,"")</f>
        <v/>
      </c>
      <c r="AD230" s="166" t="str">
        <f>IF(NOT(ISBLANK('Order Form'!$D$23)),'Order Form'!$D$23,"")</f>
        <v/>
      </c>
      <c r="AE230" s="166" t="str">
        <f>IF(NOT(ISBLANK('Order Form'!$D$22)),'Order Form'!$D$22,"")</f>
        <v/>
      </c>
    </row>
    <row r="231" spans="1:31" ht="12.75" customHeight="1" x14ac:dyDescent="0.3">
      <c r="A231" s="106" t="str">
        <f>IF(NOT(ISBLANK('Order Form'!$F$4)),PROPER('Order Form'!$F$4),IF(NOT(ISBLANK('Order Form'!$D$3)),PROPER('Order Form'!$D$3),IF(NOT(ISBLANK('Order Form'!$D$4)),PROPER('Order Form'!$D$4),"")))</f>
        <v/>
      </c>
      <c r="B231" s="106" t="str">
        <f>IF(NOT(ISBLANK('Order Form'!$F$6)),'Order Form'!$F$6,"")</f>
        <v/>
      </c>
      <c r="C231" s="162">
        <f>'Order Form'!$F$8</f>
        <v>0</v>
      </c>
      <c r="D231" s="162" t="str">
        <f>IF(NOT(ISBLANK('Order Form'!$F$10)),'Order Form'!$F$10,"")</f>
        <v/>
      </c>
      <c r="E231" s="162" t="str">
        <f>IF(NOT(ISBLANK('Order Form'!$F$12)),'Order Form'!$F$12,"")</f>
        <v/>
      </c>
      <c r="F231" s="163" t="str">
        <f>IF(NOT(ISBLANK('Order Form'!$D$16)),'Order Form'!$D$16,"")</f>
        <v/>
      </c>
      <c r="G231" s="164"/>
      <c r="H231" s="164"/>
      <c r="I231" s="106" t="str">
        <f>IF('Order Form'!$G257="Yes","Yes",IF('Order Form'!$H257="Yes","Yes",""))</f>
        <v/>
      </c>
      <c r="J231" s="106" t="str">
        <f ca="1">IF(NOT(ISNA(INDIRECT("'LIST DATA'!$A$"&amp;MATCH('Order Form'!$C257,SchoolList,0)+1))),UPPER(INDIRECT("'LIST DATA'!$A$"&amp;MATCH('Order Form'!$C257,SchoolList,0)+1)),"")</f>
        <v/>
      </c>
      <c r="K231" s="106" t="str">
        <f>IF(NOT(ISBLANK('Order Form'!$C257)),'Order Form'!$C257,"")</f>
        <v/>
      </c>
      <c r="L231" s="106" t="str">
        <f>IF(NOT(ISBLANK('Order Form'!$E257)),'Order Form'!$E257,"")</f>
        <v/>
      </c>
      <c r="M231" s="106" t="str">
        <f>IF('Order Form'!$G257="Yes","CST",IF('Order Form'!$H257="Yes","PVW",IF(NOT(ISBLANK('Order Form'!$F257)),UPPER('Order Form'!$F257),"")))</f>
        <v/>
      </c>
      <c r="N231" s="106" t="str">
        <f>IF(UPPER($I231)="YES",'Order Form'!F257,"")</f>
        <v/>
      </c>
      <c r="O231" s="106" t="str">
        <f>IF(NOT(ISBLANK('Order Form'!$I257)),'Order Form'!$I257,"")</f>
        <v/>
      </c>
      <c r="P231" s="106" t="str">
        <f>IF(NOT(ISBLANK('Order Form'!$D257)),PROPER('Order Form'!$D257),"")</f>
        <v/>
      </c>
      <c r="Q231" s="106" t="str">
        <f>IF(NOT(ISBLANK('Order Form'!$L257)),'Order Form'!$L257,"")</f>
        <v/>
      </c>
      <c r="R231" s="106" t="str">
        <f>IF(NOT(ISBLANK('Order Form'!$M257)),'Order Form'!$M257,"")</f>
        <v/>
      </c>
      <c r="S231" s="106" t="str">
        <f>IF(NOT(ISBLANK('Order Form'!$N257)),'Order Form'!$N257,"")</f>
        <v/>
      </c>
      <c r="T231" s="106" t="str">
        <f>IF(NOT(ISBLANK('Order Form'!$O257)),'Order Form'!$O257,"")</f>
        <v/>
      </c>
      <c r="U231" s="106" t="str">
        <f>IF(NOT(ISBLANK('Order Form'!$P257)),'Order Form'!$P257,"")</f>
        <v/>
      </c>
      <c r="V231" s="106" t="str">
        <f>IF(NOT(ISBLANK('Order Form'!$Q257)),'Order Form'!$Q257,"")</f>
        <v/>
      </c>
      <c r="W231" s="106" t="str">
        <f>IF(NOT(ISBLANK('Order Form'!$R257)),'Order Form'!$R257,"")</f>
        <v/>
      </c>
      <c r="X231" s="106" t="str">
        <f>IF(NOT(ISBLANK('Order Form'!$S257)),'Order Form'!$S257,"")</f>
        <v/>
      </c>
      <c r="Y231" s="106" t="str">
        <f t="shared" si="0"/>
        <v/>
      </c>
      <c r="Z231" s="166" t="str">
        <f>IF(NOT(ISBLANK('Order Form'!$J257)),'Order Form'!$J257,"")</f>
        <v/>
      </c>
      <c r="AA231" s="168" t="str">
        <f t="shared" si="1"/>
        <v/>
      </c>
      <c r="AB231" s="166" t="str">
        <f>IF(NOT(ISBLANK('Order Form'!$K257)),'Order Form'!$K257,"")</f>
        <v/>
      </c>
      <c r="AC231" s="166" t="str">
        <f>IF(NOT(ISBLANK('Order Form'!$D$21)),'Order Form'!$D$21,"")</f>
        <v/>
      </c>
      <c r="AD231" s="166" t="str">
        <f>IF(NOT(ISBLANK('Order Form'!$D$23)),'Order Form'!$D$23,"")</f>
        <v/>
      </c>
      <c r="AE231" s="166" t="str">
        <f>IF(NOT(ISBLANK('Order Form'!$D$22)),'Order Form'!$D$22,"")</f>
        <v/>
      </c>
    </row>
    <row r="232" spans="1:31" ht="12.75" customHeight="1" x14ac:dyDescent="0.3">
      <c r="A232" s="106" t="str">
        <f>IF(NOT(ISBLANK('Order Form'!$F$4)),PROPER('Order Form'!$F$4),IF(NOT(ISBLANK('Order Form'!$D$3)),PROPER('Order Form'!$D$3),IF(NOT(ISBLANK('Order Form'!$D$4)),PROPER('Order Form'!$D$4),"")))</f>
        <v/>
      </c>
      <c r="B232" s="106" t="str">
        <f>IF(NOT(ISBLANK('Order Form'!$F$6)),'Order Form'!$F$6,"")</f>
        <v/>
      </c>
      <c r="C232" s="162">
        <f>'Order Form'!$F$8</f>
        <v>0</v>
      </c>
      <c r="D232" s="162" t="str">
        <f>IF(NOT(ISBLANK('Order Form'!$F$10)),'Order Form'!$F$10,"")</f>
        <v/>
      </c>
      <c r="E232" s="162" t="str">
        <f>IF(NOT(ISBLANK('Order Form'!$F$12)),'Order Form'!$F$12,"")</f>
        <v/>
      </c>
      <c r="F232" s="163" t="str">
        <f>IF(NOT(ISBLANK('Order Form'!$D$16)),'Order Form'!$D$16,"")</f>
        <v/>
      </c>
      <c r="G232" s="164"/>
      <c r="H232" s="164"/>
      <c r="I232" s="106" t="str">
        <f>IF('Order Form'!$G258="Yes","Yes",IF('Order Form'!$H258="Yes","Yes",""))</f>
        <v/>
      </c>
      <c r="J232" s="106" t="str">
        <f ca="1">IF(NOT(ISNA(INDIRECT("'LIST DATA'!$A$"&amp;MATCH('Order Form'!$C258,SchoolList,0)+1))),UPPER(INDIRECT("'LIST DATA'!$A$"&amp;MATCH('Order Form'!$C258,SchoolList,0)+1)),"")</f>
        <v/>
      </c>
      <c r="K232" s="106" t="str">
        <f>IF(NOT(ISBLANK('Order Form'!$C258)),'Order Form'!$C258,"")</f>
        <v/>
      </c>
      <c r="L232" s="106" t="str">
        <f>IF(NOT(ISBLANK('Order Form'!$E258)),'Order Form'!$E258,"")</f>
        <v/>
      </c>
      <c r="M232" s="106" t="str">
        <f>IF('Order Form'!$G258="Yes","CST",IF('Order Form'!$H258="Yes","PVW",IF(NOT(ISBLANK('Order Form'!$F258)),UPPER('Order Form'!$F258),"")))</f>
        <v/>
      </c>
      <c r="N232" s="106" t="str">
        <f>IF(UPPER($I232)="YES",'Order Form'!F258,"")</f>
        <v/>
      </c>
      <c r="O232" s="106" t="str">
        <f>IF(NOT(ISBLANK('Order Form'!$I258)),'Order Form'!$I258,"")</f>
        <v/>
      </c>
      <c r="P232" s="106" t="str">
        <f>IF(NOT(ISBLANK('Order Form'!$D258)),PROPER('Order Form'!$D258),"")</f>
        <v/>
      </c>
      <c r="Q232" s="106" t="str">
        <f>IF(NOT(ISBLANK('Order Form'!$L258)),'Order Form'!$L258,"")</f>
        <v/>
      </c>
      <c r="R232" s="106" t="str">
        <f>IF(NOT(ISBLANK('Order Form'!$M258)),'Order Form'!$M258,"")</f>
        <v/>
      </c>
      <c r="S232" s="106" t="str">
        <f>IF(NOT(ISBLANK('Order Form'!$N258)),'Order Form'!$N258,"")</f>
        <v/>
      </c>
      <c r="T232" s="106" t="str">
        <f>IF(NOT(ISBLANK('Order Form'!$O258)),'Order Form'!$O258,"")</f>
        <v/>
      </c>
      <c r="U232" s="106" t="str">
        <f>IF(NOT(ISBLANK('Order Form'!$P258)),'Order Form'!$P258,"")</f>
        <v/>
      </c>
      <c r="V232" s="106" t="str">
        <f>IF(NOT(ISBLANK('Order Form'!$Q258)),'Order Form'!$Q258,"")</f>
        <v/>
      </c>
      <c r="W232" s="106" t="str">
        <f>IF(NOT(ISBLANK('Order Form'!$R258)),'Order Form'!$R258,"")</f>
        <v/>
      </c>
      <c r="X232" s="106" t="str">
        <f>IF(NOT(ISBLANK('Order Form'!$S258)),'Order Form'!$S258,"")</f>
        <v/>
      </c>
      <c r="Y232" s="106" t="str">
        <f t="shared" si="0"/>
        <v/>
      </c>
      <c r="Z232" s="166" t="str">
        <f>IF(NOT(ISBLANK('Order Form'!$J258)),'Order Form'!$J258,"")</f>
        <v/>
      </c>
      <c r="AA232" s="168" t="str">
        <f t="shared" si="1"/>
        <v/>
      </c>
      <c r="AB232" s="166" t="str">
        <f>IF(NOT(ISBLANK('Order Form'!$K258)),'Order Form'!$K258,"")</f>
        <v/>
      </c>
      <c r="AC232" s="166" t="str">
        <f>IF(NOT(ISBLANK('Order Form'!$D$21)),'Order Form'!$D$21,"")</f>
        <v/>
      </c>
      <c r="AD232" s="166" t="str">
        <f>IF(NOT(ISBLANK('Order Form'!$D$23)),'Order Form'!$D$23,"")</f>
        <v/>
      </c>
      <c r="AE232" s="166" t="str">
        <f>IF(NOT(ISBLANK('Order Form'!$D$22)),'Order Form'!$D$22,"")</f>
        <v/>
      </c>
    </row>
    <row r="233" spans="1:31" ht="12.75" customHeight="1" x14ac:dyDescent="0.3">
      <c r="A233" s="106" t="str">
        <f>IF(NOT(ISBLANK('Order Form'!$F$4)),PROPER('Order Form'!$F$4),IF(NOT(ISBLANK('Order Form'!$D$3)),PROPER('Order Form'!$D$3),IF(NOT(ISBLANK('Order Form'!$D$4)),PROPER('Order Form'!$D$4),"")))</f>
        <v/>
      </c>
      <c r="B233" s="106" t="str">
        <f>IF(NOT(ISBLANK('Order Form'!$F$6)),'Order Form'!$F$6,"")</f>
        <v/>
      </c>
      <c r="C233" s="162">
        <f>'Order Form'!$F$8</f>
        <v>0</v>
      </c>
      <c r="D233" s="162" t="str">
        <f>IF(NOT(ISBLANK('Order Form'!$F$10)),'Order Form'!$F$10,"")</f>
        <v/>
      </c>
      <c r="E233" s="162" t="str">
        <f>IF(NOT(ISBLANK('Order Form'!$F$12)),'Order Form'!$F$12,"")</f>
        <v/>
      </c>
      <c r="F233" s="163" t="str">
        <f>IF(NOT(ISBLANK('Order Form'!$D$16)),'Order Form'!$D$16,"")</f>
        <v/>
      </c>
      <c r="G233" s="164"/>
      <c r="H233" s="164"/>
      <c r="I233" s="106" t="str">
        <f>IF('Order Form'!$G259="Yes","Yes",IF('Order Form'!$H259="Yes","Yes",""))</f>
        <v/>
      </c>
      <c r="J233" s="106" t="str">
        <f ca="1">IF(NOT(ISNA(INDIRECT("'LIST DATA'!$A$"&amp;MATCH('Order Form'!$C259,SchoolList,0)+1))),UPPER(INDIRECT("'LIST DATA'!$A$"&amp;MATCH('Order Form'!$C259,SchoolList,0)+1)),"")</f>
        <v/>
      </c>
      <c r="K233" s="106" t="str">
        <f>IF(NOT(ISBLANK('Order Form'!$C259)),'Order Form'!$C259,"")</f>
        <v/>
      </c>
      <c r="L233" s="106" t="str">
        <f>IF(NOT(ISBLANK('Order Form'!$E259)),'Order Form'!$E259,"")</f>
        <v/>
      </c>
      <c r="M233" s="106" t="str">
        <f>IF('Order Form'!$G259="Yes","CST",IF('Order Form'!$H259="Yes","PVW",IF(NOT(ISBLANK('Order Form'!$F259)),UPPER('Order Form'!$F259),"")))</f>
        <v/>
      </c>
      <c r="N233" s="106" t="str">
        <f>IF(UPPER($I233)="YES",'Order Form'!F259,"")</f>
        <v/>
      </c>
      <c r="O233" s="106" t="str">
        <f>IF(NOT(ISBLANK('Order Form'!$I259)),'Order Form'!$I259,"")</f>
        <v/>
      </c>
      <c r="P233" s="106" t="str">
        <f>IF(NOT(ISBLANK('Order Form'!$D259)),PROPER('Order Form'!$D259),"")</f>
        <v/>
      </c>
      <c r="Q233" s="106" t="str">
        <f>IF(NOT(ISBLANK('Order Form'!$L259)),'Order Form'!$L259,"")</f>
        <v/>
      </c>
      <c r="R233" s="106" t="str">
        <f>IF(NOT(ISBLANK('Order Form'!$M259)),'Order Form'!$M259,"")</f>
        <v/>
      </c>
      <c r="S233" s="106" t="str">
        <f>IF(NOT(ISBLANK('Order Form'!$N259)),'Order Form'!$N259,"")</f>
        <v/>
      </c>
      <c r="T233" s="106" t="str">
        <f>IF(NOT(ISBLANK('Order Form'!$O259)),'Order Form'!$O259,"")</f>
        <v/>
      </c>
      <c r="U233" s="106" t="str">
        <f>IF(NOT(ISBLANK('Order Form'!$P259)),'Order Form'!$P259,"")</f>
        <v/>
      </c>
      <c r="V233" s="106" t="str">
        <f>IF(NOT(ISBLANK('Order Form'!$Q259)),'Order Form'!$Q259,"")</f>
        <v/>
      </c>
      <c r="W233" s="106" t="str">
        <f>IF(NOT(ISBLANK('Order Form'!$R259)),'Order Form'!$R259,"")</f>
        <v/>
      </c>
      <c r="X233" s="106" t="str">
        <f>IF(NOT(ISBLANK('Order Form'!$S259)),'Order Form'!$S259,"")</f>
        <v/>
      </c>
      <c r="Y233" s="106" t="str">
        <f t="shared" si="0"/>
        <v/>
      </c>
      <c r="Z233" s="166" t="str">
        <f>IF(NOT(ISBLANK('Order Form'!$J259)),'Order Form'!$J259,"")</f>
        <v/>
      </c>
      <c r="AA233" s="168" t="str">
        <f t="shared" si="1"/>
        <v/>
      </c>
      <c r="AB233" s="166" t="str">
        <f>IF(NOT(ISBLANK('Order Form'!$K259)),'Order Form'!$K259,"")</f>
        <v/>
      </c>
      <c r="AC233" s="166" t="str">
        <f>IF(NOT(ISBLANK('Order Form'!$D$21)),'Order Form'!$D$21,"")</f>
        <v/>
      </c>
      <c r="AD233" s="166" t="str">
        <f>IF(NOT(ISBLANK('Order Form'!$D$23)),'Order Form'!$D$23,"")</f>
        <v/>
      </c>
      <c r="AE233" s="166" t="str">
        <f>IF(NOT(ISBLANK('Order Form'!$D$22)),'Order Form'!$D$22,"")</f>
        <v/>
      </c>
    </row>
    <row r="234" spans="1:31" ht="12.75" customHeight="1" x14ac:dyDescent="0.3">
      <c r="A234" s="106" t="str">
        <f>IF(NOT(ISBLANK('Order Form'!$F$4)),PROPER('Order Form'!$F$4),IF(NOT(ISBLANK('Order Form'!$D$3)),PROPER('Order Form'!$D$3),IF(NOT(ISBLANK('Order Form'!$D$4)),PROPER('Order Form'!$D$4),"")))</f>
        <v/>
      </c>
      <c r="B234" s="106" t="str">
        <f>IF(NOT(ISBLANK('Order Form'!$F$6)),'Order Form'!$F$6,"")</f>
        <v/>
      </c>
      <c r="C234" s="162">
        <f>'Order Form'!$F$8</f>
        <v>0</v>
      </c>
      <c r="D234" s="162" t="str">
        <f>IF(NOT(ISBLANK('Order Form'!$F$10)),'Order Form'!$F$10,"")</f>
        <v/>
      </c>
      <c r="E234" s="162" t="str">
        <f>IF(NOT(ISBLANK('Order Form'!$F$12)),'Order Form'!$F$12,"")</f>
        <v/>
      </c>
      <c r="F234" s="163" t="str">
        <f>IF(NOT(ISBLANK('Order Form'!$D$16)),'Order Form'!$D$16,"")</f>
        <v/>
      </c>
      <c r="G234" s="164"/>
      <c r="H234" s="164"/>
      <c r="I234" s="106" t="str">
        <f>IF('Order Form'!$G260="Yes","Yes",IF('Order Form'!$H260="Yes","Yes",""))</f>
        <v/>
      </c>
      <c r="J234" s="106" t="str">
        <f ca="1">IF(NOT(ISNA(INDIRECT("'LIST DATA'!$A$"&amp;MATCH('Order Form'!$C260,SchoolList,0)+1))),UPPER(INDIRECT("'LIST DATA'!$A$"&amp;MATCH('Order Form'!$C260,SchoolList,0)+1)),"")</f>
        <v/>
      </c>
      <c r="K234" s="106" t="str">
        <f>IF(NOT(ISBLANK('Order Form'!$C260)),'Order Form'!$C260,"")</f>
        <v/>
      </c>
      <c r="L234" s="106" t="str">
        <f>IF(NOT(ISBLANK('Order Form'!$E260)),'Order Form'!$E260,"")</f>
        <v/>
      </c>
      <c r="M234" s="106" t="str">
        <f>IF('Order Form'!$G260="Yes","CST",IF('Order Form'!$H260="Yes","PVW",IF(NOT(ISBLANK('Order Form'!$F260)),UPPER('Order Form'!$F260),"")))</f>
        <v/>
      </c>
      <c r="N234" s="106" t="str">
        <f>IF(UPPER($I234)="YES",'Order Form'!F260,"")</f>
        <v/>
      </c>
      <c r="O234" s="106" t="str">
        <f>IF(NOT(ISBLANK('Order Form'!$I260)),'Order Form'!$I260,"")</f>
        <v/>
      </c>
      <c r="P234" s="106" t="str">
        <f>IF(NOT(ISBLANK('Order Form'!$D260)),PROPER('Order Form'!$D260),"")</f>
        <v/>
      </c>
      <c r="Q234" s="106" t="str">
        <f>IF(NOT(ISBLANK('Order Form'!$L260)),'Order Form'!$L260,"")</f>
        <v/>
      </c>
      <c r="R234" s="106" t="str">
        <f>IF(NOT(ISBLANK('Order Form'!$M260)),'Order Form'!$M260,"")</f>
        <v/>
      </c>
      <c r="S234" s="106" t="str">
        <f>IF(NOT(ISBLANK('Order Form'!$N260)),'Order Form'!$N260,"")</f>
        <v/>
      </c>
      <c r="T234" s="106" t="str">
        <f>IF(NOT(ISBLANK('Order Form'!$O260)),'Order Form'!$O260,"")</f>
        <v/>
      </c>
      <c r="U234" s="106" t="str">
        <f>IF(NOT(ISBLANK('Order Form'!$P260)),'Order Form'!$P260,"")</f>
        <v/>
      </c>
      <c r="V234" s="106" t="str">
        <f>IF(NOT(ISBLANK('Order Form'!$Q260)),'Order Form'!$Q260,"")</f>
        <v/>
      </c>
      <c r="W234" s="106" t="str">
        <f>IF(NOT(ISBLANK('Order Form'!$R260)),'Order Form'!$R260,"")</f>
        <v/>
      </c>
      <c r="X234" s="106" t="str">
        <f>IF(NOT(ISBLANK('Order Form'!$S260)),'Order Form'!$S260,"")</f>
        <v/>
      </c>
      <c r="Y234" s="106" t="str">
        <f t="shared" si="0"/>
        <v/>
      </c>
      <c r="Z234" s="166" t="str">
        <f>IF(NOT(ISBLANK('Order Form'!$J260)),'Order Form'!$J260,"")</f>
        <v/>
      </c>
      <c r="AA234" s="168" t="str">
        <f t="shared" si="1"/>
        <v/>
      </c>
      <c r="AB234" s="166" t="str">
        <f>IF(NOT(ISBLANK('Order Form'!$K260)),'Order Form'!$K260,"")</f>
        <v/>
      </c>
      <c r="AC234" s="166" t="str">
        <f>IF(NOT(ISBLANK('Order Form'!$D$21)),'Order Form'!$D$21,"")</f>
        <v/>
      </c>
      <c r="AD234" s="166" t="str">
        <f>IF(NOT(ISBLANK('Order Form'!$D$23)),'Order Form'!$D$23,"")</f>
        <v/>
      </c>
      <c r="AE234" s="166" t="str">
        <f>IF(NOT(ISBLANK('Order Form'!$D$22)),'Order Form'!$D$22,"")</f>
        <v/>
      </c>
    </row>
    <row r="235" spans="1:31" ht="12.75" customHeight="1" x14ac:dyDescent="0.3">
      <c r="A235" s="106" t="str">
        <f>IF(NOT(ISBLANK('Order Form'!$F$4)),PROPER('Order Form'!$F$4),IF(NOT(ISBLANK('Order Form'!$D$3)),PROPER('Order Form'!$D$3),IF(NOT(ISBLANK('Order Form'!$D$4)),PROPER('Order Form'!$D$4),"")))</f>
        <v/>
      </c>
      <c r="B235" s="106" t="str">
        <f>IF(NOT(ISBLANK('Order Form'!$F$6)),'Order Form'!$F$6,"")</f>
        <v/>
      </c>
      <c r="C235" s="162">
        <f>'Order Form'!$F$8</f>
        <v>0</v>
      </c>
      <c r="D235" s="162" t="str">
        <f>IF(NOT(ISBLANK('Order Form'!$F$10)),'Order Form'!$F$10,"")</f>
        <v/>
      </c>
      <c r="E235" s="162" t="str">
        <f>IF(NOT(ISBLANK('Order Form'!$F$12)),'Order Form'!$F$12,"")</f>
        <v/>
      </c>
      <c r="F235" s="163" t="str">
        <f>IF(NOT(ISBLANK('Order Form'!$D$16)),'Order Form'!$D$16,"")</f>
        <v/>
      </c>
      <c r="G235" s="164"/>
      <c r="H235" s="164"/>
      <c r="I235" s="106" t="str">
        <f>IF('Order Form'!$G261="Yes","Yes",IF('Order Form'!$H261="Yes","Yes",""))</f>
        <v/>
      </c>
      <c r="J235" s="106" t="str">
        <f ca="1">IF(NOT(ISNA(INDIRECT("'LIST DATA'!$A$"&amp;MATCH('Order Form'!$C261,SchoolList,0)+1))),UPPER(INDIRECT("'LIST DATA'!$A$"&amp;MATCH('Order Form'!$C261,SchoolList,0)+1)),"")</f>
        <v/>
      </c>
      <c r="K235" s="106" t="str">
        <f>IF(NOT(ISBLANK('Order Form'!$C261)),'Order Form'!$C261,"")</f>
        <v/>
      </c>
      <c r="L235" s="106" t="str">
        <f>IF(NOT(ISBLANK('Order Form'!$E261)),'Order Form'!$E261,"")</f>
        <v/>
      </c>
      <c r="M235" s="106" t="str">
        <f>IF('Order Form'!$G261="Yes","CST",IF('Order Form'!$H261="Yes","PVW",IF(NOT(ISBLANK('Order Form'!$F261)),UPPER('Order Form'!$F261),"")))</f>
        <v/>
      </c>
      <c r="N235" s="106" t="str">
        <f>IF(UPPER($I235)="YES",'Order Form'!F261,"")</f>
        <v/>
      </c>
      <c r="O235" s="106" t="str">
        <f>IF(NOT(ISBLANK('Order Form'!$I261)),'Order Form'!$I261,"")</f>
        <v/>
      </c>
      <c r="P235" s="106" t="str">
        <f>IF(NOT(ISBLANK('Order Form'!$D261)),PROPER('Order Form'!$D261),"")</f>
        <v/>
      </c>
      <c r="Q235" s="106" t="str">
        <f>IF(NOT(ISBLANK('Order Form'!$L261)),'Order Form'!$L261,"")</f>
        <v/>
      </c>
      <c r="R235" s="106" t="str">
        <f>IF(NOT(ISBLANK('Order Form'!$M261)),'Order Form'!$M261,"")</f>
        <v/>
      </c>
      <c r="S235" s="106" t="str">
        <f>IF(NOT(ISBLANK('Order Form'!$N261)),'Order Form'!$N261,"")</f>
        <v/>
      </c>
      <c r="T235" s="106" t="str">
        <f>IF(NOT(ISBLANK('Order Form'!$O261)),'Order Form'!$O261,"")</f>
        <v/>
      </c>
      <c r="U235" s="106" t="str">
        <f>IF(NOT(ISBLANK('Order Form'!$P261)),'Order Form'!$P261,"")</f>
        <v/>
      </c>
      <c r="V235" s="106" t="str">
        <f>IF(NOT(ISBLANK('Order Form'!$Q261)),'Order Form'!$Q261,"")</f>
        <v/>
      </c>
      <c r="W235" s="106" t="str">
        <f>IF(NOT(ISBLANK('Order Form'!$R261)),'Order Form'!$R261,"")</f>
        <v/>
      </c>
      <c r="X235" s="106" t="str">
        <f>IF(NOT(ISBLANK('Order Form'!$S261)),'Order Form'!$S261,"")</f>
        <v/>
      </c>
      <c r="Y235" s="106" t="str">
        <f t="shared" si="0"/>
        <v/>
      </c>
      <c r="Z235" s="166" t="str">
        <f>IF(NOT(ISBLANK('Order Form'!$J261)),'Order Form'!$J261,"")</f>
        <v/>
      </c>
      <c r="AA235" s="168" t="str">
        <f t="shared" si="1"/>
        <v/>
      </c>
      <c r="AB235" s="166" t="str">
        <f>IF(NOT(ISBLANK('Order Form'!$K261)),'Order Form'!$K261,"")</f>
        <v/>
      </c>
      <c r="AC235" s="166" t="str">
        <f>IF(NOT(ISBLANK('Order Form'!$D$21)),'Order Form'!$D$21,"")</f>
        <v/>
      </c>
      <c r="AD235" s="166" t="str">
        <f>IF(NOT(ISBLANK('Order Form'!$D$23)),'Order Form'!$D$23,"")</f>
        <v/>
      </c>
      <c r="AE235" s="166" t="str">
        <f>IF(NOT(ISBLANK('Order Form'!$D$22)),'Order Form'!$D$22,"")</f>
        <v/>
      </c>
    </row>
    <row r="236" spans="1:31" ht="12.75" customHeight="1" x14ac:dyDescent="0.3">
      <c r="A236" s="106" t="str">
        <f>IF(NOT(ISBLANK('Order Form'!$F$4)),PROPER('Order Form'!$F$4),IF(NOT(ISBLANK('Order Form'!$D$3)),PROPER('Order Form'!$D$3),IF(NOT(ISBLANK('Order Form'!$D$4)),PROPER('Order Form'!$D$4),"")))</f>
        <v/>
      </c>
      <c r="B236" s="106" t="str">
        <f>IF(NOT(ISBLANK('Order Form'!$F$6)),'Order Form'!$F$6,"")</f>
        <v/>
      </c>
      <c r="C236" s="162">
        <f>'Order Form'!$F$8</f>
        <v>0</v>
      </c>
      <c r="D236" s="162" t="str">
        <f>IF(NOT(ISBLANK('Order Form'!$F$10)),'Order Form'!$F$10,"")</f>
        <v/>
      </c>
      <c r="E236" s="162" t="str">
        <f>IF(NOT(ISBLANK('Order Form'!$F$12)),'Order Form'!$F$12,"")</f>
        <v/>
      </c>
      <c r="F236" s="163" t="str">
        <f>IF(NOT(ISBLANK('Order Form'!$D$16)),'Order Form'!$D$16,"")</f>
        <v/>
      </c>
      <c r="G236" s="164"/>
      <c r="H236" s="164"/>
      <c r="I236" s="106" t="str">
        <f>IF('Order Form'!$G262="Yes","Yes",IF('Order Form'!$H262="Yes","Yes",""))</f>
        <v/>
      </c>
      <c r="J236" s="106" t="str">
        <f ca="1">IF(NOT(ISNA(INDIRECT("'LIST DATA'!$A$"&amp;MATCH('Order Form'!$C262,SchoolList,0)+1))),UPPER(INDIRECT("'LIST DATA'!$A$"&amp;MATCH('Order Form'!$C262,SchoolList,0)+1)),"")</f>
        <v/>
      </c>
      <c r="K236" s="106" t="str">
        <f>IF(NOT(ISBLANK('Order Form'!$C262)),'Order Form'!$C262,"")</f>
        <v/>
      </c>
      <c r="L236" s="106" t="str">
        <f>IF(NOT(ISBLANK('Order Form'!$E262)),'Order Form'!$E262,"")</f>
        <v/>
      </c>
      <c r="M236" s="106" t="str">
        <f>IF('Order Form'!$G262="Yes","CST",IF('Order Form'!$H262="Yes","PVW",IF(NOT(ISBLANK('Order Form'!$F262)),UPPER('Order Form'!$F262),"")))</f>
        <v/>
      </c>
      <c r="N236" s="106" t="str">
        <f>IF(UPPER($I236)="YES",'Order Form'!F262,"")</f>
        <v/>
      </c>
      <c r="O236" s="106" t="str">
        <f>IF(NOT(ISBLANK('Order Form'!$I262)),'Order Form'!$I262,"")</f>
        <v/>
      </c>
      <c r="P236" s="106" t="str">
        <f>IF(NOT(ISBLANK('Order Form'!$D262)),PROPER('Order Form'!$D262),"")</f>
        <v/>
      </c>
      <c r="Q236" s="106" t="str">
        <f>IF(NOT(ISBLANK('Order Form'!$L262)),'Order Form'!$L262,"")</f>
        <v/>
      </c>
      <c r="R236" s="106" t="str">
        <f>IF(NOT(ISBLANK('Order Form'!$M262)),'Order Form'!$M262,"")</f>
        <v/>
      </c>
      <c r="S236" s="106" t="str">
        <f>IF(NOT(ISBLANK('Order Form'!$N262)),'Order Form'!$N262,"")</f>
        <v/>
      </c>
      <c r="T236" s="106" t="str">
        <f>IF(NOT(ISBLANK('Order Form'!$O262)),'Order Form'!$O262,"")</f>
        <v/>
      </c>
      <c r="U236" s="106" t="str">
        <f>IF(NOT(ISBLANK('Order Form'!$P262)),'Order Form'!$P262,"")</f>
        <v/>
      </c>
      <c r="V236" s="106" t="str">
        <f>IF(NOT(ISBLANK('Order Form'!$Q262)),'Order Form'!$Q262,"")</f>
        <v/>
      </c>
      <c r="W236" s="106" t="str">
        <f>IF(NOT(ISBLANK('Order Form'!$R262)),'Order Form'!$R262,"")</f>
        <v/>
      </c>
      <c r="X236" s="106" t="str">
        <f>IF(NOT(ISBLANK('Order Form'!$S262)),'Order Form'!$S262,"")</f>
        <v/>
      </c>
      <c r="Y236" s="106" t="str">
        <f t="shared" si="0"/>
        <v/>
      </c>
      <c r="Z236" s="166" t="str">
        <f>IF(NOT(ISBLANK('Order Form'!$J262)),'Order Form'!$J262,"")</f>
        <v/>
      </c>
      <c r="AA236" s="168" t="str">
        <f t="shared" si="1"/>
        <v/>
      </c>
      <c r="AB236" s="166" t="str">
        <f>IF(NOT(ISBLANK('Order Form'!$K262)),'Order Form'!$K262,"")</f>
        <v/>
      </c>
      <c r="AC236" s="166" t="str">
        <f>IF(NOT(ISBLANK('Order Form'!$D$21)),'Order Form'!$D$21,"")</f>
        <v/>
      </c>
      <c r="AD236" s="166" t="str">
        <f>IF(NOT(ISBLANK('Order Form'!$D$23)),'Order Form'!$D$23,"")</f>
        <v/>
      </c>
      <c r="AE236" s="166" t="str">
        <f>IF(NOT(ISBLANK('Order Form'!$D$22)),'Order Form'!$D$22,"")</f>
        <v/>
      </c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Y101"/>
  <sheetViews>
    <sheetView workbookViewId="0"/>
  </sheetViews>
  <sheetFormatPr defaultColWidth="12.59765625" defaultRowHeight="15" customHeight="1" x14ac:dyDescent="0.25"/>
  <cols>
    <col min="1" max="12" width="9" customWidth="1"/>
    <col min="13" max="13" width="9.5" customWidth="1"/>
    <col min="14" max="25" width="9" customWidth="1"/>
    <col min="26" max="26" width="12.5" customWidth="1"/>
  </cols>
  <sheetData>
    <row r="1" spans="1:25" ht="14.4" x14ac:dyDescent="0.3">
      <c r="A1" s="6" t="s">
        <v>4970</v>
      </c>
      <c r="B1" s="6" t="s">
        <v>4971</v>
      </c>
      <c r="C1" s="6" t="s">
        <v>4972</v>
      </c>
      <c r="D1" s="6" t="s">
        <v>4973</v>
      </c>
      <c r="E1" s="6" t="s">
        <v>4974</v>
      </c>
      <c r="F1" s="6" t="s">
        <v>4975</v>
      </c>
      <c r="G1" s="6" t="s">
        <v>4976</v>
      </c>
      <c r="H1" s="6" t="s">
        <v>4963</v>
      </c>
      <c r="I1" s="6" t="s">
        <v>4977</v>
      </c>
      <c r="J1" s="6" t="s">
        <v>4978</v>
      </c>
      <c r="K1" s="6" t="s">
        <v>4979</v>
      </c>
      <c r="L1" s="6" t="s">
        <v>4980</v>
      </c>
      <c r="M1" s="6" t="s">
        <v>4981</v>
      </c>
      <c r="N1" s="6" t="s">
        <v>4982</v>
      </c>
      <c r="O1" s="6" t="s">
        <v>4947</v>
      </c>
      <c r="P1" s="6" t="s">
        <v>4983</v>
      </c>
      <c r="Q1" s="6" t="s">
        <v>4984</v>
      </c>
      <c r="R1" s="6" t="s">
        <v>4985</v>
      </c>
      <c r="S1" s="6" t="s">
        <v>4986</v>
      </c>
      <c r="T1" s="6" t="s">
        <v>4987</v>
      </c>
      <c r="U1" s="6" t="s">
        <v>4988</v>
      </c>
      <c r="V1" s="6" t="s">
        <v>4989</v>
      </c>
      <c r="W1" s="6" t="s">
        <v>4990</v>
      </c>
      <c r="X1" s="6" t="s">
        <v>4991</v>
      </c>
      <c r="Y1" s="6" t="s">
        <v>4992</v>
      </c>
    </row>
    <row r="2" spans="1:25" ht="14.4" x14ac:dyDescent="0.3">
      <c r="A2" s="6">
        <v>488378</v>
      </c>
      <c r="B2" s="6"/>
      <c r="C2" s="6"/>
      <c r="D2" s="6"/>
      <c r="E2" s="6">
        <v>44470</v>
      </c>
      <c r="F2" s="6" t="s">
        <v>4993</v>
      </c>
      <c r="G2" s="6" t="s">
        <v>4994</v>
      </c>
      <c r="H2" s="6" t="s">
        <v>165</v>
      </c>
      <c r="I2" s="6"/>
      <c r="J2" s="6" t="s">
        <v>52</v>
      </c>
      <c r="K2" s="6">
        <v>0</v>
      </c>
      <c r="L2" s="173">
        <v>43740</v>
      </c>
      <c r="M2" s="173">
        <v>43824</v>
      </c>
      <c r="N2" s="173">
        <v>43859</v>
      </c>
      <c r="O2" s="6" t="s">
        <v>2567</v>
      </c>
      <c r="P2" s="6">
        <v>69</v>
      </c>
      <c r="Q2" s="6">
        <v>6</v>
      </c>
      <c r="R2" s="6">
        <v>6</v>
      </c>
      <c r="S2" s="6">
        <v>0</v>
      </c>
      <c r="T2" s="6">
        <v>0</v>
      </c>
      <c r="U2" s="6">
        <v>0</v>
      </c>
      <c r="V2" s="6">
        <v>0</v>
      </c>
      <c r="W2" s="6"/>
      <c r="X2" s="6">
        <v>0</v>
      </c>
      <c r="Y2" s="6"/>
    </row>
    <row r="3" spans="1:25" ht="14.4" x14ac:dyDescent="0.3">
      <c r="A3" s="6">
        <v>488374</v>
      </c>
      <c r="B3" s="6"/>
      <c r="C3" s="6"/>
      <c r="D3" s="6"/>
      <c r="E3" s="6">
        <v>44470</v>
      </c>
      <c r="F3" s="6" t="s">
        <v>4993</v>
      </c>
      <c r="G3" s="6" t="s">
        <v>4994</v>
      </c>
      <c r="H3" s="6" t="s">
        <v>165</v>
      </c>
      <c r="I3" s="6"/>
      <c r="J3" s="6" t="s">
        <v>48</v>
      </c>
      <c r="K3" s="6">
        <v>0</v>
      </c>
      <c r="L3" s="173">
        <v>43740</v>
      </c>
      <c r="M3" s="173">
        <v>43824</v>
      </c>
      <c r="N3" s="173">
        <v>43859</v>
      </c>
      <c r="O3" s="6" t="s">
        <v>2567</v>
      </c>
      <c r="P3" s="6">
        <v>195.5</v>
      </c>
      <c r="Q3" s="6">
        <v>17</v>
      </c>
      <c r="R3" s="6">
        <v>17</v>
      </c>
      <c r="S3" s="6">
        <v>0</v>
      </c>
      <c r="T3" s="6">
        <v>0</v>
      </c>
      <c r="U3" s="6">
        <v>0</v>
      </c>
      <c r="V3" s="6">
        <v>0</v>
      </c>
      <c r="W3" s="6"/>
      <c r="X3" s="6">
        <v>0</v>
      </c>
      <c r="Y3" s="6"/>
    </row>
    <row r="4" spans="1:25" ht="14.4" x14ac:dyDescent="0.3">
      <c r="A4" s="6">
        <v>488375</v>
      </c>
      <c r="B4" s="6"/>
      <c r="C4" s="6"/>
      <c r="D4" s="6"/>
      <c r="E4" s="6">
        <v>44470</v>
      </c>
      <c r="F4" s="6" t="s">
        <v>4993</v>
      </c>
      <c r="G4" s="6" t="s">
        <v>4994</v>
      </c>
      <c r="H4" s="6" t="s">
        <v>165</v>
      </c>
      <c r="I4" s="6"/>
      <c r="J4" s="6" t="s">
        <v>49</v>
      </c>
      <c r="K4" s="6">
        <v>0</v>
      </c>
      <c r="L4" s="173">
        <v>43740</v>
      </c>
      <c r="M4" s="173">
        <v>43824</v>
      </c>
      <c r="N4" s="173">
        <v>43859</v>
      </c>
      <c r="O4" s="6" t="s">
        <v>2567</v>
      </c>
      <c r="P4" s="6">
        <v>253</v>
      </c>
      <c r="Q4" s="6">
        <v>22</v>
      </c>
      <c r="R4" s="6">
        <v>22</v>
      </c>
      <c r="S4" s="6">
        <v>0</v>
      </c>
      <c r="T4" s="6">
        <v>0</v>
      </c>
      <c r="U4" s="6">
        <v>0</v>
      </c>
      <c r="V4" s="6">
        <v>0</v>
      </c>
      <c r="W4" s="6"/>
      <c r="X4" s="6">
        <v>0</v>
      </c>
      <c r="Y4" s="6"/>
    </row>
    <row r="5" spans="1:25" ht="14.4" x14ac:dyDescent="0.3">
      <c r="A5" s="6">
        <v>488376</v>
      </c>
      <c r="B5" s="6"/>
      <c r="C5" s="6"/>
      <c r="D5" s="6"/>
      <c r="E5" s="6">
        <v>44470</v>
      </c>
      <c r="F5" s="6" t="s">
        <v>4993</v>
      </c>
      <c r="G5" s="6" t="s">
        <v>4994</v>
      </c>
      <c r="H5" s="6" t="s">
        <v>165</v>
      </c>
      <c r="I5" s="6"/>
      <c r="J5" s="6" t="s">
        <v>50</v>
      </c>
      <c r="K5" s="6">
        <v>0</v>
      </c>
      <c r="L5" s="173">
        <v>43740</v>
      </c>
      <c r="M5" s="173">
        <v>43824</v>
      </c>
      <c r="N5" s="173">
        <v>43859</v>
      </c>
      <c r="O5" s="6" t="s">
        <v>2567</v>
      </c>
      <c r="P5" s="6">
        <v>184</v>
      </c>
      <c r="Q5" s="6">
        <v>16</v>
      </c>
      <c r="R5" s="6">
        <v>16</v>
      </c>
      <c r="S5" s="6">
        <v>0</v>
      </c>
      <c r="T5" s="6">
        <v>0</v>
      </c>
      <c r="U5" s="6">
        <v>0</v>
      </c>
      <c r="V5" s="6">
        <v>0</v>
      </c>
      <c r="W5" s="6"/>
      <c r="X5" s="6">
        <v>0</v>
      </c>
      <c r="Y5" s="6"/>
    </row>
    <row r="6" spans="1:25" ht="14.4" x14ac:dyDescent="0.3">
      <c r="A6" s="6">
        <v>488377</v>
      </c>
      <c r="B6" s="6"/>
      <c r="C6" s="6"/>
      <c r="D6" s="6"/>
      <c r="E6" s="6">
        <v>44470</v>
      </c>
      <c r="F6" s="6" t="s">
        <v>4993</v>
      </c>
      <c r="G6" s="6" t="s">
        <v>4994</v>
      </c>
      <c r="H6" s="6" t="s">
        <v>165</v>
      </c>
      <c r="I6" s="6"/>
      <c r="J6" s="6" t="s">
        <v>51</v>
      </c>
      <c r="K6" s="6">
        <v>0</v>
      </c>
      <c r="L6" s="173">
        <v>43740</v>
      </c>
      <c r="M6" s="173">
        <v>43824</v>
      </c>
      <c r="N6" s="173">
        <v>43859</v>
      </c>
      <c r="O6" s="6" t="s">
        <v>2567</v>
      </c>
      <c r="P6" s="6">
        <v>126.5</v>
      </c>
      <c r="Q6" s="6">
        <v>11</v>
      </c>
      <c r="R6" s="6">
        <v>11</v>
      </c>
      <c r="S6" s="6">
        <v>0</v>
      </c>
      <c r="T6" s="6">
        <v>0</v>
      </c>
      <c r="U6" s="6">
        <v>0</v>
      </c>
      <c r="V6" s="6">
        <v>0</v>
      </c>
      <c r="W6" s="6"/>
      <c r="X6" s="6">
        <v>0</v>
      </c>
      <c r="Y6" s="6"/>
    </row>
    <row r="7" spans="1:25" ht="14.4" x14ac:dyDescent="0.3">
      <c r="A7" s="6">
        <v>488426</v>
      </c>
      <c r="B7" s="6"/>
      <c r="C7" s="6"/>
      <c r="D7" s="6"/>
      <c r="E7" s="6">
        <v>44470</v>
      </c>
      <c r="F7" s="6" t="s">
        <v>4993</v>
      </c>
      <c r="G7" s="6" t="s">
        <v>4995</v>
      </c>
      <c r="H7" s="6" t="s">
        <v>163</v>
      </c>
      <c r="I7" s="6"/>
      <c r="J7" s="6" t="s">
        <v>50</v>
      </c>
      <c r="K7" s="6">
        <v>0</v>
      </c>
      <c r="L7" s="173">
        <v>43740</v>
      </c>
      <c r="M7" s="173">
        <v>43824</v>
      </c>
      <c r="N7" s="173">
        <v>43859</v>
      </c>
      <c r="O7" s="6" t="s">
        <v>2567</v>
      </c>
      <c r="P7" s="6">
        <v>184</v>
      </c>
      <c r="Q7" s="6">
        <v>16</v>
      </c>
      <c r="R7" s="6">
        <v>16</v>
      </c>
      <c r="S7" s="6">
        <v>0</v>
      </c>
      <c r="T7" s="6">
        <v>0</v>
      </c>
      <c r="U7" s="6">
        <v>0</v>
      </c>
      <c r="V7" s="6">
        <v>0</v>
      </c>
      <c r="W7" s="6"/>
      <c r="X7" s="6">
        <v>0</v>
      </c>
      <c r="Y7" s="6"/>
    </row>
    <row r="8" spans="1:25" ht="14.4" x14ac:dyDescent="0.3">
      <c r="A8" s="6">
        <v>488427</v>
      </c>
      <c r="B8" s="6"/>
      <c r="C8" s="6"/>
      <c r="D8" s="6"/>
      <c r="E8" s="6">
        <v>44470</v>
      </c>
      <c r="F8" s="6" t="s">
        <v>4993</v>
      </c>
      <c r="G8" s="6" t="s">
        <v>4995</v>
      </c>
      <c r="H8" s="6" t="s">
        <v>163</v>
      </c>
      <c r="I8" s="6"/>
      <c r="J8" s="6" t="s">
        <v>51</v>
      </c>
      <c r="K8" s="6">
        <v>0</v>
      </c>
      <c r="L8" s="173">
        <v>43740</v>
      </c>
      <c r="M8" s="173">
        <v>43824</v>
      </c>
      <c r="N8" s="173">
        <v>43859</v>
      </c>
      <c r="O8" s="6" t="s">
        <v>2567</v>
      </c>
      <c r="P8" s="6">
        <v>126.5</v>
      </c>
      <c r="Q8" s="6">
        <v>11</v>
      </c>
      <c r="R8" s="6">
        <v>11</v>
      </c>
      <c r="S8" s="6">
        <v>0</v>
      </c>
      <c r="T8" s="6">
        <v>0</v>
      </c>
      <c r="U8" s="6">
        <v>0</v>
      </c>
      <c r="V8" s="6">
        <v>0</v>
      </c>
      <c r="W8" s="6"/>
      <c r="X8" s="6">
        <v>0</v>
      </c>
      <c r="Y8" s="6"/>
    </row>
    <row r="9" spans="1:25" ht="14.4" x14ac:dyDescent="0.3">
      <c r="A9" s="6">
        <v>488428</v>
      </c>
      <c r="B9" s="6"/>
      <c r="C9" s="6"/>
      <c r="D9" s="6"/>
      <c r="E9" s="6">
        <v>44470</v>
      </c>
      <c r="F9" s="6" t="s">
        <v>4993</v>
      </c>
      <c r="G9" s="6" t="s">
        <v>4995</v>
      </c>
      <c r="H9" s="6" t="s">
        <v>163</v>
      </c>
      <c r="I9" s="6"/>
      <c r="J9" s="6" t="s">
        <v>52</v>
      </c>
      <c r="K9" s="6">
        <v>0</v>
      </c>
      <c r="L9" s="173">
        <v>43740</v>
      </c>
      <c r="M9" s="173">
        <v>43824</v>
      </c>
      <c r="N9" s="173">
        <v>43859</v>
      </c>
      <c r="O9" s="6" t="s">
        <v>2567</v>
      </c>
      <c r="P9" s="6">
        <v>69</v>
      </c>
      <c r="Q9" s="6">
        <v>6</v>
      </c>
      <c r="R9" s="6">
        <v>6</v>
      </c>
      <c r="S9" s="6">
        <v>0</v>
      </c>
      <c r="T9" s="6">
        <v>0</v>
      </c>
      <c r="U9" s="6">
        <v>0</v>
      </c>
      <c r="V9" s="6">
        <v>0</v>
      </c>
      <c r="W9" s="6"/>
      <c r="X9" s="6">
        <v>0</v>
      </c>
      <c r="Y9" s="6"/>
    </row>
    <row r="10" spans="1:25" ht="14.4" x14ac:dyDescent="0.3">
      <c r="A10" s="6">
        <v>488424</v>
      </c>
      <c r="B10" s="6"/>
      <c r="C10" s="6"/>
      <c r="D10" s="6"/>
      <c r="E10" s="6">
        <v>44470</v>
      </c>
      <c r="F10" s="6" t="s">
        <v>4993</v>
      </c>
      <c r="G10" s="6" t="s">
        <v>4995</v>
      </c>
      <c r="H10" s="6" t="s">
        <v>163</v>
      </c>
      <c r="I10" s="6"/>
      <c r="J10" s="6" t="s">
        <v>48</v>
      </c>
      <c r="K10" s="6">
        <v>0</v>
      </c>
      <c r="L10" s="173">
        <v>43740</v>
      </c>
      <c r="M10" s="173">
        <v>43824</v>
      </c>
      <c r="N10" s="173">
        <v>43859</v>
      </c>
      <c r="O10" s="6" t="s">
        <v>2567</v>
      </c>
      <c r="P10" s="6">
        <v>195.5</v>
      </c>
      <c r="Q10" s="6">
        <v>17</v>
      </c>
      <c r="R10" s="6">
        <v>17</v>
      </c>
      <c r="S10" s="6">
        <v>0</v>
      </c>
      <c r="T10" s="6">
        <v>0</v>
      </c>
      <c r="U10" s="6">
        <v>0</v>
      </c>
      <c r="V10" s="6">
        <v>0</v>
      </c>
      <c r="W10" s="6"/>
      <c r="X10" s="6">
        <v>0</v>
      </c>
      <c r="Y10" s="6"/>
    </row>
    <row r="11" spans="1:25" ht="14.4" x14ac:dyDescent="0.3">
      <c r="A11" s="6">
        <v>488425</v>
      </c>
      <c r="B11" s="6"/>
      <c r="C11" s="6"/>
      <c r="D11" s="6"/>
      <c r="E11" s="6">
        <v>44470</v>
      </c>
      <c r="F11" s="6" t="s">
        <v>4993</v>
      </c>
      <c r="G11" s="6" t="s">
        <v>4995</v>
      </c>
      <c r="H11" s="6" t="s">
        <v>163</v>
      </c>
      <c r="I11" s="6"/>
      <c r="J11" s="6" t="s">
        <v>49</v>
      </c>
      <c r="K11" s="6">
        <v>0</v>
      </c>
      <c r="L11" s="173">
        <v>43740</v>
      </c>
      <c r="M11" s="173">
        <v>43824</v>
      </c>
      <c r="N11" s="173">
        <v>43859</v>
      </c>
      <c r="O11" s="6" t="s">
        <v>2567</v>
      </c>
      <c r="P11" s="6">
        <v>253</v>
      </c>
      <c r="Q11" s="6">
        <v>22</v>
      </c>
      <c r="R11" s="6">
        <v>22</v>
      </c>
      <c r="S11" s="6">
        <v>0</v>
      </c>
      <c r="T11" s="6">
        <v>0</v>
      </c>
      <c r="U11" s="6">
        <v>0</v>
      </c>
      <c r="V11" s="6">
        <v>0</v>
      </c>
      <c r="W11" s="6"/>
      <c r="X11" s="6">
        <v>0</v>
      </c>
      <c r="Y11" s="6"/>
    </row>
    <row r="12" spans="1:25" ht="14.4" x14ac:dyDescent="0.3">
      <c r="A12" s="6">
        <v>488379</v>
      </c>
      <c r="B12" s="6"/>
      <c r="C12" s="6"/>
      <c r="D12" s="6"/>
      <c r="E12" s="6">
        <v>44470</v>
      </c>
      <c r="F12" s="6" t="s">
        <v>4993</v>
      </c>
      <c r="G12" s="6" t="s">
        <v>4996</v>
      </c>
      <c r="H12" s="6" t="s">
        <v>165</v>
      </c>
      <c r="I12" s="6"/>
      <c r="J12" s="6" t="s">
        <v>48</v>
      </c>
      <c r="K12" s="6">
        <v>0</v>
      </c>
      <c r="L12" s="173">
        <v>43740</v>
      </c>
      <c r="M12" s="173">
        <v>43824</v>
      </c>
      <c r="N12" s="173">
        <v>43859</v>
      </c>
      <c r="O12" s="6" t="s">
        <v>2567</v>
      </c>
      <c r="P12" s="6">
        <v>195.5</v>
      </c>
      <c r="Q12" s="6">
        <v>17</v>
      </c>
      <c r="R12" s="6">
        <v>17</v>
      </c>
      <c r="S12" s="6">
        <v>0</v>
      </c>
      <c r="T12" s="6">
        <v>0</v>
      </c>
      <c r="U12" s="6">
        <v>0</v>
      </c>
      <c r="V12" s="6">
        <v>0</v>
      </c>
      <c r="W12" s="6"/>
      <c r="X12" s="6">
        <v>0</v>
      </c>
      <c r="Y12" s="6"/>
    </row>
    <row r="13" spans="1:25" ht="14.4" x14ac:dyDescent="0.3">
      <c r="A13" s="6">
        <v>488380</v>
      </c>
      <c r="B13" s="6"/>
      <c r="C13" s="6"/>
      <c r="D13" s="6"/>
      <c r="E13" s="6">
        <v>44470</v>
      </c>
      <c r="F13" s="6" t="s">
        <v>4993</v>
      </c>
      <c r="G13" s="6" t="s">
        <v>4996</v>
      </c>
      <c r="H13" s="6" t="s">
        <v>165</v>
      </c>
      <c r="I13" s="6"/>
      <c r="J13" s="6" t="s">
        <v>49</v>
      </c>
      <c r="K13" s="6">
        <v>0</v>
      </c>
      <c r="L13" s="173">
        <v>43740</v>
      </c>
      <c r="M13" s="173">
        <v>43824</v>
      </c>
      <c r="N13" s="173">
        <v>43859</v>
      </c>
      <c r="O13" s="6" t="s">
        <v>2567</v>
      </c>
      <c r="P13" s="6">
        <v>253</v>
      </c>
      <c r="Q13" s="6">
        <v>22</v>
      </c>
      <c r="R13" s="6">
        <v>22</v>
      </c>
      <c r="S13" s="6">
        <v>0</v>
      </c>
      <c r="T13" s="6">
        <v>0</v>
      </c>
      <c r="U13" s="6">
        <v>0</v>
      </c>
      <c r="V13" s="6">
        <v>0</v>
      </c>
      <c r="W13" s="6"/>
      <c r="X13" s="6">
        <v>0</v>
      </c>
      <c r="Y13" s="6"/>
    </row>
    <row r="14" spans="1:25" ht="14.4" x14ac:dyDescent="0.3">
      <c r="A14" s="6">
        <v>488381</v>
      </c>
      <c r="B14" s="6"/>
      <c r="C14" s="6"/>
      <c r="D14" s="6"/>
      <c r="E14" s="6">
        <v>44470</v>
      </c>
      <c r="F14" s="6" t="s">
        <v>4993</v>
      </c>
      <c r="G14" s="6" t="s">
        <v>4996</v>
      </c>
      <c r="H14" s="6" t="s">
        <v>165</v>
      </c>
      <c r="I14" s="6"/>
      <c r="J14" s="6" t="s">
        <v>50</v>
      </c>
      <c r="K14" s="6">
        <v>0</v>
      </c>
      <c r="L14" s="173">
        <v>43740</v>
      </c>
      <c r="M14" s="173">
        <v>43824</v>
      </c>
      <c r="N14" s="173">
        <v>43859</v>
      </c>
      <c r="O14" s="6" t="s">
        <v>2567</v>
      </c>
      <c r="P14" s="6">
        <v>184</v>
      </c>
      <c r="Q14" s="6">
        <v>16</v>
      </c>
      <c r="R14" s="6">
        <v>16</v>
      </c>
      <c r="S14" s="6">
        <v>0</v>
      </c>
      <c r="T14" s="6">
        <v>0</v>
      </c>
      <c r="U14" s="6">
        <v>0</v>
      </c>
      <c r="V14" s="6">
        <v>0</v>
      </c>
      <c r="W14" s="6"/>
      <c r="X14" s="6">
        <v>0</v>
      </c>
      <c r="Y14" s="6"/>
    </row>
    <row r="15" spans="1:25" ht="14.4" x14ac:dyDescent="0.3">
      <c r="A15" s="6">
        <v>488382</v>
      </c>
      <c r="B15" s="6"/>
      <c r="C15" s="6"/>
      <c r="D15" s="6"/>
      <c r="E15" s="6">
        <v>44470</v>
      </c>
      <c r="F15" s="6" t="s">
        <v>4993</v>
      </c>
      <c r="G15" s="6" t="s">
        <v>4996</v>
      </c>
      <c r="H15" s="6" t="s">
        <v>165</v>
      </c>
      <c r="I15" s="6"/>
      <c r="J15" s="6" t="s">
        <v>51</v>
      </c>
      <c r="K15" s="6">
        <v>0</v>
      </c>
      <c r="L15" s="173">
        <v>43740</v>
      </c>
      <c r="M15" s="173">
        <v>43824</v>
      </c>
      <c r="N15" s="173">
        <v>43859</v>
      </c>
      <c r="O15" s="6" t="s">
        <v>2567</v>
      </c>
      <c r="P15" s="6">
        <v>126.5</v>
      </c>
      <c r="Q15" s="6">
        <v>11</v>
      </c>
      <c r="R15" s="6">
        <v>11</v>
      </c>
      <c r="S15" s="6">
        <v>0</v>
      </c>
      <c r="T15" s="6">
        <v>0</v>
      </c>
      <c r="U15" s="6">
        <v>0</v>
      </c>
      <c r="V15" s="6">
        <v>0</v>
      </c>
      <c r="W15" s="6"/>
      <c r="X15" s="6">
        <v>0</v>
      </c>
      <c r="Y15" s="6"/>
    </row>
    <row r="16" spans="1:25" ht="14.4" x14ac:dyDescent="0.3">
      <c r="A16" s="6">
        <v>488383</v>
      </c>
      <c r="B16" s="6"/>
      <c r="C16" s="6"/>
      <c r="D16" s="6"/>
      <c r="E16" s="6">
        <v>44470</v>
      </c>
      <c r="F16" s="6" t="s">
        <v>4993</v>
      </c>
      <c r="G16" s="6" t="s">
        <v>4996</v>
      </c>
      <c r="H16" s="6" t="s">
        <v>165</v>
      </c>
      <c r="I16" s="6"/>
      <c r="J16" s="6" t="s">
        <v>52</v>
      </c>
      <c r="K16" s="6">
        <v>0</v>
      </c>
      <c r="L16" s="173">
        <v>43740</v>
      </c>
      <c r="M16" s="173">
        <v>43824</v>
      </c>
      <c r="N16" s="173">
        <v>43859</v>
      </c>
      <c r="O16" s="6" t="s">
        <v>2567</v>
      </c>
      <c r="P16" s="6">
        <v>69</v>
      </c>
      <c r="Q16" s="6">
        <v>6</v>
      </c>
      <c r="R16" s="6">
        <v>6</v>
      </c>
      <c r="S16" s="6">
        <v>0</v>
      </c>
      <c r="T16" s="6">
        <v>0</v>
      </c>
      <c r="U16" s="6">
        <v>0</v>
      </c>
      <c r="V16" s="6">
        <v>0</v>
      </c>
      <c r="W16" s="6"/>
      <c r="X16" s="6">
        <v>0</v>
      </c>
      <c r="Y16" s="6"/>
    </row>
    <row r="17" spans="1:25" ht="14.4" x14ac:dyDescent="0.3">
      <c r="A17" s="6">
        <v>488402</v>
      </c>
      <c r="B17" s="6"/>
      <c r="C17" s="6"/>
      <c r="D17" s="6"/>
      <c r="E17" s="6">
        <v>44470</v>
      </c>
      <c r="F17" s="6" t="s">
        <v>4993</v>
      </c>
      <c r="G17" s="6" t="s">
        <v>4997</v>
      </c>
      <c r="H17" s="6" t="s">
        <v>184</v>
      </c>
      <c r="I17" s="6"/>
      <c r="J17" s="6" t="s">
        <v>51</v>
      </c>
      <c r="K17" s="6">
        <v>0</v>
      </c>
      <c r="L17" s="173">
        <v>43740</v>
      </c>
      <c r="M17" s="173">
        <v>43824</v>
      </c>
      <c r="N17" s="173">
        <v>43859</v>
      </c>
      <c r="O17" s="6" t="s">
        <v>2567</v>
      </c>
      <c r="P17" s="6">
        <v>126.5</v>
      </c>
      <c r="Q17" s="6">
        <v>11</v>
      </c>
      <c r="R17" s="6">
        <v>11</v>
      </c>
      <c r="S17" s="6">
        <v>0</v>
      </c>
      <c r="T17" s="6">
        <v>0</v>
      </c>
      <c r="U17" s="6">
        <v>0</v>
      </c>
      <c r="V17" s="6">
        <v>0</v>
      </c>
      <c r="W17" s="6"/>
      <c r="X17" s="6">
        <v>0</v>
      </c>
      <c r="Y17" s="6"/>
    </row>
    <row r="18" spans="1:25" ht="14.4" x14ac:dyDescent="0.3">
      <c r="A18" s="6">
        <v>488403</v>
      </c>
      <c r="B18" s="6"/>
      <c r="C18" s="6"/>
      <c r="D18" s="6"/>
      <c r="E18" s="6">
        <v>44470</v>
      </c>
      <c r="F18" s="6" t="s">
        <v>4993</v>
      </c>
      <c r="G18" s="6" t="s">
        <v>4997</v>
      </c>
      <c r="H18" s="6" t="s">
        <v>184</v>
      </c>
      <c r="I18" s="6"/>
      <c r="J18" s="6" t="s">
        <v>52</v>
      </c>
      <c r="K18" s="6">
        <v>0</v>
      </c>
      <c r="L18" s="173">
        <v>43740</v>
      </c>
      <c r="M18" s="173">
        <v>43824</v>
      </c>
      <c r="N18" s="173">
        <v>43859</v>
      </c>
      <c r="O18" s="6" t="s">
        <v>2567</v>
      </c>
      <c r="P18" s="6">
        <v>69</v>
      </c>
      <c r="Q18" s="6">
        <v>6</v>
      </c>
      <c r="R18" s="6">
        <v>6</v>
      </c>
      <c r="S18" s="6">
        <v>0</v>
      </c>
      <c r="T18" s="6">
        <v>0</v>
      </c>
      <c r="U18" s="6">
        <v>0</v>
      </c>
      <c r="V18" s="6">
        <v>0</v>
      </c>
      <c r="W18" s="6"/>
      <c r="X18" s="6">
        <v>0</v>
      </c>
      <c r="Y18" s="6"/>
    </row>
    <row r="19" spans="1:25" ht="14.4" x14ac:dyDescent="0.3">
      <c r="A19" s="6">
        <v>488399</v>
      </c>
      <c r="B19" s="6"/>
      <c r="C19" s="6"/>
      <c r="D19" s="6"/>
      <c r="E19" s="6">
        <v>44470</v>
      </c>
      <c r="F19" s="6" t="s">
        <v>4993</v>
      </c>
      <c r="G19" s="6" t="s">
        <v>4997</v>
      </c>
      <c r="H19" s="6" t="s">
        <v>184</v>
      </c>
      <c r="I19" s="6"/>
      <c r="J19" s="6" t="s">
        <v>48</v>
      </c>
      <c r="K19" s="6">
        <v>0</v>
      </c>
      <c r="L19" s="173">
        <v>43740</v>
      </c>
      <c r="M19" s="173">
        <v>43824</v>
      </c>
      <c r="N19" s="173">
        <v>43859</v>
      </c>
      <c r="O19" s="6" t="s">
        <v>2567</v>
      </c>
      <c r="P19" s="6">
        <v>195.5</v>
      </c>
      <c r="Q19" s="6">
        <v>17</v>
      </c>
      <c r="R19" s="6">
        <v>17</v>
      </c>
      <c r="S19" s="6">
        <v>0</v>
      </c>
      <c r="T19" s="6">
        <v>0</v>
      </c>
      <c r="U19" s="6">
        <v>0</v>
      </c>
      <c r="V19" s="6">
        <v>0</v>
      </c>
      <c r="W19" s="6"/>
      <c r="X19" s="6">
        <v>0</v>
      </c>
      <c r="Y19" s="6"/>
    </row>
    <row r="20" spans="1:25" ht="14.4" x14ac:dyDescent="0.3">
      <c r="A20" s="6">
        <v>488400</v>
      </c>
      <c r="B20" s="6"/>
      <c r="C20" s="6"/>
      <c r="D20" s="6"/>
      <c r="E20" s="6">
        <v>44470</v>
      </c>
      <c r="F20" s="6" t="s">
        <v>4993</v>
      </c>
      <c r="G20" s="6" t="s">
        <v>4997</v>
      </c>
      <c r="H20" s="6" t="s">
        <v>184</v>
      </c>
      <c r="I20" s="6"/>
      <c r="J20" s="6" t="s">
        <v>49</v>
      </c>
      <c r="K20" s="6">
        <v>0</v>
      </c>
      <c r="L20" s="173">
        <v>43740</v>
      </c>
      <c r="M20" s="173">
        <v>43824</v>
      </c>
      <c r="N20" s="173">
        <v>43859</v>
      </c>
      <c r="O20" s="6" t="s">
        <v>2567</v>
      </c>
      <c r="P20" s="6">
        <v>253</v>
      </c>
      <c r="Q20" s="6">
        <v>22</v>
      </c>
      <c r="R20" s="6">
        <v>22</v>
      </c>
      <c r="S20" s="6">
        <v>0</v>
      </c>
      <c r="T20" s="6">
        <v>0</v>
      </c>
      <c r="U20" s="6">
        <v>0</v>
      </c>
      <c r="V20" s="6">
        <v>0</v>
      </c>
      <c r="W20" s="6"/>
      <c r="X20" s="6">
        <v>0</v>
      </c>
      <c r="Y20" s="6"/>
    </row>
    <row r="21" spans="1:25" ht="15.75" customHeight="1" x14ac:dyDescent="0.3">
      <c r="A21" s="6">
        <v>488401</v>
      </c>
      <c r="B21" s="6"/>
      <c r="C21" s="6"/>
      <c r="D21" s="6"/>
      <c r="E21" s="6">
        <v>44470</v>
      </c>
      <c r="F21" s="6" t="s">
        <v>4993</v>
      </c>
      <c r="G21" s="6" t="s">
        <v>4997</v>
      </c>
      <c r="H21" s="6" t="s">
        <v>184</v>
      </c>
      <c r="I21" s="6"/>
      <c r="J21" s="6" t="s">
        <v>50</v>
      </c>
      <c r="K21" s="6">
        <v>0</v>
      </c>
      <c r="L21" s="173">
        <v>43740</v>
      </c>
      <c r="M21" s="173">
        <v>43824</v>
      </c>
      <c r="N21" s="173">
        <v>43859</v>
      </c>
      <c r="O21" s="6" t="s">
        <v>2567</v>
      </c>
      <c r="P21" s="6">
        <v>184</v>
      </c>
      <c r="Q21" s="6">
        <v>16</v>
      </c>
      <c r="R21" s="6">
        <v>16</v>
      </c>
      <c r="S21" s="6">
        <v>0</v>
      </c>
      <c r="T21" s="6">
        <v>0</v>
      </c>
      <c r="U21" s="6">
        <v>0</v>
      </c>
      <c r="V21" s="6">
        <v>0</v>
      </c>
      <c r="W21" s="6"/>
      <c r="X21" s="6">
        <v>0</v>
      </c>
      <c r="Y21" s="6"/>
    </row>
    <row r="22" spans="1:25" ht="15.75" customHeight="1" x14ac:dyDescent="0.3">
      <c r="A22" s="6">
        <v>488386</v>
      </c>
      <c r="B22" s="6"/>
      <c r="C22" s="6"/>
      <c r="D22" s="6"/>
      <c r="E22" s="6">
        <v>44470</v>
      </c>
      <c r="F22" s="6" t="s">
        <v>4993</v>
      </c>
      <c r="G22" s="6" t="s">
        <v>4998</v>
      </c>
      <c r="H22" s="6" t="s">
        <v>165</v>
      </c>
      <c r="I22" s="6"/>
      <c r="J22" s="6" t="s">
        <v>50</v>
      </c>
      <c r="K22" s="6">
        <v>0</v>
      </c>
      <c r="L22" s="173">
        <v>43740</v>
      </c>
      <c r="M22" s="173">
        <v>43824</v>
      </c>
      <c r="N22" s="173">
        <v>43859</v>
      </c>
      <c r="O22" s="6" t="s">
        <v>2567</v>
      </c>
      <c r="P22" s="6">
        <v>184</v>
      </c>
      <c r="Q22" s="6">
        <v>16</v>
      </c>
      <c r="R22" s="6">
        <v>16</v>
      </c>
      <c r="S22" s="6">
        <v>0</v>
      </c>
      <c r="T22" s="6">
        <v>0</v>
      </c>
      <c r="U22" s="6">
        <v>0</v>
      </c>
      <c r="V22" s="6">
        <v>0</v>
      </c>
      <c r="W22" s="6"/>
      <c r="X22" s="6">
        <v>0</v>
      </c>
      <c r="Y22" s="6"/>
    </row>
    <row r="23" spans="1:25" ht="15.75" customHeight="1" x14ac:dyDescent="0.3">
      <c r="A23" s="6">
        <v>488387</v>
      </c>
      <c r="B23" s="6"/>
      <c r="C23" s="6"/>
      <c r="D23" s="6"/>
      <c r="E23" s="6">
        <v>44470</v>
      </c>
      <c r="F23" s="6" t="s">
        <v>4993</v>
      </c>
      <c r="G23" s="6" t="s">
        <v>4998</v>
      </c>
      <c r="H23" s="6" t="s">
        <v>165</v>
      </c>
      <c r="I23" s="6"/>
      <c r="J23" s="6" t="s">
        <v>51</v>
      </c>
      <c r="K23" s="6">
        <v>0</v>
      </c>
      <c r="L23" s="173">
        <v>43740</v>
      </c>
      <c r="M23" s="173">
        <v>43824</v>
      </c>
      <c r="N23" s="173">
        <v>43859</v>
      </c>
      <c r="O23" s="6" t="s">
        <v>2567</v>
      </c>
      <c r="P23" s="6">
        <v>126.5</v>
      </c>
      <c r="Q23" s="6">
        <v>11</v>
      </c>
      <c r="R23" s="6">
        <v>11</v>
      </c>
      <c r="S23" s="6">
        <v>0</v>
      </c>
      <c r="T23" s="6">
        <v>0</v>
      </c>
      <c r="U23" s="6">
        <v>0</v>
      </c>
      <c r="V23" s="6">
        <v>0</v>
      </c>
      <c r="W23" s="6"/>
      <c r="X23" s="6">
        <v>0</v>
      </c>
      <c r="Y23" s="6"/>
    </row>
    <row r="24" spans="1:25" ht="15.75" customHeight="1" x14ac:dyDescent="0.3">
      <c r="A24" s="6">
        <v>488388</v>
      </c>
      <c r="B24" s="6"/>
      <c r="C24" s="6"/>
      <c r="D24" s="6"/>
      <c r="E24" s="6">
        <v>44470</v>
      </c>
      <c r="F24" s="6" t="s">
        <v>4993</v>
      </c>
      <c r="G24" s="6" t="s">
        <v>4998</v>
      </c>
      <c r="H24" s="6" t="s">
        <v>165</v>
      </c>
      <c r="I24" s="6"/>
      <c r="J24" s="6" t="s">
        <v>52</v>
      </c>
      <c r="K24" s="6">
        <v>0</v>
      </c>
      <c r="L24" s="173">
        <v>43740</v>
      </c>
      <c r="M24" s="173">
        <v>43824</v>
      </c>
      <c r="N24" s="173">
        <v>43859</v>
      </c>
      <c r="O24" s="6" t="s">
        <v>2567</v>
      </c>
      <c r="P24" s="6">
        <v>69</v>
      </c>
      <c r="Q24" s="6">
        <v>6</v>
      </c>
      <c r="R24" s="6">
        <v>6</v>
      </c>
      <c r="S24" s="6">
        <v>0</v>
      </c>
      <c r="T24" s="6">
        <v>0</v>
      </c>
      <c r="U24" s="6">
        <v>0</v>
      </c>
      <c r="V24" s="6">
        <v>0</v>
      </c>
      <c r="W24" s="6"/>
      <c r="X24" s="6">
        <v>0</v>
      </c>
      <c r="Y24" s="6"/>
    </row>
    <row r="25" spans="1:25" ht="15.75" customHeight="1" x14ac:dyDescent="0.3">
      <c r="A25" s="6">
        <v>488384</v>
      </c>
      <c r="B25" s="6"/>
      <c r="C25" s="6"/>
      <c r="D25" s="6"/>
      <c r="E25" s="6">
        <v>44470</v>
      </c>
      <c r="F25" s="6" t="s">
        <v>4993</v>
      </c>
      <c r="G25" s="6" t="s">
        <v>4998</v>
      </c>
      <c r="H25" s="6" t="s">
        <v>165</v>
      </c>
      <c r="I25" s="6"/>
      <c r="J25" s="6" t="s">
        <v>48</v>
      </c>
      <c r="K25" s="6">
        <v>0</v>
      </c>
      <c r="L25" s="173">
        <v>43740</v>
      </c>
      <c r="M25" s="173">
        <v>43824</v>
      </c>
      <c r="N25" s="173">
        <v>43859</v>
      </c>
      <c r="O25" s="6" t="s">
        <v>2567</v>
      </c>
      <c r="P25" s="6">
        <v>195.5</v>
      </c>
      <c r="Q25" s="6">
        <v>17</v>
      </c>
      <c r="R25" s="6">
        <v>17</v>
      </c>
      <c r="S25" s="6">
        <v>0</v>
      </c>
      <c r="T25" s="6">
        <v>0</v>
      </c>
      <c r="U25" s="6">
        <v>0</v>
      </c>
      <c r="V25" s="6">
        <v>0</v>
      </c>
      <c r="W25" s="6"/>
      <c r="X25" s="6">
        <v>0</v>
      </c>
      <c r="Y25" s="6"/>
    </row>
    <row r="26" spans="1:25" ht="15.75" customHeight="1" x14ac:dyDescent="0.3">
      <c r="A26" s="6">
        <v>488385</v>
      </c>
      <c r="B26" s="6"/>
      <c r="C26" s="6"/>
      <c r="D26" s="6"/>
      <c r="E26" s="6">
        <v>44470</v>
      </c>
      <c r="F26" s="6" t="s">
        <v>4993</v>
      </c>
      <c r="G26" s="6" t="s">
        <v>4998</v>
      </c>
      <c r="H26" s="6" t="s">
        <v>165</v>
      </c>
      <c r="I26" s="6"/>
      <c r="J26" s="6" t="s">
        <v>49</v>
      </c>
      <c r="K26" s="6">
        <v>0</v>
      </c>
      <c r="L26" s="173">
        <v>43740</v>
      </c>
      <c r="M26" s="173">
        <v>43824</v>
      </c>
      <c r="N26" s="173">
        <v>43859</v>
      </c>
      <c r="O26" s="6" t="s">
        <v>2567</v>
      </c>
      <c r="P26" s="6">
        <v>253</v>
      </c>
      <c r="Q26" s="6">
        <v>22</v>
      </c>
      <c r="R26" s="6">
        <v>22</v>
      </c>
      <c r="S26" s="6">
        <v>0</v>
      </c>
      <c r="T26" s="6">
        <v>0</v>
      </c>
      <c r="U26" s="6">
        <v>0</v>
      </c>
      <c r="V26" s="6">
        <v>0</v>
      </c>
      <c r="W26" s="6"/>
      <c r="X26" s="6">
        <v>0</v>
      </c>
      <c r="Y26" s="6"/>
    </row>
    <row r="27" spans="1:25" ht="15.75" customHeight="1" x14ac:dyDescent="0.3">
      <c r="A27" s="6">
        <v>488404</v>
      </c>
      <c r="B27" s="6"/>
      <c r="C27" s="6"/>
      <c r="D27" s="6"/>
      <c r="E27" s="6">
        <v>44470</v>
      </c>
      <c r="F27" s="6" t="s">
        <v>4993</v>
      </c>
      <c r="G27" s="6" t="s">
        <v>4999</v>
      </c>
      <c r="H27" s="6" t="s">
        <v>184</v>
      </c>
      <c r="I27" s="6"/>
      <c r="J27" s="6" t="s">
        <v>48</v>
      </c>
      <c r="K27" s="6">
        <v>0</v>
      </c>
      <c r="L27" s="173">
        <v>43740</v>
      </c>
      <c r="M27" s="173">
        <v>43824</v>
      </c>
      <c r="N27" s="173">
        <v>43859</v>
      </c>
      <c r="O27" s="6" t="s">
        <v>2567</v>
      </c>
      <c r="P27" s="6">
        <v>195.5</v>
      </c>
      <c r="Q27" s="6">
        <v>17</v>
      </c>
      <c r="R27" s="6">
        <v>17</v>
      </c>
      <c r="S27" s="6">
        <v>0</v>
      </c>
      <c r="T27" s="6">
        <v>0</v>
      </c>
      <c r="U27" s="6">
        <v>0</v>
      </c>
      <c r="V27" s="6">
        <v>0</v>
      </c>
      <c r="W27" s="6"/>
      <c r="X27" s="6">
        <v>0</v>
      </c>
      <c r="Y27" s="6"/>
    </row>
    <row r="28" spans="1:25" ht="15.75" customHeight="1" x14ac:dyDescent="0.3">
      <c r="A28" s="6">
        <v>488405</v>
      </c>
      <c r="B28" s="6"/>
      <c r="C28" s="6"/>
      <c r="D28" s="6"/>
      <c r="E28" s="6">
        <v>44470</v>
      </c>
      <c r="F28" s="6" t="s">
        <v>4993</v>
      </c>
      <c r="G28" s="6" t="s">
        <v>4999</v>
      </c>
      <c r="H28" s="6" t="s">
        <v>184</v>
      </c>
      <c r="I28" s="6"/>
      <c r="J28" s="6" t="s">
        <v>49</v>
      </c>
      <c r="K28" s="6">
        <v>0</v>
      </c>
      <c r="L28" s="173">
        <v>43740</v>
      </c>
      <c r="M28" s="173">
        <v>43824</v>
      </c>
      <c r="N28" s="173">
        <v>43859</v>
      </c>
      <c r="O28" s="6" t="s">
        <v>2567</v>
      </c>
      <c r="P28" s="6">
        <v>253</v>
      </c>
      <c r="Q28" s="6">
        <v>22</v>
      </c>
      <c r="R28" s="6">
        <v>22</v>
      </c>
      <c r="S28" s="6">
        <v>0</v>
      </c>
      <c r="T28" s="6">
        <v>0</v>
      </c>
      <c r="U28" s="6">
        <v>0</v>
      </c>
      <c r="V28" s="6">
        <v>0</v>
      </c>
      <c r="W28" s="6"/>
      <c r="X28" s="6">
        <v>0</v>
      </c>
      <c r="Y28" s="6"/>
    </row>
    <row r="29" spans="1:25" ht="15.75" customHeight="1" x14ac:dyDescent="0.3">
      <c r="A29" s="6">
        <v>488406</v>
      </c>
      <c r="B29" s="6"/>
      <c r="C29" s="6"/>
      <c r="D29" s="6"/>
      <c r="E29" s="6">
        <v>44470</v>
      </c>
      <c r="F29" s="6" t="s">
        <v>4993</v>
      </c>
      <c r="G29" s="6" t="s">
        <v>4999</v>
      </c>
      <c r="H29" s="6" t="s">
        <v>184</v>
      </c>
      <c r="I29" s="6"/>
      <c r="J29" s="6" t="s">
        <v>50</v>
      </c>
      <c r="K29" s="6">
        <v>0</v>
      </c>
      <c r="L29" s="173">
        <v>43740</v>
      </c>
      <c r="M29" s="173">
        <v>43824</v>
      </c>
      <c r="N29" s="173">
        <v>43859</v>
      </c>
      <c r="O29" s="6" t="s">
        <v>2567</v>
      </c>
      <c r="P29" s="6">
        <v>184</v>
      </c>
      <c r="Q29" s="6">
        <v>16</v>
      </c>
      <c r="R29" s="6">
        <v>16</v>
      </c>
      <c r="S29" s="6">
        <v>0</v>
      </c>
      <c r="T29" s="6">
        <v>0</v>
      </c>
      <c r="U29" s="6">
        <v>0</v>
      </c>
      <c r="V29" s="6">
        <v>0</v>
      </c>
      <c r="W29" s="6"/>
      <c r="X29" s="6">
        <v>0</v>
      </c>
      <c r="Y29" s="6"/>
    </row>
    <row r="30" spans="1:25" ht="15.75" customHeight="1" x14ac:dyDescent="0.3">
      <c r="A30" s="6">
        <v>488407</v>
      </c>
      <c r="B30" s="6"/>
      <c r="C30" s="6"/>
      <c r="D30" s="6"/>
      <c r="E30" s="6">
        <v>44470</v>
      </c>
      <c r="F30" s="6" t="s">
        <v>4993</v>
      </c>
      <c r="G30" s="6" t="s">
        <v>4999</v>
      </c>
      <c r="H30" s="6" t="s">
        <v>184</v>
      </c>
      <c r="I30" s="6"/>
      <c r="J30" s="6" t="s">
        <v>51</v>
      </c>
      <c r="K30" s="6">
        <v>0</v>
      </c>
      <c r="L30" s="173">
        <v>43740</v>
      </c>
      <c r="M30" s="173">
        <v>43824</v>
      </c>
      <c r="N30" s="173">
        <v>43859</v>
      </c>
      <c r="O30" s="6" t="s">
        <v>2567</v>
      </c>
      <c r="P30" s="6">
        <v>126.5</v>
      </c>
      <c r="Q30" s="6">
        <v>11</v>
      </c>
      <c r="R30" s="6">
        <v>11</v>
      </c>
      <c r="S30" s="6">
        <v>0</v>
      </c>
      <c r="T30" s="6">
        <v>0</v>
      </c>
      <c r="U30" s="6">
        <v>0</v>
      </c>
      <c r="V30" s="6">
        <v>0</v>
      </c>
      <c r="W30" s="6"/>
      <c r="X30" s="6">
        <v>0</v>
      </c>
      <c r="Y30" s="6"/>
    </row>
    <row r="31" spans="1:25" ht="15.75" customHeight="1" x14ac:dyDescent="0.3">
      <c r="A31" s="6">
        <v>488408</v>
      </c>
      <c r="B31" s="6"/>
      <c r="C31" s="6"/>
      <c r="D31" s="6"/>
      <c r="E31" s="6">
        <v>44470</v>
      </c>
      <c r="F31" s="6" t="s">
        <v>4993</v>
      </c>
      <c r="G31" s="6" t="s">
        <v>4999</v>
      </c>
      <c r="H31" s="6" t="s">
        <v>184</v>
      </c>
      <c r="I31" s="6"/>
      <c r="J31" s="6" t="s">
        <v>52</v>
      </c>
      <c r="K31" s="6">
        <v>0</v>
      </c>
      <c r="L31" s="173">
        <v>43740</v>
      </c>
      <c r="M31" s="173">
        <v>43824</v>
      </c>
      <c r="N31" s="173">
        <v>43859</v>
      </c>
      <c r="O31" s="6" t="s">
        <v>2567</v>
      </c>
      <c r="P31" s="6">
        <v>69</v>
      </c>
      <c r="Q31" s="6">
        <v>6</v>
      </c>
      <c r="R31" s="6">
        <v>6</v>
      </c>
      <c r="S31" s="6">
        <v>0</v>
      </c>
      <c r="T31" s="6">
        <v>0</v>
      </c>
      <c r="U31" s="6">
        <v>0</v>
      </c>
      <c r="V31" s="6">
        <v>0</v>
      </c>
      <c r="W31" s="6"/>
      <c r="X31" s="6">
        <v>0</v>
      </c>
      <c r="Y31" s="6"/>
    </row>
    <row r="32" spans="1:25" ht="15.75" customHeight="1" x14ac:dyDescent="0.3">
      <c r="A32" s="6">
        <v>488394</v>
      </c>
      <c r="B32" s="6"/>
      <c r="C32" s="6"/>
      <c r="D32" s="6"/>
      <c r="E32" s="6">
        <v>44470</v>
      </c>
      <c r="F32" s="6" t="s">
        <v>4993</v>
      </c>
      <c r="G32" s="6" t="s">
        <v>5000</v>
      </c>
      <c r="H32" s="6" t="s">
        <v>165</v>
      </c>
      <c r="I32" s="6"/>
      <c r="J32" s="6" t="s">
        <v>48</v>
      </c>
      <c r="K32" s="6">
        <v>0</v>
      </c>
      <c r="L32" s="173">
        <v>43740</v>
      </c>
      <c r="M32" s="173">
        <v>43824</v>
      </c>
      <c r="N32" s="173">
        <v>43859</v>
      </c>
      <c r="O32" s="6" t="s">
        <v>2567</v>
      </c>
      <c r="P32" s="6">
        <v>195.5</v>
      </c>
      <c r="Q32" s="6">
        <v>17</v>
      </c>
      <c r="R32" s="6">
        <v>17</v>
      </c>
      <c r="S32" s="6">
        <v>0</v>
      </c>
      <c r="T32" s="6">
        <v>0</v>
      </c>
      <c r="U32" s="6">
        <v>0</v>
      </c>
      <c r="V32" s="6">
        <v>0</v>
      </c>
      <c r="W32" s="6"/>
      <c r="X32" s="6">
        <v>0</v>
      </c>
      <c r="Y32" s="6"/>
    </row>
    <row r="33" spans="1:25" ht="15.75" customHeight="1" x14ac:dyDescent="0.3">
      <c r="A33" s="6">
        <v>488395</v>
      </c>
      <c r="B33" s="6"/>
      <c r="C33" s="6"/>
      <c r="D33" s="6"/>
      <c r="E33" s="6">
        <v>44470</v>
      </c>
      <c r="F33" s="6" t="s">
        <v>4993</v>
      </c>
      <c r="G33" s="6" t="s">
        <v>5000</v>
      </c>
      <c r="H33" s="6" t="s">
        <v>165</v>
      </c>
      <c r="I33" s="6"/>
      <c r="J33" s="6" t="s">
        <v>49</v>
      </c>
      <c r="K33" s="6">
        <v>0</v>
      </c>
      <c r="L33" s="173">
        <v>43740</v>
      </c>
      <c r="M33" s="173">
        <v>43824</v>
      </c>
      <c r="N33" s="173">
        <v>43859</v>
      </c>
      <c r="O33" s="6" t="s">
        <v>2567</v>
      </c>
      <c r="P33" s="6">
        <v>253</v>
      </c>
      <c r="Q33" s="6">
        <v>22</v>
      </c>
      <c r="R33" s="6">
        <v>22</v>
      </c>
      <c r="S33" s="6">
        <v>0</v>
      </c>
      <c r="T33" s="6">
        <v>0</v>
      </c>
      <c r="U33" s="6">
        <v>0</v>
      </c>
      <c r="V33" s="6">
        <v>0</v>
      </c>
      <c r="W33" s="6"/>
      <c r="X33" s="6">
        <v>0</v>
      </c>
      <c r="Y33" s="6"/>
    </row>
    <row r="34" spans="1:25" ht="15.75" customHeight="1" x14ac:dyDescent="0.3">
      <c r="A34" s="6">
        <v>488396</v>
      </c>
      <c r="B34" s="6"/>
      <c r="C34" s="6"/>
      <c r="D34" s="6"/>
      <c r="E34" s="6">
        <v>44470</v>
      </c>
      <c r="F34" s="6" t="s">
        <v>4993</v>
      </c>
      <c r="G34" s="6" t="s">
        <v>5000</v>
      </c>
      <c r="H34" s="6" t="s">
        <v>165</v>
      </c>
      <c r="I34" s="6"/>
      <c r="J34" s="6" t="s">
        <v>50</v>
      </c>
      <c r="K34" s="6">
        <v>0</v>
      </c>
      <c r="L34" s="173">
        <v>43740</v>
      </c>
      <c r="M34" s="173">
        <v>43824</v>
      </c>
      <c r="N34" s="173">
        <v>43859</v>
      </c>
      <c r="O34" s="6" t="s">
        <v>2567</v>
      </c>
      <c r="P34" s="6">
        <v>184</v>
      </c>
      <c r="Q34" s="6">
        <v>16</v>
      </c>
      <c r="R34" s="6">
        <v>16</v>
      </c>
      <c r="S34" s="6">
        <v>0</v>
      </c>
      <c r="T34" s="6">
        <v>0</v>
      </c>
      <c r="U34" s="6">
        <v>0</v>
      </c>
      <c r="V34" s="6">
        <v>0</v>
      </c>
      <c r="W34" s="6"/>
      <c r="X34" s="6">
        <v>0</v>
      </c>
      <c r="Y34" s="6"/>
    </row>
    <row r="35" spans="1:25" ht="15.75" customHeight="1" x14ac:dyDescent="0.3">
      <c r="A35" s="6">
        <v>488397</v>
      </c>
      <c r="B35" s="6"/>
      <c r="C35" s="6"/>
      <c r="D35" s="6"/>
      <c r="E35" s="6">
        <v>44470</v>
      </c>
      <c r="F35" s="6" t="s">
        <v>4993</v>
      </c>
      <c r="G35" s="6" t="s">
        <v>5000</v>
      </c>
      <c r="H35" s="6" t="s">
        <v>165</v>
      </c>
      <c r="I35" s="6"/>
      <c r="J35" s="6" t="s">
        <v>51</v>
      </c>
      <c r="K35" s="6">
        <v>0</v>
      </c>
      <c r="L35" s="173">
        <v>43740</v>
      </c>
      <c r="M35" s="173">
        <v>43824</v>
      </c>
      <c r="N35" s="173">
        <v>43859</v>
      </c>
      <c r="O35" s="6" t="s">
        <v>2567</v>
      </c>
      <c r="P35" s="6">
        <v>126.5</v>
      </c>
      <c r="Q35" s="6">
        <v>11</v>
      </c>
      <c r="R35" s="6">
        <v>11</v>
      </c>
      <c r="S35" s="6">
        <v>0</v>
      </c>
      <c r="T35" s="6">
        <v>0</v>
      </c>
      <c r="U35" s="6">
        <v>0</v>
      </c>
      <c r="V35" s="6">
        <v>0</v>
      </c>
      <c r="W35" s="6"/>
      <c r="X35" s="6">
        <v>0</v>
      </c>
      <c r="Y35" s="6"/>
    </row>
    <row r="36" spans="1:25" ht="15.75" customHeight="1" x14ac:dyDescent="0.3">
      <c r="A36" s="6">
        <v>488398</v>
      </c>
      <c r="B36" s="6"/>
      <c r="C36" s="6"/>
      <c r="D36" s="6"/>
      <c r="E36" s="6">
        <v>44470</v>
      </c>
      <c r="F36" s="6" t="s">
        <v>4993</v>
      </c>
      <c r="G36" s="6" t="s">
        <v>5000</v>
      </c>
      <c r="H36" s="6" t="s">
        <v>165</v>
      </c>
      <c r="I36" s="6"/>
      <c r="J36" s="6" t="s">
        <v>52</v>
      </c>
      <c r="K36" s="6">
        <v>0</v>
      </c>
      <c r="L36" s="173">
        <v>43740</v>
      </c>
      <c r="M36" s="173">
        <v>43824</v>
      </c>
      <c r="N36" s="173">
        <v>43859</v>
      </c>
      <c r="O36" s="6" t="s">
        <v>2567</v>
      </c>
      <c r="P36" s="6">
        <v>69</v>
      </c>
      <c r="Q36" s="6">
        <v>6</v>
      </c>
      <c r="R36" s="6">
        <v>6</v>
      </c>
      <c r="S36" s="6">
        <v>0</v>
      </c>
      <c r="T36" s="6">
        <v>0</v>
      </c>
      <c r="U36" s="6">
        <v>0</v>
      </c>
      <c r="V36" s="6">
        <v>0</v>
      </c>
      <c r="W36" s="6"/>
      <c r="X36" s="6">
        <v>0</v>
      </c>
      <c r="Y36" s="6"/>
    </row>
    <row r="37" spans="1:25" ht="15.75" customHeight="1" x14ac:dyDescent="0.3">
      <c r="A37" s="6">
        <v>488389</v>
      </c>
      <c r="B37" s="6"/>
      <c r="C37" s="6"/>
      <c r="D37" s="6"/>
      <c r="E37" s="6">
        <v>44470</v>
      </c>
      <c r="F37" s="6" t="s">
        <v>4993</v>
      </c>
      <c r="G37" s="6" t="s">
        <v>5001</v>
      </c>
      <c r="H37" s="6" t="s">
        <v>165</v>
      </c>
      <c r="I37" s="6"/>
      <c r="J37" s="6" t="s">
        <v>48</v>
      </c>
      <c r="K37" s="6">
        <v>0</v>
      </c>
      <c r="L37" s="173">
        <v>43740</v>
      </c>
      <c r="M37" s="173">
        <v>43824</v>
      </c>
      <c r="N37" s="173">
        <v>43859</v>
      </c>
      <c r="O37" s="6" t="s">
        <v>2567</v>
      </c>
      <c r="P37" s="6">
        <v>195.5</v>
      </c>
      <c r="Q37" s="6">
        <v>17</v>
      </c>
      <c r="R37" s="6">
        <v>17</v>
      </c>
      <c r="S37" s="6">
        <v>0</v>
      </c>
      <c r="T37" s="6">
        <v>0</v>
      </c>
      <c r="U37" s="6">
        <v>0</v>
      </c>
      <c r="V37" s="6">
        <v>0</v>
      </c>
      <c r="W37" s="6"/>
      <c r="X37" s="6">
        <v>0</v>
      </c>
      <c r="Y37" s="6"/>
    </row>
    <row r="38" spans="1:25" ht="15.75" customHeight="1" x14ac:dyDescent="0.3">
      <c r="A38" s="6">
        <v>488390</v>
      </c>
      <c r="B38" s="6"/>
      <c r="C38" s="6"/>
      <c r="D38" s="6"/>
      <c r="E38" s="6">
        <v>44470</v>
      </c>
      <c r="F38" s="6" t="s">
        <v>4993</v>
      </c>
      <c r="G38" s="6" t="s">
        <v>5001</v>
      </c>
      <c r="H38" s="6" t="s">
        <v>165</v>
      </c>
      <c r="I38" s="6"/>
      <c r="J38" s="6" t="s">
        <v>49</v>
      </c>
      <c r="K38" s="6">
        <v>0</v>
      </c>
      <c r="L38" s="173">
        <v>43740</v>
      </c>
      <c r="M38" s="173">
        <v>43824</v>
      </c>
      <c r="N38" s="173">
        <v>43859</v>
      </c>
      <c r="O38" s="6" t="s">
        <v>2567</v>
      </c>
      <c r="P38" s="6">
        <v>253</v>
      </c>
      <c r="Q38" s="6">
        <v>22</v>
      </c>
      <c r="R38" s="6">
        <v>22</v>
      </c>
      <c r="S38" s="6">
        <v>0</v>
      </c>
      <c r="T38" s="6">
        <v>0</v>
      </c>
      <c r="U38" s="6">
        <v>0</v>
      </c>
      <c r="V38" s="6">
        <v>0</v>
      </c>
      <c r="W38" s="6"/>
      <c r="X38" s="6">
        <v>0</v>
      </c>
      <c r="Y38" s="6"/>
    </row>
    <row r="39" spans="1:25" ht="15.75" customHeight="1" x14ac:dyDescent="0.3">
      <c r="A39" s="6">
        <v>488391</v>
      </c>
      <c r="B39" s="6"/>
      <c r="C39" s="6"/>
      <c r="D39" s="6"/>
      <c r="E39" s="6">
        <v>44470</v>
      </c>
      <c r="F39" s="6" t="s">
        <v>4993</v>
      </c>
      <c r="G39" s="6" t="s">
        <v>5001</v>
      </c>
      <c r="H39" s="6" t="s">
        <v>165</v>
      </c>
      <c r="I39" s="6"/>
      <c r="J39" s="6" t="s">
        <v>50</v>
      </c>
      <c r="K39" s="6">
        <v>0</v>
      </c>
      <c r="L39" s="173">
        <v>43740</v>
      </c>
      <c r="M39" s="173">
        <v>43824</v>
      </c>
      <c r="N39" s="173">
        <v>43859</v>
      </c>
      <c r="O39" s="6" t="s">
        <v>2567</v>
      </c>
      <c r="P39" s="6">
        <v>184</v>
      </c>
      <c r="Q39" s="6">
        <v>16</v>
      </c>
      <c r="R39" s="6">
        <v>16</v>
      </c>
      <c r="S39" s="6">
        <v>0</v>
      </c>
      <c r="T39" s="6">
        <v>0</v>
      </c>
      <c r="U39" s="6">
        <v>0</v>
      </c>
      <c r="V39" s="6">
        <v>0</v>
      </c>
      <c r="W39" s="6"/>
      <c r="X39" s="6">
        <v>0</v>
      </c>
      <c r="Y39" s="6"/>
    </row>
    <row r="40" spans="1:25" ht="15.75" customHeight="1" x14ac:dyDescent="0.3">
      <c r="A40" s="6">
        <v>488392</v>
      </c>
      <c r="B40" s="6"/>
      <c r="C40" s="6"/>
      <c r="D40" s="6"/>
      <c r="E40" s="6">
        <v>44470</v>
      </c>
      <c r="F40" s="6" t="s">
        <v>4993</v>
      </c>
      <c r="G40" s="6" t="s">
        <v>5001</v>
      </c>
      <c r="H40" s="6" t="s">
        <v>165</v>
      </c>
      <c r="I40" s="6"/>
      <c r="J40" s="6" t="s">
        <v>51</v>
      </c>
      <c r="K40" s="6">
        <v>0</v>
      </c>
      <c r="L40" s="173">
        <v>43740</v>
      </c>
      <c r="M40" s="173">
        <v>43824</v>
      </c>
      <c r="N40" s="173">
        <v>43859</v>
      </c>
      <c r="O40" s="6" t="s">
        <v>2567</v>
      </c>
      <c r="P40" s="6">
        <v>126.5</v>
      </c>
      <c r="Q40" s="6">
        <v>11</v>
      </c>
      <c r="R40" s="6">
        <v>11</v>
      </c>
      <c r="S40" s="6">
        <v>0</v>
      </c>
      <c r="T40" s="6">
        <v>0</v>
      </c>
      <c r="U40" s="6">
        <v>0</v>
      </c>
      <c r="V40" s="6">
        <v>0</v>
      </c>
      <c r="W40" s="6"/>
      <c r="X40" s="6">
        <v>0</v>
      </c>
      <c r="Y40" s="6"/>
    </row>
    <row r="41" spans="1:25" ht="15.75" customHeight="1" x14ac:dyDescent="0.3">
      <c r="A41" s="6">
        <v>488393</v>
      </c>
      <c r="B41" s="6"/>
      <c r="C41" s="6"/>
      <c r="D41" s="6"/>
      <c r="E41" s="6">
        <v>44470</v>
      </c>
      <c r="F41" s="6" t="s">
        <v>4993</v>
      </c>
      <c r="G41" s="6" t="s">
        <v>5001</v>
      </c>
      <c r="H41" s="6" t="s">
        <v>165</v>
      </c>
      <c r="I41" s="6"/>
      <c r="J41" s="6" t="s">
        <v>52</v>
      </c>
      <c r="K41" s="6">
        <v>0</v>
      </c>
      <c r="L41" s="173">
        <v>43740</v>
      </c>
      <c r="M41" s="173">
        <v>43824</v>
      </c>
      <c r="N41" s="173">
        <v>43859</v>
      </c>
      <c r="O41" s="6" t="s">
        <v>2567</v>
      </c>
      <c r="P41" s="6">
        <v>69</v>
      </c>
      <c r="Q41" s="6">
        <v>6</v>
      </c>
      <c r="R41" s="6">
        <v>6</v>
      </c>
      <c r="S41" s="6">
        <v>0</v>
      </c>
      <c r="T41" s="6">
        <v>0</v>
      </c>
      <c r="U41" s="6">
        <v>0</v>
      </c>
      <c r="V41" s="6">
        <v>0</v>
      </c>
      <c r="W41" s="6"/>
      <c r="X41" s="6">
        <v>0</v>
      </c>
      <c r="Y41" s="6"/>
    </row>
    <row r="42" spans="1:25" ht="15.75" customHeight="1" x14ac:dyDescent="0.3">
      <c r="A42" s="6">
        <v>488449</v>
      </c>
      <c r="B42" s="6"/>
      <c r="C42" s="6"/>
      <c r="D42" s="6"/>
      <c r="E42" s="6">
        <v>44471</v>
      </c>
      <c r="F42" s="6" t="s">
        <v>5002</v>
      </c>
      <c r="G42" s="6" t="s">
        <v>5003</v>
      </c>
      <c r="H42" s="6" t="s">
        <v>227</v>
      </c>
      <c r="I42" s="6"/>
      <c r="J42" s="6" t="s">
        <v>48</v>
      </c>
      <c r="K42" s="6">
        <v>0</v>
      </c>
      <c r="L42" s="173">
        <v>43740</v>
      </c>
      <c r="M42" s="173">
        <v>43824</v>
      </c>
      <c r="N42" s="173">
        <v>43859</v>
      </c>
      <c r="O42" s="6" t="s">
        <v>2567</v>
      </c>
      <c r="P42" s="6">
        <v>195.5</v>
      </c>
      <c r="Q42" s="6">
        <v>17</v>
      </c>
      <c r="R42" s="6">
        <v>17</v>
      </c>
      <c r="S42" s="6">
        <v>0</v>
      </c>
      <c r="T42" s="6">
        <v>0</v>
      </c>
      <c r="U42" s="6">
        <v>0</v>
      </c>
      <c r="V42" s="6">
        <v>0</v>
      </c>
      <c r="W42" s="6"/>
      <c r="X42" s="6">
        <v>0</v>
      </c>
      <c r="Y42" s="6"/>
    </row>
    <row r="43" spans="1:25" ht="15.75" customHeight="1" x14ac:dyDescent="0.3">
      <c r="A43" s="6">
        <v>488450</v>
      </c>
      <c r="B43" s="6"/>
      <c r="C43" s="6"/>
      <c r="D43" s="6"/>
      <c r="E43" s="6">
        <v>44471</v>
      </c>
      <c r="F43" s="6" t="s">
        <v>5002</v>
      </c>
      <c r="G43" s="6" t="s">
        <v>5003</v>
      </c>
      <c r="H43" s="6" t="s">
        <v>227</v>
      </c>
      <c r="I43" s="6"/>
      <c r="J43" s="6" t="s">
        <v>49</v>
      </c>
      <c r="K43" s="6">
        <v>0</v>
      </c>
      <c r="L43" s="173">
        <v>43740</v>
      </c>
      <c r="M43" s="173">
        <v>43824</v>
      </c>
      <c r="N43" s="173">
        <v>43859</v>
      </c>
      <c r="O43" s="6" t="s">
        <v>2567</v>
      </c>
      <c r="P43" s="6">
        <v>253</v>
      </c>
      <c r="Q43" s="6">
        <v>22</v>
      </c>
      <c r="R43" s="6">
        <v>22</v>
      </c>
      <c r="S43" s="6">
        <v>0</v>
      </c>
      <c r="T43" s="6">
        <v>0</v>
      </c>
      <c r="U43" s="6">
        <v>0</v>
      </c>
      <c r="V43" s="6">
        <v>0</v>
      </c>
      <c r="W43" s="6"/>
      <c r="X43" s="6">
        <v>0</v>
      </c>
      <c r="Y43" s="6"/>
    </row>
    <row r="44" spans="1:25" ht="15.75" customHeight="1" x14ac:dyDescent="0.3">
      <c r="A44" s="6">
        <v>488451</v>
      </c>
      <c r="B44" s="6"/>
      <c r="C44" s="6"/>
      <c r="D44" s="6"/>
      <c r="E44" s="6">
        <v>44471</v>
      </c>
      <c r="F44" s="6" t="s">
        <v>5002</v>
      </c>
      <c r="G44" s="6" t="s">
        <v>5003</v>
      </c>
      <c r="H44" s="6" t="s">
        <v>227</v>
      </c>
      <c r="I44" s="6"/>
      <c r="J44" s="6" t="s">
        <v>50</v>
      </c>
      <c r="K44" s="6">
        <v>0</v>
      </c>
      <c r="L44" s="173">
        <v>43740</v>
      </c>
      <c r="M44" s="173">
        <v>43824</v>
      </c>
      <c r="N44" s="173">
        <v>43859</v>
      </c>
      <c r="O44" s="6" t="s">
        <v>2567</v>
      </c>
      <c r="P44" s="6">
        <v>184</v>
      </c>
      <c r="Q44" s="6">
        <v>16</v>
      </c>
      <c r="R44" s="6">
        <v>16</v>
      </c>
      <c r="S44" s="6">
        <v>0</v>
      </c>
      <c r="T44" s="6">
        <v>0</v>
      </c>
      <c r="U44" s="6">
        <v>0</v>
      </c>
      <c r="V44" s="6">
        <v>0</v>
      </c>
      <c r="W44" s="6"/>
      <c r="X44" s="6">
        <v>0</v>
      </c>
      <c r="Y44" s="6"/>
    </row>
    <row r="45" spans="1:25" ht="15.75" customHeight="1" x14ac:dyDescent="0.3">
      <c r="A45" s="6">
        <v>488452</v>
      </c>
      <c r="B45" s="6"/>
      <c r="C45" s="6"/>
      <c r="D45" s="6"/>
      <c r="E45" s="6">
        <v>44471</v>
      </c>
      <c r="F45" s="6" t="s">
        <v>5002</v>
      </c>
      <c r="G45" s="6" t="s">
        <v>5003</v>
      </c>
      <c r="H45" s="6" t="s">
        <v>227</v>
      </c>
      <c r="I45" s="6"/>
      <c r="J45" s="6" t="s">
        <v>51</v>
      </c>
      <c r="K45" s="6">
        <v>0</v>
      </c>
      <c r="L45" s="173">
        <v>43740</v>
      </c>
      <c r="M45" s="173">
        <v>43824</v>
      </c>
      <c r="N45" s="173">
        <v>43859</v>
      </c>
      <c r="O45" s="6" t="s">
        <v>2567</v>
      </c>
      <c r="P45" s="6">
        <v>126.5</v>
      </c>
      <c r="Q45" s="6">
        <v>11</v>
      </c>
      <c r="R45" s="6">
        <v>11</v>
      </c>
      <c r="S45" s="6">
        <v>0</v>
      </c>
      <c r="T45" s="6">
        <v>0</v>
      </c>
      <c r="U45" s="6">
        <v>0</v>
      </c>
      <c r="V45" s="6">
        <v>0</v>
      </c>
      <c r="W45" s="6"/>
      <c r="X45" s="6">
        <v>0</v>
      </c>
      <c r="Y45" s="6"/>
    </row>
    <row r="46" spans="1:25" ht="15.75" customHeight="1" x14ac:dyDescent="0.3">
      <c r="A46" s="6">
        <v>488453</v>
      </c>
      <c r="B46" s="6"/>
      <c r="C46" s="6"/>
      <c r="D46" s="6"/>
      <c r="E46" s="6">
        <v>44471</v>
      </c>
      <c r="F46" s="6" t="s">
        <v>5002</v>
      </c>
      <c r="G46" s="6" t="s">
        <v>5003</v>
      </c>
      <c r="H46" s="6" t="s">
        <v>227</v>
      </c>
      <c r="I46" s="6"/>
      <c r="J46" s="6" t="s">
        <v>52</v>
      </c>
      <c r="K46" s="6">
        <v>0</v>
      </c>
      <c r="L46" s="173">
        <v>43740</v>
      </c>
      <c r="M46" s="173">
        <v>43824</v>
      </c>
      <c r="N46" s="173">
        <v>43859</v>
      </c>
      <c r="O46" s="6" t="s">
        <v>2567</v>
      </c>
      <c r="P46" s="6">
        <v>69</v>
      </c>
      <c r="Q46" s="6">
        <v>6</v>
      </c>
      <c r="R46" s="6">
        <v>6</v>
      </c>
      <c r="S46" s="6">
        <v>0</v>
      </c>
      <c r="T46" s="6">
        <v>0</v>
      </c>
      <c r="U46" s="6">
        <v>0</v>
      </c>
      <c r="V46" s="6">
        <v>0</v>
      </c>
      <c r="W46" s="6"/>
      <c r="X46" s="6">
        <v>0</v>
      </c>
      <c r="Y46" s="6"/>
    </row>
    <row r="47" spans="1:25" ht="15.75" customHeight="1" x14ac:dyDescent="0.3">
      <c r="A47" s="6">
        <v>488410</v>
      </c>
      <c r="B47" s="6"/>
      <c r="C47" s="6"/>
      <c r="D47" s="6"/>
      <c r="E47" s="6">
        <v>44470</v>
      </c>
      <c r="F47" s="6" t="s">
        <v>4993</v>
      </c>
      <c r="G47" s="6" t="s">
        <v>5004</v>
      </c>
      <c r="H47" s="6" t="s">
        <v>184</v>
      </c>
      <c r="I47" s="6"/>
      <c r="J47" s="6" t="s">
        <v>49</v>
      </c>
      <c r="K47" s="6">
        <v>0</v>
      </c>
      <c r="L47" s="173">
        <v>43740</v>
      </c>
      <c r="M47" s="173">
        <v>43824</v>
      </c>
      <c r="N47" s="173">
        <v>43859</v>
      </c>
      <c r="O47" s="6" t="s">
        <v>2567</v>
      </c>
      <c r="P47" s="6">
        <v>253</v>
      </c>
      <c r="Q47" s="6">
        <v>22</v>
      </c>
      <c r="R47" s="6">
        <v>22</v>
      </c>
      <c r="S47" s="6">
        <v>0</v>
      </c>
      <c r="T47" s="6">
        <v>0</v>
      </c>
      <c r="U47" s="6">
        <v>0</v>
      </c>
      <c r="V47" s="6">
        <v>0</v>
      </c>
      <c r="W47" s="6"/>
      <c r="X47" s="6">
        <v>0</v>
      </c>
      <c r="Y47" s="6"/>
    </row>
    <row r="48" spans="1:25" ht="15.75" customHeight="1" x14ac:dyDescent="0.3">
      <c r="A48" s="6">
        <v>488411</v>
      </c>
      <c r="B48" s="6"/>
      <c r="C48" s="6"/>
      <c r="D48" s="6"/>
      <c r="E48" s="6">
        <v>44470</v>
      </c>
      <c r="F48" s="6" t="s">
        <v>4993</v>
      </c>
      <c r="G48" s="6" t="s">
        <v>5004</v>
      </c>
      <c r="H48" s="6" t="s">
        <v>184</v>
      </c>
      <c r="I48" s="6"/>
      <c r="J48" s="6" t="s">
        <v>50</v>
      </c>
      <c r="K48" s="6">
        <v>0</v>
      </c>
      <c r="L48" s="173">
        <v>43740</v>
      </c>
      <c r="M48" s="173">
        <v>43824</v>
      </c>
      <c r="N48" s="173">
        <v>43859</v>
      </c>
      <c r="O48" s="6" t="s">
        <v>2567</v>
      </c>
      <c r="P48" s="6">
        <v>184</v>
      </c>
      <c r="Q48" s="6">
        <v>16</v>
      </c>
      <c r="R48" s="6">
        <v>16</v>
      </c>
      <c r="S48" s="6">
        <v>0</v>
      </c>
      <c r="T48" s="6">
        <v>0</v>
      </c>
      <c r="U48" s="6">
        <v>0</v>
      </c>
      <c r="V48" s="6">
        <v>0</v>
      </c>
      <c r="W48" s="6"/>
      <c r="X48" s="6">
        <v>0</v>
      </c>
      <c r="Y48" s="6"/>
    </row>
    <row r="49" spans="1:25" ht="15.75" customHeight="1" x14ac:dyDescent="0.3">
      <c r="A49" s="6">
        <v>488412</v>
      </c>
      <c r="B49" s="6"/>
      <c r="C49" s="6"/>
      <c r="D49" s="6"/>
      <c r="E49" s="6">
        <v>44470</v>
      </c>
      <c r="F49" s="6" t="s">
        <v>4993</v>
      </c>
      <c r="G49" s="6" t="s">
        <v>5004</v>
      </c>
      <c r="H49" s="6" t="s">
        <v>184</v>
      </c>
      <c r="I49" s="6"/>
      <c r="J49" s="6" t="s">
        <v>51</v>
      </c>
      <c r="K49" s="6">
        <v>0</v>
      </c>
      <c r="L49" s="173">
        <v>43740</v>
      </c>
      <c r="M49" s="173">
        <v>43824</v>
      </c>
      <c r="N49" s="173">
        <v>43859</v>
      </c>
      <c r="O49" s="6" t="s">
        <v>2567</v>
      </c>
      <c r="P49" s="6">
        <v>126.5</v>
      </c>
      <c r="Q49" s="6">
        <v>11</v>
      </c>
      <c r="R49" s="6">
        <v>11</v>
      </c>
      <c r="S49" s="6">
        <v>0</v>
      </c>
      <c r="T49" s="6">
        <v>0</v>
      </c>
      <c r="U49" s="6">
        <v>0</v>
      </c>
      <c r="V49" s="6">
        <v>0</v>
      </c>
      <c r="W49" s="6"/>
      <c r="X49" s="6">
        <v>0</v>
      </c>
      <c r="Y49" s="6"/>
    </row>
    <row r="50" spans="1:25" ht="15.75" customHeight="1" x14ac:dyDescent="0.3">
      <c r="A50" s="6">
        <v>488413</v>
      </c>
      <c r="B50" s="6"/>
      <c r="C50" s="6"/>
      <c r="D50" s="6"/>
      <c r="E50" s="6">
        <v>44470</v>
      </c>
      <c r="F50" s="6" t="s">
        <v>4993</v>
      </c>
      <c r="G50" s="6" t="s">
        <v>5004</v>
      </c>
      <c r="H50" s="6" t="s">
        <v>184</v>
      </c>
      <c r="I50" s="6"/>
      <c r="J50" s="6" t="s">
        <v>52</v>
      </c>
      <c r="K50" s="6">
        <v>0</v>
      </c>
      <c r="L50" s="173">
        <v>43740</v>
      </c>
      <c r="M50" s="173">
        <v>43824</v>
      </c>
      <c r="N50" s="173">
        <v>43859</v>
      </c>
      <c r="O50" s="6" t="s">
        <v>2567</v>
      </c>
      <c r="P50" s="6">
        <v>69</v>
      </c>
      <c r="Q50" s="6">
        <v>6</v>
      </c>
      <c r="R50" s="6">
        <v>6</v>
      </c>
      <c r="S50" s="6">
        <v>0</v>
      </c>
      <c r="T50" s="6">
        <v>0</v>
      </c>
      <c r="U50" s="6">
        <v>0</v>
      </c>
      <c r="V50" s="6">
        <v>0</v>
      </c>
      <c r="W50" s="6"/>
      <c r="X50" s="6">
        <v>0</v>
      </c>
      <c r="Y50" s="6"/>
    </row>
    <row r="51" spans="1:25" ht="15.75" customHeight="1" x14ac:dyDescent="0.3">
      <c r="A51" s="6">
        <v>488409</v>
      </c>
      <c r="B51" s="6"/>
      <c r="C51" s="6"/>
      <c r="D51" s="6"/>
      <c r="E51" s="6">
        <v>44470</v>
      </c>
      <c r="F51" s="6" t="s">
        <v>4993</v>
      </c>
      <c r="G51" s="6" t="s">
        <v>5004</v>
      </c>
      <c r="H51" s="6" t="s">
        <v>184</v>
      </c>
      <c r="I51" s="6"/>
      <c r="J51" s="6" t="s">
        <v>48</v>
      </c>
      <c r="K51" s="6">
        <v>0</v>
      </c>
      <c r="L51" s="173">
        <v>43740</v>
      </c>
      <c r="M51" s="173">
        <v>43824</v>
      </c>
      <c r="N51" s="173">
        <v>43859</v>
      </c>
      <c r="O51" s="6" t="s">
        <v>2567</v>
      </c>
      <c r="P51" s="6">
        <v>195.5</v>
      </c>
      <c r="Q51" s="6">
        <v>17</v>
      </c>
      <c r="R51" s="6">
        <v>17</v>
      </c>
      <c r="S51" s="6">
        <v>0</v>
      </c>
      <c r="T51" s="6">
        <v>0</v>
      </c>
      <c r="U51" s="6">
        <v>0</v>
      </c>
      <c r="V51" s="6">
        <v>0</v>
      </c>
      <c r="W51" s="6"/>
      <c r="X51" s="6">
        <v>0</v>
      </c>
      <c r="Y51" s="6"/>
    </row>
    <row r="52" spans="1:25" ht="15.75" customHeight="1" x14ac:dyDescent="0.3">
      <c r="A52" s="6">
        <v>488431</v>
      </c>
      <c r="B52" s="6"/>
      <c r="C52" s="6"/>
      <c r="D52" s="6"/>
      <c r="E52" s="6">
        <v>44471</v>
      </c>
      <c r="F52" s="6" t="s">
        <v>5002</v>
      </c>
      <c r="G52" s="6" t="s">
        <v>5005</v>
      </c>
      <c r="H52" s="6" t="s">
        <v>174</v>
      </c>
      <c r="I52" s="6"/>
      <c r="J52" s="6" t="s">
        <v>50</v>
      </c>
      <c r="K52" s="6">
        <v>0</v>
      </c>
      <c r="L52" s="173">
        <v>43740</v>
      </c>
      <c r="M52" s="173">
        <v>43824</v>
      </c>
      <c r="N52" s="173">
        <v>43859</v>
      </c>
      <c r="O52" s="6" t="s">
        <v>2567</v>
      </c>
      <c r="P52" s="6">
        <v>184</v>
      </c>
      <c r="Q52" s="6">
        <v>16</v>
      </c>
      <c r="R52" s="6">
        <v>16</v>
      </c>
      <c r="S52" s="6">
        <v>0</v>
      </c>
      <c r="T52" s="6">
        <v>0</v>
      </c>
      <c r="U52" s="6">
        <v>0</v>
      </c>
      <c r="V52" s="6">
        <v>0</v>
      </c>
      <c r="W52" s="6"/>
      <c r="X52" s="6">
        <v>0</v>
      </c>
      <c r="Y52" s="6"/>
    </row>
    <row r="53" spans="1:25" ht="15.75" customHeight="1" x14ac:dyDescent="0.3">
      <c r="A53" s="6">
        <v>488432</v>
      </c>
      <c r="B53" s="6"/>
      <c r="C53" s="6"/>
      <c r="D53" s="6"/>
      <c r="E53" s="6">
        <v>44471</v>
      </c>
      <c r="F53" s="6" t="s">
        <v>5002</v>
      </c>
      <c r="G53" s="6" t="s">
        <v>5005</v>
      </c>
      <c r="H53" s="6" t="s">
        <v>174</v>
      </c>
      <c r="I53" s="6"/>
      <c r="J53" s="6" t="s">
        <v>51</v>
      </c>
      <c r="K53" s="6">
        <v>0</v>
      </c>
      <c r="L53" s="173">
        <v>43740</v>
      </c>
      <c r="M53" s="173">
        <v>43824</v>
      </c>
      <c r="N53" s="173">
        <v>43859</v>
      </c>
      <c r="O53" s="6" t="s">
        <v>2567</v>
      </c>
      <c r="P53" s="6">
        <v>126.5</v>
      </c>
      <c r="Q53" s="6">
        <v>11</v>
      </c>
      <c r="R53" s="6">
        <v>11</v>
      </c>
      <c r="S53" s="6">
        <v>0</v>
      </c>
      <c r="T53" s="6">
        <v>0</v>
      </c>
      <c r="U53" s="6">
        <v>0</v>
      </c>
      <c r="V53" s="6">
        <v>0</v>
      </c>
      <c r="W53" s="6"/>
      <c r="X53" s="6">
        <v>0</v>
      </c>
      <c r="Y53" s="6"/>
    </row>
    <row r="54" spans="1:25" ht="15.75" customHeight="1" x14ac:dyDescent="0.3">
      <c r="A54" s="6">
        <v>488433</v>
      </c>
      <c r="B54" s="6"/>
      <c r="C54" s="6"/>
      <c r="D54" s="6"/>
      <c r="E54" s="6">
        <v>44471</v>
      </c>
      <c r="F54" s="6" t="s">
        <v>5002</v>
      </c>
      <c r="G54" s="6" t="s">
        <v>5005</v>
      </c>
      <c r="H54" s="6" t="s">
        <v>174</v>
      </c>
      <c r="I54" s="6"/>
      <c r="J54" s="6" t="s">
        <v>52</v>
      </c>
      <c r="K54" s="6">
        <v>0</v>
      </c>
      <c r="L54" s="173">
        <v>43740</v>
      </c>
      <c r="M54" s="173">
        <v>43824</v>
      </c>
      <c r="N54" s="173">
        <v>43859</v>
      </c>
      <c r="O54" s="6" t="s">
        <v>2567</v>
      </c>
      <c r="P54" s="6">
        <v>69</v>
      </c>
      <c r="Q54" s="6">
        <v>6</v>
      </c>
      <c r="R54" s="6">
        <v>6</v>
      </c>
      <c r="S54" s="6">
        <v>0</v>
      </c>
      <c r="T54" s="6">
        <v>0</v>
      </c>
      <c r="U54" s="6">
        <v>0</v>
      </c>
      <c r="V54" s="6">
        <v>0</v>
      </c>
      <c r="W54" s="6"/>
      <c r="X54" s="6">
        <v>0</v>
      </c>
      <c r="Y54" s="6"/>
    </row>
    <row r="55" spans="1:25" ht="15.75" customHeight="1" x14ac:dyDescent="0.3">
      <c r="A55" s="6">
        <v>488429</v>
      </c>
      <c r="B55" s="6"/>
      <c r="C55" s="6"/>
      <c r="D55" s="6"/>
      <c r="E55" s="6">
        <v>44471</v>
      </c>
      <c r="F55" s="6" t="s">
        <v>5002</v>
      </c>
      <c r="G55" s="6" t="s">
        <v>5005</v>
      </c>
      <c r="H55" s="6" t="s">
        <v>174</v>
      </c>
      <c r="I55" s="6"/>
      <c r="J55" s="6" t="s">
        <v>48</v>
      </c>
      <c r="K55" s="6">
        <v>0</v>
      </c>
      <c r="L55" s="173">
        <v>43740</v>
      </c>
      <c r="M55" s="173">
        <v>43824</v>
      </c>
      <c r="N55" s="173">
        <v>43859</v>
      </c>
      <c r="O55" s="6" t="s">
        <v>2567</v>
      </c>
      <c r="P55" s="6">
        <v>195.5</v>
      </c>
      <c r="Q55" s="6">
        <v>17</v>
      </c>
      <c r="R55" s="6">
        <v>17</v>
      </c>
      <c r="S55" s="6">
        <v>0</v>
      </c>
      <c r="T55" s="6">
        <v>0</v>
      </c>
      <c r="U55" s="6">
        <v>0</v>
      </c>
      <c r="V55" s="6">
        <v>0</v>
      </c>
      <c r="W55" s="6"/>
      <c r="X55" s="6">
        <v>0</v>
      </c>
      <c r="Y55" s="6"/>
    </row>
    <row r="56" spans="1:25" ht="15.75" customHeight="1" x14ac:dyDescent="0.3">
      <c r="A56" s="6">
        <v>488430</v>
      </c>
      <c r="B56" s="6"/>
      <c r="C56" s="6"/>
      <c r="D56" s="6"/>
      <c r="E56" s="6">
        <v>44471</v>
      </c>
      <c r="F56" s="6" t="s">
        <v>5002</v>
      </c>
      <c r="G56" s="6" t="s">
        <v>5005</v>
      </c>
      <c r="H56" s="6" t="s">
        <v>174</v>
      </c>
      <c r="I56" s="6"/>
      <c r="J56" s="6" t="s">
        <v>49</v>
      </c>
      <c r="K56" s="6">
        <v>0</v>
      </c>
      <c r="L56" s="173">
        <v>43740</v>
      </c>
      <c r="M56" s="173">
        <v>43824</v>
      </c>
      <c r="N56" s="173">
        <v>43859</v>
      </c>
      <c r="O56" s="6" t="s">
        <v>2567</v>
      </c>
      <c r="P56" s="6">
        <v>253</v>
      </c>
      <c r="Q56" s="6">
        <v>22</v>
      </c>
      <c r="R56" s="6">
        <v>22</v>
      </c>
      <c r="S56" s="6">
        <v>0</v>
      </c>
      <c r="T56" s="6">
        <v>0</v>
      </c>
      <c r="U56" s="6">
        <v>0</v>
      </c>
      <c r="V56" s="6">
        <v>0</v>
      </c>
      <c r="W56" s="6"/>
      <c r="X56" s="6">
        <v>0</v>
      </c>
      <c r="Y56" s="6"/>
    </row>
    <row r="57" spans="1:25" ht="15.75" customHeight="1" x14ac:dyDescent="0.3">
      <c r="A57" s="6">
        <v>488418</v>
      </c>
      <c r="B57" s="6"/>
      <c r="C57" s="6"/>
      <c r="D57" s="6"/>
      <c r="E57" s="6">
        <v>44470</v>
      </c>
      <c r="F57" s="6" t="s">
        <v>4993</v>
      </c>
      <c r="G57" s="6" t="s">
        <v>5006</v>
      </c>
      <c r="H57" s="6" t="s">
        <v>184</v>
      </c>
      <c r="I57" s="6"/>
      <c r="J57" s="6" t="s">
        <v>52</v>
      </c>
      <c r="K57" s="6">
        <v>0</v>
      </c>
      <c r="L57" s="173">
        <v>43740</v>
      </c>
      <c r="M57" s="173">
        <v>43824</v>
      </c>
      <c r="N57" s="173">
        <v>43859</v>
      </c>
      <c r="O57" s="6" t="s">
        <v>2567</v>
      </c>
      <c r="P57" s="6">
        <v>69</v>
      </c>
      <c r="Q57" s="6">
        <v>6</v>
      </c>
      <c r="R57" s="6">
        <v>6</v>
      </c>
      <c r="S57" s="6">
        <v>0</v>
      </c>
      <c r="T57" s="6">
        <v>0</v>
      </c>
      <c r="U57" s="6">
        <v>0</v>
      </c>
      <c r="V57" s="6">
        <v>0</v>
      </c>
      <c r="W57" s="6"/>
      <c r="X57" s="6">
        <v>0</v>
      </c>
      <c r="Y57" s="6"/>
    </row>
    <row r="58" spans="1:25" ht="15.75" customHeight="1" x14ac:dyDescent="0.3">
      <c r="A58" s="6">
        <v>488414</v>
      </c>
      <c r="B58" s="6"/>
      <c r="C58" s="6"/>
      <c r="D58" s="6"/>
      <c r="E58" s="6">
        <v>44470</v>
      </c>
      <c r="F58" s="6" t="s">
        <v>4993</v>
      </c>
      <c r="G58" s="6" t="s">
        <v>5006</v>
      </c>
      <c r="H58" s="6" t="s">
        <v>184</v>
      </c>
      <c r="I58" s="6"/>
      <c r="J58" s="6" t="s">
        <v>48</v>
      </c>
      <c r="K58" s="6">
        <v>0</v>
      </c>
      <c r="L58" s="173">
        <v>43740</v>
      </c>
      <c r="M58" s="173">
        <v>43824</v>
      </c>
      <c r="N58" s="173">
        <v>43859</v>
      </c>
      <c r="O58" s="6" t="s">
        <v>2567</v>
      </c>
      <c r="P58" s="6">
        <v>195.5</v>
      </c>
      <c r="Q58" s="6">
        <v>17</v>
      </c>
      <c r="R58" s="6">
        <v>17</v>
      </c>
      <c r="S58" s="6">
        <v>0</v>
      </c>
      <c r="T58" s="6">
        <v>0</v>
      </c>
      <c r="U58" s="6">
        <v>0</v>
      </c>
      <c r="V58" s="6">
        <v>0</v>
      </c>
      <c r="W58" s="6"/>
      <c r="X58" s="6">
        <v>0</v>
      </c>
      <c r="Y58" s="6"/>
    </row>
    <row r="59" spans="1:25" ht="15.75" customHeight="1" x14ac:dyDescent="0.3">
      <c r="A59" s="6">
        <v>488415</v>
      </c>
      <c r="B59" s="6"/>
      <c r="C59" s="6"/>
      <c r="D59" s="6"/>
      <c r="E59" s="6">
        <v>44470</v>
      </c>
      <c r="F59" s="6" t="s">
        <v>4993</v>
      </c>
      <c r="G59" s="6" t="s">
        <v>5006</v>
      </c>
      <c r="H59" s="6" t="s">
        <v>184</v>
      </c>
      <c r="I59" s="6"/>
      <c r="J59" s="6" t="s">
        <v>49</v>
      </c>
      <c r="K59" s="6">
        <v>0</v>
      </c>
      <c r="L59" s="173">
        <v>43740</v>
      </c>
      <c r="M59" s="173">
        <v>43824</v>
      </c>
      <c r="N59" s="173">
        <v>43859</v>
      </c>
      <c r="O59" s="6" t="s">
        <v>2567</v>
      </c>
      <c r="P59" s="6">
        <v>253</v>
      </c>
      <c r="Q59" s="6">
        <v>22</v>
      </c>
      <c r="R59" s="6">
        <v>22</v>
      </c>
      <c r="S59" s="6">
        <v>0</v>
      </c>
      <c r="T59" s="6">
        <v>0</v>
      </c>
      <c r="U59" s="6">
        <v>0</v>
      </c>
      <c r="V59" s="6">
        <v>0</v>
      </c>
      <c r="W59" s="6"/>
      <c r="X59" s="6">
        <v>0</v>
      </c>
      <c r="Y59" s="6"/>
    </row>
    <row r="60" spans="1:25" ht="15.75" customHeight="1" x14ac:dyDescent="0.3">
      <c r="A60" s="6">
        <v>488416</v>
      </c>
      <c r="B60" s="6"/>
      <c r="C60" s="6"/>
      <c r="D60" s="6"/>
      <c r="E60" s="6">
        <v>44470</v>
      </c>
      <c r="F60" s="6" t="s">
        <v>4993</v>
      </c>
      <c r="G60" s="6" t="s">
        <v>5006</v>
      </c>
      <c r="H60" s="6" t="s">
        <v>184</v>
      </c>
      <c r="I60" s="6"/>
      <c r="J60" s="6" t="s">
        <v>50</v>
      </c>
      <c r="K60" s="6">
        <v>0</v>
      </c>
      <c r="L60" s="173">
        <v>43740</v>
      </c>
      <c r="M60" s="173">
        <v>43824</v>
      </c>
      <c r="N60" s="173">
        <v>43859</v>
      </c>
      <c r="O60" s="6" t="s">
        <v>2567</v>
      </c>
      <c r="P60" s="6">
        <v>184</v>
      </c>
      <c r="Q60" s="6">
        <v>16</v>
      </c>
      <c r="R60" s="6">
        <v>16</v>
      </c>
      <c r="S60" s="6">
        <v>0</v>
      </c>
      <c r="T60" s="6">
        <v>0</v>
      </c>
      <c r="U60" s="6">
        <v>0</v>
      </c>
      <c r="V60" s="6">
        <v>0</v>
      </c>
      <c r="W60" s="6"/>
      <c r="X60" s="6">
        <v>0</v>
      </c>
      <c r="Y60" s="6"/>
    </row>
    <row r="61" spans="1:25" ht="15.75" customHeight="1" x14ac:dyDescent="0.3">
      <c r="A61" s="6">
        <v>488417</v>
      </c>
      <c r="B61" s="6"/>
      <c r="C61" s="6"/>
      <c r="D61" s="6"/>
      <c r="E61" s="6">
        <v>44470</v>
      </c>
      <c r="F61" s="6" t="s">
        <v>4993</v>
      </c>
      <c r="G61" s="6" t="s">
        <v>5006</v>
      </c>
      <c r="H61" s="6" t="s">
        <v>184</v>
      </c>
      <c r="I61" s="6"/>
      <c r="J61" s="6" t="s">
        <v>51</v>
      </c>
      <c r="K61" s="6">
        <v>0</v>
      </c>
      <c r="L61" s="173">
        <v>43740</v>
      </c>
      <c r="M61" s="173">
        <v>43824</v>
      </c>
      <c r="N61" s="173">
        <v>43859</v>
      </c>
      <c r="O61" s="6" t="s">
        <v>2567</v>
      </c>
      <c r="P61" s="6">
        <v>126.5</v>
      </c>
      <c r="Q61" s="6">
        <v>11</v>
      </c>
      <c r="R61" s="6">
        <v>11</v>
      </c>
      <c r="S61" s="6">
        <v>0</v>
      </c>
      <c r="T61" s="6">
        <v>0</v>
      </c>
      <c r="U61" s="6">
        <v>0</v>
      </c>
      <c r="V61" s="6">
        <v>0</v>
      </c>
      <c r="W61" s="6"/>
      <c r="X61" s="6">
        <v>0</v>
      </c>
      <c r="Y61" s="6"/>
    </row>
    <row r="62" spans="1:25" ht="15.75" customHeight="1" x14ac:dyDescent="0.3">
      <c r="A62" s="6">
        <v>488434</v>
      </c>
      <c r="B62" s="6"/>
      <c r="C62" s="6"/>
      <c r="D62" s="6"/>
      <c r="E62" s="6">
        <v>44471</v>
      </c>
      <c r="F62" s="6" t="s">
        <v>5002</v>
      </c>
      <c r="G62" s="6" t="s">
        <v>5007</v>
      </c>
      <c r="H62" s="6" t="s">
        <v>179</v>
      </c>
      <c r="I62" s="6"/>
      <c r="J62" s="6" t="s">
        <v>48</v>
      </c>
      <c r="K62" s="6">
        <v>0</v>
      </c>
      <c r="L62" s="173">
        <v>43740</v>
      </c>
      <c r="M62" s="173">
        <v>43824</v>
      </c>
      <c r="N62" s="173">
        <v>43859</v>
      </c>
      <c r="O62" s="6" t="s">
        <v>2567</v>
      </c>
      <c r="P62" s="6">
        <v>195.5</v>
      </c>
      <c r="Q62" s="6">
        <v>17</v>
      </c>
      <c r="R62" s="6">
        <v>17</v>
      </c>
      <c r="S62" s="6">
        <v>0</v>
      </c>
      <c r="T62" s="6">
        <v>0</v>
      </c>
      <c r="U62" s="6">
        <v>0</v>
      </c>
      <c r="V62" s="6">
        <v>0</v>
      </c>
      <c r="W62" s="6"/>
      <c r="X62" s="6">
        <v>0</v>
      </c>
      <c r="Y62" s="6"/>
    </row>
    <row r="63" spans="1:25" ht="15.75" customHeight="1" x14ac:dyDescent="0.3">
      <c r="A63" s="6">
        <v>488435</v>
      </c>
      <c r="B63" s="6"/>
      <c r="C63" s="6"/>
      <c r="D63" s="6"/>
      <c r="E63" s="6">
        <v>44471</v>
      </c>
      <c r="F63" s="6" t="s">
        <v>5002</v>
      </c>
      <c r="G63" s="6" t="s">
        <v>5007</v>
      </c>
      <c r="H63" s="6" t="s">
        <v>179</v>
      </c>
      <c r="I63" s="6"/>
      <c r="J63" s="6" t="s">
        <v>49</v>
      </c>
      <c r="K63" s="6">
        <v>0</v>
      </c>
      <c r="L63" s="173">
        <v>43740</v>
      </c>
      <c r="M63" s="173">
        <v>43824</v>
      </c>
      <c r="N63" s="173">
        <v>43859</v>
      </c>
      <c r="O63" s="6" t="s">
        <v>2567</v>
      </c>
      <c r="P63" s="6">
        <v>253</v>
      </c>
      <c r="Q63" s="6">
        <v>22</v>
      </c>
      <c r="R63" s="6">
        <v>22</v>
      </c>
      <c r="S63" s="6">
        <v>0</v>
      </c>
      <c r="T63" s="6">
        <v>0</v>
      </c>
      <c r="U63" s="6">
        <v>0</v>
      </c>
      <c r="V63" s="6">
        <v>0</v>
      </c>
      <c r="W63" s="6"/>
      <c r="X63" s="6">
        <v>0</v>
      </c>
      <c r="Y63" s="6"/>
    </row>
    <row r="64" spans="1:25" ht="15.75" customHeight="1" x14ac:dyDescent="0.3">
      <c r="A64" s="6">
        <v>488436</v>
      </c>
      <c r="B64" s="6"/>
      <c r="C64" s="6"/>
      <c r="D64" s="6"/>
      <c r="E64" s="6">
        <v>44471</v>
      </c>
      <c r="F64" s="6" t="s">
        <v>5002</v>
      </c>
      <c r="G64" s="6" t="s">
        <v>5007</v>
      </c>
      <c r="H64" s="6" t="s">
        <v>179</v>
      </c>
      <c r="I64" s="6"/>
      <c r="J64" s="6" t="s">
        <v>50</v>
      </c>
      <c r="K64" s="6">
        <v>0</v>
      </c>
      <c r="L64" s="173">
        <v>43740</v>
      </c>
      <c r="M64" s="173">
        <v>43824</v>
      </c>
      <c r="N64" s="173">
        <v>43859</v>
      </c>
      <c r="O64" s="6" t="s">
        <v>2567</v>
      </c>
      <c r="P64" s="6">
        <v>184</v>
      </c>
      <c r="Q64" s="6">
        <v>16</v>
      </c>
      <c r="R64" s="6">
        <v>16</v>
      </c>
      <c r="S64" s="6">
        <v>0</v>
      </c>
      <c r="T64" s="6">
        <v>0</v>
      </c>
      <c r="U64" s="6">
        <v>0</v>
      </c>
      <c r="V64" s="6">
        <v>0</v>
      </c>
      <c r="W64" s="6"/>
      <c r="X64" s="6">
        <v>0</v>
      </c>
      <c r="Y64" s="6"/>
    </row>
    <row r="65" spans="1:25" ht="15.75" customHeight="1" x14ac:dyDescent="0.3">
      <c r="A65" s="6">
        <v>488437</v>
      </c>
      <c r="B65" s="6"/>
      <c r="C65" s="6"/>
      <c r="D65" s="6"/>
      <c r="E65" s="6">
        <v>44471</v>
      </c>
      <c r="F65" s="6" t="s">
        <v>5002</v>
      </c>
      <c r="G65" s="6" t="s">
        <v>5007</v>
      </c>
      <c r="H65" s="6" t="s">
        <v>179</v>
      </c>
      <c r="I65" s="6"/>
      <c r="J65" s="6" t="s">
        <v>51</v>
      </c>
      <c r="K65" s="6">
        <v>0</v>
      </c>
      <c r="L65" s="173">
        <v>43740</v>
      </c>
      <c r="M65" s="173">
        <v>43824</v>
      </c>
      <c r="N65" s="173">
        <v>43859</v>
      </c>
      <c r="O65" s="6" t="s">
        <v>2567</v>
      </c>
      <c r="P65" s="6">
        <v>126.5</v>
      </c>
      <c r="Q65" s="6">
        <v>11</v>
      </c>
      <c r="R65" s="6">
        <v>11</v>
      </c>
      <c r="S65" s="6">
        <v>0</v>
      </c>
      <c r="T65" s="6">
        <v>0</v>
      </c>
      <c r="U65" s="6">
        <v>0</v>
      </c>
      <c r="V65" s="6">
        <v>0</v>
      </c>
      <c r="W65" s="6"/>
      <c r="X65" s="6">
        <v>0</v>
      </c>
      <c r="Y65" s="6"/>
    </row>
    <row r="66" spans="1:25" ht="15.75" customHeight="1" x14ac:dyDescent="0.3">
      <c r="A66" s="6">
        <v>488438</v>
      </c>
      <c r="B66" s="6"/>
      <c r="C66" s="6"/>
      <c r="D66" s="6"/>
      <c r="E66" s="6">
        <v>44471</v>
      </c>
      <c r="F66" s="6" t="s">
        <v>5002</v>
      </c>
      <c r="G66" s="6" t="s">
        <v>5007</v>
      </c>
      <c r="H66" s="6" t="s">
        <v>179</v>
      </c>
      <c r="I66" s="6"/>
      <c r="J66" s="6" t="s">
        <v>52</v>
      </c>
      <c r="K66" s="6">
        <v>0</v>
      </c>
      <c r="L66" s="173">
        <v>43740</v>
      </c>
      <c r="M66" s="173">
        <v>43824</v>
      </c>
      <c r="N66" s="173">
        <v>43859</v>
      </c>
      <c r="O66" s="6" t="s">
        <v>2567</v>
      </c>
      <c r="P66" s="6">
        <v>69</v>
      </c>
      <c r="Q66" s="6">
        <v>6</v>
      </c>
      <c r="R66" s="6">
        <v>6</v>
      </c>
      <c r="S66" s="6">
        <v>0</v>
      </c>
      <c r="T66" s="6">
        <v>0</v>
      </c>
      <c r="U66" s="6">
        <v>0</v>
      </c>
      <c r="V66" s="6">
        <v>0</v>
      </c>
      <c r="W66" s="6"/>
      <c r="X66" s="6">
        <v>0</v>
      </c>
      <c r="Y66" s="6"/>
    </row>
    <row r="67" spans="1:25" ht="15.75" customHeight="1" x14ac:dyDescent="0.3">
      <c r="A67" s="6">
        <v>488354</v>
      </c>
      <c r="B67" s="6"/>
      <c r="C67" s="6"/>
      <c r="D67" s="6"/>
      <c r="E67" s="6">
        <v>44470</v>
      </c>
      <c r="F67" s="6" t="s">
        <v>4993</v>
      </c>
      <c r="G67" s="6" t="s">
        <v>5008</v>
      </c>
      <c r="H67" s="6" t="s">
        <v>165</v>
      </c>
      <c r="I67" s="6"/>
      <c r="J67" s="6" t="s">
        <v>48</v>
      </c>
      <c r="K67" s="6">
        <v>0</v>
      </c>
      <c r="L67" s="173">
        <v>43740</v>
      </c>
      <c r="M67" s="173">
        <v>43824</v>
      </c>
      <c r="N67" s="173">
        <v>43859</v>
      </c>
      <c r="O67" s="6" t="s">
        <v>2567</v>
      </c>
      <c r="P67" s="6">
        <v>195.5</v>
      </c>
      <c r="Q67" s="6">
        <v>17</v>
      </c>
      <c r="R67" s="6">
        <v>17</v>
      </c>
      <c r="S67" s="6">
        <v>0</v>
      </c>
      <c r="T67" s="6">
        <v>0</v>
      </c>
      <c r="U67" s="6">
        <v>0</v>
      </c>
      <c r="V67" s="6">
        <v>0</v>
      </c>
      <c r="W67" s="6"/>
      <c r="X67" s="6">
        <v>0</v>
      </c>
      <c r="Y67" s="6"/>
    </row>
    <row r="68" spans="1:25" ht="15.75" customHeight="1" x14ac:dyDescent="0.3">
      <c r="A68" s="6">
        <v>488355</v>
      </c>
      <c r="B68" s="6"/>
      <c r="C68" s="6"/>
      <c r="D68" s="6"/>
      <c r="E68" s="6">
        <v>44470</v>
      </c>
      <c r="F68" s="6" t="s">
        <v>4993</v>
      </c>
      <c r="G68" s="6" t="s">
        <v>5008</v>
      </c>
      <c r="H68" s="6" t="s">
        <v>165</v>
      </c>
      <c r="I68" s="6"/>
      <c r="J68" s="6" t="s">
        <v>49</v>
      </c>
      <c r="K68" s="6">
        <v>0</v>
      </c>
      <c r="L68" s="173">
        <v>43740</v>
      </c>
      <c r="M68" s="173">
        <v>43824</v>
      </c>
      <c r="N68" s="173">
        <v>43859</v>
      </c>
      <c r="O68" s="6" t="s">
        <v>2567</v>
      </c>
      <c r="P68" s="6">
        <v>253</v>
      </c>
      <c r="Q68" s="6">
        <v>22</v>
      </c>
      <c r="R68" s="6">
        <v>22</v>
      </c>
      <c r="S68" s="6">
        <v>0</v>
      </c>
      <c r="T68" s="6">
        <v>0</v>
      </c>
      <c r="U68" s="6">
        <v>0</v>
      </c>
      <c r="V68" s="6">
        <v>0</v>
      </c>
      <c r="W68" s="6"/>
      <c r="X68" s="6">
        <v>0</v>
      </c>
      <c r="Y68" s="6"/>
    </row>
    <row r="69" spans="1:25" ht="15.75" customHeight="1" x14ac:dyDescent="0.3">
      <c r="A69" s="6">
        <v>488356</v>
      </c>
      <c r="B69" s="6"/>
      <c r="C69" s="6"/>
      <c r="D69" s="6"/>
      <c r="E69" s="6">
        <v>44470</v>
      </c>
      <c r="F69" s="6" t="s">
        <v>4993</v>
      </c>
      <c r="G69" s="6" t="s">
        <v>5008</v>
      </c>
      <c r="H69" s="6" t="s">
        <v>165</v>
      </c>
      <c r="I69" s="6"/>
      <c r="J69" s="6" t="s">
        <v>50</v>
      </c>
      <c r="K69" s="6">
        <v>0</v>
      </c>
      <c r="L69" s="173">
        <v>43740</v>
      </c>
      <c r="M69" s="173">
        <v>43824</v>
      </c>
      <c r="N69" s="173">
        <v>43859</v>
      </c>
      <c r="O69" s="6" t="s">
        <v>2567</v>
      </c>
      <c r="P69" s="6">
        <v>184</v>
      </c>
      <c r="Q69" s="6">
        <v>16</v>
      </c>
      <c r="R69" s="6">
        <v>16</v>
      </c>
      <c r="S69" s="6">
        <v>0</v>
      </c>
      <c r="T69" s="6">
        <v>0</v>
      </c>
      <c r="U69" s="6">
        <v>0</v>
      </c>
      <c r="V69" s="6">
        <v>0</v>
      </c>
      <c r="W69" s="6"/>
      <c r="X69" s="6">
        <v>0</v>
      </c>
      <c r="Y69" s="6"/>
    </row>
    <row r="70" spans="1:25" ht="15.75" customHeight="1" x14ac:dyDescent="0.3">
      <c r="A70" s="6">
        <v>488357</v>
      </c>
      <c r="B70" s="6"/>
      <c r="C70" s="6"/>
      <c r="D70" s="6"/>
      <c r="E70" s="6">
        <v>44470</v>
      </c>
      <c r="F70" s="6" t="s">
        <v>4993</v>
      </c>
      <c r="G70" s="6" t="s">
        <v>5008</v>
      </c>
      <c r="H70" s="6" t="s">
        <v>165</v>
      </c>
      <c r="I70" s="6"/>
      <c r="J70" s="6" t="s">
        <v>51</v>
      </c>
      <c r="K70" s="6">
        <v>0</v>
      </c>
      <c r="L70" s="173">
        <v>43740</v>
      </c>
      <c r="M70" s="173">
        <v>43824</v>
      </c>
      <c r="N70" s="173">
        <v>43859</v>
      </c>
      <c r="O70" s="6" t="s">
        <v>2567</v>
      </c>
      <c r="P70" s="6">
        <v>126.5</v>
      </c>
      <c r="Q70" s="6">
        <v>11</v>
      </c>
      <c r="R70" s="6">
        <v>11</v>
      </c>
      <c r="S70" s="6">
        <v>0</v>
      </c>
      <c r="T70" s="6">
        <v>0</v>
      </c>
      <c r="U70" s="6">
        <v>0</v>
      </c>
      <c r="V70" s="6">
        <v>0</v>
      </c>
      <c r="W70" s="6"/>
      <c r="X70" s="6">
        <v>0</v>
      </c>
      <c r="Y70" s="6"/>
    </row>
    <row r="71" spans="1:25" ht="15.75" customHeight="1" x14ac:dyDescent="0.3">
      <c r="A71" s="6">
        <v>488358</v>
      </c>
      <c r="B71" s="6"/>
      <c r="C71" s="6"/>
      <c r="D71" s="6"/>
      <c r="E71" s="6">
        <v>44470</v>
      </c>
      <c r="F71" s="6" t="s">
        <v>4993</v>
      </c>
      <c r="G71" s="6" t="s">
        <v>5008</v>
      </c>
      <c r="H71" s="6" t="s">
        <v>165</v>
      </c>
      <c r="I71" s="6"/>
      <c r="J71" s="6" t="s">
        <v>52</v>
      </c>
      <c r="K71" s="6">
        <v>0</v>
      </c>
      <c r="L71" s="173">
        <v>43740</v>
      </c>
      <c r="M71" s="173">
        <v>43824</v>
      </c>
      <c r="N71" s="173">
        <v>43859</v>
      </c>
      <c r="O71" s="6" t="s">
        <v>2567</v>
      </c>
      <c r="P71" s="6">
        <v>69</v>
      </c>
      <c r="Q71" s="6">
        <v>6</v>
      </c>
      <c r="R71" s="6">
        <v>6</v>
      </c>
      <c r="S71" s="6">
        <v>0</v>
      </c>
      <c r="T71" s="6">
        <v>0</v>
      </c>
      <c r="U71" s="6">
        <v>0</v>
      </c>
      <c r="V71" s="6">
        <v>0</v>
      </c>
      <c r="W71" s="6"/>
      <c r="X71" s="6">
        <v>0</v>
      </c>
      <c r="Y71" s="6"/>
    </row>
    <row r="72" spans="1:25" ht="15.75" customHeight="1" x14ac:dyDescent="0.3">
      <c r="A72" s="6">
        <v>488364</v>
      </c>
      <c r="B72" s="6"/>
      <c r="C72" s="6"/>
      <c r="D72" s="6"/>
      <c r="E72" s="6">
        <v>44470</v>
      </c>
      <c r="F72" s="6" t="s">
        <v>4993</v>
      </c>
      <c r="G72" s="6" t="s">
        <v>5009</v>
      </c>
      <c r="H72" s="6" t="s">
        <v>165</v>
      </c>
      <c r="I72" s="6"/>
      <c r="J72" s="6" t="s">
        <v>48</v>
      </c>
      <c r="K72" s="6">
        <v>0</v>
      </c>
      <c r="L72" s="173">
        <v>43740</v>
      </c>
      <c r="M72" s="173">
        <v>43824</v>
      </c>
      <c r="N72" s="173">
        <v>43859</v>
      </c>
      <c r="O72" s="6" t="s">
        <v>2567</v>
      </c>
      <c r="P72" s="6">
        <v>195.5</v>
      </c>
      <c r="Q72" s="6">
        <v>17</v>
      </c>
      <c r="R72" s="6">
        <v>17</v>
      </c>
      <c r="S72" s="6">
        <v>0</v>
      </c>
      <c r="T72" s="6">
        <v>0</v>
      </c>
      <c r="U72" s="6">
        <v>0</v>
      </c>
      <c r="V72" s="6">
        <v>0</v>
      </c>
      <c r="W72" s="6"/>
      <c r="X72" s="6">
        <v>0</v>
      </c>
      <c r="Y72" s="6"/>
    </row>
    <row r="73" spans="1:25" ht="15.75" customHeight="1" x14ac:dyDescent="0.3">
      <c r="A73" s="6">
        <v>488365</v>
      </c>
      <c r="B73" s="6"/>
      <c r="C73" s="6"/>
      <c r="D73" s="6"/>
      <c r="E73" s="6">
        <v>44470</v>
      </c>
      <c r="F73" s="6" t="s">
        <v>4993</v>
      </c>
      <c r="G73" s="6" t="s">
        <v>5009</v>
      </c>
      <c r="H73" s="6" t="s">
        <v>165</v>
      </c>
      <c r="I73" s="6"/>
      <c r="J73" s="6" t="s">
        <v>49</v>
      </c>
      <c r="K73" s="6">
        <v>0</v>
      </c>
      <c r="L73" s="173">
        <v>43740</v>
      </c>
      <c r="M73" s="173">
        <v>43824</v>
      </c>
      <c r="N73" s="173">
        <v>43859</v>
      </c>
      <c r="O73" s="6" t="s">
        <v>2567</v>
      </c>
      <c r="P73" s="6">
        <v>253</v>
      </c>
      <c r="Q73" s="6">
        <v>22</v>
      </c>
      <c r="R73" s="6">
        <v>22</v>
      </c>
      <c r="S73" s="6">
        <v>0</v>
      </c>
      <c r="T73" s="6">
        <v>0</v>
      </c>
      <c r="U73" s="6">
        <v>0</v>
      </c>
      <c r="V73" s="6">
        <v>0</v>
      </c>
      <c r="W73" s="6"/>
      <c r="X73" s="6">
        <v>0</v>
      </c>
      <c r="Y73" s="6"/>
    </row>
    <row r="74" spans="1:25" ht="15.75" customHeight="1" x14ac:dyDescent="0.3">
      <c r="A74" s="6">
        <v>488366</v>
      </c>
      <c r="B74" s="6"/>
      <c r="C74" s="6"/>
      <c r="D74" s="6"/>
      <c r="E74" s="6">
        <v>44470</v>
      </c>
      <c r="F74" s="6" t="s">
        <v>4993</v>
      </c>
      <c r="G74" s="6" t="s">
        <v>5009</v>
      </c>
      <c r="H74" s="6" t="s">
        <v>165</v>
      </c>
      <c r="I74" s="6"/>
      <c r="J74" s="6" t="s">
        <v>50</v>
      </c>
      <c r="K74" s="6">
        <v>0</v>
      </c>
      <c r="L74" s="173">
        <v>43740</v>
      </c>
      <c r="M74" s="173">
        <v>43824</v>
      </c>
      <c r="N74" s="173">
        <v>43859</v>
      </c>
      <c r="O74" s="6" t="s">
        <v>2567</v>
      </c>
      <c r="P74" s="6">
        <v>184</v>
      </c>
      <c r="Q74" s="6">
        <v>16</v>
      </c>
      <c r="R74" s="6">
        <v>16</v>
      </c>
      <c r="S74" s="6">
        <v>0</v>
      </c>
      <c r="T74" s="6">
        <v>0</v>
      </c>
      <c r="U74" s="6">
        <v>0</v>
      </c>
      <c r="V74" s="6">
        <v>0</v>
      </c>
      <c r="W74" s="6"/>
      <c r="X74" s="6">
        <v>0</v>
      </c>
      <c r="Y74" s="6"/>
    </row>
    <row r="75" spans="1:25" ht="15.75" customHeight="1" x14ac:dyDescent="0.3">
      <c r="A75" s="6">
        <v>488367</v>
      </c>
      <c r="B75" s="6"/>
      <c r="C75" s="6"/>
      <c r="D75" s="6"/>
      <c r="E75" s="6">
        <v>44470</v>
      </c>
      <c r="F75" s="6" t="s">
        <v>4993</v>
      </c>
      <c r="G75" s="6" t="s">
        <v>5009</v>
      </c>
      <c r="H75" s="6" t="s">
        <v>165</v>
      </c>
      <c r="I75" s="6"/>
      <c r="J75" s="6" t="s">
        <v>51</v>
      </c>
      <c r="K75" s="6">
        <v>0</v>
      </c>
      <c r="L75" s="173">
        <v>43740</v>
      </c>
      <c r="M75" s="173">
        <v>43824</v>
      </c>
      <c r="N75" s="173">
        <v>43859</v>
      </c>
      <c r="O75" s="6" t="s">
        <v>2567</v>
      </c>
      <c r="P75" s="6">
        <v>126.5</v>
      </c>
      <c r="Q75" s="6">
        <v>11</v>
      </c>
      <c r="R75" s="6">
        <v>11</v>
      </c>
      <c r="S75" s="6">
        <v>0</v>
      </c>
      <c r="T75" s="6">
        <v>0</v>
      </c>
      <c r="U75" s="6">
        <v>0</v>
      </c>
      <c r="V75" s="6">
        <v>0</v>
      </c>
      <c r="W75" s="6"/>
      <c r="X75" s="6">
        <v>0</v>
      </c>
      <c r="Y75" s="6"/>
    </row>
    <row r="76" spans="1:25" ht="15.75" customHeight="1" x14ac:dyDescent="0.3">
      <c r="A76" s="6">
        <v>488368</v>
      </c>
      <c r="B76" s="6"/>
      <c r="C76" s="6"/>
      <c r="D76" s="6"/>
      <c r="E76" s="6">
        <v>44470</v>
      </c>
      <c r="F76" s="6" t="s">
        <v>4993</v>
      </c>
      <c r="G76" s="6" t="s">
        <v>5009</v>
      </c>
      <c r="H76" s="6" t="s">
        <v>165</v>
      </c>
      <c r="I76" s="6"/>
      <c r="J76" s="6" t="s">
        <v>52</v>
      </c>
      <c r="K76" s="6">
        <v>0</v>
      </c>
      <c r="L76" s="173">
        <v>43740</v>
      </c>
      <c r="M76" s="173">
        <v>43824</v>
      </c>
      <c r="N76" s="173">
        <v>43859</v>
      </c>
      <c r="O76" s="6" t="s">
        <v>2567</v>
      </c>
      <c r="P76" s="6">
        <v>69</v>
      </c>
      <c r="Q76" s="6">
        <v>6</v>
      </c>
      <c r="R76" s="6">
        <v>6</v>
      </c>
      <c r="S76" s="6">
        <v>0</v>
      </c>
      <c r="T76" s="6">
        <v>0</v>
      </c>
      <c r="U76" s="6">
        <v>0</v>
      </c>
      <c r="V76" s="6">
        <v>0</v>
      </c>
      <c r="W76" s="6"/>
      <c r="X76" s="6">
        <v>0</v>
      </c>
      <c r="Y76" s="6"/>
    </row>
    <row r="77" spans="1:25" ht="15.75" customHeight="1" x14ac:dyDescent="0.3">
      <c r="A77" s="6">
        <v>488439</v>
      </c>
      <c r="B77" s="6"/>
      <c r="C77" s="6"/>
      <c r="D77" s="6"/>
      <c r="E77" s="6">
        <v>44471</v>
      </c>
      <c r="F77" s="6" t="s">
        <v>5002</v>
      </c>
      <c r="G77" s="6" t="s">
        <v>5010</v>
      </c>
      <c r="H77" s="6" t="s">
        <v>179</v>
      </c>
      <c r="I77" s="6"/>
      <c r="J77" s="6" t="s">
        <v>48</v>
      </c>
      <c r="K77" s="6">
        <v>0</v>
      </c>
      <c r="L77" s="173">
        <v>43740</v>
      </c>
      <c r="M77" s="173">
        <v>43824</v>
      </c>
      <c r="N77" s="173">
        <v>43859</v>
      </c>
      <c r="O77" s="6" t="s">
        <v>2567</v>
      </c>
      <c r="P77" s="6">
        <v>195.5</v>
      </c>
      <c r="Q77" s="6">
        <v>17</v>
      </c>
      <c r="R77" s="6">
        <v>17</v>
      </c>
      <c r="S77" s="6">
        <v>0</v>
      </c>
      <c r="T77" s="6">
        <v>0</v>
      </c>
      <c r="U77" s="6">
        <v>0</v>
      </c>
      <c r="V77" s="6">
        <v>0</v>
      </c>
      <c r="W77" s="6"/>
      <c r="X77" s="6">
        <v>0</v>
      </c>
      <c r="Y77" s="6"/>
    </row>
    <row r="78" spans="1:25" ht="15.75" customHeight="1" x14ac:dyDescent="0.3">
      <c r="A78" s="6">
        <v>488440</v>
      </c>
      <c r="B78" s="6"/>
      <c r="C78" s="6"/>
      <c r="D78" s="6"/>
      <c r="E78" s="6">
        <v>44471</v>
      </c>
      <c r="F78" s="6" t="s">
        <v>5002</v>
      </c>
      <c r="G78" s="6" t="s">
        <v>5010</v>
      </c>
      <c r="H78" s="6" t="s">
        <v>179</v>
      </c>
      <c r="I78" s="6"/>
      <c r="J78" s="6" t="s">
        <v>49</v>
      </c>
      <c r="K78" s="6">
        <v>0</v>
      </c>
      <c r="L78" s="173">
        <v>43740</v>
      </c>
      <c r="M78" s="173">
        <v>43824</v>
      </c>
      <c r="N78" s="173">
        <v>43859</v>
      </c>
      <c r="O78" s="6" t="s">
        <v>2567</v>
      </c>
      <c r="P78" s="6">
        <v>253</v>
      </c>
      <c r="Q78" s="6">
        <v>22</v>
      </c>
      <c r="R78" s="6">
        <v>22</v>
      </c>
      <c r="S78" s="6">
        <v>0</v>
      </c>
      <c r="T78" s="6">
        <v>0</v>
      </c>
      <c r="U78" s="6">
        <v>0</v>
      </c>
      <c r="V78" s="6">
        <v>0</v>
      </c>
      <c r="W78" s="6"/>
      <c r="X78" s="6">
        <v>0</v>
      </c>
      <c r="Y78" s="6"/>
    </row>
    <row r="79" spans="1:25" ht="15.75" customHeight="1" x14ac:dyDescent="0.3">
      <c r="A79" s="6">
        <v>488441</v>
      </c>
      <c r="B79" s="6"/>
      <c r="C79" s="6"/>
      <c r="D79" s="6"/>
      <c r="E79" s="6">
        <v>44471</v>
      </c>
      <c r="F79" s="6" t="s">
        <v>5002</v>
      </c>
      <c r="G79" s="6" t="s">
        <v>5010</v>
      </c>
      <c r="H79" s="6" t="s">
        <v>179</v>
      </c>
      <c r="I79" s="6"/>
      <c r="J79" s="6" t="s">
        <v>50</v>
      </c>
      <c r="K79" s="6">
        <v>0</v>
      </c>
      <c r="L79" s="173">
        <v>43740</v>
      </c>
      <c r="M79" s="173">
        <v>43824</v>
      </c>
      <c r="N79" s="173">
        <v>43859</v>
      </c>
      <c r="O79" s="6" t="s">
        <v>2567</v>
      </c>
      <c r="P79" s="6">
        <v>184</v>
      </c>
      <c r="Q79" s="6">
        <v>16</v>
      </c>
      <c r="R79" s="6">
        <v>16</v>
      </c>
      <c r="S79" s="6">
        <v>0</v>
      </c>
      <c r="T79" s="6">
        <v>0</v>
      </c>
      <c r="U79" s="6">
        <v>0</v>
      </c>
      <c r="V79" s="6">
        <v>0</v>
      </c>
      <c r="W79" s="6"/>
      <c r="X79" s="6">
        <v>0</v>
      </c>
      <c r="Y79" s="6"/>
    </row>
    <row r="80" spans="1:25" ht="15.75" customHeight="1" x14ac:dyDescent="0.3">
      <c r="A80" s="6">
        <v>488442</v>
      </c>
      <c r="B80" s="6"/>
      <c r="C80" s="6"/>
      <c r="D80" s="6"/>
      <c r="E80" s="6">
        <v>44471</v>
      </c>
      <c r="F80" s="6" t="s">
        <v>5002</v>
      </c>
      <c r="G80" s="6" t="s">
        <v>5010</v>
      </c>
      <c r="H80" s="6" t="s">
        <v>179</v>
      </c>
      <c r="I80" s="6"/>
      <c r="J80" s="6" t="s">
        <v>51</v>
      </c>
      <c r="K80" s="6">
        <v>0</v>
      </c>
      <c r="L80" s="173">
        <v>43740</v>
      </c>
      <c r="M80" s="173">
        <v>43824</v>
      </c>
      <c r="N80" s="173">
        <v>43859</v>
      </c>
      <c r="O80" s="6" t="s">
        <v>2567</v>
      </c>
      <c r="P80" s="6">
        <v>126.5</v>
      </c>
      <c r="Q80" s="6">
        <v>11</v>
      </c>
      <c r="R80" s="6">
        <v>11</v>
      </c>
      <c r="S80" s="6">
        <v>0</v>
      </c>
      <c r="T80" s="6">
        <v>0</v>
      </c>
      <c r="U80" s="6">
        <v>0</v>
      </c>
      <c r="V80" s="6">
        <v>0</v>
      </c>
      <c r="W80" s="6"/>
      <c r="X80" s="6">
        <v>0</v>
      </c>
      <c r="Y80" s="6"/>
    </row>
    <row r="81" spans="1:25" ht="15.75" customHeight="1" x14ac:dyDescent="0.3">
      <c r="A81" s="6">
        <v>488443</v>
      </c>
      <c r="B81" s="6"/>
      <c r="C81" s="6"/>
      <c r="D81" s="6"/>
      <c r="E81" s="6">
        <v>44471</v>
      </c>
      <c r="F81" s="6" t="s">
        <v>5002</v>
      </c>
      <c r="G81" s="6" t="s">
        <v>5010</v>
      </c>
      <c r="H81" s="6" t="s">
        <v>179</v>
      </c>
      <c r="I81" s="6"/>
      <c r="J81" s="6" t="s">
        <v>52</v>
      </c>
      <c r="K81" s="6">
        <v>0</v>
      </c>
      <c r="L81" s="173">
        <v>43740</v>
      </c>
      <c r="M81" s="173">
        <v>43824</v>
      </c>
      <c r="N81" s="173">
        <v>43859</v>
      </c>
      <c r="O81" s="6" t="s">
        <v>2567</v>
      </c>
      <c r="P81" s="6">
        <v>69</v>
      </c>
      <c r="Q81" s="6">
        <v>6</v>
      </c>
      <c r="R81" s="6">
        <v>6</v>
      </c>
      <c r="S81" s="6">
        <v>0</v>
      </c>
      <c r="T81" s="6">
        <v>0</v>
      </c>
      <c r="U81" s="6">
        <v>0</v>
      </c>
      <c r="V81" s="6">
        <v>0</v>
      </c>
      <c r="W81" s="6"/>
      <c r="X81" s="6">
        <v>0</v>
      </c>
      <c r="Y81" s="6"/>
    </row>
    <row r="82" spans="1:25" ht="15.75" customHeight="1" x14ac:dyDescent="0.3">
      <c r="A82" s="6">
        <v>488362</v>
      </c>
      <c r="B82" s="6"/>
      <c r="C82" s="6"/>
      <c r="D82" s="6"/>
      <c r="E82" s="6">
        <v>44470</v>
      </c>
      <c r="F82" s="6" t="s">
        <v>4993</v>
      </c>
      <c r="G82" s="6" t="s">
        <v>5011</v>
      </c>
      <c r="H82" s="6" t="s">
        <v>165</v>
      </c>
      <c r="I82" s="6"/>
      <c r="J82" s="6" t="s">
        <v>51</v>
      </c>
      <c r="K82" s="6">
        <v>0</v>
      </c>
      <c r="L82" s="173">
        <v>43740</v>
      </c>
      <c r="M82" s="173">
        <v>43824</v>
      </c>
      <c r="N82" s="173">
        <v>43859</v>
      </c>
      <c r="O82" s="6" t="s">
        <v>2567</v>
      </c>
      <c r="P82" s="6">
        <v>126.5</v>
      </c>
      <c r="Q82" s="6">
        <v>11</v>
      </c>
      <c r="R82" s="6">
        <v>11</v>
      </c>
      <c r="S82" s="6">
        <v>0</v>
      </c>
      <c r="T82" s="6">
        <v>0</v>
      </c>
      <c r="U82" s="6">
        <v>0</v>
      </c>
      <c r="V82" s="6">
        <v>0</v>
      </c>
      <c r="W82" s="6"/>
      <c r="X82" s="6">
        <v>0</v>
      </c>
      <c r="Y82" s="6"/>
    </row>
    <row r="83" spans="1:25" ht="15.75" customHeight="1" x14ac:dyDescent="0.3">
      <c r="A83" s="6">
        <v>488363</v>
      </c>
      <c r="B83" s="6"/>
      <c r="C83" s="6"/>
      <c r="D83" s="6"/>
      <c r="E83" s="6">
        <v>44470</v>
      </c>
      <c r="F83" s="6" t="s">
        <v>4993</v>
      </c>
      <c r="G83" s="6" t="s">
        <v>5011</v>
      </c>
      <c r="H83" s="6" t="s">
        <v>165</v>
      </c>
      <c r="I83" s="6"/>
      <c r="J83" s="6" t="s">
        <v>52</v>
      </c>
      <c r="K83" s="6">
        <v>0</v>
      </c>
      <c r="L83" s="173">
        <v>43740</v>
      </c>
      <c r="M83" s="173">
        <v>43824</v>
      </c>
      <c r="N83" s="173">
        <v>43859</v>
      </c>
      <c r="O83" s="6" t="s">
        <v>2567</v>
      </c>
      <c r="P83" s="6">
        <v>69</v>
      </c>
      <c r="Q83" s="6">
        <v>6</v>
      </c>
      <c r="R83" s="6">
        <v>6</v>
      </c>
      <c r="S83" s="6">
        <v>0</v>
      </c>
      <c r="T83" s="6">
        <v>0</v>
      </c>
      <c r="U83" s="6">
        <v>0</v>
      </c>
      <c r="V83" s="6">
        <v>0</v>
      </c>
      <c r="W83" s="6"/>
      <c r="X83" s="6">
        <v>0</v>
      </c>
      <c r="Y83" s="6"/>
    </row>
    <row r="84" spans="1:25" ht="15.75" customHeight="1" x14ac:dyDescent="0.3">
      <c r="A84" s="6">
        <v>488359</v>
      </c>
      <c r="B84" s="6"/>
      <c r="C84" s="6"/>
      <c r="D84" s="6"/>
      <c r="E84" s="6">
        <v>44470</v>
      </c>
      <c r="F84" s="6" t="s">
        <v>4993</v>
      </c>
      <c r="G84" s="6" t="s">
        <v>5011</v>
      </c>
      <c r="H84" s="6" t="s">
        <v>165</v>
      </c>
      <c r="I84" s="6"/>
      <c r="J84" s="6" t="s">
        <v>48</v>
      </c>
      <c r="K84" s="6">
        <v>0</v>
      </c>
      <c r="L84" s="173">
        <v>43740</v>
      </c>
      <c r="M84" s="173">
        <v>43824</v>
      </c>
      <c r="N84" s="173">
        <v>43859</v>
      </c>
      <c r="O84" s="6" t="s">
        <v>2567</v>
      </c>
      <c r="P84" s="6">
        <v>195.5</v>
      </c>
      <c r="Q84" s="6">
        <v>17</v>
      </c>
      <c r="R84" s="6">
        <v>17</v>
      </c>
      <c r="S84" s="6">
        <v>0</v>
      </c>
      <c r="T84" s="6">
        <v>0</v>
      </c>
      <c r="U84" s="6">
        <v>0</v>
      </c>
      <c r="V84" s="6">
        <v>0</v>
      </c>
      <c r="W84" s="6"/>
      <c r="X84" s="6">
        <v>0</v>
      </c>
      <c r="Y84" s="6"/>
    </row>
    <row r="85" spans="1:25" ht="15.75" customHeight="1" x14ac:dyDescent="0.3">
      <c r="A85" s="6">
        <v>488360</v>
      </c>
      <c r="B85" s="6"/>
      <c r="C85" s="6"/>
      <c r="D85" s="6"/>
      <c r="E85" s="6">
        <v>44470</v>
      </c>
      <c r="F85" s="6" t="s">
        <v>4993</v>
      </c>
      <c r="G85" s="6" t="s">
        <v>5011</v>
      </c>
      <c r="H85" s="6" t="s">
        <v>165</v>
      </c>
      <c r="I85" s="6"/>
      <c r="J85" s="6" t="s">
        <v>49</v>
      </c>
      <c r="K85" s="6">
        <v>0</v>
      </c>
      <c r="L85" s="173">
        <v>43740</v>
      </c>
      <c r="M85" s="173">
        <v>43824</v>
      </c>
      <c r="N85" s="173">
        <v>43859</v>
      </c>
      <c r="O85" s="6" t="s">
        <v>2567</v>
      </c>
      <c r="P85" s="6">
        <v>253</v>
      </c>
      <c r="Q85" s="6">
        <v>22</v>
      </c>
      <c r="R85" s="6">
        <v>22</v>
      </c>
      <c r="S85" s="6">
        <v>0</v>
      </c>
      <c r="T85" s="6">
        <v>0</v>
      </c>
      <c r="U85" s="6">
        <v>0</v>
      </c>
      <c r="V85" s="6">
        <v>0</v>
      </c>
      <c r="W85" s="6"/>
      <c r="X85" s="6">
        <v>0</v>
      </c>
      <c r="Y85" s="6"/>
    </row>
    <row r="86" spans="1:25" ht="15.75" customHeight="1" x14ac:dyDescent="0.3">
      <c r="A86" s="6">
        <v>488361</v>
      </c>
      <c r="B86" s="6"/>
      <c r="C86" s="6"/>
      <c r="D86" s="6"/>
      <c r="E86" s="6">
        <v>44470</v>
      </c>
      <c r="F86" s="6" t="s">
        <v>4993</v>
      </c>
      <c r="G86" s="6" t="s">
        <v>5011</v>
      </c>
      <c r="H86" s="6" t="s">
        <v>165</v>
      </c>
      <c r="I86" s="6"/>
      <c r="J86" s="6" t="s">
        <v>50</v>
      </c>
      <c r="K86" s="6">
        <v>0</v>
      </c>
      <c r="L86" s="173">
        <v>43740</v>
      </c>
      <c r="M86" s="173">
        <v>43824</v>
      </c>
      <c r="N86" s="173">
        <v>43859</v>
      </c>
      <c r="O86" s="6" t="s">
        <v>2567</v>
      </c>
      <c r="P86" s="6">
        <v>184</v>
      </c>
      <c r="Q86" s="6">
        <v>16</v>
      </c>
      <c r="R86" s="6">
        <v>16</v>
      </c>
      <c r="S86" s="6">
        <v>0</v>
      </c>
      <c r="T86" s="6">
        <v>0</v>
      </c>
      <c r="U86" s="6">
        <v>0</v>
      </c>
      <c r="V86" s="6">
        <v>0</v>
      </c>
      <c r="W86" s="6"/>
      <c r="X86" s="6">
        <v>0</v>
      </c>
      <c r="Y86" s="6"/>
    </row>
    <row r="87" spans="1:25" ht="15.75" customHeight="1" x14ac:dyDescent="0.3">
      <c r="A87" s="6">
        <v>488370</v>
      </c>
      <c r="B87" s="6"/>
      <c r="C87" s="6"/>
      <c r="D87" s="6"/>
      <c r="E87" s="6">
        <v>44470</v>
      </c>
      <c r="F87" s="6" t="s">
        <v>4993</v>
      </c>
      <c r="G87" s="6" t="s">
        <v>5012</v>
      </c>
      <c r="H87" s="6" t="s">
        <v>165</v>
      </c>
      <c r="I87" s="6"/>
      <c r="J87" s="6" t="s">
        <v>49</v>
      </c>
      <c r="K87" s="6">
        <v>0</v>
      </c>
      <c r="L87" s="173">
        <v>43740</v>
      </c>
      <c r="M87" s="173">
        <v>43824</v>
      </c>
      <c r="N87" s="173">
        <v>43859</v>
      </c>
      <c r="O87" s="6" t="s">
        <v>2567</v>
      </c>
      <c r="P87" s="6">
        <v>253</v>
      </c>
      <c r="Q87" s="6">
        <v>22</v>
      </c>
      <c r="R87" s="6">
        <v>22</v>
      </c>
      <c r="S87" s="6">
        <v>0</v>
      </c>
      <c r="T87" s="6">
        <v>0</v>
      </c>
      <c r="U87" s="6">
        <v>0</v>
      </c>
      <c r="V87" s="6">
        <v>0</v>
      </c>
      <c r="W87" s="6"/>
      <c r="X87" s="6">
        <v>0</v>
      </c>
      <c r="Y87" s="6"/>
    </row>
    <row r="88" spans="1:25" ht="15.75" customHeight="1" x14ac:dyDescent="0.3">
      <c r="A88" s="6">
        <v>488371</v>
      </c>
      <c r="B88" s="6"/>
      <c r="C88" s="6"/>
      <c r="D88" s="6"/>
      <c r="E88" s="6">
        <v>44470</v>
      </c>
      <c r="F88" s="6" t="s">
        <v>4993</v>
      </c>
      <c r="G88" s="6" t="s">
        <v>5012</v>
      </c>
      <c r="H88" s="6" t="s">
        <v>165</v>
      </c>
      <c r="I88" s="6"/>
      <c r="J88" s="6" t="s">
        <v>50</v>
      </c>
      <c r="K88" s="6">
        <v>0</v>
      </c>
      <c r="L88" s="173">
        <v>43740</v>
      </c>
      <c r="M88" s="173">
        <v>43824</v>
      </c>
      <c r="N88" s="173">
        <v>43859</v>
      </c>
      <c r="O88" s="6" t="s">
        <v>2567</v>
      </c>
      <c r="P88" s="6">
        <v>184</v>
      </c>
      <c r="Q88" s="6">
        <v>16</v>
      </c>
      <c r="R88" s="6">
        <v>16</v>
      </c>
      <c r="S88" s="6">
        <v>0</v>
      </c>
      <c r="T88" s="6">
        <v>0</v>
      </c>
      <c r="U88" s="6">
        <v>0</v>
      </c>
      <c r="V88" s="6">
        <v>0</v>
      </c>
      <c r="W88" s="6"/>
      <c r="X88" s="6">
        <v>0</v>
      </c>
      <c r="Y88" s="6"/>
    </row>
    <row r="89" spans="1:25" ht="15.75" customHeight="1" x14ac:dyDescent="0.3">
      <c r="A89" s="6">
        <v>488372</v>
      </c>
      <c r="B89" s="6"/>
      <c r="C89" s="6"/>
      <c r="D89" s="6"/>
      <c r="E89" s="6">
        <v>44470</v>
      </c>
      <c r="F89" s="6" t="s">
        <v>4993</v>
      </c>
      <c r="G89" s="6" t="s">
        <v>5012</v>
      </c>
      <c r="H89" s="6" t="s">
        <v>165</v>
      </c>
      <c r="I89" s="6"/>
      <c r="J89" s="6" t="s">
        <v>51</v>
      </c>
      <c r="K89" s="6">
        <v>0</v>
      </c>
      <c r="L89" s="173">
        <v>43740</v>
      </c>
      <c r="M89" s="173">
        <v>43824</v>
      </c>
      <c r="N89" s="173">
        <v>43859</v>
      </c>
      <c r="O89" s="6" t="s">
        <v>2567</v>
      </c>
      <c r="P89" s="6">
        <v>126.5</v>
      </c>
      <c r="Q89" s="6">
        <v>11</v>
      </c>
      <c r="R89" s="6">
        <v>11</v>
      </c>
      <c r="S89" s="6">
        <v>0</v>
      </c>
      <c r="T89" s="6">
        <v>0</v>
      </c>
      <c r="U89" s="6">
        <v>0</v>
      </c>
      <c r="V89" s="6">
        <v>0</v>
      </c>
      <c r="W89" s="6"/>
      <c r="X89" s="6">
        <v>0</v>
      </c>
      <c r="Y89" s="6"/>
    </row>
    <row r="90" spans="1:25" ht="15.75" customHeight="1" x14ac:dyDescent="0.3">
      <c r="A90" s="6">
        <v>488373</v>
      </c>
      <c r="B90" s="6"/>
      <c r="C90" s="6"/>
      <c r="D90" s="6"/>
      <c r="E90" s="6">
        <v>44470</v>
      </c>
      <c r="F90" s="6" t="s">
        <v>4993</v>
      </c>
      <c r="G90" s="6" t="s">
        <v>5012</v>
      </c>
      <c r="H90" s="6" t="s">
        <v>165</v>
      </c>
      <c r="I90" s="6"/>
      <c r="J90" s="6" t="s">
        <v>52</v>
      </c>
      <c r="K90" s="6">
        <v>0</v>
      </c>
      <c r="L90" s="173">
        <v>43740</v>
      </c>
      <c r="M90" s="173">
        <v>43824</v>
      </c>
      <c r="N90" s="173">
        <v>43859</v>
      </c>
      <c r="O90" s="6" t="s">
        <v>2567</v>
      </c>
      <c r="P90" s="6">
        <v>69</v>
      </c>
      <c r="Q90" s="6">
        <v>6</v>
      </c>
      <c r="R90" s="6">
        <v>6</v>
      </c>
      <c r="S90" s="6">
        <v>0</v>
      </c>
      <c r="T90" s="6">
        <v>0</v>
      </c>
      <c r="U90" s="6">
        <v>0</v>
      </c>
      <c r="V90" s="6">
        <v>0</v>
      </c>
      <c r="W90" s="6"/>
      <c r="X90" s="6">
        <v>0</v>
      </c>
      <c r="Y90" s="6"/>
    </row>
    <row r="91" spans="1:25" ht="15.75" customHeight="1" x14ac:dyDescent="0.3">
      <c r="A91" s="6">
        <v>488369</v>
      </c>
      <c r="B91" s="6"/>
      <c r="C91" s="6"/>
      <c r="D91" s="6"/>
      <c r="E91" s="6">
        <v>44470</v>
      </c>
      <c r="F91" s="6" t="s">
        <v>4993</v>
      </c>
      <c r="G91" s="6" t="s">
        <v>5012</v>
      </c>
      <c r="H91" s="6" t="s">
        <v>165</v>
      </c>
      <c r="I91" s="6"/>
      <c r="J91" s="6" t="s">
        <v>48</v>
      </c>
      <c r="K91" s="6">
        <v>0</v>
      </c>
      <c r="L91" s="173">
        <v>43740</v>
      </c>
      <c r="M91" s="173">
        <v>43824</v>
      </c>
      <c r="N91" s="173">
        <v>43859</v>
      </c>
      <c r="O91" s="6" t="s">
        <v>2567</v>
      </c>
      <c r="P91" s="6">
        <v>195.5</v>
      </c>
      <c r="Q91" s="6">
        <v>17</v>
      </c>
      <c r="R91" s="6">
        <v>17</v>
      </c>
      <c r="S91" s="6">
        <v>0</v>
      </c>
      <c r="T91" s="6">
        <v>0</v>
      </c>
      <c r="U91" s="6">
        <v>0</v>
      </c>
      <c r="V91" s="6">
        <v>0</v>
      </c>
      <c r="W91" s="6"/>
      <c r="X91" s="6">
        <v>0</v>
      </c>
      <c r="Y91" s="6"/>
    </row>
    <row r="92" spans="1:25" ht="15.75" customHeight="1" x14ac:dyDescent="0.3">
      <c r="A92" s="6">
        <v>488419</v>
      </c>
      <c r="B92" s="6"/>
      <c r="C92" s="6"/>
      <c r="D92" s="6"/>
      <c r="E92" s="6">
        <v>44470</v>
      </c>
      <c r="F92" s="6" t="s">
        <v>4993</v>
      </c>
      <c r="G92" s="6" t="s">
        <v>5013</v>
      </c>
      <c r="H92" s="6" t="s">
        <v>163</v>
      </c>
      <c r="I92" s="6"/>
      <c r="J92" s="6" t="s">
        <v>48</v>
      </c>
      <c r="K92" s="6">
        <v>0</v>
      </c>
      <c r="L92" s="173">
        <v>43740</v>
      </c>
      <c r="M92" s="173">
        <v>43824</v>
      </c>
      <c r="N92" s="173">
        <v>43859</v>
      </c>
      <c r="O92" s="6" t="s">
        <v>2567</v>
      </c>
      <c r="P92" s="6">
        <v>195.5</v>
      </c>
      <c r="Q92" s="6">
        <v>17</v>
      </c>
      <c r="R92" s="6">
        <v>17</v>
      </c>
      <c r="S92" s="6">
        <v>0</v>
      </c>
      <c r="T92" s="6">
        <v>0</v>
      </c>
      <c r="U92" s="6">
        <v>0</v>
      </c>
      <c r="V92" s="6">
        <v>0</v>
      </c>
      <c r="W92" s="6"/>
      <c r="X92" s="6">
        <v>0</v>
      </c>
      <c r="Y92" s="6"/>
    </row>
    <row r="93" spans="1:25" ht="15.75" customHeight="1" x14ac:dyDescent="0.3">
      <c r="A93" s="6">
        <v>488420</v>
      </c>
      <c r="B93" s="6"/>
      <c r="C93" s="6"/>
      <c r="D93" s="6"/>
      <c r="E93" s="6">
        <v>44470</v>
      </c>
      <c r="F93" s="6" t="s">
        <v>4993</v>
      </c>
      <c r="G93" s="6" t="s">
        <v>5013</v>
      </c>
      <c r="H93" s="6" t="s">
        <v>163</v>
      </c>
      <c r="I93" s="6"/>
      <c r="J93" s="6" t="s">
        <v>49</v>
      </c>
      <c r="K93" s="6">
        <v>0</v>
      </c>
      <c r="L93" s="173">
        <v>43740</v>
      </c>
      <c r="M93" s="173">
        <v>43824</v>
      </c>
      <c r="N93" s="173">
        <v>43859</v>
      </c>
      <c r="O93" s="6" t="s">
        <v>2567</v>
      </c>
      <c r="P93" s="6">
        <v>253</v>
      </c>
      <c r="Q93" s="6">
        <v>22</v>
      </c>
      <c r="R93" s="6">
        <v>22</v>
      </c>
      <c r="S93" s="6">
        <v>0</v>
      </c>
      <c r="T93" s="6">
        <v>0</v>
      </c>
      <c r="U93" s="6">
        <v>0</v>
      </c>
      <c r="V93" s="6">
        <v>0</v>
      </c>
      <c r="W93" s="6"/>
      <c r="X93" s="6">
        <v>0</v>
      </c>
      <c r="Y93" s="6"/>
    </row>
    <row r="94" spans="1:25" ht="15.75" customHeight="1" x14ac:dyDescent="0.3">
      <c r="A94" s="6">
        <v>488421</v>
      </c>
      <c r="B94" s="6"/>
      <c r="C94" s="6"/>
      <c r="D94" s="6"/>
      <c r="E94" s="6">
        <v>44470</v>
      </c>
      <c r="F94" s="6" t="s">
        <v>4993</v>
      </c>
      <c r="G94" s="6" t="s">
        <v>5013</v>
      </c>
      <c r="H94" s="6" t="s">
        <v>163</v>
      </c>
      <c r="I94" s="6"/>
      <c r="J94" s="6" t="s">
        <v>50</v>
      </c>
      <c r="K94" s="6">
        <v>0</v>
      </c>
      <c r="L94" s="173">
        <v>43740</v>
      </c>
      <c r="M94" s="173">
        <v>43824</v>
      </c>
      <c r="N94" s="173">
        <v>43859</v>
      </c>
      <c r="O94" s="6" t="s">
        <v>2567</v>
      </c>
      <c r="P94" s="6">
        <v>184</v>
      </c>
      <c r="Q94" s="6">
        <v>16</v>
      </c>
      <c r="R94" s="6">
        <v>16</v>
      </c>
      <c r="S94" s="6">
        <v>0</v>
      </c>
      <c r="T94" s="6">
        <v>0</v>
      </c>
      <c r="U94" s="6">
        <v>0</v>
      </c>
      <c r="V94" s="6">
        <v>0</v>
      </c>
      <c r="W94" s="6"/>
      <c r="X94" s="6">
        <v>0</v>
      </c>
      <c r="Y94" s="6"/>
    </row>
    <row r="95" spans="1:25" ht="15.75" customHeight="1" x14ac:dyDescent="0.3">
      <c r="A95" s="6">
        <v>488422</v>
      </c>
      <c r="B95" s="6"/>
      <c r="C95" s="6"/>
      <c r="D95" s="6"/>
      <c r="E95" s="6">
        <v>44470</v>
      </c>
      <c r="F95" s="6" t="s">
        <v>4993</v>
      </c>
      <c r="G95" s="6" t="s">
        <v>5013</v>
      </c>
      <c r="H95" s="6" t="s">
        <v>163</v>
      </c>
      <c r="I95" s="6"/>
      <c r="J95" s="6" t="s">
        <v>51</v>
      </c>
      <c r="K95" s="6">
        <v>0</v>
      </c>
      <c r="L95" s="173">
        <v>43740</v>
      </c>
      <c r="M95" s="173">
        <v>43824</v>
      </c>
      <c r="N95" s="173">
        <v>43859</v>
      </c>
      <c r="O95" s="6" t="s">
        <v>2567</v>
      </c>
      <c r="P95" s="6">
        <v>126.5</v>
      </c>
      <c r="Q95" s="6">
        <v>11</v>
      </c>
      <c r="R95" s="6">
        <v>11</v>
      </c>
      <c r="S95" s="6">
        <v>0</v>
      </c>
      <c r="T95" s="6">
        <v>0</v>
      </c>
      <c r="U95" s="6">
        <v>0</v>
      </c>
      <c r="V95" s="6">
        <v>0</v>
      </c>
      <c r="W95" s="6"/>
      <c r="X95" s="6">
        <v>0</v>
      </c>
      <c r="Y95" s="6"/>
    </row>
    <row r="96" spans="1:25" ht="15.75" customHeight="1" x14ac:dyDescent="0.3">
      <c r="A96" s="6">
        <v>488423</v>
      </c>
      <c r="B96" s="6"/>
      <c r="C96" s="6"/>
      <c r="D96" s="6"/>
      <c r="E96" s="6">
        <v>44470</v>
      </c>
      <c r="F96" s="6" t="s">
        <v>4993</v>
      </c>
      <c r="G96" s="6" t="s">
        <v>5013</v>
      </c>
      <c r="H96" s="6" t="s">
        <v>163</v>
      </c>
      <c r="I96" s="6"/>
      <c r="J96" s="6" t="s">
        <v>52</v>
      </c>
      <c r="K96" s="6">
        <v>0</v>
      </c>
      <c r="L96" s="173">
        <v>43740</v>
      </c>
      <c r="M96" s="173">
        <v>43824</v>
      </c>
      <c r="N96" s="173">
        <v>43859</v>
      </c>
      <c r="O96" s="6" t="s">
        <v>2567</v>
      </c>
      <c r="P96" s="6">
        <v>69</v>
      </c>
      <c r="Q96" s="6">
        <v>6</v>
      </c>
      <c r="R96" s="6">
        <v>6</v>
      </c>
      <c r="S96" s="6">
        <v>0</v>
      </c>
      <c r="T96" s="6">
        <v>0</v>
      </c>
      <c r="U96" s="6">
        <v>0</v>
      </c>
      <c r="V96" s="6">
        <v>0</v>
      </c>
      <c r="W96" s="6"/>
      <c r="X96" s="6">
        <v>0</v>
      </c>
      <c r="Y96" s="6"/>
    </row>
    <row r="97" spans="1:25" ht="15.75" customHeight="1" x14ac:dyDescent="0.3">
      <c r="A97" s="6">
        <v>488447</v>
      </c>
      <c r="B97" s="6"/>
      <c r="C97" s="6"/>
      <c r="D97" s="6"/>
      <c r="E97" s="6">
        <v>44471</v>
      </c>
      <c r="F97" s="6" t="s">
        <v>5002</v>
      </c>
      <c r="G97" s="6" t="s">
        <v>5014</v>
      </c>
      <c r="H97" s="6" t="s">
        <v>179</v>
      </c>
      <c r="I97" s="6"/>
      <c r="J97" s="6" t="s">
        <v>51</v>
      </c>
      <c r="K97" s="6">
        <v>0</v>
      </c>
      <c r="L97" s="173">
        <v>43740</v>
      </c>
      <c r="M97" s="173">
        <v>43824</v>
      </c>
      <c r="N97" s="173">
        <v>43859</v>
      </c>
      <c r="O97" s="6" t="s">
        <v>2567</v>
      </c>
      <c r="P97" s="6">
        <v>126.5</v>
      </c>
      <c r="Q97" s="6">
        <v>11</v>
      </c>
      <c r="R97" s="6">
        <v>11</v>
      </c>
      <c r="S97" s="6">
        <v>0</v>
      </c>
      <c r="T97" s="6">
        <v>0</v>
      </c>
      <c r="U97" s="6">
        <v>0</v>
      </c>
      <c r="V97" s="6">
        <v>0</v>
      </c>
      <c r="W97" s="6"/>
      <c r="X97" s="6">
        <v>0</v>
      </c>
      <c r="Y97" s="6"/>
    </row>
    <row r="98" spans="1:25" ht="15.75" customHeight="1" x14ac:dyDescent="0.3">
      <c r="A98" s="6">
        <v>488448</v>
      </c>
      <c r="B98" s="6"/>
      <c r="C98" s="6"/>
      <c r="D98" s="6"/>
      <c r="E98" s="6">
        <v>44471</v>
      </c>
      <c r="F98" s="6" t="s">
        <v>5002</v>
      </c>
      <c r="G98" s="6" t="s">
        <v>5014</v>
      </c>
      <c r="H98" s="6" t="s">
        <v>179</v>
      </c>
      <c r="I98" s="6"/>
      <c r="J98" s="6" t="s">
        <v>52</v>
      </c>
      <c r="K98" s="6">
        <v>0</v>
      </c>
      <c r="L98" s="173">
        <v>43740</v>
      </c>
      <c r="M98" s="173">
        <v>43824</v>
      </c>
      <c r="N98" s="173">
        <v>43859</v>
      </c>
      <c r="O98" s="6" t="s">
        <v>2567</v>
      </c>
      <c r="P98" s="6">
        <v>69</v>
      </c>
      <c r="Q98" s="6">
        <v>6</v>
      </c>
      <c r="R98" s="6">
        <v>6</v>
      </c>
      <c r="S98" s="6">
        <v>0</v>
      </c>
      <c r="T98" s="6">
        <v>0</v>
      </c>
      <c r="U98" s="6">
        <v>0</v>
      </c>
      <c r="V98" s="6">
        <v>0</v>
      </c>
      <c r="W98" s="6"/>
      <c r="X98" s="6">
        <v>0</v>
      </c>
      <c r="Y98" s="6"/>
    </row>
    <row r="99" spans="1:25" ht="15.75" customHeight="1" x14ac:dyDescent="0.3">
      <c r="A99" s="6">
        <v>488444</v>
      </c>
      <c r="B99" s="6"/>
      <c r="C99" s="6"/>
      <c r="D99" s="6"/>
      <c r="E99" s="6">
        <v>44471</v>
      </c>
      <c r="F99" s="6" t="s">
        <v>5002</v>
      </c>
      <c r="G99" s="6" t="s">
        <v>5014</v>
      </c>
      <c r="H99" s="6" t="s">
        <v>179</v>
      </c>
      <c r="I99" s="6"/>
      <c r="J99" s="6" t="s">
        <v>48</v>
      </c>
      <c r="K99" s="6">
        <v>0</v>
      </c>
      <c r="L99" s="173">
        <v>43740</v>
      </c>
      <c r="M99" s="173">
        <v>43824</v>
      </c>
      <c r="N99" s="173">
        <v>43859</v>
      </c>
      <c r="O99" s="6" t="s">
        <v>2567</v>
      </c>
      <c r="P99" s="6">
        <v>195.5</v>
      </c>
      <c r="Q99" s="6">
        <v>17</v>
      </c>
      <c r="R99" s="6">
        <v>17</v>
      </c>
      <c r="S99" s="6">
        <v>0</v>
      </c>
      <c r="T99" s="6">
        <v>0</v>
      </c>
      <c r="U99" s="6">
        <v>0</v>
      </c>
      <c r="V99" s="6">
        <v>0</v>
      </c>
      <c r="W99" s="6"/>
      <c r="X99" s="6">
        <v>0</v>
      </c>
      <c r="Y99" s="6"/>
    </row>
    <row r="100" spans="1:25" ht="15.75" customHeight="1" x14ac:dyDescent="0.3">
      <c r="A100" s="6">
        <v>488445</v>
      </c>
      <c r="B100" s="6"/>
      <c r="C100" s="6"/>
      <c r="D100" s="6"/>
      <c r="E100" s="6">
        <v>44471</v>
      </c>
      <c r="F100" s="6" t="s">
        <v>5002</v>
      </c>
      <c r="G100" s="6" t="s">
        <v>5014</v>
      </c>
      <c r="H100" s="6" t="s">
        <v>179</v>
      </c>
      <c r="I100" s="6"/>
      <c r="J100" s="6" t="s">
        <v>49</v>
      </c>
      <c r="K100" s="6">
        <v>0</v>
      </c>
      <c r="L100" s="173">
        <v>43740</v>
      </c>
      <c r="M100" s="173">
        <v>43824</v>
      </c>
      <c r="N100" s="173">
        <v>43859</v>
      </c>
      <c r="O100" s="6" t="s">
        <v>2567</v>
      </c>
      <c r="P100" s="6">
        <v>253</v>
      </c>
      <c r="Q100" s="6">
        <v>22</v>
      </c>
      <c r="R100" s="6">
        <v>22</v>
      </c>
      <c r="S100" s="6">
        <v>0</v>
      </c>
      <c r="T100" s="6">
        <v>0</v>
      </c>
      <c r="U100" s="6">
        <v>0</v>
      </c>
      <c r="V100" s="6">
        <v>0</v>
      </c>
      <c r="W100" s="6"/>
      <c r="X100" s="6">
        <v>0</v>
      </c>
      <c r="Y100" s="6"/>
    </row>
    <row r="101" spans="1:25" ht="15.75" customHeight="1" x14ac:dyDescent="0.3">
      <c r="A101" s="6">
        <v>488446</v>
      </c>
      <c r="B101" s="6"/>
      <c r="C101" s="6"/>
      <c r="D101" s="6"/>
      <c r="E101" s="6">
        <v>44471</v>
      </c>
      <c r="F101" s="6" t="s">
        <v>5002</v>
      </c>
      <c r="G101" s="6" t="s">
        <v>5014</v>
      </c>
      <c r="H101" s="6" t="s">
        <v>179</v>
      </c>
      <c r="I101" s="6"/>
      <c r="J101" s="6" t="s">
        <v>50</v>
      </c>
      <c r="K101" s="6">
        <v>0</v>
      </c>
      <c r="L101" s="173">
        <v>43740</v>
      </c>
      <c r="M101" s="173">
        <v>43824</v>
      </c>
      <c r="N101" s="173">
        <v>43859</v>
      </c>
      <c r="O101" s="6" t="s">
        <v>2567</v>
      </c>
      <c r="P101" s="6">
        <v>184</v>
      </c>
      <c r="Q101" s="6">
        <v>16</v>
      </c>
      <c r="R101" s="6">
        <v>16</v>
      </c>
      <c r="S101" s="6">
        <v>0</v>
      </c>
      <c r="T101" s="6">
        <v>0</v>
      </c>
      <c r="U101" s="6">
        <v>0</v>
      </c>
      <c r="V101" s="6">
        <v>0</v>
      </c>
      <c r="W101" s="6"/>
      <c r="X101" s="6">
        <v>0</v>
      </c>
      <c r="Y101" s="6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I23"/>
  <sheetViews>
    <sheetView workbookViewId="0"/>
  </sheetViews>
  <sheetFormatPr defaultColWidth="12.59765625" defaultRowHeight="15" customHeight="1" x14ac:dyDescent="0.25"/>
  <cols>
    <col min="1" max="1" width="13.8984375" customWidth="1"/>
    <col min="2" max="2" width="10.5" customWidth="1"/>
    <col min="3" max="3" width="23.59765625" customWidth="1"/>
    <col min="4" max="9" width="6.8984375" customWidth="1"/>
    <col min="10" max="26" width="12.5" customWidth="1"/>
  </cols>
  <sheetData>
    <row r="1" spans="1:9" ht="13.8" x14ac:dyDescent="0.25">
      <c r="A1" s="174" t="s">
        <v>5015</v>
      </c>
      <c r="B1" s="175"/>
      <c r="C1" s="175"/>
      <c r="D1" s="174" t="s">
        <v>4978</v>
      </c>
      <c r="E1" s="175"/>
      <c r="F1" s="175"/>
      <c r="G1" s="175"/>
      <c r="H1" s="175"/>
      <c r="I1" s="176"/>
    </row>
    <row r="2" spans="1:9" ht="13.8" x14ac:dyDescent="0.25">
      <c r="A2" s="174" t="s">
        <v>4976</v>
      </c>
      <c r="B2" s="174" t="s">
        <v>4980</v>
      </c>
      <c r="C2" s="174" t="s">
        <v>4982</v>
      </c>
      <c r="D2" s="177" t="s">
        <v>52</v>
      </c>
      <c r="E2" s="178" t="s">
        <v>50</v>
      </c>
      <c r="F2" s="178" t="s">
        <v>49</v>
      </c>
      <c r="G2" s="178" t="s">
        <v>48</v>
      </c>
      <c r="H2" s="178" t="s">
        <v>51</v>
      </c>
      <c r="I2" s="179" t="s">
        <v>5016</v>
      </c>
    </row>
    <row r="3" spans="1:9" ht="13.8" x14ac:dyDescent="0.25">
      <c r="A3" s="177" t="s">
        <v>4994</v>
      </c>
      <c r="B3" s="180">
        <v>43740</v>
      </c>
      <c r="C3" s="180">
        <v>43859</v>
      </c>
      <c r="D3" s="315">
        <v>6</v>
      </c>
      <c r="E3" s="316">
        <v>16</v>
      </c>
      <c r="F3" s="316">
        <v>22</v>
      </c>
      <c r="G3" s="316">
        <v>17</v>
      </c>
      <c r="H3" s="316">
        <v>11</v>
      </c>
      <c r="I3" s="317">
        <v>72</v>
      </c>
    </row>
    <row r="4" spans="1:9" ht="13.8" x14ac:dyDescent="0.25">
      <c r="A4" s="177" t="s">
        <v>4995</v>
      </c>
      <c r="B4" s="180">
        <v>43740</v>
      </c>
      <c r="C4" s="180">
        <v>43859</v>
      </c>
      <c r="D4" s="315">
        <v>6</v>
      </c>
      <c r="E4" s="316">
        <v>16</v>
      </c>
      <c r="F4" s="316">
        <v>22</v>
      </c>
      <c r="G4" s="316">
        <v>17</v>
      </c>
      <c r="H4" s="316">
        <v>11</v>
      </c>
      <c r="I4" s="317">
        <v>72</v>
      </c>
    </row>
    <row r="5" spans="1:9" ht="13.8" x14ac:dyDescent="0.25">
      <c r="A5" s="177" t="s">
        <v>4996</v>
      </c>
      <c r="B5" s="180">
        <v>43740</v>
      </c>
      <c r="C5" s="180">
        <v>43859</v>
      </c>
      <c r="D5" s="315">
        <v>6</v>
      </c>
      <c r="E5" s="316">
        <v>16</v>
      </c>
      <c r="F5" s="316">
        <v>22</v>
      </c>
      <c r="G5" s="316">
        <v>17</v>
      </c>
      <c r="H5" s="316">
        <v>11</v>
      </c>
      <c r="I5" s="317">
        <v>72</v>
      </c>
    </row>
    <row r="6" spans="1:9" ht="13.8" x14ac:dyDescent="0.25">
      <c r="A6" s="177" t="s">
        <v>4997</v>
      </c>
      <c r="B6" s="180">
        <v>43740</v>
      </c>
      <c r="C6" s="180">
        <v>43859</v>
      </c>
      <c r="D6" s="315">
        <v>6</v>
      </c>
      <c r="E6" s="316">
        <v>16</v>
      </c>
      <c r="F6" s="316">
        <v>22</v>
      </c>
      <c r="G6" s="316">
        <v>17</v>
      </c>
      <c r="H6" s="316">
        <v>11</v>
      </c>
      <c r="I6" s="317">
        <v>72</v>
      </c>
    </row>
    <row r="7" spans="1:9" ht="13.8" x14ac:dyDescent="0.25">
      <c r="A7" s="177" t="s">
        <v>4998</v>
      </c>
      <c r="B7" s="180">
        <v>43740</v>
      </c>
      <c r="C7" s="180">
        <v>43859</v>
      </c>
      <c r="D7" s="315">
        <v>6</v>
      </c>
      <c r="E7" s="316">
        <v>16</v>
      </c>
      <c r="F7" s="316">
        <v>22</v>
      </c>
      <c r="G7" s="316">
        <v>17</v>
      </c>
      <c r="H7" s="316">
        <v>11</v>
      </c>
      <c r="I7" s="317">
        <v>72</v>
      </c>
    </row>
    <row r="8" spans="1:9" ht="13.8" x14ac:dyDescent="0.25">
      <c r="A8" s="177" t="s">
        <v>4999</v>
      </c>
      <c r="B8" s="180">
        <v>43740</v>
      </c>
      <c r="C8" s="180">
        <v>43859</v>
      </c>
      <c r="D8" s="315">
        <v>6</v>
      </c>
      <c r="E8" s="316">
        <v>16</v>
      </c>
      <c r="F8" s="316">
        <v>22</v>
      </c>
      <c r="G8" s="316">
        <v>17</v>
      </c>
      <c r="H8" s="316">
        <v>11</v>
      </c>
      <c r="I8" s="317">
        <v>72</v>
      </c>
    </row>
    <row r="9" spans="1:9" ht="13.8" x14ac:dyDescent="0.25">
      <c r="A9" s="177" t="s">
        <v>5000</v>
      </c>
      <c r="B9" s="180">
        <v>43740</v>
      </c>
      <c r="C9" s="180">
        <v>43859</v>
      </c>
      <c r="D9" s="315">
        <v>6</v>
      </c>
      <c r="E9" s="316">
        <v>16</v>
      </c>
      <c r="F9" s="316">
        <v>22</v>
      </c>
      <c r="G9" s="316">
        <v>17</v>
      </c>
      <c r="H9" s="316">
        <v>11</v>
      </c>
      <c r="I9" s="317">
        <v>72</v>
      </c>
    </row>
    <row r="10" spans="1:9" ht="13.8" x14ac:dyDescent="0.25">
      <c r="A10" s="177" t="s">
        <v>5001</v>
      </c>
      <c r="B10" s="180">
        <v>43740</v>
      </c>
      <c r="C10" s="180">
        <v>43859</v>
      </c>
      <c r="D10" s="315">
        <v>6</v>
      </c>
      <c r="E10" s="316">
        <v>16</v>
      </c>
      <c r="F10" s="316">
        <v>22</v>
      </c>
      <c r="G10" s="316">
        <v>17</v>
      </c>
      <c r="H10" s="316">
        <v>11</v>
      </c>
      <c r="I10" s="317">
        <v>72</v>
      </c>
    </row>
    <row r="11" spans="1:9" ht="13.8" x14ac:dyDescent="0.25">
      <c r="A11" s="177" t="s">
        <v>5003</v>
      </c>
      <c r="B11" s="180">
        <v>43740</v>
      </c>
      <c r="C11" s="180">
        <v>43859</v>
      </c>
      <c r="D11" s="315">
        <v>6</v>
      </c>
      <c r="E11" s="316">
        <v>16</v>
      </c>
      <c r="F11" s="316">
        <v>22</v>
      </c>
      <c r="G11" s="316">
        <v>17</v>
      </c>
      <c r="H11" s="316">
        <v>11</v>
      </c>
      <c r="I11" s="317">
        <v>72</v>
      </c>
    </row>
    <row r="12" spans="1:9" ht="13.8" x14ac:dyDescent="0.25">
      <c r="A12" s="177" t="s">
        <v>5004</v>
      </c>
      <c r="B12" s="180">
        <v>43740</v>
      </c>
      <c r="C12" s="180">
        <v>43859</v>
      </c>
      <c r="D12" s="315">
        <v>6</v>
      </c>
      <c r="E12" s="316">
        <v>16</v>
      </c>
      <c r="F12" s="316">
        <v>22</v>
      </c>
      <c r="G12" s="316">
        <v>17</v>
      </c>
      <c r="H12" s="316">
        <v>11</v>
      </c>
      <c r="I12" s="317">
        <v>72</v>
      </c>
    </row>
    <row r="13" spans="1:9" ht="13.8" x14ac:dyDescent="0.25">
      <c r="A13" s="177" t="s">
        <v>5005</v>
      </c>
      <c r="B13" s="180">
        <v>43740</v>
      </c>
      <c r="C13" s="180">
        <v>43859</v>
      </c>
      <c r="D13" s="315">
        <v>6</v>
      </c>
      <c r="E13" s="316">
        <v>16</v>
      </c>
      <c r="F13" s="316">
        <v>22</v>
      </c>
      <c r="G13" s="316">
        <v>17</v>
      </c>
      <c r="H13" s="316">
        <v>11</v>
      </c>
      <c r="I13" s="317">
        <v>72</v>
      </c>
    </row>
    <row r="14" spans="1:9" ht="13.8" x14ac:dyDescent="0.25">
      <c r="A14" s="177" t="s">
        <v>5006</v>
      </c>
      <c r="B14" s="180">
        <v>43740</v>
      </c>
      <c r="C14" s="180">
        <v>43859</v>
      </c>
      <c r="D14" s="315">
        <v>6</v>
      </c>
      <c r="E14" s="316">
        <v>16</v>
      </c>
      <c r="F14" s="316">
        <v>22</v>
      </c>
      <c r="G14" s="316">
        <v>17</v>
      </c>
      <c r="H14" s="316">
        <v>11</v>
      </c>
      <c r="I14" s="317">
        <v>72</v>
      </c>
    </row>
    <row r="15" spans="1:9" ht="13.8" x14ac:dyDescent="0.25">
      <c r="A15" s="177" t="s">
        <v>5007</v>
      </c>
      <c r="B15" s="180">
        <v>43740</v>
      </c>
      <c r="C15" s="180">
        <v>43859</v>
      </c>
      <c r="D15" s="315">
        <v>6</v>
      </c>
      <c r="E15" s="316">
        <v>16</v>
      </c>
      <c r="F15" s="316">
        <v>22</v>
      </c>
      <c r="G15" s="316">
        <v>17</v>
      </c>
      <c r="H15" s="316">
        <v>11</v>
      </c>
      <c r="I15" s="317">
        <v>72</v>
      </c>
    </row>
    <row r="16" spans="1:9" ht="13.8" x14ac:dyDescent="0.25">
      <c r="A16" s="177" t="s">
        <v>5008</v>
      </c>
      <c r="B16" s="180">
        <v>43740</v>
      </c>
      <c r="C16" s="180">
        <v>43859</v>
      </c>
      <c r="D16" s="315">
        <v>6</v>
      </c>
      <c r="E16" s="316">
        <v>16</v>
      </c>
      <c r="F16" s="316">
        <v>22</v>
      </c>
      <c r="G16" s="316">
        <v>17</v>
      </c>
      <c r="H16" s="316">
        <v>11</v>
      </c>
      <c r="I16" s="317">
        <v>72</v>
      </c>
    </row>
    <row r="17" spans="1:9" ht="13.8" x14ac:dyDescent="0.25">
      <c r="A17" s="177" t="s">
        <v>5009</v>
      </c>
      <c r="B17" s="180">
        <v>43740</v>
      </c>
      <c r="C17" s="180">
        <v>43859</v>
      </c>
      <c r="D17" s="315">
        <v>6</v>
      </c>
      <c r="E17" s="316">
        <v>16</v>
      </c>
      <c r="F17" s="316">
        <v>22</v>
      </c>
      <c r="G17" s="316">
        <v>17</v>
      </c>
      <c r="H17" s="316">
        <v>11</v>
      </c>
      <c r="I17" s="317">
        <v>72</v>
      </c>
    </row>
    <row r="18" spans="1:9" ht="13.8" x14ac:dyDescent="0.25">
      <c r="A18" s="177" t="s">
        <v>5010</v>
      </c>
      <c r="B18" s="180">
        <v>43740</v>
      </c>
      <c r="C18" s="180">
        <v>43859</v>
      </c>
      <c r="D18" s="315">
        <v>6</v>
      </c>
      <c r="E18" s="316">
        <v>16</v>
      </c>
      <c r="F18" s="316">
        <v>22</v>
      </c>
      <c r="G18" s="316">
        <v>17</v>
      </c>
      <c r="H18" s="316">
        <v>11</v>
      </c>
      <c r="I18" s="317">
        <v>72</v>
      </c>
    </row>
    <row r="19" spans="1:9" ht="13.8" x14ac:dyDescent="0.25">
      <c r="A19" s="177" t="s">
        <v>5011</v>
      </c>
      <c r="B19" s="180">
        <v>43740</v>
      </c>
      <c r="C19" s="180">
        <v>43859</v>
      </c>
      <c r="D19" s="315">
        <v>6</v>
      </c>
      <c r="E19" s="316">
        <v>16</v>
      </c>
      <c r="F19" s="316">
        <v>22</v>
      </c>
      <c r="G19" s="316">
        <v>17</v>
      </c>
      <c r="H19" s="316">
        <v>11</v>
      </c>
      <c r="I19" s="317">
        <v>72</v>
      </c>
    </row>
    <row r="20" spans="1:9" ht="13.8" x14ac:dyDescent="0.25">
      <c r="A20" s="177" t="s">
        <v>5012</v>
      </c>
      <c r="B20" s="180">
        <v>43740</v>
      </c>
      <c r="C20" s="180">
        <v>43859</v>
      </c>
      <c r="D20" s="315">
        <v>6</v>
      </c>
      <c r="E20" s="316">
        <v>16</v>
      </c>
      <c r="F20" s="316">
        <v>22</v>
      </c>
      <c r="G20" s="316">
        <v>17</v>
      </c>
      <c r="H20" s="316">
        <v>11</v>
      </c>
      <c r="I20" s="317">
        <v>72</v>
      </c>
    </row>
    <row r="21" spans="1:9" ht="15.75" customHeight="1" x14ac:dyDescent="0.25">
      <c r="A21" s="177" t="s">
        <v>5013</v>
      </c>
      <c r="B21" s="180">
        <v>43740</v>
      </c>
      <c r="C21" s="180">
        <v>43859</v>
      </c>
      <c r="D21" s="315">
        <v>6</v>
      </c>
      <c r="E21" s="316">
        <v>16</v>
      </c>
      <c r="F21" s="316">
        <v>22</v>
      </c>
      <c r="G21" s="316">
        <v>17</v>
      </c>
      <c r="H21" s="316">
        <v>11</v>
      </c>
      <c r="I21" s="317">
        <v>72</v>
      </c>
    </row>
    <row r="22" spans="1:9" ht="15.75" customHeight="1" x14ac:dyDescent="0.25">
      <c r="A22" s="177" t="s">
        <v>5014</v>
      </c>
      <c r="B22" s="180">
        <v>43740</v>
      </c>
      <c r="C22" s="180">
        <v>43859</v>
      </c>
      <c r="D22" s="315">
        <v>6</v>
      </c>
      <c r="E22" s="316">
        <v>16</v>
      </c>
      <c r="F22" s="316">
        <v>22</v>
      </c>
      <c r="G22" s="316">
        <v>17</v>
      </c>
      <c r="H22" s="316">
        <v>11</v>
      </c>
      <c r="I22" s="317">
        <v>72</v>
      </c>
    </row>
    <row r="23" spans="1:9" ht="15.75" customHeight="1" x14ac:dyDescent="0.25">
      <c r="A23" s="181" t="s">
        <v>5016</v>
      </c>
      <c r="B23" s="182"/>
      <c r="C23" s="182"/>
      <c r="D23" s="318">
        <v>120</v>
      </c>
      <c r="E23" s="319">
        <v>320</v>
      </c>
      <c r="F23" s="319">
        <v>440</v>
      </c>
      <c r="G23" s="319">
        <v>340</v>
      </c>
      <c r="H23" s="319">
        <v>220</v>
      </c>
      <c r="I23" s="320">
        <v>1440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</vt:i4>
      </vt:variant>
    </vt:vector>
  </HeadingPairs>
  <TitlesOfParts>
    <vt:vector size="34" baseType="lpstr">
      <vt:lpstr>Order Form</vt:lpstr>
      <vt:lpstr>Instructions</vt:lpstr>
      <vt:lpstr>Size Scale Calc</vt:lpstr>
      <vt:lpstr>School Info</vt:lpstr>
      <vt:lpstr>DATA</vt:lpstr>
      <vt:lpstr>LIST DATA</vt:lpstr>
      <vt:lpstr>Pull Sheet</vt:lpstr>
      <vt:lpstr>Transfer (2016)</vt:lpstr>
      <vt:lpstr>Transfer</vt:lpstr>
      <vt:lpstr>AM Data</vt:lpstr>
      <vt:lpstr>Pivot</vt:lpstr>
      <vt:lpstr>Accounts</vt:lpstr>
      <vt:lpstr>ACCOUNTS1</vt:lpstr>
      <vt:lpstr>COLOR</vt:lpstr>
      <vt:lpstr>colordark</vt:lpstr>
      <vt:lpstr>colorsecond</vt:lpstr>
      <vt:lpstr>colorteam</vt:lpstr>
      <vt:lpstr>INFO</vt:lpstr>
      <vt:lpstr>info1</vt:lpstr>
      <vt:lpstr>INFO2</vt:lpstr>
      <vt:lpstr>info3</vt:lpstr>
      <vt:lpstr>Labels</vt:lpstr>
      <vt:lpstr>'Pull Sheet'!Print_Area</vt:lpstr>
      <vt:lpstr>SALESREP1</vt:lpstr>
      <vt:lpstr>SalesReps</vt:lpstr>
      <vt:lpstr>SchoolList</vt:lpstr>
      <vt:lpstr>SCHOOLLIST1</vt:lpstr>
      <vt:lpstr>SCHOOLLIST2</vt:lpstr>
      <vt:lpstr>Shipping</vt:lpstr>
      <vt:lpstr>teamalt</vt:lpstr>
      <vt:lpstr>teamcolor</vt:lpstr>
      <vt:lpstr>teamdark</vt:lpstr>
      <vt:lpstr>Terms</vt:lpstr>
      <vt:lpstr>TrueFalse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Horstmann</dc:creator>
  <cp:lastModifiedBy>Brian Hoke</cp:lastModifiedBy>
  <cp:lastPrinted>2024-08-27T17:03:19Z</cp:lastPrinted>
  <dcterms:created xsi:type="dcterms:W3CDTF">2008-01-30T16:47:53Z</dcterms:created>
  <dcterms:modified xsi:type="dcterms:W3CDTF">2025-02-10T16:16:55Z</dcterms:modified>
</cp:coreProperties>
</file>