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lientes\002 - Elementari Inteligência Contábil e Financeira Ltda. - ME\6 - Administrativo\Modelos\"/>
    </mc:Choice>
  </mc:AlternateContent>
  <xr:revisionPtr revIDLastSave="0" documentId="13_ncr:1_{1FF8AA15-B351-4992-B1DC-586334EFCCD0}" xr6:coauthVersionLast="47" xr6:coauthVersionMax="47" xr10:uidLastSave="{00000000-0000-0000-0000-000000000000}"/>
  <bookViews>
    <workbookView xWindow="-108" yWindow="-108" windowWidth="23256" windowHeight="12456" tabRatio="749" activeTab="1" xr2:uid="{00000000-000D-0000-FFFF-FFFF00000000}"/>
  </bookViews>
  <sheets>
    <sheet name="Cadastros" sheetId="1" r:id="rId1"/>
    <sheet name="Resumo analítico" sheetId="5" r:id="rId2"/>
    <sheet name="Janeiro" sheetId="8" r:id="rId3"/>
    <sheet name="Fevereiro" sheetId="9" r:id="rId4"/>
    <sheet name="Março" sheetId="10" r:id="rId5"/>
    <sheet name="Abril" sheetId="11" r:id="rId6"/>
    <sheet name="Maio" sheetId="12" r:id="rId7"/>
    <sheet name="Junho" sheetId="13" r:id="rId8"/>
    <sheet name="Julho" sheetId="14" r:id="rId9"/>
    <sheet name="Agosto" sheetId="15" r:id="rId10"/>
    <sheet name="Setembro" sheetId="16" r:id="rId11"/>
    <sheet name="Outubro" sheetId="17" r:id="rId12"/>
    <sheet name="Novembro" sheetId="18" r:id="rId13"/>
    <sheet name="Dezembro" sheetId="19" r:id="rId14"/>
  </sheets>
  <definedNames>
    <definedName name="_xlnm._FilterDatabase" localSheetId="5" hidden="1">Abril!$A$3:$F$77</definedName>
    <definedName name="_xlnm._FilterDatabase" localSheetId="9" hidden="1">Agosto!$A$3:$F$77</definedName>
    <definedName name="_xlnm._FilterDatabase" localSheetId="13" hidden="1">Dezembro!$A$3:$F$77</definedName>
    <definedName name="_xlnm._FilterDatabase" localSheetId="3" hidden="1">Fevereiro!$C$3:$C$77</definedName>
    <definedName name="_xlnm._FilterDatabase" localSheetId="2" hidden="1">Janeiro!$A$3:$E$77</definedName>
    <definedName name="_xlnm._FilterDatabase" localSheetId="8" hidden="1">Julho!$C$3:$C$77</definedName>
    <definedName name="_xlnm._FilterDatabase" localSheetId="7" hidden="1">Junho!$C$3:$C$22</definedName>
    <definedName name="_xlnm._FilterDatabase" localSheetId="6" hidden="1">Maio!$A$3:$F$77</definedName>
    <definedName name="_xlnm._FilterDatabase" localSheetId="4" hidden="1">Março!$C$3:$C$77</definedName>
    <definedName name="_xlnm._FilterDatabase" localSheetId="12" hidden="1">Novembro!$C$3:$C$77</definedName>
    <definedName name="_xlnm._FilterDatabase" localSheetId="11" hidden="1">Outubro!$C$3:$C$77</definedName>
    <definedName name="_xlnm._FilterDatabase" localSheetId="10" hidden="1">Setembro!$C$3:$C$77</definedName>
  </definedNames>
  <calcPr calcId="181029"/>
</workbook>
</file>

<file path=xl/calcChain.xml><?xml version="1.0" encoding="utf-8"?>
<calcChain xmlns="http://schemas.openxmlformats.org/spreadsheetml/2006/main">
  <c r="H29" i="13" l="1"/>
  <c r="J17" i="15" l="1"/>
  <c r="B30" i="5" l="1"/>
  <c r="B29" i="5"/>
  <c r="B28" i="5"/>
  <c r="B27" i="5"/>
  <c r="B26" i="5"/>
  <c r="B25" i="5"/>
  <c r="B24" i="5"/>
  <c r="B23" i="5"/>
  <c r="B22" i="5"/>
  <c r="B21" i="5"/>
  <c r="J28" i="19"/>
  <c r="K28" i="19" s="1"/>
  <c r="H28" i="19"/>
  <c r="I28" i="19" s="1"/>
  <c r="J27" i="19"/>
  <c r="K27" i="19" s="1"/>
  <c r="H27" i="19"/>
  <c r="I27" i="19" s="1"/>
  <c r="J26" i="19"/>
  <c r="K26" i="19" s="1"/>
  <c r="H26" i="19"/>
  <c r="I26" i="19" s="1"/>
  <c r="J25" i="19"/>
  <c r="K25" i="19" s="1"/>
  <c r="H25" i="19"/>
  <c r="I25" i="19" s="1"/>
  <c r="J24" i="19"/>
  <c r="K24" i="19" s="1"/>
  <c r="H24" i="19"/>
  <c r="I24" i="19" s="1"/>
  <c r="J23" i="19"/>
  <c r="K23" i="19" s="1"/>
  <c r="H23" i="19"/>
  <c r="I23" i="19" s="1"/>
  <c r="J22" i="19"/>
  <c r="K22" i="19" s="1"/>
  <c r="H22" i="19"/>
  <c r="I22" i="19" s="1"/>
  <c r="J21" i="19"/>
  <c r="K21" i="19" s="1"/>
  <c r="H21" i="19"/>
  <c r="I21" i="19" s="1"/>
  <c r="J20" i="19"/>
  <c r="K20" i="19" s="1"/>
  <c r="H20" i="19"/>
  <c r="I20" i="19" s="1"/>
  <c r="J19" i="19"/>
  <c r="K19" i="19" s="1"/>
  <c r="H19" i="19"/>
  <c r="I19" i="19" s="1"/>
  <c r="J28" i="18"/>
  <c r="K28" i="18" s="1"/>
  <c r="H28" i="18"/>
  <c r="I28" i="18" s="1"/>
  <c r="J27" i="18"/>
  <c r="K27" i="18" s="1"/>
  <c r="H27" i="18"/>
  <c r="I27" i="18" s="1"/>
  <c r="J26" i="18"/>
  <c r="K26" i="18" s="1"/>
  <c r="H26" i="18"/>
  <c r="I26" i="18" s="1"/>
  <c r="J25" i="18"/>
  <c r="K25" i="18" s="1"/>
  <c r="H25" i="18"/>
  <c r="I25" i="18" s="1"/>
  <c r="J24" i="18"/>
  <c r="K24" i="18" s="1"/>
  <c r="H24" i="18"/>
  <c r="I24" i="18" s="1"/>
  <c r="J23" i="18"/>
  <c r="K23" i="18" s="1"/>
  <c r="H23" i="18"/>
  <c r="I23" i="18" s="1"/>
  <c r="J22" i="18"/>
  <c r="K22" i="18" s="1"/>
  <c r="H22" i="18"/>
  <c r="I22" i="18" s="1"/>
  <c r="J21" i="18"/>
  <c r="K21" i="18" s="1"/>
  <c r="H21" i="18"/>
  <c r="I21" i="18" s="1"/>
  <c r="J20" i="18"/>
  <c r="K20" i="18" s="1"/>
  <c r="H20" i="18"/>
  <c r="I20" i="18" s="1"/>
  <c r="J19" i="18"/>
  <c r="K19" i="18" s="1"/>
  <c r="H19" i="18"/>
  <c r="I19" i="18" s="1"/>
  <c r="J28" i="17"/>
  <c r="K28" i="17" s="1"/>
  <c r="H28" i="17"/>
  <c r="I28" i="17" s="1"/>
  <c r="J27" i="17"/>
  <c r="K27" i="17" s="1"/>
  <c r="H27" i="17"/>
  <c r="I27" i="17" s="1"/>
  <c r="J26" i="17"/>
  <c r="K26" i="17" s="1"/>
  <c r="H26" i="17"/>
  <c r="I26" i="17" s="1"/>
  <c r="J25" i="17"/>
  <c r="K25" i="17" s="1"/>
  <c r="H25" i="17"/>
  <c r="I25" i="17" s="1"/>
  <c r="J24" i="17"/>
  <c r="K24" i="17" s="1"/>
  <c r="H24" i="17"/>
  <c r="I24" i="17" s="1"/>
  <c r="J23" i="17"/>
  <c r="K23" i="17" s="1"/>
  <c r="H23" i="17"/>
  <c r="I23" i="17" s="1"/>
  <c r="J22" i="17"/>
  <c r="K22" i="17" s="1"/>
  <c r="H22" i="17"/>
  <c r="I22" i="17" s="1"/>
  <c r="J21" i="17"/>
  <c r="K21" i="17" s="1"/>
  <c r="H21" i="17"/>
  <c r="I21" i="17" s="1"/>
  <c r="J20" i="17"/>
  <c r="K20" i="17" s="1"/>
  <c r="H20" i="17"/>
  <c r="I20" i="17" s="1"/>
  <c r="J19" i="17"/>
  <c r="K19" i="17" s="1"/>
  <c r="H19" i="17"/>
  <c r="I19" i="17" s="1"/>
  <c r="J28" i="16"/>
  <c r="K28" i="16" s="1"/>
  <c r="H28" i="16"/>
  <c r="I28" i="16" s="1"/>
  <c r="J27" i="16"/>
  <c r="K27" i="16" s="1"/>
  <c r="H27" i="16"/>
  <c r="I27" i="16" s="1"/>
  <c r="J26" i="16"/>
  <c r="K26" i="16" s="1"/>
  <c r="H26" i="16"/>
  <c r="I26" i="16" s="1"/>
  <c r="J25" i="16"/>
  <c r="K25" i="16" s="1"/>
  <c r="H25" i="16"/>
  <c r="I25" i="16" s="1"/>
  <c r="J24" i="16"/>
  <c r="K24" i="16" s="1"/>
  <c r="H24" i="16"/>
  <c r="I24" i="16" s="1"/>
  <c r="J23" i="16"/>
  <c r="K23" i="16" s="1"/>
  <c r="H23" i="16"/>
  <c r="I23" i="16" s="1"/>
  <c r="J22" i="16"/>
  <c r="K22" i="16" s="1"/>
  <c r="H22" i="16"/>
  <c r="I22" i="16" s="1"/>
  <c r="J21" i="16"/>
  <c r="K21" i="16" s="1"/>
  <c r="H21" i="16"/>
  <c r="I21" i="16" s="1"/>
  <c r="J20" i="16"/>
  <c r="K20" i="16" s="1"/>
  <c r="H20" i="16"/>
  <c r="I20" i="16" s="1"/>
  <c r="J19" i="16"/>
  <c r="K19" i="16" s="1"/>
  <c r="H19" i="16"/>
  <c r="I19" i="16" s="1"/>
  <c r="J28" i="15"/>
  <c r="K28" i="15" s="1"/>
  <c r="H28" i="15"/>
  <c r="I28" i="15" s="1"/>
  <c r="J27" i="15"/>
  <c r="K27" i="15" s="1"/>
  <c r="H27" i="15"/>
  <c r="I27" i="15" s="1"/>
  <c r="J26" i="15"/>
  <c r="K26" i="15" s="1"/>
  <c r="H26" i="15"/>
  <c r="I26" i="15" s="1"/>
  <c r="J25" i="15"/>
  <c r="K25" i="15" s="1"/>
  <c r="H25" i="15"/>
  <c r="I25" i="15" s="1"/>
  <c r="J24" i="15"/>
  <c r="K24" i="15" s="1"/>
  <c r="H24" i="15"/>
  <c r="I24" i="15" s="1"/>
  <c r="J23" i="15"/>
  <c r="K23" i="15" s="1"/>
  <c r="H23" i="15"/>
  <c r="I23" i="15" s="1"/>
  <c r="J22" i="15"/>
  <c r="K22" i="15" s="1"/>
  <c r="H22" i="15"/>
  <c r="I22" i="15" s="1"/>
  <c r="J21" i="15"/>
  <c r="K21" i="15" s="1"/>
  <c r="H21" i="15"/>
  <c r="I21" i="15" s="1"/>
  <c r="J20" i="15"/>
  <c r="K20" i="15" s="1"/>
  <c r="H20" i="15"/>
  <c r="I20" i="15" s="1"/>
  <c r="J19" i="15"/>
  <c r="K19" i="15" s="1"/>
  <c r="H19" i="15"/>
  <c r="I19" i="15" s="1"/>
  <c r="J28" i="14"/>
  <c r="K28" i="14" s="1"/>
  <c r="H28" i="14"/>
  <c r="I28" i="14" s="1"/>
  <c r="J27" i="14"/>
  <c r="K27" i="14" s="1"/>
  <c r="H27" i="14"/>
  <c r="I27" i="14" s="1"/>
  <c r="J26" i="14"/>
  <c r="K26" i="14" s="1"/>
  <c r="H26" i="14"/>
  <c r="I26" i="14" s="1"/>
  <c r="J25" i="14"/>
  <c r="K25" i="14" s="1"/>
  <c r="H25" i="14"/>
  <c r="I25" i="14" s="1"/>
  <c r="J24" i="14"/>
  <c r="K24" i="14" s="1"/>
  <c r="H24" i="14"/>
  <c r="I24" i="14" s="1"/>
  <c r="J23" i="14"/>
  <c r="K23" i="14" s="1"/>
  <c r="H23" i="14"/>
  <c r="I23" i="14" s="1"/>
  <c r="J22" i="14"/>
  <c r="K22" i="14" s="1"/>
  <c r="H22" i="14"/>
  <c r="I22" i="14" s="1"/>
  <c r="J21" i="14"/>
  <c r="K21" i="14" s="1"/>
  <c r="H21" i="14"/>
  <c r="I21" i="14" s="1"/>
  <c r="J20" i="14"/>
  <c r="K20" i="14" s="1"/>
  <c r="H20" i="14"/>
  <c r="I20" i="14" s="1"/>
  <c r="J19" i="14"/>
  <c r="K19" i="14" s="1"/>
  <c r="H19" i="14"/>
  <c r="I19" i="14" s="1"/>
  <c r="J28" i="13"/>
  <c r="K28" i="13" s="1"/>
  <c r="H28" i="13"/>
  <c r="I28" i="13" s="1"/>
  <c r="J27" i="13"/>
  <c r="K27" i="13" s="1"/>
  <c r="H27" i="13"/>
  <c r="I27" i="13" s="1"/>
  <c r="J26" i="13"/>
  <c r="K26" i="13" s="1"/>
  <c r="H26" i="13"/>
  <c r="I26" i="13" s="1"/>
  <c r="J25" i="13"/>
  <c r="K25" i="13" s="1"/>
  <c r="H25" i="13"/>
  <c r="I25" i="13" s="1"/>
  <c r="J24" i="13"/>
  <c r="K24" i="13" s="1"/>
  <c r="H24" i="13"/>
  <c r="I24" i="13" s="1"/>
  <c r="J23" i="13"/>
  <c r="K23" i="13" s="1"/>
  <c r="H23" i="13"/>
  <c r="I23" i="13" s="1"/>
  <c r="J22" i="13"/>
  <c r="K22" i="13" s="1"/>
  <c r="H22" i="13"/>
  <c r="I22" i="13" s="1"/>
  <c r="J21" i="13"/>
  <c r="K21" i="13" s="1"/>
  <c r="H21" i="13"/>
  <c r="I21" i="13" s="1"/>
  <c r="J20" i="13"/>
  <c r="K20" i="13" s="1"/>
  <c r="H20" i="13"/>
  <c r="I20" i="13" s="1"/>
  <c r="J19" i="13"/>
  <c r="K19" i="13" s="1"/>
  <c r="H19" i="13"/>
  <c r="I19" i="13" s="1"/>
  <c r="J28" i="12"/>
  <c r="K28" i="12" s="1"/>
  <c r="H28" i="12"/>
  <c r="I28" i="12" s="1"/>
  <c r="J27" i="12"/>
  <c r="K27" i="12" s="1"/>
  <c r="H27" i="12"/>
  <c r="I27" i="12" s="1"/>
  <c r="J26" i="12"/>
  <c r="K26" i="12" s="1"/>
  <c r="H26" i="12"/>
  <c r="I26" i="12" s="1"/>
  <c r="J25" i="12"/>
  <c r="K25" i="12" s="1"/>
  <c r="H25" i="12"/>
  <c r="I25" i="12" s="1"/>
  <c r="J24" i="12"/>
  <c r="K24" i="12" s="1"/>
  <c r="H24" i="12"/>
  <c r="I24" i="12" s="1"/>
  <c r="J23" i="12"/>
  <c r="K23" i="12" s="1"/>
  <c r="H23" i="12"/>
  <c r="I23" i="12" s="1"/>
  <c r="J22" i="12"/>
  <c r="K22" i="12" s="1"/>
  <c r="H22" i="12"/>
  <c r="I22" i="12" s="1"/>
  <c r="J21" i="12"/>
  <c r="K21" i="12" s="1"/>
  <c r="H21" i="12"/>
  <c r="I21" i="12" s="1"/>
  <c r="J20" i="12"/>
  <c r="K20" i="12" s="1"/>
  <c r="H20" i="12"/>
  <c r="I20" i="12" s="1"/>
  <c r="J19" i="12"/>
  <c r="K19" i="12" s="1"/>
  <c r="H19" i="12"/>
  <c r="I19" i="12" s="1"/>
  <c r="J28" i="11"/>
  <c r="K28" i="11" s="1"/>
  <c r="H28" i="11"/>
  <c r="I28" i="11" s="1"/>
  <c r="J27" i="11"/>
  <c r="K27" i="11" s="1"/>
  <c r="H27" i="11"/>
  <c r="I27" i="11" s="1"/>
  <c r="J26" i="11"/>
  <c r="K26" i="11" s="1"/>
  <c r="H26" i="11"/>
  <c r="I26" i="11" s="1"/>
  <c r="J25" i="11"/>
  <c r="K25" i="11" s="1"/>
  <c r="H25" i="11"/>
  <c r="I25" i="11" s="1"/>
  <c r="J24" i="11"/>
  <c r="K24" i="11" s="1"/>
  <c r="H24" i="11"/>
  <c r="I24" i="11" s="1"/>
  <c r="J23" i="11"/>
  <c r="K23" i="11" s="1"/>
  <c r="H23" i="11"/>
  <c r="I23" i="11" s="1"/>
  <c r="J22" i="11"/>
  <c r="K22" i="11" s="1"/>
  <c r="H22" i="11"/>
  <c r="I22" i="11" s="1"/>
  <c r="J21" i="11"/>
  <c r="K21" i="11" s="1"/>
  <c r="H21" i="11"/>
  <c r="I21" i="11" s="1"/>
  <c r="J20" i="11"/>
  <c r="K20" i="11" s="1"/>
  <c r="H20" i="11"/>
  <c r="I20" i="11" s="1"/>
  <c r="J19" i="11"/>
  <c r="K19" i="11" s="1"/>
  <c r="H19" i="11"/>
  <c r="I19" i="11" s="1"/>
  <c r="J28" i="10"/>
  <c r="K28" i="10" s="1"/>
  <c r="H28" i="10"/>
  <c r="I28" i="10" s="1"/>
  <c r="J27" i="10"/>
  <c r="K27" i="10" s="1"/>
  <c r="H27" i="10"/>
  <c r="I27" i="10" s="1"/>
  <c r="J26" i="10"/>
  <c r="K26" i="10" s="1"/>
  <c r="H26" i="10"/>
  <c r="I26" i="10" s="1"/>
  <c r="J25" i="10"/>
  <c r="K25" i="10" s="1"/>
  <c r="H25" i="10"/>
  <c r="I25" i="10" s="1"/>
  <c r="J24" i="10"/>
  <c r="K24" i="10" s="1"/>
  <c r="H24" i="10"/>
  <c r="I24" i="10" s="1"/>
  <c r="J23" i="10"/>
  <c r="K23" i="10" s="1"/>
  <c r="H23" i="10"/>
  <c r="I23" i="10" s="1"/>
  <c r="J22" i="10"/>
  <c r="K22" i="10" s="1"/>
  <c r="H22" i="10"/>
  <c r="I22" i="10" s="1"/>
  <c r="J21" i="10"/>
  <c r="K21" i="10" s="1"/>
  <c r="H21" i="10"/>
  <c r="I21" i="10" s="1"/>
  <c r="J20" i="10"/>
  <c r="K20" i="10" s="1"/>
  <c r="H20" i="10"/>
  <c r="I20" i="10" s="1"/>
  <c r="J19" i="10"/>
  <c r="K19" i="10" s="1"/>
  <c r="H19" i="10"/>
  <c r="I19" i="10" s="1"/>
  <c r="H18" i="9"/>
  <c r="J28" i="9"/>
  <c r="K28" i="9" s="1"/>
  <c r="H28" i="9"/>
  <c r="I28" i="9" s="1"/>
  <c r="J27" i="9"/>
  <c r="K27" i="9" s="1"/>
  <c r="H27" i="9"/>
  <c r="I27" i="9" s="1"/>
  <c r="J26" i="9"/>
  <c r="K26" i="9" s="1"/>
  <c r="H26" i="9"/>
  <c r="I26" i="9" s="1"/>
  <c r="J25" i="9"/>
  <c r="K25" i="9" s="1"/>
  <c r="H25" i="9"/>
  <c r="I25" i="9" s="1"/>
  <c r="J24" i="9"/>
  <c r="K24" i="9" s="1"/>
  <c r="H24" i="9"/>
  <c r="I24" i="9" s="1"/>
  <c r="J23" i="9"/>
  <c r="K23" i="9" s="1"/>
  <c r="H23" i="9"/>
  <c r="I23" i="9" s="1"/>
  <c r="J22" i="9"/>
  <c r="K22" i="9" s="1"/>
  <c r="H22" i="9"/>
  <c r="I22" i="9" s="1"/>
  <c r="J21" i="9"/>
  <c r="K21" i="9" s="1"/>
  <c r="H21" i="9"/>
  <c r="I21" i="9" s="1"/>
  <c r="J20" i="9"/>
  <c r="K20" i="9" s="1"/>
  <c r="H20" i="9"/>
  <c r="I20" i="9" s="1"/>
  <c r="J19" i="9"/>
  <c r="K19" i="9" s="1"/>
  <c r="H19" i="9"/>
  <c r="I19" i="9" s="1"/>
  <c r="J28" i="8"/>
  <c r="K28" i="8" s="1"/>
  <c r="H28" i="8"/>
  <c r="I28" i="8" s="1"/>
  <c r="J27" i="8"/>
  <c r="K27" i="8" s="1"/>
  <c r="H27" i="8"/>
  <c r="I27" i="8" s="1"/>
  <c r="J26" i="8"/>
  <c r="K26" i="8" s="1"/>
  <c r="H26" i="8"/>
  <c r="I26" i="8" s="1"/>
  <c r="J25" i="8"/>
  <c r="K25" i="8" s="1"/>
  <c r="H25" i="8"/>
  <c r="I25" i="8" s="1"/>
  <c r="J24" i="8"/>
  <c r="K24" i="8" s="1"/>
  <c r="H24" i="8"/>
  <c r="I24" i="8" s="1"/>
  <c r="J23" i="8"/>
  <c r="K23" i="8" s="1"/>
  <c r="H23" i="8"/>
  <c r="I23" i="8" s="1"/>
  <c r="J22" i="8"/>
  <c r="K22" i="8" s="1"/>
  <c r="H22" i="8"/>
  <c r="I22" i="8" s="1"/>
  <c r="J21" i="8"/>
  <c r="K21" i="8" s="1"/>
  <c r="H21" i="8"/>
  <c r="I21" i="8" s="1"/>
  <c r="J20" i="8"/>
  <c r="K20" i="8" s="1"/>
  <c r="H20" i="8"/>
  <c r="I20" i="8" s="1"/>
  <c r="J19" i="8"/>
  <c r="K19" i="8" s="1"/>
  <c r="H19" i="8"/>
  <c r="I19" i="8" s="1"/>
  <c r="B56" i="5"/>
  <c r="B55" i="5"/>
  <c r="B54" i="5"/>
  <c r="B53" i="5"/>
  <c r="B52" i="5"/>
  <c r="B51" i="5"/>
  <c r="B50" i="5"/>
  <c r="B49" i="5"/>
  <c r="B48" i="5"/>
  <c r="B47" i="5"/>
  <c r="H16" i="19" l="1"/>
  <c r="I16" i="19" s="1"/>
  <c r="H10" i="12"/>
  <c r="I10" i="12" s="1"/>
  <c r="K4" i="8"/>
  <c r="C6" i="5" s="1"/>
  <c r="O6" i="5" s="1"/>
  <c r="R16" i="19"/>
  <c r="Q16" i="19"/>
  <c r="P16" i="19"/>
  <c r="O16" i="19"/>
  <c r="M15" i="19"/>
  <c r="M14" i="19"/>
  <c r="M13" i="19"/>
  <c r="M12" i="19"/>
  <c r="M11" i="19"/>
  <c r="M10" i="19"/>
  <c r="M9" i="19"/>
  <c r="M8" i="19"/>
  <c r="M7" i="19"/>
  <c r="M6" i="19"/>
  <c r="M5" i="19"/>
  <c r="R16" i="18"/>
  <c r="Q16" i="18"/>
  <c r="P16" i="18"/>
  <c r="O16" i="18"/>
  <c r="M15" i="18"/>
  <c r="M14" i="18"/>
  <c r="M13" i="18"/>
  <c r="M12" i="18"/>
  <c r="M11" i="18"/>
  <c r="M10" i="18"/>
  <c r="M9" i="18"/>
  <c r="M8" i="18"/>
  <c r="M7" i="18"/>
  <c r="M6" i="18"/>
  <c r="M5" i="18"/>
  <c r="R16" i="17"/>
  <c r="Q16" i="17"/>
  <c r="P16" i="17"/>
  <c r="O16" i="17"/>
  <c r="M15" i="17"/>
  <c r="M14" i="17"/>
  <c r="M13" i="17"/>
  <c r="M12" i="17"/>
  <c r="M11" i="17"/>
  <c r="M10" i="17"/>
  <c r="M9" i="17"/>
  <c r="M8" i="17"/>
  <c r="M7" i="17"/>
  <c r="M6" i="17"/>
  <c r="M5" i="17"/>
  <c r="R16" i="16"/>
  <c r="Q16" i="16"/>
  <c r="P16" i="16"/>
  <c r="O16" i="16"/>
  <c r="M15" i="16"/>
  <c r="M14" i="16"/>
  <c r="M13" i="16"/>
  <c r="M12" i="16"/>
  <c r="M11" i="16"/>
  <c r="M10" i="16"/>
  <c r="M9" i="16"/>
  <c r="M8" i="16"/>
  <c r="M7" i="16"/>
  <c r="M6" i="16"/>
  <c r="M5" i="16"/>
  <c r="R16" i="15"/>
  <c r="Q16" i="15"/>
  <c r="P16" i="15"/>
  <c r="O16" i="15"/>
  <c r="M15" i="15"/>
  <c r="M14" i="15"/>
  <c r="M13" i="15"/>
  <c r="M12" i="15"/>
  <c r="M11" i="15"/>
  <c r="M10" i="15"/>
  <c r="M9" i="15"/>
  <c r="M8" i="15"/>
  <c r="M7" i="15"/>
  <c r="M6" i="15"/>
  <c r="M5" i="15"/>
  <c r="R16" i="14"/>
  <c r="Q16" i="14"/>
  <c r="P16" i="14"/>
  <c r="O16" i="14"/>
  <c r="M15" i="14"/>
  <c r="M14" i="14"/>
  <c r="M13" i="14"/>
  <c r="M12" i="14"/>
  <c r="M11" i="14"/>
  <c r="M10" i="14"/>
  <c r="M9" i="14"/>
  <c r="M8" i="14"/>
  <c r="M7" i="14"/>
  <c r="M6" i="14"/>
  <c r="M5" i="14"/>
  <c r="Q16" i="13"/>
  <c r="P16" i="13"/>
  <c r="O16" i="13"/>
  <c r="M15" i="13"/>
  <c r="M14" i="13"/>
  <c r="M13" i="13"/>
  <c r="M12" i="13"/>
  <c r="M11" i="13"/>
  <c r="M10" i="13"/>
  <c r="M9" i="13"/>
  <c r="M8" i="13"/>
  <c r="M7" i="13"/>
  <c r="M6" i="13"/>
  <c r="M5" i="13"/>
  <c r="R16" i="12"/>
  <c r="Q16" i="12"/>
  <c r="P16" i="12"/>
  <c r="O16" i="12"/>
  <c r="M15" i="12"/>
  <c r="M14" i="12"/>
  <c r="M13" i="12"/>
  <c r="M12" i="12"/>
  <c r="M11" i="12"/>
  <c r="M10" i="12"/>
  <c r="M9" i="12"/>
  <c r="M8" i="12"/>
  <c r="M7" i="12"/>
  <c r="M6" i="12"/>
  <c r="M5" i="12"/>
  <c r="R16" i="11"/>
  <c r="Q16" i="11"/>
  <c r="P16" i="11"/>
  <c r="O16" i="11"/>
  <c r="M15" i="11"/>
  <c r="M14" i="11"/>
  <c r="M13" i="11"/>
  <c r="M12" i="11"/>
  <c r="M11" i="11"/>
  <c r="M10" i="11"/>
  <c r="M9" i="11"/>
  <c r="M8" i="11"/>
  <c r="M7" i="11"/>
  <c r="M6" i="11"/>
  <c r="M5" i="11"/>
  <c r="R16" i="10"/>
  <c r="Q16" i="10"/>
  <c r="P16" i="10"/>
  <c r="O16" i="10"/>
  <c r="M15" i="10"/>
  <c r="M14" i="10"/>
  <c r="M13" i="10"/>
  <c r="M12" i="10"/>
  <c r="M11" i="10"/>
  <c r="M10" i="10"/>
  <c r="M9" i="10"/>
  <c r="M8" i="10"/>
  <c r="M7" i="10"/>
  <c r="M6" i="10"/>
  <c r="M5" i="10"/>
  <c r="R16" i="9"/>
  <c r="Q16" i="9"/>
  <c r="P16" i="9"/>
  <c r="O16" i="9"/>
  <c r="M15" i="9"/>
  <c r="M14" i="9"/>
  <c r="M13" i="9"/>
  <c r="M12" i="9"/>
  <c r="M11" i="9"/>
  <c r="M10" i="9"/>
  <c r="M9" i="9"/>
  <c r="M8" i="9"/>
  <c r="M7" i="9"/>
  <c r="M6" i="9"/>
  <c r="M5" i="9"/>
  <c r="R16" i="8"/>
  <c r="Q16" i="8"/>
  <c r="P16" i="8"/>
  <c r="O16" i="8"/>
  <c r="N16" i="8"/>
  <c r="S15" i="8"/>
  <c r="N15" i="9" s="1"/>
  <c r="S15" i="9" s="1"/>
  <c r="S14" i="8"/>
  <c r="N14" i="9" s="1"/>
  <c r="S14" i="9" s="1"/>
  <c r="N14" i="10" s="1"/>
  <c r="S14" i="10" s="1"/>
  <c r="N14" i="11" s="1"/>
  <c r="S14" i="11" s="1"/>
  <c r="N14" i="12" s="1"/>
  <c r="S14" i="12" s="1"/>
  <c r="N14" i="13" s="1"/>
  <c r="S14" i="13" s="1"/>
  <c r="N14" i="14" s="1"/>
  <c r="S14" i="14" s="1"/>
  <c r="N14" i="15" s="1"/>
  <c r="S14" i="15" s="1"/>
  <c r="N14" i="16" s="1"/>
  <c r="S14" i="16" s="1"/>
  <c r="N14" i="17" s="1"/>
  <c r="S14" i="17" s="1"/>
  <c r="N14" i="18" s="1"/>
  <c r="S14" i="18" s="1"/>
  <c r="N14" i="19" s="1"/>
  <c r="S14" i="19" s="1"/>
  <c r="S13" i="8"/>
  <c r="N13" i="9" s="1"/>
  <c r="S13" i="9" s="1"/>
  <c r="N13" i="10" s="1"/>
  <c r="S13" i="10" s="1"/>
  <c r="N13" i="11" s="1"/>
  <c r="S13" i="11" s="1"/>
  <c r="N13" i="12" s="1"/>
  <c r="S13" i="12" s="1"/>
  <c r="N13" i="13" s="1"/>
  <c r="S13" i="13" s="1"/>
  <c r="N13" i="14" s="1"/>
  <c r="S13" i="14" s="1"/>
  <c r="N13" i="15" s="1"/>
  <c r="S13" i="15" s="1"/>
  <c r="N13" i="16" s="1"/>
  <c r="S13" i="16" s="1"/>
  <c r="N13" i="17" s="1"/>
  <c r="S13" i="17" s="1"/>
  <c r="N13" i="18" s="1"/>
  <c r="S13" i="18" s="1"/>
  <c r="N13" i="19" s="1"/>
  <c r="S13" i="19" s="1"/>
  <c r="S12" i="8"/>
  <c r="N12" i="9" s="1"/>
  <c r="S12" i="9" s="1"/>
  <c r="S11" i="8"/>
  <c r="N11" i="9" s="1"/>
  <c r="S11" i="9" s="1"/>
  <c r="S10" i="8"/>
  <c r="N10" i="9" s="1"/>
  <c r="S10" i="9" s="1"/>
  <c r="N10" i="10" s="1"/>
  <c r="S10" i="10" s="1"/>
  <c r="S9" i="8"/>
  <c r="N9" i="9" s="1"/>
  <c r="S9" i="9" s="1"/>
  <c r="S8" i="8"/>
  <c r="N8" i="9" s="1"/>
  <c r="S8" i="9" s="1"/>
  <c r="S7" i="8"/>
  <c r="N7" i="9" s="1"/>
  <c r="S7" i="9" s="1"/>
  <c r="S6" i="8"/>
  <c r="N6" i="9" s="1"/>
  <c r="S5" i="8"/>
  <c r="M15" i="8"/>
  <c r="M14" i="8"/>
  <c r="M13" i="8"/>
  <c r="M12" i="8"/>
  <c r="M11" i="8"/>
  <c r="M10" i="8"/>
  <c r="M9" i="8"/>
  <c r="M8" i="8"/>
  <c r="M7" i="8"/>
  <c r="M6" i="8"/>
  <c r="M5" i="8"/>
  <c r="N5" i="9"/>
  <c r="S5" i="9" s="1"/>
  <c r="N5" i="10" s="1"/>
  <c r="S5" i="10" s="1"/>
  <c r="N5" i="11" s="1"/>
  <c r="J13" i="9"/>
  <c r="K13" i="9" s="1"/>
  <c r="J9" i="8"/>
  <c r="K9" i="8" s="1"/>
  <c r="B37" i="5"/>
  <c r="J29" i="19"/>
  <c r="K29" i="19" s="1"/>
  <c r="H29" i="19"/>
  <c r="I29" i="19" s="1"/>
  <c r="J18" i="19"/>
  <c r="K18" i="19" s="1"/>
  <c r="H18" i="19"/>
  <c r="I18" i="19" s="1"/>
  <c r="J17" i="19"/>
  <c r="K17" i="19" s="1"/>
  <c r="H17" i="19"/>
  <c r="I17" i="19" s="1"/>
  <c r="J16" i="19"/>
  <c r="K16" i="19" s="1"/>
  <c r="J15" i="19"/>
  <c r="K15" i="19" s="1"/>
  <c r="H15" i="19"/>
  <c r="I15" i="19" s="1"/>
  <c r="J14" i="19"/>
  <c r="K14" i="19" s="1"/>
  <c r="H14" i="19"/>
  <c r="I14" i="19" s="1"/>
  <c r="J13" i="19"/>
  <c r="K13" i="19" s="1"/>
  <c r="H13" i="19"/>
  <c r="I13" i="19" s="1"/>
  <c r="J12" i="19"/>
  <c r="K12" i="19" s="1"/>
  <c r="H12" i="19"/>
  <c r="I12" i="19" s="1"/>
  <c r="J11" i="19"/>
  <c r="K11" i="19" s="1"/>
  <c r="H11" i="19"/>
  <c r="J10" i="19"/>
  <c r="K10" i="19" s="1"/>
  <c r="H10" i="19"/>
  <c r="I10" i="19" s="1"/>
  <c r="J9" i="19"/>
  <c r="K9" i="19" s="1"/>
  <c r="H9" i="19"/>
  <c r="I9" i="19" s="1"/>
  <c r="J8" i="19"/>
  <c r="K8" i="19" s="1"/>
  <c r="H8" i="19"/>
  <c r="I8" i="19" s="1"/>
  <c r="J7" i="19"/>
  <c r="K7" i="19" s="1"/>
  <c r="H7" i="19"/>
  <c r="I7" i="19" s="1"/>
  <c r="J6" i="19"/>
  <c r="K6" i="19" s="1"/>
  <c r="H6" i="19"/>
  <c r="I6" i="19" s="1"/>
  <c r="J5" i="19"/>
  <c r="H5" i="19"/>
  <c r="I5" i="19" s="1"/>
  <c r="J29" i="18"/>
  <c r="K29" i="18" s="1"/>
  <c r="H29" i="18"/>
  <c r="I29" i="18" s="1"/>
  <c r="J18" i="18"/>
  <c r="K18" i="18" s="1"/>
  <c r="H18" i="18"/>
  <c r="I18" i="18" s="1"/>
  <c r="J17" i="18"/>
  <c r="K17" i="18" s="1"/>
  <c r="H17" i="18"/>
  <c r="I17" i="18" s="1"/>
  <c r="J16" i="18"/>
  <c r="K16" i="18" s="1"/>
  <c r="H16" i="18"/>
  <c r="I16" i="18" s="1"/>
  <c r="J15" i="18"/>
  <c r="K15" i="18" s="1"/>
  <c r="H15" i="18"/>
  <c r="I15" i="18" s="1"/>
  <c r="J14" i="18"/>
  <c r="K14" i="18" s="1"/>
  <c r="H14" i="18"/>
  <c r="I14" i="18" s="1"/>
  <c r="J13" i="18"/>
  <c r="K13" i="18" s="1"/>
  <c r="H13" i="18"/>
  <c r="I13" i="18" s="1"/>
  <c r="J12" i="18"/>
  <c r="K12" i="18" s="1"/>
  <c r="H12" i="18"/>
  <c r="I12" i="18" s="1"/>
  <c r="J11" i="18"/>
  <c r="K11" i="18" s="1"/>
  <c r="H11" i="18"/>
  <c r="J10" i="18"/>
  <c r="K10" i="18" s="1"/>
  <c r="H10" i="18"/>
  <c r="I10" i="18" s="1"/>
  <c r="J9" i="18"/>
  <c r="K9" i="18" s="1"/>
  <c r="H9" i="18"/>
  <c r="I9" i="18" s="1"/>
  <c r="J8" i="18"/>
  <c r="K8" i="18" s="1"/>
  <c r="H8" i="18"/>
  <c r="I8" i="18" s="1"/>
  <c r="J7" i="18"/>
  <c r="K7" i="18" s="1"/>
  <c r="H7" i="18"/>
  <c r="I7" i="18" s="1"/>
  <c r="J6" i="18"/>
  <c r="K6" i="18" s="1"/>
  <c r="H6" i="18"/>
  <c r="I6" i="18" s="1"/>
  <c r="J5" i="18"/>
  <c r="K5" i="18" s="1"/>
  <c r="H5" i="18"/>
  <c r="I5" i="18" s="1"/>
  <c r="J29" i="17"/>
  <c r="H29" i="17"/>
  <c r="I29" i="17" s="1"/>
  <c r="J18" i="17"/>
  <c r="K18" i="17" s="1"/>
  <c r="H18" i="17"/>
  <c r="I18" i="17" s="1"/>
  <c r="J17" i="17"/>
  <c r="K17" i="17" s="1"/>
  <c r="H17" i="17"/>
  <c r="I17" i="17" s="1"/>
  <c r="J16" i="17"/>
  <c r="K16" i="17" s="1"/>
  <c r="H16" i="17"/>
  <c r="I16" i="17" s="1"/>
  <c r="J15" i="17"/>
  <c r="K15" i="17" s="1"/>
  <c r="H15" i="17"/>
  <c r="I15" i="17" s="1"/>
  <c r="J14" i="17"/>
  <c r="K14" i="17" s="1"/>
  <c r="H14" i="17"/>
  <c r="I14" i="17" s="1"/>
  <c r="J13" i="17"/>
  <c r="K13" i="17" s="1"/>
  <c r="H13" i="17"/>
  <c r="I13" i="17" s="1"/>
  <c r="J12" i="17"/>
  <c r="K12" i="17" s="1"/>
  <c r="H12" i="17"/>
  <c r="I12" i="17" s="1"/>
  <c r="J11" i="17"/>
  <c r="K11" i="17" s="1"/>
  <c r="H11" i="17"/>
  <c r="J10" i="17"/>
  <c r="K10" i="17" s="1"/>
  <c r="H10" i="17"/>
  <c r="I10" i="17" s="1"/>
  <c r="J9" i="17"/>
  <c r="K9" i="17" s="1"/>
  <c r="H9" i="17"/>
  <c r="I9" i="17" s="1"/>
  <c r="J8" i="17"/>
  <c r="K8" i="17" s="1"/>
  <c r="H8" i="17"/>
  <c r="I8" i="17" s="1"/>
  <c r="J7" i="17"/>
  <c r="K7" i="17" s="1"/>
  <c r="H7" i="17"/>
  <c r="I7" i="17" s="1"/>
  <c r="J6" i="17"/>
  <c r="K6" i="17" s="1"/>
  <c r="H6" i="17"/>
  <c r="I6" i="17" s="1"/>
  <c r="J5" i="17"/>
  <c r="K5" i="17" s="1"/>
  <c r="H5" i="17"/>
  <c r="J29" i="16"/>
  <c r="K29" i="16" s="1"/>
  <c r="H29" i="16"/>
  <c r="I29" i="16" s="1"/>
  <c r="J18" i="16"/>
  <c r="K18" i="16" s="1"/>
  <c r="H18" i="16"/>
  <c r="I18" i="16" s="1"/>
  <c r="J17" i="16"/>
  <c r="K17" i="16" s="1"/>
  <c r="H17" i="16"/>
  <c r="I17" i="16" s="1"/>
  <c r="J16" i="16"/>
  <c r="K16" i="16" s="1"/>
  <c r="H16" i="16"/>
  <c r="I16" i="16" s="1"/>
  <c r="J15" i="16"/>
  <c r="K15" i="16" s="1"/>
  <c r="H15" i="16"/>
  <c r="I15" i="16" s="1"/>
  <c r="J14" i="16"/>
  <c r="K14" i="16" s="1"/>
  <c r="H14" i="16"/>
  <c r="I14" i="16" s="1"/>
  <c r="J13" i="16"/>
  <c r="K13" i="16" s="1"/>
  <c r="H13" i="16"/>
  <c r="I13" i="16" s="1"/>
  <c r="J12" i="16"/>
  <c r="K12" i="16" s="1"/>
  <c r="H12" i="16"/>
  <c r="I12" i="16" s="1"/>
  <c r="J11" i="16"/>
  <c r="K11" i="16" s="1"/>
  <c r="H11" i="16"/>
  <c r="J10" i="16"/>
  <c r="K10" i="16" s="1"/>
  <c r="H10" i="16"/>
  <c r="I10" i="16" s="1"/>
  <c r="J9" i="16"/>
  <c r="K9" i="16" s="1"/>
  <c r="H9" i="16"/>
  <c r="I9" i="16" s="1"/>
  <c r="J8" i="16"/>
  <c r="K8" i="16" s="1"/>
  <c r="H8" i="16"/>
  <c r="I8" i="16" s="1"/>
  <c r="J7" i="16"/>
  <c r="K7" i="16" s="1"/>
  <c r="H7" i="16"/>
  <c r="I7" i="16" s="1"/>
  <c r="J6" i="16"/>
  <c r="K6" i="16" s="1"/>
  <c r="H6" i="16"/>
  <c r="I6" i="16" s="1"/>
  <c r="J5" i="16"/>
  <c r="K5" i="16" s="1"/>
  <c r="H5" i="16"/>
  <c r="I5" i="16" s="1"/>
  <c r="J29" i="15"/>
  <c r="K29" i="15" s="1"/>
  <c r="H29" i="15"/>
  <c r="I29" i="15" s="1"/>
  <c r="J18" i="15"/>
  <c r="K18" i="15" s="1"/>
  <c r="H18" i="15"/>
  <c r="I18" i="15" s="1"/>
  <c r="K17" i="15"/>
  <c r="H17" i="15"/>
  <c r="I17" i="15" s="1"/>
  <c r="J16" i="15"/>
  <c r="K16" i="15" s="1"/>
  <c r="H16" i="15"/>
  <c r="I16" i="15" s="1"/>
  <c r="J15" i="15"/>
  <c r="K15" i="15" s="1"/>
  <c r="H15" i="15"/>
  <c r="I15" i="15" s="1"/>
  <c r="J14" i="15"/>
  <c r="K14" i="15" s="1"/>
  <c r="H14" i="15"/>
  <c r="I14" i="15" s="1"/>
  <c r="J13" i="15"/>
  <c r="K13" i="15" s="1"/>
  <c r="H13" i="15"/>
  <c r="I13" i="15" s="1"/>
  <c r="J12" i="15"/>
  <c r="K12" i="15" s="1"/>
  <c r="H12" i="15"/>
  <c r="I12" i="15" s="1"/>
  <c r="J11" i="15"/>
  <c r="K11" i="15" s="1"/>
  <c r="H11" i="15"/>
  <c r="J10" i="15"/>
  <c r="K10" i="15" s="1"/>
  <c r="H10" i="15"/>
  <c r="I10" i="15" s="1"/>
  <c r="J9" i="15"/>
  <c r="K9" i="15" s="1"/>
  <c r="H9" i="15"/>
  <c r="I9" i="15" s="1"/>
  <c r="J8" i="15"/>
  <c r="K8" i="15" s="1"/>
  <c r="H8" i="15"/>
  <c r="I8" i="15" s="1"/>
  <c r="J7" i="15"/>
  <c r="K7" i="15" s="1"/>
  <c r="H7" i="15"/>
  <c r="I7" i="15" s="1"/>
  <c r="J6" i="15"/>
  <c r="K6" i="15" s="1"/>
  <c r="H6" i="15"/>
  <c r="I6" i="15" s="1"/>
  <c r="J5" i="15"/>
  <c r="K5" i="15" s="1"/>
  <c r="H5" i="15"/>
  <c r="I5" i="15" s="1"/>
  <c r="J29" i="14"/>
  <c r="K29" i="14" s="1"/>
  <c r="H29" i="14"/>
  <c r="I29" i="14" s="1"/>
  <c r="J18" i="14"/>
  <c r="K18" i="14" s="1"/>
  <c r="H18" i="14"/>
  <c r="I18" i="14" s="1"/>
  <c r="J17" i="14"/>
  <c r="K17" i="14" s="1"/>
  <c r="H17" i="14"/>
  <c r="I17" i="14" s="1"/>
  <c r="J16" i="14"/>
  <c r="K16" i="14" s="1"/>
  <c r="H16" i="14"/>
  <c r="I16" i="14" s="1"/>
  <c r="J15" i="14"/>
  <c r="K15" i="14" s="1"/>
  <c r="H15" i="14"/>
  <c r="I15" i="14" s="1"/>
  <c r="J14" i="14"/>
  <c r="K14" i="14" s="1"/>
  <c r="H14" i="14"/>
  <c r="I14" i="14" s="1"/>
  <c r="J13" i="14"/>
  <c r="K13" i="14" s="1"/>
  <c r="H13" i="14"/>
  <c r="I13" i="14" s="1"/>
  <c r="J12" i="14"/>
  <c r="K12" i="14" s="1"/>
  <c r="H12" i="14"/>
  <c r="I12" i="14" s="1"/>
  <c r="J11" i="14"/>
  <c r="K11" i="14" s="1"/>
  <c r="H11" i="14"/>
  <c r="J10" i="14"/>
  <c r="K10" i="14" s="1"/>
  <c r="H10" i="14"/>
  <c r="I10" i="14" s="1"/>
  <c r="J9" i="14"/>
  <c r="K9" i="14" s="1"/>
  <c r="H9" i="14"/>
  <c r="I9" i="14" s="1"/>
  <c r="J8" i="14"/>
  <c r="K8" i="14" s="1"/>
  <c r="H8" i="14"/>
  <c r="I8" i="14" s="1"/>
  <c r="J7" i="14"/>
  <c r="K7" i="14" s="1"/>
  <c r="H7" i="14"/>
  <c r="I7" i="14" s="1"/>
  <c r="J6" i="14"/>
  <c r="K6" i="14" s="1"/>
  <c r="H6" i="14"/>
  <c r="I6" i="14" s="1"/>
  <c r="J5" i="14"/>
  <c r="H5" i="14"/>
  <c r="I5" i="14" s="1"/>
  <c r="J29" i="13"/>
  <c r="K29" i="13" s="1"/>
  <c r="I29" i="13"/>
  <c r="J18" i="13"/>
  <c r="K18" i="13" s="1"/>
  <c r="H18" i="13"/>
  <c r="I18" i="13" s="1"/>
  <c r="J17" i="13"/>
  <c r="K17" i="13" s="1"/>
  <c r="H17" i="13"/>
  <c r="I17" i="13" s="1"/>
  <c r="J16" i="13"/>
  <c r="K16" i="13" s="1"/>
  <c r="H16" i="13"/>
  <c r="I16" i="13" s="1"/>
  <c r="J15" i="13"/>
  <c r="K15" i="13" s="1"/>
  <c r="H15" i="13"/>
  <c r="I15" i="13" s="1"/>
  <c r="J14" i="13"/>
  <c r="K14" i="13" s="1"/>
  <c r="H14" i="13"/>
  <c r="I14" i="13" s="1"/>
  <c r="J13" i="13"/>
  <c r="K13" i="13" s="1"/>
  <c r="H13" i="13"/>
  <c r="I13" i="13" s="1"/>
  <c r="J12" i="13"/>
  <c r="K12" i="13" s="1"/>
  <c r="H12" i="13"/>
  <c r="I12" i="13" s="1"/>
  <c r="J11" i="13"/>
  <c r="K11" i="13" s="1"/>
  <c r="H11" i="13"/>
  <c r="J10" i="13"/>
  <c r="K10" i="13" s="1"/>
  <c r="H10" i="13"/>
  <c r="I10" i="13" s="1"/>
  <c r="J9" i="13"/>
  <c r="K9" i="13" s="1"/>
  <c r="H9" i="13"/>
  <c r="I9" i="13" s="1"/>
  <c r="J8" i="13"/>
  <c r="K8" i="13" s="1"/>
  <c r="H8" i="13"/>
  <c r="I8" i="13" s="1"/>
  <c r="J7" i="13"/>
  <c r="K7" i="13" s="1"/>
  <c r="H7" i="13"/>
  <c r="I7" i="13" s="1"/>
  <c r="J6" i="13"/>
  <c r="K6" i="13" s="1"/>
  <c r="H6" i="13"/>
  <c r="I6" i="13" s="1"/>
  <c r="J5" i="13"/>
  <c r="K5" i="13" s="1"/>
  <c r="H5" i="13"/>
  <c r="I5" i="13" s="1"/>
  <c r="J29" i="12"/>
  <c r="K29" i="12" s="1"/>
  <c r="H29" i="12"/>
  <c r="I29" i="12" s="1"/>
  <c r="J18" i="12"/>
  <c r="K18" i="12" s="1"/>
  <c r="H18" i="12"/>
  <c r="I18" i="12" s="1"/>
  <c r="J17" i="12"/>
  <c r="K17" i="12" s="1"/>
  <c r="H17" i="12"/>
  <c r="I17" i="12" s="1"/>
  <c r="J16" i="12"/>
  <c r="K16" i="12" s="1"/>
  <c r="H16" i="12"/>
  <c r="I16" i="12" s="1"/>
  <c r="J15" i="12"/>
  <c r="K15" i="12" s="1"/>
  <c r="H15" i="12"/>
  <c r="I15" i="12" s="1"/>
  <c r="J14" i="12"/>
  <c r="K14" i="12" s="1"/>
  <c r="H14" i="12"/>
  <c r="I14" i="12" s="1"/>
  <c r="J13" i="12"/>
  <c r="K13" i="12" s="1"/>
  <c r="H13" i="12"/>
  <c r="I13" i="12" s="1"/>
  <c r="J12" i="12"/>
  <c r="K12" i="12" s="1"/>
  <c r="H12" i="12"/>
  <c r="I12" i="12" s="1"/>
  <c r="J11" i="12"/>
  <c r="K11" i="12" s="1"/>
  <c r="H11" i="12"/>
  <c r="J10" i="12"/>
  <c r="K10" i="12" s="1"/>
  <c r="J9" i="12"/>
  <c r="K9" i="12" s="1"/>
  <c r="H9" i="12"/>
  <c r="I9" i="12" s="1"/>
  <c r="J8" i="12"/>
  <c r="K8" i="12" s="1"/>
  <c r="H8" i="12"/>
  <c r="I8" i="12" s="1"/>
  <c r="J7" i="12"/>
  <c r="K7" i="12" s="1"/>
  <c r="H7" i="12"/>
  <c r="I7" i="12" s="1"/>
  <c r="J6" i="12"/>
  <c r="K6" i="12" s="1"/>
  <c r="H6" i="12"/>
  <c r="I6" i="12" s="1"/>
  <c r="J5" i="12"/>
  <c r="H5" i="12"/>
  <c r="I5" i="12" s="1"/>
  <c r="J29" i="11"/>
  <c r="K29" i="11" s="1"/>
  <c r="H29" i="11"/>
  <c r="I29" i="11" s="1"/>
  <c r="J18" i="11"/>
  <c r="K18" i="11" s="1"/>
  <c r="H18" i="11"/>
  <c r="I18" i="11" s="1"/>
  <c r="J17" i="11"/>
  <c r="K17" i="11" s="1"/>
  <c r="H17" i="11"/>
  <c r="I17" i="11" s="1"/>
  <c r="J16" i="11"/>
  <c r="K16" i="11" s="1"/>
  <c r="H16" i="11"/>
  <c r="I16" i="11" s="1"/>
  <c r="J15" i="11"/>
  <c r="K15" i="11" s="1"/>
  <c r="H15" i="11"/>
  <c r="I15" i="11" s="1"/>
  <c r="J14" i="11"/>
  <c r="K14" i="11" s="1"/>
  <c r="H14" i="11"/>
  <c r="I14" i="11" s="1"/>
  <c r="J13" i="11"/>
  <c r="K13" i="11" s="1"/>
  <c r="H13" i="11"/>
  <c r="I13" i="11" s="1"/>
  <c r="J12" i="11"/>
  <c r="K12" i="11" s="1"/>
  <c r="H12" i="11"/>
  <c r="I12" i="11" s="1"/>
  <c r="J11" i="11"/>
  <c r="K11" i="11" s="1"/>
  <c r="H11" i="11"/>
  <c r="J10" i="11"/>
  <c r="H10" i="11"/>
  <c r="I10" i="11" s="1"/>
  <c r="J9" i="11"/>
  <c r="K9" i="11" s="1"/>
  <c r="H9" i="11"/>
  <c r="I9" i="11" s="1"/>
  <c r="J8" i="11"/>
  <c r="K8" i="11" s="1"/>
  <c r="H8" i="11"/>
  <c r="I8" i="11" s="1"/>
  <c r="J7" i="11"/>
  <c r="K7" i="11" s="1"/>
  <c r="H7" i="11"/>
  <c r="I7" i="11" s="1"/>
  <c r="J6" i="11"/>
  <c r="K6" i="11" s="1"/>
  <c r="H6" i="11"/>
  <c r="I6" i="11" s="1"/>
  <c r="J5" i="11"/>
  <c r="H5" i="11"/>
  <c r="I5" i="11" s="1"/>
  <c r="J29" i="10"/>
  <c r="K29" i="10" s="1"/>
  <c r="H29" i="10"/>
  <c r="I29" i="10" s="1"/>
  <c r="J18" i="10"/>
  <c r="K18" i="10" s="1"/>
  <c r="H18" i="10"/>
  <c r="I18" i="10" s="1"/>
  <c r="J17" i="10"/>
  <c r="K17" i="10" s="1"/>
  <c r="H17" i="10"/>
  <c r="I17" i="10" s="1"/>
  <c r="J16" i="10"/>
  <c r="K16" i="10" s="1"/>
  <c r="H16" i="10"/>
  <c r="I16" i="10" s="1"/>
  <c r="J15" i="10"/>
  <c r="K15" i="10" s="1"/>
  <c r="H15" i="10"/>
  <c r="I15" i="10" s="1"/>
  <c r="J14" i="10"/>
  <c r="K14" i="10" s="1"/>
  <c r="H14" i="10"/>
  <c r="I14" i="10" s="1"/>
  <c r="J13" i="10"/>
  <c r="K13" i="10" s="1"/>
  <c r="H13" i="10"/>
  <c r="I13" i="10" s="1"/>
  <c r="J12" i="10"/>
  <c r="K12" i="10" s="1"/>
  <c r="H12" i="10"/>
  <c r="I12" i="10" s="1"/>
  <c r="J11" i="10"/>
  <c r="K11" i="10" s="1"/>
  <c r="H11" i="10"/>
  <c r="J10" i="10"/>
  <c r="K10" i="10" s="1"/>
  <c r="H10" i="10"/>
  <c r="I10" i="10" s="1"/>
  <c r="J9" i="10"/>
  <c r="K9" i="10" s="1"/>
  <c r="H9" i="10"/>
  <c r="I9" i="10" s="1"/>
  <c r="J8" i="10"/>
  <c r="K8" i="10" s="1"/>
  <c r="H8" i="10"/>
  <c r="I8" i="10" s="1"/>
  <c r="J7" i="10"/>
  <c r="K7" i="10" s="1"/>
  <c r="H7" i="10"/>
  <c r="I7" i="10" s="1"/>
  <c r="J6" i="10"/>
  <c r="K6" i="10" s="1"/>
  <c r="H6" i="10"/>
  <c r="I6" i="10" s="1"/>
  <c r="J5" i="10"/>
  <c r="H5" i="10"/>
  <c r="I5" i="10" s="1"/>
  <c r="J29" i="9"/>
  <c r="K29" i="9" s="1"/>
  <c r="H29" i="9"/>
  <c r="I29" i="9" s="1"/>
  <c r="J18" i="9"/>
  <c r="K18" i="9" s="1"/>
  <c r="I18" i="9"/>
  <c r="J17" i="9"/>
  <c r="K17" i="9" s="1"/>
  <c r="H17" i="9"/>
  <c r="I17" i="9" s="1"/>
  <c r="J16" i="9"/>
  <c r="K16" i="9" s="1"/>
  <c r="H16" i="9"/>
  <c r="I16" i="9" s="1"/>
  <c r="J15" i="9"/>
  <c r="K15" i="9" s="1"/>
  <c r="H15" i="9"/>
  <c r="I15" i="9" s="1"/>
  <c r="J14" i="9"/>
  <c r="K14" i="9" s="1"/>
  <c r="H14" i="9"/>
  <c r="I14" i="9" s="1"/>
  <c r="H13" i="9"/>
  <c r="I13" i="9" s="1"/>
  <c r="J12" i="9"/>
  <c r="K12" i="9" s="1"/>
  <c r="H12" i="9"/>
  <c r="I12" i="9" s="1"/>
  <c r="J11" i="9"/>
  <c r="K11" i="9" s="1"/>
  <c r="H11" i="9"/>
  <c r="J10" i="9"/>
  <c r="K10" i="9" s="1"/>
  <c r="H10" i="9"/>
  <c r="I10" i="9" s="1"/>
  <c r="J9" i="9"/>
  <c r="K9" i="9" s="1"/>
  <c r="H9" i="9"/>
  <c r="I9" i="9" s="1"/>
  <c r="J8" i="9"/>
  <c r="K8" i="9" s="1"/>
  <c r="H8" i="9"/>
  <c r="I8" i="9" s="1"/>
  <c r="J7" i="9"/>
  <c r="K7" i="9" s="1"/>
  <c r="H7" i="9"/>
  <c r="I7" i="9" s="1"/>
  <c r="J6" i="9"/>
  <c r="K6" i="9" s="1"/>
  <c r="H6" i="9"/>
  <c r="J5" i="9"/>
  <c r="H5" i="9"/>
  <c r="I5" i="9" s="1"/>
  <c r="B57" i="5"/>
  <c r="B46" i="5"/>
  <c r="B45" i="5"/>
  <c r="B44" i="5"/>
  <c r="B43" i="5"/>
  <c r="B42" i="5"/>
  <c r="B41" i="5"/>
  <c r="B40" i="5"/>
  <c r="B39" i="5"/>
  <c r="B38" i="5"/>
  <c r="B36" i="5"/>
  <c r="B35" i="5"/>
  <c r="B34" i="5"/>
  <c r="B33" i="5"/>
  <c r="B3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J29" i="8"/>
  <c r="K2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8" i="8"/>
  <c r="K8" i="8" s="1"/>
  <c r="J7" i="8"/>
  <c r="K7" i="8" s="1"/>
  <c r="J6" i="8"/>
  <c r="K6" i="8" s="1"/>
  <c r="J5" i="8"/>
  <c r="H29" i="8"/>
  <c r="I2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H10" i="8"/>
  <c r="I10" i="8" s="1"/>
  <c r="H9" i="8"/>
  <c r="I9" i="8" s="1"/>
  <c r="H8" i="8"/>
  <c r="I8" i="8" s="1"/>
  <c r="H7" i="8"/>
  <c r="I7" i="8" s="1"/>
  <c r="H6" i="8"/>
  <c r="H5" i="8"/>
  <c r="I5" i="8" s="1"/>
  <c r="I5" i="17"/>
  <c r="F5" i="8"/>
  <c r="F6" i="8" s="1"/>
  <c r="F7" i="8" s="1"/>
  <c r="F8" i="8" s="1"/>
  <c r="F9" i="8" s="1"/>
  <c r="F10" i="8" s="1"/>
  <c r="F11" i="8" s="1"/>
  <c r="F12" i="8" s="1"/>
  <c r="F13" i="8" s="1"/>
  <c r="R16" i="13"/>
  <c r="F14" i="8" l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I11" i="8"/>
  <c r="I11" i="9"/>
  <c r="D24" i="5"/>
  <c r="I11" i="13"/>
  <c r="I30" i="13" s="1"/>
  <c r="H23" i="5"/>
  <c r="H22" i="5"/>
  <c r="H24" i="5"/>
  <c r="H26" i="5"/>
  <c r="H28" i="5"/>
  <c r="H30" i="5"/>
  <c r="H21" i="5"/>
  <c r="H25" i="5"/>
  <c r="H29" i="5"/>
  <c r="H27" i="5"/>
  <c r="I11" i="10"/>
  <c r="I30" i="10" s="1"/>
  <c r="E22" i="5"/>
  <c r="E26" i="5"/>
  <c r="E30" i="5"/>
  <c r="E21" i="5"/>
  <c r="E23" i="5"/>
  <c r="E25" i="5"/>
  <c r="E27" i="5"/>
  <c r="E29" i="5"/>
  <c r="E24" i="5"/>
  <c r="E28" i="5"/>
  <c r="I11" i="11"/>
  <c r="I30" i="11" s="1"/>
  <c r="F22" i="5"/>
  <c r="F26" i="5"/>
  <c r="F30" i="5"/>
  <c r="F21" i="5"/>
  <c r="F23" i="5"/>
  <c r="F25" i="5"/>
  <c r="F27" i="5"/>
  <c r="F29" i="5"/>
  <c r="F24" i="5"/>
  <c r="F28" i="5"/>
  <c r="I11" i="12"/>
  <c r="I30" i="12" s="1"/>
  <c r="G24" i="5"/>
  <c r="G28" i="5"/>
  <c r="G22" i="5"/>
  <c r="G26" i="5"/>
  <c r="G30" i="5"/>
  <c r="G21" i="5"/>
  <c r="G23" i="5"/>
  <c r="G25" i="5"/>
  <c r="G27" i="5"/>
  <c r="G29" i="5"/>
  <c r="I11" i="14"/>
  <c r="I30" i="14" s="1"/>
  <c r="I22" i="5"/>
  <c r="I26" i="5"/>
  <c r="I30" i="5"/>
  <c r="I21" i="5"/>
  <c r="I23" i="5"/>
  <c r="I25" i="5"/>
  <c r="I27" i="5"/>
  <c r="I29" i="5"/>
  <c r="I24" i="5"/>
  <c r="I28" i="5"/>
  <c r="I11" i="15"/>
  <c r="I30" i="15" s="1"/>
  <c r="J24" i="5"/>
  <c r="J28" i="5"/>
  <c r="J22" i="5"/>
  <c r="J26" i="5"/>
  <c r="J30" i="5"/>
  <c r="J21" i="5"/>
  <c r="J23" i="5"/>
  <c r="J25" i="5"/>
  <c r="J27" i="5"/>
  <c r="J29" i="5"/>
  <c r="I11" i="16"/>
  <c r="I30" i="16" s="1"/>
  <c r="K24" i="5"/>
  <c r="K28" i="5"/>
  <c r="K22" i="5"/>
  <c r="K26" i="5"/>
  <c r="K30" i="5"/>
  <c r="K21" i="5"/>
  <c r="K23" i="5"/>
  <c r="K25" i="5"/>
  <c r="K27" i="5"/>
  <c r="K29" i="5"/>
  <c r="I11" i="17"/>
  <c r="I30" i="17" s="1"/>
  <c r="L29" i="5"/>
  <c r="L25" i="5"/>
  <c r="L21" i="5"/>
  <c r="L23" i="5"/>
  <c r="L27" i="5"/>
  <c r="L30" i="5"/>
  <c r="L22" i="5"/>
  <c r="L24" i="5"/>
  <c r="L26" i="5"/>
  <c r="L28" i="5"/>
  <c r="I11" i="18"/>
  <c r="I30" i="18" s="1"/>
  <c r="M22" i="5"/>
  <c r="M26" i="5"/>
  <c r="M30" i="5"/>
  <c r="M21" i="5"/>
  <c r="M23" i="5"/>
  <c r="M25" i="5"/>
  <c r="M27" i="5"/>
  <c r="M29" i="5"/>
  <c r="M24" i="5"/>
  <c r="M28" i="5"/>
  <c r="I11" i="19"/>
  <c r="I30" i="19" s="1"/>
  <c r="N22" i="5"/>
  <c r="N26" i="5"/>
  <c r="N30" i="5"/>
  <c r="N21" i="5"/>
  <c r="N23" i="5"/>
  <c r="N25" i="5"/>
  <c r="N27" i="5"/>
  <c r="N29" i="5"/>
  <c r="N24" i="5"/>
  <c r="N28" i="5"/>
  <c r="K5" i="19"/>
  <c r="K30" i="19" s="1"/>
  <c r="N53" i="5"/>
  <c r="N49" i="5"/>
  <c r="N47" i="5"/>
  <c r="N56" i="5"/>
  <c r="N52" i="5"/>
  <c r="N50" i="5"/>
  <c r="N48" i="5"/>
  <c r="M56" i="5"/>
  <c r="M55" i="5"/>
  <c r="M54" i="5"/>
  <c r="M53" i="5"/>
  <c r="M52" i="5"/>
  <c r="M51" i="5"/>
  <c r="M50" i="5"/>
  <c r="M49" i="5"/>
  <c r="M48" i="5"/>
  <c r="M47" i="5"/>
  <c r="L55" i="5"/>
  <c r="L53" i="5"/>
  <c r="L51" i="5"/>
  <c r="L49" i="5"/>
  <c r="L47" i="5"/>
  <c r="L56" i="5"/>
  <c r="L54" i="5"/>
  <c r="L52" i="5"/>
  <c r="L50" i="5"/>
  <c r="L48" i="5"/>
  <c r="K56" i="5"/>
  <c r="K55" i="5"/>
  <c r="K54" i="5"/>
  <c r="K53" i="5"/>
  <c r="K52" i="5"/>
  <c r="K51" i="5"/>
  <c r="K50" i="5"/>
  <c r="K49" i="5"/>
  <c r="K48" i="5"/>
  <c r="K47" i="5"/>
  <c r="J55" i="5"/>
  <c r="J53" i="5"/>
  <c r="J51" i="5"/>
  <c r="J49" i="5"/>
  <c r="J47" i="5"/>
  <c r="J56" i="5"/>
  <c r="J54" i="5"/>
  <c r="J52" i="5"/>
  <c r="J50" i="5"/>
  <c r="J48" i="5"/>
  <c r="K5" i="14"/>
  <c r="K30" i="14" s="1"/>
  <c r="I56" i="5"/>
  <c r="I55" i="5"/>
  <c r="I54" i="5"/>
  <c r="I53" i="5"/>
  <c r="I52" i="5"/>
  <c r="I51" i="5"/>
  <c r="I50" i="5"/>
  <c r="I49" i="5"/>
  <c r="I48" i="5"/>
  <c r="I47" i="5"/>
  <c r="H55" i="5"/>
  <c r="H53" i="5"/>
  <c r="H51" i="5"/>
  <c r="H49" i="5"/>
  <c r="H47" i="5"/>
  <c r="H56" i="5"/>
  <c r="H54" i="5"/>
  <c r="H52" i="5"/>
  <c r="H50" i="5"/>
  <c r="H48" i="5"/>
  <c r="G54" i="5"/>
  <c r="G50" i="5"/>
  <c r="G49" i="5"/>
  <c r="G48" i="5"/>
  <c r="G47" i="5"/>
  <c r="K5" i="11"/>
  <c r="F55" i="5" s="1"/>
  <c r="F49" i="5"/>
  <c r="F47" i="5"/>
  <c r="F50" i="5"/>
  <c r="F48" i="5"/>
  <c r="K5" i="10"/>
  <c r="E55" i="5" s="1"/>
  <c r="E56" i="5"/>
  <c r="E54" i="5"/>
  <c r="E53" i="5"/>
  <c r="E52" i="5"/>
  <c r="E50" i="5"/>
  <c r="E49" i="5"/>
  <c r="E48" i="5"/>
  <c r="E47" i="5"/>
  <c r="D52" i="5"/>
  <c r="D50" i="5"/>
  <c r="D48" i="5"/>
  <c r="D53" i="5"/>
  <c r="D49" i="5"/>
  <c r="D47" i="5"/>
  <c r="K5" i="8"/>
  <c r="C56" i="5" s="1"/>
  <c r="C49" i="5"/>
  <c r="C47" i="5"/>
  <c r="C50" i="5"/>
  <c r="C48" i="5"/>
  <c r="C46" i="5"/>
  <c r="M7" i="5"/>
  <c r="G37" i="5"/>
  <c r="K33" i="5"/>
  <c r="J33" i="5"/>
  <c r="H33" i="5"/>
  <c r="N8" i="10"/>
  <c r="S8" i="10" s="1"/>
  <c r="N8" i="11" s="1"/>
  <c r="S8" i="11" s="1"/>
  <c r="N8" i="12" s="1"/>
  <c r="S8" i="12" s="1"/>
  <c r="N7" i="10"/>
  <c r="S7" i="10" s="1"/>
  <c r="N7" i="11" s="1"/>
  <c r="S7" i="11" s="1"/>
  <c r="N7" i="12" s="1"/>
  <c r="S7" i="12" s="1"/>
  <c r="F35" i="5"/>
  <c r="G14" i="5"/>
  <c r="C35" i="5"/>
  <c r="D7" i="5"/>
  <c r="F36" i="5"/>
  <c r="F45" i="5"/>
  <c r="D37" i="5"/>
  <c r="E8" i="5"/>
  <c r="F46" i="5"/>
  <c r="J8" i="5"/>
  <c r="F14" i="5"/>
  <c r="D45" i="5"/>
  <c r="K5" i="9"/>
  <c r="D51" i="5" s="1"/>
  <c r="C34" i="5"/>
  <c r="G41" i="5"/>
  <c r="H34" i="5"/>
  <c r="H35" i="5"/>
  <c r="H38" i="5"/>
  <c r="D34" i="5"/>
  <c r="E46" i="5"/>
  <c r="E34" i="5"/>
  <c r="E35" i="5"/>
  <c r="E38" i="5"/>
  <c r="E40" i="5"/>
  <c r="E42" i="5"/>
  <c r="E44" i="5"/>
  <c r="G18" i="5"/>
  <c r="H7" i="5"/>
  <c r="H39" i="5"/>
  <c r="H40" i="5"/>
  <c r="H42" i="5"/>
  <c r="H43" i="5"/>
  <c r="H44" i="5"/>
  <c r="H45" i="5"/>
  <c r="H46" i="5"/>
  <c r="H57" i="5"/>
  <c r="I35" i="5"/>
  <c r="J35" i="5"/>
  <c r="J38" i="5"/>
  <c r="J40" i="5"/>
  <c r="J42" i="5"/>
  <c r="J45" i="5"/>
  <c r="J46" i="5"/>
  <c r="J57" i="5"/>
  <c r="K35" i="5"/>
  <c r="K37" i="5"/>
  <c r="K38" i="5"/>
  <c r="K39" i="5"/>
  <c r="K40" i="5"/>
  <c r="K41" i="5"/>
  <c r="K42" i="5"/>
  <c r="K43" i="5"/>
  <c r="K46" i="5"/>
  <c r="L35" i="5"/>
  <c r="L38" i="5"/>
  <c r="L40" i="5"/>
  <c r="L42" i="5"/>
  <c r="L46" i="5"/>
  <c r="M35" i="5"/>
  <c r="M37" i="5"/>
  <c r="M38" i="5"/>
  <c r="M40" i="5"/>
  <c r="M41" i="5"/>
  <c r="M42" i="5"/>
  <c r="M46" i="5"/>
  <c r="N35" i="5"/>
  <c r="N38" i="5"/>
  <c r="N40" i="5"/>
  <c r="N42" i="5"/>
  <c r="K8" i="5"/>
  <c r="K10" i="5"/>
  <c r="K18" i="5"/>
  <c r="L8" i="5"/>
  <c r="L9" i="5"/>
  <c r="L10" i="5"/>
  <c r="N7" i="5"/>
  <c r="N10" i="5"/>
  <c r="N14" i="5"/>
  <c r="N46" i="5"/>
  <c r="N31" i="5"/>
  <c r="M8" i="5"/>
  <c r="M9" i="5"/>
  <c r="M10" i="5"/>
  <c r="M11" i="5"/>
  <c r="M17" i="5"/>
  <c r="L14" i="5"/>
  <c r="L20" i="5"/>
  <c r="L18" i="5"/>
  <c r="L19" i="5"/>
  <c r="J12" i="5"/>
  <c r="J31" i="5"/>
  <c r="J10" i="5"/>
  <c r="H8" i="5"/>
  <c r="H10" i="5"/>
  <c r="H20" i="5"/>
  <c r="G8" i="5"/>
  <c r="G20" i="5"/>
  <c r="G10" i="5"/>
  <c r="G19" i="5"/>
  <c r="G12" i="5"/>
  <c r="G16" i="5"/>
  <c r="F10" i="5"/>
  <c r="F18" i="5"/>
  <c r="E20" i="5"/>
  <c r="E16" i="5"/>
  <c r="E12" i="5"/>
  <c r="D41" i="5"/>
  <c r="I6" i="8"/>
  <c r="C8" i="5" s="1"/>
  <c r="C45" i="5"/>
  <c r="N11" i="10"/>
  <c r="S11" i="10" s="1"/>
  <c r="N11" i="11" s="1"/>
  <c r="S11" i="11" s="1"/>
  <c r="N12" i="10"/>
  <c r="S12" i="10" s="1"/>
  <c r="N15" i="10"/>
  <c r="S15" i="10" s="1"/>
  <c r="N15" i="11" s="1"/>
  <c r="S15" i="11" s="1"/>
  <c r="C42" i="5"/>
  <c r="N10" i="11"/>
  <c r="S10" i="11" s="1"/>
  <c r="N10" i="12" s="1"/>
  <c r="S10" i="12" s="1"/>
  <c r="C38" i="5"/>
  <c r="C7" i="5"/>
  <c r="N16" i="9"/>
  <c r="S6" i="9"/>
  <c r="N9" i="10"/>
  <c r="S9" i="10" s="1"/>
  <c r="N9" i="11" s="1"/>
  <c r="S9" i="11" s="1"/>
  <c r="S16" i="8"/>
  <c r="N39" i="5"/>
  <c r="N44" i="5"/>
  <c r="N34" i="5"/>
  <c r="N43" i="5"/>
  <c r="M16" i="5"/>
  <c r="M20" i="5"/>
  <c r="M18" i="5"/>
  <c r="N8" i="5"/>
  <c r="N12" i="5"/>
  <c r="N16" i="5"/>
  <c r="N20" i="5"/>
  <c r="N18" i="5"/>
  <c r="K30" i="18"/>
  <c r="M44" i="5"/>
  <c r="M12" i="5"/>
  <c r="M14" i="5"/>
  <c r="M13" i="5"/>
  <c r="M15" i="5"/>
  <c r="M33" i="5"/>
  <c r="L16" i="5"/>
  <c r="L44" i="5"/>
  <c r="J20" i="5"/>
  <c r="L12" i="5"/>
  <c r="L33" i="5"/>
  <c r="L7" i="5"/>
  <c r="J18" i="5"/>
  <c r="K44" i="5"/>
  <c r="K14" i="5"/>
  <c r="K16" i="5"/>
  <c r="K30" i="16"/>
  <c r="K7" i="5"/>
  <c r="K12" i="5"/>
  <c r="K20" i="5"/>
  <c r="J44" i="5"/>
  <c r="J36" i="5"/>
  <c r="J14" i="5"/>
  <c r="J16" i="5"/>
  <c r="K30" i="15"/>
  <c r="J7" i="5"/>
  <c r="H18" i="5"/>
  <c r="H17" i="5"/>
  <c r="H16" i="5"/>
  <c r="H14" i="5"/>
  <c r="H12" i="5"/>
  <c r="H15" i="5"/>
  <c r="K30" i="13"/>
  <c r="E7" i="5"/>
  <c r="F7" i="5"/>
  <c r="N9" i="5"/>
  <c r="J9" i="5"/>
  <c r="H9" i="5"/>
  <c r="G9" i="5"/>
  <c r="F9" i="5"/>
  <c r="E9" i="5"/>
  <c r="N11" i="5"/>
  <c r="L11" i="5"/>
  <c r="J11" i="5"/>
  <c r="H11" i="5"/>
  <c r="G11" i="5"/>
  <c r="E11" i="5"/>
  <c r="F11" i="5"/>
  <c r="N13" i="5"/>
  <c r="L13" i="5"/>
  <c r="J13" i="5"/>
  <c r="G13" i="5"/>
  <c r="E13" i="5"/>
  <c r="F13" i="5"/>
  <c r="N15" i="5"/>
  <c r="L15" i="5"/>
  <c r="G15" i="5"/>
  <c r="J15" i="5"/>
  <c r="E15" i="5"/>
  <c r="F15" i="5"/>
  <c r="N17" i="5"/>
  <c r="G17" i="5"/>
  <c r="J17" i="5"/>
  <c r="L17" i="5"/>
  <c r="E17" i="5"/>
  <c r="F17" i="5"/>
  <c r="M19" i="5"/>
  <c r="K19" i="5"/>
  <c r="H19" i="5"/>
  <c r="E19" i="5"/>
  <c r="F19" i="5"/>
  <c r="C31" i="5"/>
  <c r="D31" i="5"/>
  <c r="M31" i="5"/>
  <c r="K31" i="5"/>
  <c r="H31" i="5"/>
  <c r="E31" i="5"/>
  <c r="F31" i="5"/>
  <c r="F34" i="5"/>
  <c r="M34" i="5"/>
  <c r="J34" i="5"/>
  <c r="K34" i="5"/>
  <c r="N36" i="5"/>
  <c r="L36" i="5"/>
  <c r="H36" i="5"/>
  <c r="K36" i="5"/>
  <c r="D36" i="5"/>
  <c r="C39" i="5"/>
  <c r="F39" i="5"/>
  <c r="M39" i="5"/>
  <c r="J39" i="5"/>
  <c r="E39" i="5"/>
  <c r="C41" i="5"/>
  <c r="N41" i="5"/>
  <c r="L41" i="5"/>
  <c r="H41" i="5"/>
  <c r="E41" i="5"/>
  <c r="C43" i="5"/>
  <c r="F43" i="5"/>
  <c r="M43" i="5"/>
  <c r="J43" i="5"/>
  <c r="G43" i="5"/>
  <c r="E43" i="5"/>
  <c r="N45" i="5"/>
  <c r="E45" i="5"/>
  <c r="N57" i="5"/>
  <c r="C57" i="5"/>
  <c r="K57" i="5"/>
  <c r="E57" i="5"/>
  <c r="D46" i="5"/>
  <c r="D44" i="5"/>
  <c r="D42" i="5"/>
  <c r="D40" i="5"/>
  <c r="D38" i="5"/>
  <c r="K10" i="11"/>
  <c r="F44" i="5"/>
  <c r="F42" i="5"/>
  <c r="K5" i="12"/>
  <c r="G53" i="5" s="1"/>
  <c r="G35" i="5"/>
  <c r="G44" i="5"/>
  <c r="G34" i="5"/>
  <c r="G36" i="5"/>
  <c r="C37" i="5"/>
  <c r="N37" i="5"/>
  <c r="L37" i="5"/>
  <c r="H37" i="5"/>
  <c r="E37" i="5"/>
  <c r="G7" i="5"/>
  <c r="D35" i="5"/>
  <c r="D39" i="5"/>
  <c r="D43" i="5"/>
  <c r="D57" i="5"/>
  <c r="F8" i="5"/>
  <c r="F12" i="5"/>
  <c r="F16" i="5"/>
  <c r="F20" i="5"/>
  <c r="E36" i="5"/>
  <c r="E10" i="5"/>
  <c r="E14" i="5"/>
  <c r="E18" i="5"/>
  <c r="H13" i="5"/>
  <c r="K9" i="5"/>
  <c r="K11" i="5"/>
  <c r="K13" i="5"/>
  <c r="K45" i="5"/>
  <c r="K15" i="5"/>
  <c r="K17" i="5"/>
  <c r="M45" i="5"/>
  <c r="M57" i="5"/>
  <c r="L45" i="5"/>
  <c r="G46" i="5"/>
  <c r="F57" i="5"/>
  <c r="L43" i="5"/>
  <c r="J41" i="5"/>
  <c r="F41" i="5"/>
  <c r="L39" i="5"/>
  <c r="J37" i="5"/>
  <c r="F37" i="5"/>
  <c r="M36" i="5"/>
  <c r="L34" i="5"/>
  <c r="G31" i="5"/>
  <c r="L31" i="5"/>
  <c r="J19" i="5"/>
  <c r="N19" i="5"/>
  <c r="C44" i="5"/>
  <c r="C36" i="5"/>
  <c r="I6" i="9"/>
  <c r="I30" i="9" s="1"/>
  <c r="G38" i="5"/>
  <c r="G40" i="5"/>
  <c r="G42" i="5"/>
  <c r="G45" i="5"/>
  <c r="G57" i="5"/>
  <c r="I8" i="5"/>
  <c r="I9" i="5"/>
  <c r="I10" i="5"/>
  <c r="I36" i="5"/>
  <c r="I11" i="5"/>
  <c r="I37" i="5"/>
  <c r="I20" i="5"/>
  <c r="I38" i="5"/>
  <c r="I40" i="5"/>
  <c r="I41" i="5"/>
  <c r="I42" i="5"/>
  <c r="I43" i="5"/>
  <c r="I44" i="5"/>
  <c r="I45" i="5"/>
  <c r="I46" i="5"/>
  <c r="I31" i="5"/>
  <c r="I57" i="5"/>
  <c r="I19" i="5"/>
  <c r="I34" i="5"/>
  <c r="I7" i="5"/>
  <c r="I12" i="5"/>
  <c r="I18" i="5"/>
  <c r="I13" i="5"/>
  <c r="I14" i="5"/>
  <c r="I15" i="5"/>
  <c r="I16" i="5"/>
  <c r="I17" i="5"/>
  <c r="C17" i="5" l="1"/>
  <c r="D15" i="5"/>
  <c r="D11" i="5"/>
  <c r="D16" i="5"/>
  <c r="D17" i="5"/>
  <c r="O17" i="5" s="1"/>
  <c r="D14" i="5"/>
  <c r="D30" i="5"/>
  <c r="D22" i="5"/>
  <c r="D25" i="5"/>
  <c r="C27" i="5"/>
  <c r="C30" i="5"/>
  <c r="C24" i="5"/>
  <c r="O24" i="5" s="1"/>
  <c r="C29" i="5"/>
  <c r="O29" i="5" s="1"/>
  <c r="C21" i="5"/>
  <c r="D20" i="5"/>
  <c r="C10" i="5"/>
  <c r="O10" i="5" s="1"/>
  <c r="C14" i="5"/>
  <c r="O14" i="5" s="1"/>
  <c r="C13" i="5"/>
  <c r="D10" i="5"/>
  <c r="D12" i="5"/>
  <c r="D28" i="5"/>
  <c r="D27" i="5"/>
  <c r="D29" i="5"/>
  <c r="C25" i="5"/>
  <c r="C26" i="5"/>
  <c r="O26" i="5" s="1"/>
  <c r="C16" i="5"/>
  <c r="O16" i="5" s="1"/>
  <c r="C12" i="5"/>
  <c r="D21" i="5"/>
  <c r="C28" i="5"/>
  <c r="O28" i="5" s="1"/>
  <c r="C18" i="5"/>
  <c r="D18" i="5"/>
  <c r="C19" i="5"/>
  <c r="D19" i="5"/>
  <c r="D13" i="5"/>
  <c r="C11" i="5"/>
  <c r="O11" i="5" s="1"/>
  <c r="C15" i="5"/>
  <c r="O15" i="5" s="1"/>
  <c r="C20" i="5"/>
  <c r="O20" i="5" s="1"/>
  <c r="D26" i="5"/>
  <c r="D23" i="5"/>
  <c r="C23" i="5"/>
  <c r="O23" i="5" s="1"/>
  <c r="C22" i="5"/>
  <c r="C40" i="5"/>
  <c r="F40" i="5"/>
  <c r="C55" i="5"/>
  <c r="C51" i="5"/>
  <c r="D55" i="5"/>
  <c r="D54" i="5"/>
  <c r="F54" i="5"/>
  <c r="F51" i="5"/>
  <c r="G51" i="5"/>
  <c r="G55" i="5"/>
  <c r="N55" i="5"/>
  <c r="C54" i="5"/>
  <c r="C53" i="5"/>
  <c r="D56" i="5"/>
  <c r="F56" i="5"/>
  <c r="F53" i="5"/>
  <c r="G52" i="5"/>
  <c r="G56" i="5"/>
  <c r="C52" i="5"/>
  <c r="F52" i="5"/>
  <c r="E51" i="5"/>
  <c r="N54" i="5"/>
  <c r="N51" i="5"/>
  <c r="F33" i="5"/>
  <c r="E33" i="5"/>
  <c r="E58" i="5" s="1"/>
  <c r="C33" i="5"/>
  <c r="I33" i="5"/>
  <c r="K30" i="12"/>
  <c r="K30" i="11"/>
  <c r="K30" i="10"/>
  <c r="K30" i="9"/>
  <c r="I39" i="5"/>
  <c r="G39" i="5"/>
  <c r="N33" i="5"/>
  <c r="I30" i="8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C9" i="5"/>
  <c r="D9" i="5"/>
  <c r="O47" i="5"/>
  <c r="O48" i="5"/>
  <c r="O50" i="5"/>
  <c r="O27" i="5"/>
  <c r="O30" i="5"/>
  <c r="O49" i="5"/>
  <c r="N7" i="13"/>
  <c r="S7" i="13" s="1"/>
  <c r="G33" i="5"/>
  <c r="F38" i="5"/>
  <c r="O38" i="5" s="1"/>
  <c r="D33" i="5"/>
  <c r="O46" i="5"/>
  <c r="O35" i="5"/>
  <c r="D8" i="5"/>
  <c r="N10" i="13"/>
  <c r="S10" i="13" s="1"/>
  <c r="N15" i="12"/>
  <c r="S15" i="12" s="1"/>
  <c r="N11" i="12"/>
  <c r="S11" i="12" s="1"/>
  <c r="N12" i="11"/>
  <c r="S12" i="11" s="1"/>
  <c r="N8" i="13"/>
  <c r="S8" i="13" s="1"/>
  <c r="N9" i="12"/>
  <c r="S9" i="12" s="1"/>
  <c r="S5" i="11"/>
  <c r="N6" i="10"/>
  <c r="S16" i="9"/>
  <c r="N32" i="5"/>
  <c r="M58" i="5"/>
  <c r="M32" i="5"/>
  <c r="L32" i="5"/>
  <c r="K32" i="5"/>
  <c r="K58" i="5"/>
  <c r="O36" i="5"/>
  <c r="O7" i="5"/>
  <c r="J58" i="5"/>
  <c r="J32" i="5"/>
  <c r="O44" i="5"/>
  <c r="O42" i="5"/>
  <c r="H58" i="5"/>
  <c r="H32" i="5"/>
  <c r="O37" i="5"/>
  <c r="O43" i="5"/>
  <c r="O41" i="5"/>
  <c r="O45" i="5"/>
  <c r="G32" i="5"/>
  <c r="O13" i="5"/>
  <c r="O34" i="5"/>
  <c r="O31" i="5"/>
  <c r="F32" i="5"/>
  <c r="E32" i="5"/>
  <c r="I32" i="5"/>
  <c r="O40" i="5" l="1"/>
  <c r="O21" i="5"/>
  <c r="O18" i="5"/>
  <c r="O22" i="5"/>
  <c r="O19" i="5"/>
  <c r="O25" i="5"/>
  <c r="O12" i="5"/>
  <c r="C32" i="5"/>
  <c r="O52" i="5"/>
  <c r="O55" i="5"/>
  <c r="C58" i="5"/>
  <c r="O51" i="5"/>
  <c r="O53" i="5"/>
  <c r="O54" i="5"/>
  <c r="O56" i="5"/>
  <c r="D58" i="5"/>
  <c r="N58" i="5"/>
  <c r="I58" i="5"/>
  <c r="F4" i="10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O39" i="5"/>
  <c r="G58" i="5"/>
  <c r="O9" i="5"/>
  <c r="D32" i="5"/>
  <c r="N7" i="14"/>
  <c r="S7" i="14" s="1"/>
  <c r="F58" i="5"/>
  <c r="O33" i="5"/>
  <c r="O8" i="5"/>
  <c r="N11" i="13"/>
  <c r="S11" i="13" s="1"/>
  <c r="N15" i="13"/>
  <c r="S15" i="13" s="1"/>
  <c r="N10" i="14"/>
  <c r="S10" i="14" s="1"/>
  <c r="N12" i="12"/>
  <c r="S12" i="12" s="1"/>
  <c r="S6" i="10"/>
  <c r="N16" i="10"/>
  <c r="N5" i="12"/>
  <c r="N8" i="14"/>
  <c r="S8" i="14" s="1"/>
  <c r="N9" i="13"/>
  <c r="S9" i="13" s="1"/>
  <c r="O32" i="5" l="1"/>
  <c r="C59" i="5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F73" i="11" s="1"/>
  <c r="F74" i="11" s="1"/>
  <c r="F75" i="11" s="1"/>
  <c r="F76" i="11" s="1"/>
  <c r="F77" i="11" s="1"/>
  <c r="N7" i="15"/>
  <c r="S7" i="15" s="1"/>
  <c r="N10" i="15"/>
  <c r="S10" i="15" s="1"/>
  <c r="N15" i="14"/>
  <c r="S15" i="14" s="1"/>
  <c r="N11" i="14"/>
  <c r="S11" i="14" s="1"/>
  <c r="N12" i="13"/>
  <c r="S12" i="13" s="1"/>
  <c r="N9" i="14"/>
  <c r="S9" i="14" s="1"/>
  <c r="N8" i="15"/>
  <c r="S8" i="15" s="1"/>
  <c r="S5" i="12"/>
  <c r="N6" i="11"/>
  <c r="S16" i="10"/>
  <c r="F4" i="12" l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N7" i="16"/>
  <c r="S7" i="16" s="1"/>
  <c r="N11" i="15"/>
  <c r="S11" i="15" s="1"/>
  <c r="N15" i="15"/>
  <c r="S15" i="15" s="1"/>
  <c r="N12" i="14"/>
  <c r="S12" i="14" s="1"/>
  <c r="N10" i="16"/>
  <c r="S10" i="16" s="1"/>
  <c r="N8" i="16"/>
  <c r="S8" i="16" s="1"/>
  <c r="S6" i="11"/>
  <c r="N16" i="11"/>
  <c r="N5" i="13"/>
  <c r="N9" i="15"/>
  <c r="S9" i="15" s="1"/>
  <c r="F4" i="13" l="1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N7" i="17"/>
  <c r="S7" i="17" s="1"/>
  <c r="N10" i="17"/>
  <c r="S10" i="17" s="1"/>
  <c r="N12" i="15"/>
  <c r="S12" i="15" s="1"/>
  <c r="N15" i="16"/>
  <c r="S15" i="16" s="1"/>
  <c r="N11" i="16"/>
  <c r="S11" i="16" s="1"/>
  <c r="N9" i="16"/>
  <c r="S9" i="16" s="1"/>
  <c r="S5" i="13"/>
  <c r="N8" i="17"/>
  <c r="S8" i="17" s="1"/>
  <c r="N6" i="12"/>
  <c r="S16" i="11"/>
  <c r="F4" i="14" l="1"/>
  <c r="F5" i="14" s="1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F70" i="14" s="1"/>
  <c r="F71" i="14" s="1"/>
  <c r="F72" i="14" s="1"/>
  <c r="F73" i="14" s="1"/>
  <c r="F74" i="14" s="1"/>
  <c r="F75" i="14" s="1"/>
  <c r="F76" i="14" s="1"/>
  <c r="F77" i="14" s="1"/>
  <c r="N7" i="18"/>
  <c r="S7" i="18" s="1"/>
  <c r="N8" i="18"/>
  <c r="S8" i="18" s="1"/>
  <c r="N11" i="17"/>
  <c r="S11" i="17" s="1"/>
  <c r="N15" i="17"/>
  <c r="S15" i="17" s="1"/>
  <c r="N12" i="16"/>
  <c r="S12" i="16" s="1"/>
  <c r="N10" i="18"/>
  <c r="S10" i="18" s="1"/>
  <c r="S6" i="12"/>
  <c r="N16" i="12"/>
  <c r="N5" i="14"/>
  <c r="N9" i="17"/>
  <c r="S9" i="17" s="1"/>
  <c r="F4" i="15" l="1"/>
  <c r="F5" i="15" s="1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F55" i="15" s="1"/>
  <c r="F56" i="15" s="1"/>
  <c r="F57" i="15" s="1"/>
  <c r="F58" i="15" s="1"/>
  <c r="F59" i="15" s="1"/>
  <c r="F60" i="15" s="1"/>
  <c r="F61" i="15" s="1"/>
  <c r="F62" i="15" s="1"/>
  <c r="F63" i="15" s="1"/>
  <c r="F64" i="15" s="1"/>
  <c r="F65" i="15" s="1"/>
  <c r="F66" i="15" s="1"/>
  <c r="F67" i="15" s="1"/>
  <c r="F68" i="15" s="1"/>
  <c r="F69" i="15" s="1"/>
  <c r="F70" i="15" s="1"/>
  <c r="F71" i="15" s="1"/>
  <c r="F72" i="15" s="1"/>
  <c r="F73" i="15" s="1"/>
  <c r="F74" i="15" s="1"/>
  <c r="F75" i="15" s="1"/>
  <c r="F76" i="15" s="1"/>
  <c r="F77" i="15" s="1"/>
  <c r="N7" i="19"/>
  <c r="S7" i="19" s="1"/>
  <c r="N11" i="18"/>
  <c r="S11" i="18" s="1"/>
  <c r="N10" i="19"/>
  <c r="S10" i="19" s="1"/>
  <c r="N12" i="17"/>
  <c r="S12" i="17" s="1"/>
  <c r="N15" i="18"/>
  <c r="S15" i="18" s="1"/>
  <c r="N9" i="18"/>
  <c r="S9" i="18" s="1"/>
  <c r="S5" i="14"/>
  <c r="N6" i="13"/>
  <c r="S16" i="12"/>
  <c r="N8" i="19"/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N15" i="19"/>
  <c r="S15" i="19" s="1"/>
  <c r="N12" i="18"/>
  <c r="S12" i="18" s="1"/>
  <c r="N11" i="19"/>
  <c r="S11" i="19" s="1"/>
  <c r="N5" i="15"/>
  <c r="S6" i="13"/>
  <c r="N16" i="13"/>
  <c r="N9" i="19"/>
  <c r="S9" i="19" s="1"/>
  <c r="S8" i="19"/>
  <c r="F29" i="16" l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F77" i="16" s="1"/>
  <c r="N12" i="19"/>
  <c r="S12" i="19" s="1"/>
  <c r="N6" i="14"/>
  <c r="S16" i="13"/>
  <c r="S5" i="15"/>
  <c r="F4" i="17" l="1"/>
  <c r="F5" i="17" s="1"/>
  <c r="F6" i="17" s="1"/>
  <c r="F7" i="17" s="1"/>
  <c r="F8" i="17" s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F45" i="17" s="1"/>
  <c r="F46" i="17" s="1"/>
  <c r="F47" i="17" s="1"/>
  <c r="F48" i="17" s="1"/>
  <c r="F49" i="17" s="1"/>
  <c r="F50" i="17" s="1"/>
  <c r="F51" i="17" s="1"/>
  <c r="F52" i="17" s="1"/>
  <c r="F53" i="17" s="1"/>
  <c r="F54" i="17" s="1"/>
  <c r="F55" i="17" s="1"/>
  <c r="F56" i="17" s="1"/>
  <c r="F57" i="17" s="1"/>
  <c r="F58" i="17" s="1"/>
  <c r="F59" i="17" s="1"/>
  <c r="F60" i="17" s="1"/>
  <c r="F61" i="17" s="1"/>
  <c r="F62" i="17" s="1"/>
  <c r="F63" i="17" s="1"/>
  <c r="F64" i="17" s="1"/>
  <c r="F65" i="17" s="1"/>
  <c r="F66" i="17" s="1"/>
  <c r="F67" i="17" s="1"/>
  <c r="F68" i="17" s="1"/>
  <c r="F69" i="17" s="1"/>
  <c r="N5" i="16"/>
  <c r="S6" i="14"/>
  <c r="N16" i="14"/>
  <c r="N6" i="15" l="1"/>
  <c r="S16" i="14"/>
  <c r="S5" i="16"/>
  <c r="N5" i="17" l="1"/>
  <c r="S6" i="15"/>
  <c r="N16" i="15"/>
  <c r="N6" i="16" l="1"/>
  <c r="S16" i="15"/>
  <c r="S5" i="17"/>
  <c r="N5" i="18" l="1"/>
  <c r="S6" i="16"/>
  <c r="N16" i="16"/>
  <c r="N6" i="17" l="1"/>
  <c r="S16" i="16"/>
  <c r="S5" i="18"/>
  <c r="N5" i="19" l="1"/>
  <c r="S6" i="17"/>
  <c r="N16" i="17"/>
  <c r="N6" i="18" l="1"/>
  <c r="S16" i="17"/>
  <c r="S5" i="19"/>
  <c r="F70" i="17"/>
  <c r="F71" i="17" s="1"/>
  <c r="F72" i="17" s="1"/>
  <c r="F73" i="17" s="1"/>
  <c r="F74" i="17" s="1"/>
  <c r="F75" i="17" s="1"/>
  <c r="F76" i="17" s="1"/>
  <c r="F77" i="17" s="1"/>
  <c r="K29" i="17"/>
  <c r="S6" i="18" l="1"/>
  <c r="N16" i="18"/>
  <c r="F4" i="18"/>
  <c r="F5" i="18" s="1"/>
  <c r="F6" i="18" s="1"/>
  <c r="F7" i="18" s="1"/>
  <c r="F8" i="18" s="1"/>
  <c r="F9" i="18" s="1"/>
  <c r="F10" i="18" s="1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33" i="18" s="1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 s="1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F57" i="18" s="1"/>
  <c r="F58" i="18" s="1"/>
  <c r="F59" i="18" s="1"/>
  <c r="F60" i="18" s="1"/>
  <c r="F61" i="18" s="1"/>
  <c r="F62" i="18" s="1"/>
  <c r="F63" i="18" s="1"/>
  <c r="F64" i="18" s="1"/>
  <c r="F65" i="18" s="1"/>
  <c r="F66" i="18" s="1"/>
  <c r="F67" i="18" s="1"/>
  <c r="F68" i="18" s="1"/>
  <c r="F69" i="18" s="1"/>
  <c r="F70" i="18" s="1"/>
  <c r="F71" i="18" s="1"/>
  <c r="F72" i="18" s="1"/>
  <c r="F73" i="18" s="1"/>
  <c r="F74" i="18" s="1"/>
  <c r="F75" i="18" s="1"/>
  <c r="F76" i="18" s="1"/>
  <c r="F77" i="18" s="1"/>
  <c r="L57" i="5"/>
  <c r="K30" i="17"/>
  <c r="N6" i="19" l="1"/>
  <c r="S16" i="18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F26" i="19" s="1"/>
  <c r="F27" i="19" s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F45" i="19" s="1"/>
  <c r="F46" i="19" s="1"/>
  <c r="F47" i="19" s="1"/>
  <c r="F48" i="19" s="1"/>
  <c r="F49" i="19" s="1"/>
  <c r="F50" i="19" s="1"/>
  <c r="F51" i="19" s="1"/>
  <c r="F52" i="19" s="1"/>
  <c r="F53" i="19" s="1"/>
  <c r="F54" i="19" s="1"/>
  <c r="F55" i="19" s="1"/>
  <c r="F56" i="19" s="1"/>
  <c r="F57" i="19" s="1"/>
  <c r="F58" i="19" s="1"/>
  <c r="F59" i="19" s="1"/>
  <c r="F60" i="19" s="1"/>
  <c r="F61" i="19" s="1"/>
  <c r="F62" i="19" s="1"/>
  <c r="F63" i="19" s="1"/>
  <c r="F64" i="19" s="1"/>
  <c r="F65" i="19" s="1"/>
  <c r="F66" i="19" s="1"/>
  <c r="F67" i="19" s="1"/>
  <c r="F68" i="19" s="1"/>
  <c r="F69" i="19" s="1"/>
  <c r="F70" i="19" s="1"/>
  <c r="F71" i="19" s="1"/>
  <c r="F72" i="19" s="1"/>
  <c r="F73" i="19" s="1"/>
  <c r="F74" i="19" s="1"/>
  <c r="F75" i="19" s="1"/>
  <c r="F76" i="19" s="1"/>
  <c r="F77" i="19" s="1"/>
  <c r="O57" i="5"/>
  <c r="L58" i="5"/>
  <c r="S6" i="19" l="1"/>
  <c r="N16" i="19"/>
  <c r="O58" i="5"/>
  <c r="O59" i="5" s="1"/>
  <c r="S16" i="19" l="1"/>
  <c r="K30" i="8" l="1"/>
  <c r="K31" i="8" s="1"/>
  <c r="K4" i="9" l="1"/>
  <c r="K31" i="9" s="1"/>
  <c r="K32" i="8"/>
  <c r="D6" i="5" l="1"/>
  <c r="D59" i="5" s="1"/>
  <c r="K32" i="9"/>
  <c r="K4" i="10"/>
  <c r="E6" i="5" l="1"/>
  <c r="E59" i="5" s="1"/>
  <c r="K31" i="10"/>
  <c r="K32" i="10" l="1"/>
  <c r="K4" i="11"/>
  <c r="F6" i="5" l="1"/>
  <c r="F59" i="5" s="1"/>
  <c r="K31" i="11"/>
  <c r="K32" i="11" l="1"/>
  <c r="K4" i="12"/>
  <c r="K31" i="12" l="1"/>
  <c r="G6" i="5"/>
  <c r="G59" i="5" s="1"/>
  <c r="K32" i="12" l="1"/>
  <c r="K4" i="13"/>
  <c r="K31" i="13" l="1"/>
  <c r="H6" i="5"/>
  <c r="H59" i="5" s="1"/>
  <c r="K32" i="13" l="1"/>
  <c r="K4" i="14"/>
  <c r="I6" i="5" l="1"/>
  <c r="I59" i="5" s="1"/>
  <c r="K31" i="14"/>
  <c r="K4" i="15" l="1"/>
  <c r="K31" i="15" s="1"/>
  <c r="K32" i="14"/>
  <c r="J6" i="5" l="1"/>
  <c r="J59" i="5" s="1"/>
  <c r="K32" i="15"/>
  <c r="K4" i="16"/>
  <c r="K6" i="5" l="1"/>
  <c r="K59" i="5" s="1"/>
  <c r="K31" i="16"/>
  <c r="K4" i="17" s="1"/>
  <c r="L6" i="5" l="1"/>
  <c r="L59" i="5" s="1"/>
  <c r="K31" i="17"/>
  <c r="K4" i="18" l="1"/>
  <c r="K31" i="18" s="1"/>
  <c r="K32" i="17"/>
  <c r="M6" i="5" l="1"/>
  <c r="M59" i="5" s="1"/>
  <c r="K32" i="18"/>
  <c r="K4" i="19"/>
  <c r="N6" i="5" l="1"/>
  <c r="N59" i="5" s="1"/>
  <c r="K31" i="19"/>
</calcChain>
</file>

<file path=xl/sharedStrings.xml><?xml version="1.0" encoding="utf-8"?>
<sst xmlns="http://schemas.openxmlformats.org/spreadsheetml/2006/main" count="348" uniqueCount="65">
  <si>
    <t>Entradas</t>
  </si>
  <si>
    <t>Saídas</t>
  </si>
  <si>
    <t>Descrição</t>
  </si>
  <si>
    <t>Sd. Inicial</t>
  </si>
  <si>
    <t>Sd. Final</t>
  </si>
  <si>
    <t>Centro de Custo</t>
  </si>
  <si>
    <t>Cadastro de Entradas e Saídas (Centro de Custo)</t>
  </si>
  <si>
    <t>Entrada</t>
  </si>
  <si>
    <t>Saída</t>
  </si>
  <si>
    <t>Saldo</t>
  </si>
  <si>
    <t>Total</t>
  </si>
  <si>
    <t>Total Entradas</t>
  </si>
  <si>
    <t>Total Saídas</t>
  </si>
  <si>
    <t>Resumo</t>
  </si>
  <si>
    <t xml:space="preserve">Data </t>
  </si>
  <si>
    <t>Outros</t>
  </si>
  <si>
    <t xml:space="preserve"> </t>
  </si>
  <si>
    <t>Fluxos de caixa mensais</t>
  </si>
  <si>
    <t>Resumo das movimentações</t>
  </si>
  <si>
    <t>Aplicações</t>
  </si>
  <si>
    <t>Resgates</t>
  </si>
  <si>
    <t>IRRF</t>
  </si>
  <si>
    <t>Rend.</t>
  </si>
  <si>
    <t>Saldo inicial</t>
  </si>
  <si>
    <t>Saldo final</t>
  </si>
  <si>
    <t>Resumo analítico</t>
  </si>
  <si>
    <t>ENTRADAS</t>
  </si>
  <si>
    <t>SAÍDAS</t>
  </si>
  <si>
    <t>Fluxo de Caixa de Janeiro</t>
  </si>
  <si>
    <t>Fluxo de Caixa de Fevereiro</t>
  </si>
  <si>
    <t>Fluxo de Caixa de Março</t>
  </si>
  <si>
    <t>Fluxo de Caixa de Abril</t>
  </si>
  <si>
    <t>Fluxo de Caixa de Maio</t>
  </si>
  <si>
    <t>Fluxo de Caixa de Julho</t>
  </si>
  <si>
    <t>Fluxo de Caixa de Agosto</t>
  </si>
  <si>
    <t>Fluxo de Caixa de Setembro</t>
  </si>
  <si>
    <t>Fluxo de Caixa de Outubro</t>
  </si>
  <si>
    <t>Fluxo de Caixa de Novembro</t>
  </si>
  <si>
    <t>Fluxo de Caixa de Dezembro</t>
  </si>
  <si>
    <t>Fluxo de Caixa de Junho</t>
  </si>
  <si>
    <t>Saldo Inicial</t>
  </si>
  <si>
    <t>outros</t>
  </si>
  <si>
    <t>Apartamento Mãe</t>
  </si>
  <si>
    <t>Gastos Loja</t>
  </si>
  <si>
    <t>Reembolso de presentes doação</t>
  </si>
  <si>
    <t>Poupança</t>
  </si>
  <si>
    <t>CDB</t>
  </si>
  <si>
    <t>Outras</t>
  </si>
  <si>
    <t>Receita de vendas</t>
  </si>
  <si>
    <t>Compra de materiais</t>
  </si>
  <si>
    <t>Água</t>
  </si>
  <si>
    <t>Energia Eletrica</t>
  </si>
  <si>
    <t>Tarifas Bancárias</t>
  </si>
  <si>
    <t>Telefone/Internet</t>
  </si>
  <si>
    <t>Transporte</t>
  </si>
  <si>
    <t>Aluguel</t>
  </si>
  <si>
    <t>Lanches e Refeições</t>
  </si>
  <si>
    <t>Material de escritório</t>
  </si>
  <si>
    <t>Material de limpeza</t>
  </si>
  <si>
    <t>Salário e encargos</t>
  </si>
  <si>
    <t>Recebidmento de cliente</t>
  </si>
  <si>
    <t>Pagamento Elementari</t>
  </si>
  <si>
    <t>Serviço de terceiros</t>
  </si>
  <si>
    <t>Dividendos</t>
  </si>
  <si>
    <t>Pró-labore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</si>
</sst>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416]mmm\-yy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333333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4" fillId="0" borderId="0" xfId="0" applyFont="1"/>
    <xf numFmtId="164" fontId="0" fillId="0" borderId="0" xfId="1" applyFont="1"/>
    <xf numFmtId="164" fontId="0" fillId="0" borderId="1" xfId="1" applyFont="1" applyBorder="1"/>
    <xf numFmtId="164" fontId="0" fillId="0" borderId="3" xfId="1" applyFont="1" applyBorder="1"/>
    <xf numFmtId="164" fontId="0" fillId="0" borderId="5" xfId="1" applyFont="1" applyBorder="1"/>
    <xf numFmtId="164" fontId="0" fillId="0" borderId="6" xfId="1" applyFont="1" applyBorder="1"/>
    <xf numFmtId="0" fontId="0" fillId="0" borderId="7" xfId="0" applyBorder="1"/>
    <xf numFmtId="0" fontId="4" fillId="0" borderId="10" xfId="0" applyFont="1" applyBorder="1"/>
    <xf numFmtId="0" fontId="0" fillId="0" borderId="13" xfId="0" applyBorder="1"/>
    <xf numFmtId="0" fontId="0" fillId="0" borderId="14" xfId="0" applyBorder="1"/>
    <xf numFmtId="164" fontId="0" fillId="0" borderId="14" xfId="1" applyFont="1" applyBorder="1"/>
    <xf numFmtId="164" fontId="0" fillId="0" borderId="15" xfId="1" applyFont="1" applyBorder="1"/>
    <xf numFmtId="0" fontId="4" fillId="0" borderId="11" xfId="0" applyFont="1" applyBorder="1"/>
    <xf numFmtId="164" fontId="4" fillId="0" borderId="11" xfId="1" applyFont="1" applyBorder="1"/>
    <xf numFmtId="164" fontId="4" fillId="0" borderId="12" xfId="1" applyFont="1" applyBorder="1"/>
    <xf numFmtId="17" fontId="5" fillId="0" borderId="0" xfId="0" applyNumberFormat="1" applyFont="1"/>
    <xf numFmtId="164" fontId="0" fillId="0" borderId="0" xfId="0" applyNumberFormat="1"/>
    <xf numFmtId="0" fontId="4" fillId="0" borderId="13" xfId="0" applyFont="1" applyBorder="1"/>
    <xf numFmtId="0" fontId="4" fillId="0" borderId="15" xfId="0" applyFont="1" applyBorder="1"/>
    <xf numFmtId="14" fontId="0" fillId="0" borderId="13" xfId="0" applyNumberFormat="1" applyBorder="1"/>
    <xf numFmtId="14" fontId="0" fillId="0" borderId="2" xfId="0" applyNumberFormat="1" applyBorder="1"/>
    <xf numFmtId="0" fontId="0" fillId="0" borderId="9" xfId="0" applyBorder="1"/>
    <xf numFmtId="0" fontId="0" fillId="0" borderId="18" xfId="0" applyBorder="1"/>
    <xf numFmtId="0" fontId="4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3" xfId="1" applyNumberFormat="1" applyFont="1" applyBorder="1"/>
    <xf numFmtId="164" fontId="0" fillId="0" borderId="18" xfId="1" applyFont="1" applyBorder="1"/>
    <xf numFmtId="164" fontId="4" fillId="0" borderId="1" xfId="1" applyFont="1" applyBorder="1"/>
    <xf numFmtId="0" fontId="4" fillId="0" borderId="1" xfId="0" applyFont="1" applyBorder="1" applyAlignment="1">
      <alignment horizontal="center"/>
    </xf>
    <xf numFmtId="164" fontId="0" fillId="0" borderId="0" xfId="1" applyFont="1" applyBorder="1"/>
    <xf numFmtId="164" fontId="0" fillId="0" borderId="18" xfId="0" applyNumberFormat="1" applyBorder="1"/>
    <xf numFmtId="164" fontId="4" fillId="0" borderId="1" xfId="0" applyNumberFormat="1" applyFont="1" applyBorder="1"/>
    <xf numFmtId="164" fontId="0" fillId="0" borderId="8" xfId="0" applyNumberFormat="1" applyBorder="1"/>
    <xf numFmtId="14" fontId="0" fillId="0" borderId="0" xfId="0" applyNumberFormat="1"/>
    <xf numFmtId="164" fontId="3" fillId="0" borderId="1" xfId="1" applyFont="1" applyBorder="1"/>
    <xf numFmtId="14" fontId="0" fillId="0" borderId="4" xfId="0" applyNumberFormat="1" applyBorder="1"/>
    <xf numFmtId="0" fontId="0" fillId="0" borderId="25" xfId="0" applyBorder="1"/>
    <xf numFmtId="0" fontId="4" fillId="0" borderId="26" xfId="0" applyFont="1" applyBorder="1" applyAlignment="1">
      <alignment horizontal="left"/>
    </xf>
    <xf numFmtId="164" fontId="4" fillId="0" borderId="27" xfId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4" fontId="0" fillId="0" borderId="6" xfId="0" applyNumberFormat="1" applyBorder="1"/>
    <xf numFmtId="0" fontId="4" fillId="0" borderId="24" xfId="0" applyFont="1" applyBorder="1"/>
    <xf numFmtId="0" fontId="0" fillId="0" borderId="2" xfId="1" applyNumberFormat="1" applyFont="1" applyBorder="1"/>
    <xf numFmtId="0" fontId="4" fillId="0" borderId="2" xfId="0" applyFont="1" applyBorder="1"/>
    <xf numFmtId="164" fontId="4" fillId="0" borderId="3" xfId="1" applyFont="1" applyBorder="1"/>
    <xf numFmtId="0" fontId="4" fillId="0" borderId="32" xfId="0" applyFont="1" applyBorder="1"/>
    <xf numFmtId="0" fontId="0" fillId="0" borderId="33" xfId="0" applyBorder="1"/>
    <xf numFmtId="164" fontId="0" fillId="0" borderId="28" xfId="1" applyFont="1" applyBorder="1"/>
    <xf numFmtId="164" fontId="0" fillId="0" borderId="19" xfId="0" applyNumberFormat="1" applyBorder="1"/>
    <xf numFmtId="0" fontId="4" fillId="0" borderId="4" xfId="0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5" fontId="4" fillId="0" borderId="16" xfId="0" applyNumberFormat="1" applyFont="1" applyBorder="1" applyAlignment="1">
      <alignment horizontal="center"/>
    </xf>
    <xf numFmtId="0" fontId="4" fillId="0" borderId="8" xfId="0" applyFont="1" applyBorder="1"/>
    <xf numFmtId="4" fontId="6" fillId="0" borderId="0" xfId="0" applyNumberFormat="1" applyFont="1"/>
    <xf numFmtId="10" fontId="0" fillId="0" borderId="0" xfId="2" applyNumberFormat="1" applyFont="1"/>
    <xf numFmtId="164" fontId="4" fillId="0" borderId="0" xfId="0" applyNumberFormat="1" applyFont="1"/>
    <xf numFmtId="164" fontId="3" fillId="0" borderId="3" xfId="1" applyFont="1" applyBorder="1"/>
    <xf numFmtId="164" fontId="7" fillId="0" borderId="1" xfId="1" applyFont="1" applyBorder="1"/>
    <xf numFmtId="164" fontId="4" fillId="0" borderId="5" xfId="1" applyFont="1" applyBorder="1"/>
    <xf numFmtId="164" fontId="4" fillId="0" borderId="6" xfId="1" applyFont="1" applyBorder="1"/>
    <xf numFmtId="4" fontId="8" fillId="0" borderId="0" xfId="0" applyNumberFormat="1" applyFont="1"/>
    <xf numFmtId="164" fontId="0" fillId="0" borderId="1" xfId="1" applyFont="1" applyFill="1" applyBorder="1"/>
    <xf numFmtId="164" fontId="0" fillId="0" borderId="0" xfId="2" applyNumberFormat="1" applyFont="1"/>
    <xf numFmtId="43" fontId="0" fillId="0" borderId="0" xfId="0" applyNumberFormat="1"/>
    <xf numFmtId="9" fontId="0" fillId="0" borderId="0" xfId="2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0" fillId="0" borderId="1" xfId="0" applyNumberFormat="1" applyBorder="1"/>
    <xf numFmtId="164" fontId="0" fillId="0" borderId="3" xfId="1" applyFont="1" applyFill="1" applyBorder="1"/>
    <xf numFmtId="4" fontId="0" fillId="0" borderId="0" xfId="0" applyNumberFormat="1"/>
    <xf numFmtId="0" fontId="10" fillId="0" borderId="0" xfId="0" applyFont="1"/>
    <xf numFmtId="164" fontId="10" fillId="0" borderId="0" xfId="1" applyFont="1"/>
    <xf numFmtId="0" fontId="11" fillId="0" borderId="10" xfId="0" applyFont="1" applyBorder="1"/>
    <xf numFmtId="0" fontId="11" fillId="0" borderId="11" xfId="0" applyFont="1" applyBorder="1"/>
    <xf numFmtId="164" fontId="11" fillId="0" borderId="11" xfId="1" applyFont="1" applyBorder="1"/>
    <xf numFmtId="164" fontId="11" fillId="0" borderId="12" xfId="1" applyFont="1" applyBorder="1"/>
    <xf numFmtId="14" fontId="10" fillId="0" borderId="13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164" fontId="10" fillId="0" borderId="14" xfId="1" applyFont="1" applyBorder="1"/>
    <xf numFmtId="164" fontId="10" fillId="0" borderId="15" xfId="1" applyFont="1" applyBorder="1"/>
    <xf numFmtId="0" fontId="11" fillId="0" borderId="32" xfId="0" applyFont="1" applyBorder="1"/>
    <xf numFmtId="0" fontId="10" fillId="0" borderId="33" xfId="0" applyFont="1" applyBorder="1"/>
    <xf numFmtId="164" fontId="10" fillId="0" borderId="28" xfId="1" applyFont="1" applyBorder="1"/>
    <xf numFmtId="0" fontId="11" fillId="0" borderId="26" xfId="0" applyFont="1" applyBorder="1" applyAlignment="1">
      <alignment horizontal="left"/>
    </xf>
    <xf numFmtId="164" fontId="11" fillId="0" borderId="27" xfId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4" fontId="10" fillId="0" borderId="2" xfId="0" applyNumberFormat="1" applyFont="1" applyBorder="1"/>
    <xf numFmtId="0" fontId="10" fillId="0" borderId="2" xfId="0" applyFont="1" applyBorder="1"/>
    <xf numFmtId="0" fontId="10" fillId="0" borderId="1" xfId="0" applyFont="1" applyBorder="1"/>
    <xf numFmtId="164" fontId="10" fillId="0" borderId="1" xfId="1" applyFont="1" applyBorder="1"/>
    <xf numFmtId="164" fontId="10" fillId="0" borderId="3" xfId="1" applyFont="1" applyBorder="1"/>
    <xf numFmtId="0" fontId="10" fillId="0" borderId="13" xfId="1" applyNumberFormat="1" applyFont="1" applyBorder="1"/>
    <xf numFmtId="0" fontId="11" fillId="0" borderId="0" xfId="0" applyFont="1"/>
    <xf numFmtId="9" fontId="10" fillId="0" borderId="0" xfId="2" applyFont="1"/>
    <xf numFmtId="164" fontId="10" fillId="0" borderId="0" xfId="0" applyNumberFormat="1" applyFont="1"/>
    <xf numFmtId="43" fontId="10" fillId="0" borderId="0" xfId="0" applyNumberFormat="1" applyFont="1"/>
    <xf numFmtId="0" fontId="11" fillId="0" borderId="4" xfId="0" applyFont="1" applyBorder="1"/>
    <xf numFmtId="164" fontId="11" fillId="0" borderId="5" xfId="1" applyFont="1" applyBorder="1"/>
    <xf numFmtId="164" fontId="11" fillId="0" borderId="6" xfId="1" applyFont="1" applyBorder="1"/>
    <xf numFmtId="164" fontId="10" fillId="0" borderId="0" xfId="1" applyFont="1" applyFill="1" applyBorder="1"/>
    <xf numFmtId="0" fontId="11" fillId="0" borderId="2" xfId="0" applyFont="1" applyBorder="1"/>
    <xf numFmtId="164" fontId="11" fillId="0" borderId="1" xfId="1" applyFont="1" applyBorder="1"/>
    <xf numFmtId="0" fontId="11" fillId="0" borderId="1" xfId="0" applyFont="1" applyBorder="1"/>
    <xf numFmtId="164" fontId="11" fillId="0" borderId="3" xfId="1" applyFont="1" applyBorder="1"/>
    <xf numFmtId="0" fontId="11" fillId="0" borderId="24" xfId="0" applyFont="1" applyBorder="1"/>
    <xf numFmtId="0" fontId="10" fillId="0" borderId="25" xfId="0" applyFont="1" applyBorder="1"/>
    <xf numFmtId="164" fontId="10" fillId="0" borderId="19" xfId="0" applyNumberFormat="1" applyFont="1" applyBorder="1"/>
    <xf numFmtId="0" fontId="10" fillId="0" borderId="4" xfId="0" applyFont="1" applyBorder="1"/>
    <xf numFmtId="0" fontId="10" fillId="0" borderId="5" xfId="0" applyFont="1" applyBorder="1"/>
    <xf numFmtId="164" fontId="10" fillId="0" borderId="5" xfId="1" applyFont="1" applyBorder="1"/>
    <xf numFmtId="164" fontId="10" fillId="0" borderId="6" xfId="1" applyFont="1" applyBorder="1"/>
    <xf numFmtId="0" fontId="13" fillId="0" borderId="0" xfId="0" applyFont="1"/>
    <xf numFmtId="164" fontId="13" fillId="0" borderId="0" xfId="1" applyFont="1"/>
    <xf numFmtId="0" fontId="14" fillId="0" borderId="10" xfId="0" applyFont="1" applyBorder="1"/>
    <xf numFmtId="0" fontId="14" fillId="0" borderId="11" xfId="0" applyFont="1" applyBorder="1"/>
    <xf numFmtId="164" fontId="14" fillId="0" borderId="11" xfId="1" applyFont="1" applyBorder="1"/>
    <xf numFmtId="164" fontId="14" fillId="0" borderId="12" xfId="1" applyFont="1" applyBorder="1"/>
    <xf numFmtId="14" fontId="13" fillId="0" borderId="13" xfId="0" applyNumberFormat="1" applyFont="1" applyBorder="1"/>
    <xf numFmtId="0" fontId="13" fillId="0" borderId="13" xfId="0" applyFont="1" applyBorder="1"/>
    <xf numFmtId="0" fontId="13" fillId="0" borderId="14" xfId="0" applyFont="1" applyBorder="1"/>
    <xf numFmtId="164" fontId="13" fillId="0" borderId="14" xfId="1" applyFont="1" applyBorder="1"/>
    <xf numFmtId="164" fontId="13" fillId="0" borderId="15" xfId="1" applyFont="1" applyBorder="1"/>
    <xf numFmtId="0" fontId="14" fillId="0" borderId="32" xfId="0" applyFont="1" applyBorder="1"/>
    <xf numFmtId="0" fontId="13" fillId="0" borderId="33" xfId="0" applyFont="1" applyBorder="1"/>
    <xf numFmtId="164" fontId="13" fillId="0" borderId="28" xfId="1" applyFont="1" applyBorder="1"/>
    <xf numFmtId="0" fontId="14" fillId="0" borderId="26" xfId="0" applyFont="1" applyBorder="1" applyAlignment="1">
      <alignment horizontal="left"/>
    </xf>
    <xf numFmtId="164" fontId="14" fillId="0" borderId="27" xfId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4" fontId="13" fillId="0" borderId="2" xfId="0" applyNumberFormat="1" applyFont="1" applyBorder="1"/>
    <xf numFmtId="0" fontId="13" fillId="0" borderId="2" xfId="0" applyFont="1" applyBorder="1"/>
    <xf numFmtId="0" fontId="13" fillId="0" borderId="1" xfId="0" applyFont="1" applyBorder="1"/>
    <xf numFmtId="164" fontId="13" fillId="0" borderId="1" xfId="1" applyFont="1" applyBorder="1"/>
    <xf numFmtId="164" fontId="13" fillId="0" borderId="3" xfId="1" applyFont="1" applyBorder="1"/>
    <xf numFmtId="0" fontId="13" fillId="0" borderId="13" xfId="1" applyNumberFormat="1" applyFont="1" applyBorder="1"/>
    <xf numFmtId="0" fontId="14" fillId="0" borderId="0" xfId="0" applyFont="1"/>
    <xf numFmtId="9" fontId="13" fillId="0" borderId="0" xfId="2" applyFont="1"/>
    <xf numFmtId="43" fontId="13" fillId="0" borderId="0" xfId="0" applyNumberFormat="1" applyFont="1"/>
    <xf numFmtId="164" fontId="13" fillId="0" borderId="0" xfId="0" applyNumberFormat="1" applyFont="1"/>
    <xf numFmtId="0" fontId="14" fillId="0" borderId="4" xfId="0" applyFont="1" applyBorder="1"/>
    <xf numFmtId="164" fontId="14" fillId="0" borderId="5" xfId="1" applyFont="1" applyBorder="1"/>
    <xf numFmtId="164" fontId="14" fillId="0" borderId="6" xfId="1" applyFont="1" applyBorder="1"/>
    <xf numFmtId="164" fontId="13" fillId="0" borderId="1" xfId="1" applyFont="1" applyFill="1" applyBorder="1"/>
    <xf numFmtId="0" fontId="14" fillId="0" borderId="2" xfId="0" applyFont="1" applyBorder="1"/>
    <xf numFmtId="164" fontId="14" fillId="0" borderId="1" xfId="1" applyFont="1" applyBorder="1"/>
    <xf numFmtId="0" fontId="14" fillId="0" borderId="1" xfId="0" applyFont="1" applyBorder="1"/>
    <xf numFmtId="164" fontId="14" fillId="0" borderId="3" xfId="1" applyFont="1" applyBorder="1"/>
    <xf numFmtId="0" fontId="14" fillId="0" borderId="24" xfId="0" applyFont="1" applyBorder="1"/>
    <xf numFmtId="0" fontId="13" fillId="0" borderId="25" xfId="0" applyFont="1" applyBorder="1"/>
    <xf numFmtId="164" fontId="13" fillId="0" borderId="19" xfId="0" applyNumberFormat="1" applyFont="1" applyBorder="1"/>
    <xf numFmtId="0" fontId="13" fillId="0" borderId="2" xfId="0" applyFont="1" applyBorder="1" applyAlignment="1">
      <alignment horizontal="left"/>
    </xf>
    <xf numFmtId="164" fontId="13" fillId="0" borderId="17" xfId="1" applyFont="1" applyBorder="1"/>
    <xf numFmtId="0" fontId="13" fillId="0" borderId="4" xfId="0" applyFont="1" applyBorder="1"/>
    <xf numFmtId="0" fontId="13" fillId="0" borderId="5" xfId="0" applyFont="1" applyBorder="1"/>
    <xf numFmtId="164" fontId="13" fillId="0" borderId="5" xfId="1" applyFont="1" applyBorder="1"/>
    <xf numFmtId="164" fontId="13" fillId="0" borderId="6" xfId="1" applyFont="1" applyBorder="1"/>
    <xf numFmtId="164" fontId="3" fillId="0" borderId="14" xfId="1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2" fillId="0" borderId="0" xfId="0" applyFont="1" applyAlignment="1">
      <alignment horizontal="right"/>
    </xf>
  </cellXfs>
  <cellStyles count="14">
    <cellStyle name="Normal" xfId="0" builtinId="0"/>
    <cellStyle name="Normal 2" xfId="3" xr:uid="{00000000-0005-0000-0000-000001000000}"/>
    <cellStyle name="Normal 2 2" xfId="11" xr:uid="{00000000-0005-0000-0000-000002000000}"/>
    <cellStyle name="Normal 3" xfId="8" xr:uid="{00000000-0005-0000-0000-000003000000}"/>
    <cellStyle name="Normal 4" xfId="5" xr:uid="{00000000-0005-0000-0000-000004000000}"/>
    <cellStyle name="Porcentagem" xfId="2" builtinId="5"/>
    <cellStyle name="Porcentagem 2" xfId="10" xr:uid="{00000000-0005-0000-0000-000006000000}"/>
    <cellStyle name="Porcentagem 3" xfId="7" xr:uid="{00000000-0005-0000-0000-000007000000}"/>
    <cellStyle name="Separador de milhares 2" xfId="4" xr:uid="{00000000-0005-0000-0000-000008000000}"/>
    <cellStyle name="Separador de milhares 2 2" xfId="12" xr:uid="{00000000-0005-0000-0000-000009000000}"/>
    <cellStyle name="Separador de milhares 3" xfId="9" xr:uid="{00000000-0005-0000-0000-00000A000000}"/>
    <cellStyle name="Separador de milhares 4" xfId="6" xr:uid="{00000000-0005-0000-0000-00000B000000}"/>
    <cellStyle name="Vírgula" xfId="1" builtinId="3"/>
    <cellStyle name="Vírgula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showGridLines="0" zoomScale="80" zoomScaleNormal="80" workbookViewId="0">
      <selection activeCell="B16" sqref="B16"/>
    </sheetView>
  </sheetViews>
  <sheetFormatPr defaultRowHeight="14.4" x14ac:dyDescent="0.3"/>
  <cols>
    <col min="1" max="1" width="29.5546875" bestFit="1" customWidth="1"/>
    <col min="2" max="2" width="25.6640625" bestFit="1" customWidth="1"/>
    <col min="4" max="4" width="34.109375" customWidth="1"/>
    <col min="6" max="6" width="11.5546875" bestFit="1" customWidth="1"/>
    <col min="7" max="7" width="16" customWidth="1"/>
    <col min="8" max="8" width="10.88671875" bestFit="1" customWidth="1"/>
    <col min="9" max="9" width="9.44140625" bestFit="1" customWidth="1"/>
    <col min="10" max="10" width="10.109375" bestFit="1" customWidth="1"/>
    <col min="11" max="11" width="14.5546875" bestFit="1" customWidth="1"/>
    <col min="12" max="12" width="17.33203125" bestFit="1" customWidth="1"/>
    <col min="13" max="13" width="10.109375" bestFit="1" customWidth="1"/>
    <col min="15" max="15" width="10.109375" bestFit="1" customWidth="1"/>
  </cols>
  <sheetData>
    <row r="1" spans="1:4" ht="15" thickBot="1" x14ac:dyDescent="0.35">
      <c r="A1" s="172" t="s">
        <v>6</v>
      </c>
      <c r="B1" s="173"/>
      <c r="D1" s="31" t="s">
        <v>19</v>
      </c>
    </row>
    <row r="2" spans="1:4" s="8" customFormat="1" x14ac:dyDescent="0.3">
      <c r="A2" s="25" t="s">
        <v>0</v>
      </c>
      <c r="B2" s="26" t="s">
        <v>1</v>
      </c>
      <c r="D2" s="32" t="s">
        <v>45</v>
      </c>
    </row>
    <row r="3" spans="1:4" x14ac:dyDescent="0.3">
      <c r="A3" s="2" t="s">
        <v>48</v>
      </c>
      <c r="B3" s="3" t="s">
        <v>49</v>
      </c>
      <c r="D3" s="32" t="s">
        <v>46</v>
      </c>
    </row>
    <row r="4" spans="1:4" x14ac:dyDescent="0.3">
      <c r="A4" s="2" t="s">
        <v>16</v>
      </c>
      <c r="B4" s="3" t="s">
        <v>50</v>
      </c>
      <c r="D4" s="32" t="s">
        <v>16</v>
      </c>
    </row>
    <row r="5" spans="1:4" x14ac:dyDescent="0.3">
      <c r="A5" s="28" t="s">
        <v>16</v>
      </c>
      <c r="B5" s="3" t="s">
        <v>51</v>
      </c>
      <c r="D5" s="32" t="s">
        <v>16</v>
      </c>
    </row>
    <row r="6" spans="1:4" x14ac:dyDescent="0.3">
      <c r="A6" s="2" t="s">
        <v>16</v>
      </c>
      <c r="B6" s="3" t="s">
        <v>53</v>
      </c>
      <c r="D6" s="32" t="s">
        <v>16</v>
      </c>
    </row>
    <row r="7" spans="1:4" x14ac:dyDescent="0.3">
      <c r="A7" s="2" t="s">
        <v>16</v>
      </c>
      <c r="B7" s="3" t="s">
        <v>56</v>
      </c>
      <c r="D7" s="32" t="s">
        <v>16</v>
      </c>
    </row>
    <row r="8" spans="1:4" x14ac:dyDescent="0.3">
      <c r="A8" s="2" t="s">
        <v>16</v>
      </c>
      <c r="B8" s="3" t="s">
        <v>54</v>
      </c>
      <c r="D8" s="32" t="s">
        <v>16</v>
      </c>
    </row>
    <row r="9" spans="1:4" x14ac:dyDescent="0.3">
      <c r="A9" s="2" t="s">
        <v>16</v>
      </c>
      <c r="B9" s="3" t="s">
        <v>55</v>
      </c>
      <c r="D9" s="32" t="s">
        <v>16</v>
      </c>
    </row>
    <row r="10" spans="1:4" x14ac:dyDescent="0.3">
      <c r="A10" s="14" t="s">
        <v>16</v>
      </c>
      <c r="B10" s="3" t="s">
        <v>57</v>
      </c>
      <c r="D10" s="32" t="s">
        <v>16</v>
      </c>
    </row>
    <row r="11" spans="1:4" x14ac:dyDescent="0.3">
      <c r="A11" s="2" t="s">
        <v>16</v>
      </c>
      <c r="B11" s="3" t="s">
        <v>58</v>
      </c>
      <c r="D11" s="32" t="s">
        <v>16</v>
      </c>
    </row>
    <row r="12" spans="1:4" ht="15" thickBot="1" x14ac:dyDescent="0.35">
      <c r="A12" s="2" t="s">
        <v>16</v>
      </c>
      <c r="B12" s="3" t="s">
        <v>52</v>
      </c>
      <c r="D12" s="33" t="s">
        <v>15</v>
      </c>
    </row>
    <row r="13" spans="1:4" x14ac:dyDescent="0.3">
      <c r="A13" s="2" t="s">
        <v>16</v>
      </c>
      <c r="B13" s="3" t="s">
        <v>59</v>
      </c>
    </row>
    <row r="14" spans="1:4" x14ac:dyDescent="0.3">
      <c r="A14" s="2" t="s">
        <v>16</v>
      </c>
      <c r="B14" s="3" t="s">
        <v>62</v>
      </c>
    </row>
    <row r="15" spans="1:4" x14ac:dyDescent="0.3">
      <c r="A15" s="2" t="s">
        <v>16</v>
      </c>
      <c r="B15" s="3" t="s">
        <v>63</v>
      </c>
    </row>
    <row r="16" spans="1:4" x14ac:dyDescent="0.3">
      <c r="A16" s="2" t="s">
        <v>16</v>
      </c>
      <c r="B16" s="3" t="s">
        <v>64</v>
      </c>
    </row>
    <row r="17" spans="1:9" x14ac:dyDescent="0.3">
      <c r="A17" s="2" t="s">
        <v>16</v>
      </c>
      <c r="B17" s="29" t="s">
        <v>16</v>
      </c>
    </row>
    <row r="18" spans="1:9" x14ac:dyDescent="0.3">
      <c r="A18" s="2" t="s">
        <v>16</v>
      </c>
      <c r="B18" s="29" t="s">
        <v>16</v>
      </c>
    </row>
    <row r="19" spans="1:9" x14ac:dyDescent="0.3">
      <c r="A19" s="2" t="s">
        <v>16</v>
      </c>
      <c r="B19" s="29" t="s">
        <v>16</v>
      </c>
    </row>
    <row r="20" spans="1:9" x14ac:dyDescent="0.3">
      <c r="A20" s="2" t="s">
        <v>16</v>
      </c>
      <c r="B20" s="29" t="s">
        <v>16</v>
      </c>
    </row>
    <row r="21" spans="1:9" x14ac:dyDescent="0.3">
      <c r="A21" s="2" t="s">
        <v>16</v>
      </c>
      <c r="B21" s="29" t="s">
        <v>16</v>
      </c>
    </row>
    <row r="22" spans="1:9" x14ac:dyDescent="0.3">
      <c r="A22" s="2" t="s">
        <v>16</v>
      </c>
      <c r="B22" s="29" t="s">
        <v>16</v>
      </c>
    </row>
    <row r="23" spans="1:9" x14ac:dyDescent="0.3">
      <c r="A23" s="2" t="s">
        <v>16</v>
      </c>
      <c r="B23" s="29" t="s">
        <v>16</v>
      </c>
    </row>
    <row r="24" spans="1:9" x14ac:dyDescent="0.3">
      <c r="A24" s="2" t="s">
        <v>16</v>
      </c>
      <c r="B24" s="29" t="s">
        <v>16</v>
      </c>
    </row>
    <row r="25" spans="1:9" x14ac:dyDescent="0.3">
      <c r="A25" s="2" t="s">
        <v>16</v>
      </c>
      <c r="B25" s="29" t="s">
        <v>16</v>
      </c>
    </row>
    <row r="26" spans="1:9" x14ac:dyDescent="0.3">
      <c r="A26" s="2" t="s">
        <v>16</v>
      </c>
      <c r="B26" s="29" t="s">
        <v>16</v>
      </c>
    </row>
    <row r="27" spans="1:9" ht="15" thickBot="1" x14ac:dyDescent="0.35">
      <c r="A27" s="4" t="s">
        <v>47</v>
      </c>
      <c r="B27" s="6" t="s">
        <v>47</v>
      </c>
    </row>
    <row r="28" spans="1:9" x14ac:dyDescent="0.3">
      <c r="D28" s="78"/>
      <c r="E28" s="79"/>
    </row>
    <row r="30" spans="1:9" x14ac:dyDescent="0.3">
      <c r="E30" s="77"/>
      <c r="F30" s="74"/>
      <c r="G30" s="75"/>
    </row>
    <row r="31" spans="1:9" x14ac:dyDescent="0.3">
      <c r="E31" s="77"/>
      <c r="F31" s="74"/>
      <c r="G31" s="75"/>
      <c r="I31" s="74"/>
    </row>
    <row r="32" spans="1:9" x14ac:dyDescent="0.3">
      <c r="E32" s="77"/>
      <c r="F32" s="74"/>
      <c r="G32" s="75"/>
      <c r="I32" s="75"/>
    </row>
    <row r="37" spans="6:6" x14ac:dyDescent="0.3">
      <c r="F37" s="24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93"/>
  <sheetViews>
    <sheetView topLeftCell="H16" zoomScale="80" zoomScaleNormal="80" workbookViewId="0">
      <selection activeCell="H33" sqref="H33:Y68"/>
    </sheetView>
  </sheetViews>
  <sheetFormatPr defaultRowHeight="15" customHeight="1" x14ac:dyDescent="0.3"/>
  <cols>
    <col min="1" max="1" width="11.5546875" bestFit="1" customWidth="1"/>
    <col min="2" max="2" width="44.88671875" customWidth="1"/>
    <col min="3" max="3" width="15.33203125" bestFit="1" customWidth="1"/>
    <col min="4" max="4" width="11.33203125" style="9" bestFit="1" customWidth="1"/>
    <col min="5" max="5" width="12" style="9" bestFit="1" customWidth="1"/>
    <col min="6" max="6" width="11.33203125" style="9" bestFit="1" customWidth="1"/>
    <col min="7" max="7" width="10.109375" bestFit="1" customWidth="1"/>
    <col min="8" max="8" width="27.6640625" bestFit="1" customWidth="1"/>
    <col min="9" max="9" width="11.33203125" bestFit="1" customWidth="1"/>
    <col min="10" max="10" width="22.88671875" bestFit="1" customWidth="1"/>
    <col min="11" max="11" width="10.88671875" bestFit="1" customWidth="1"/>
    <col min="13" max="13" width="34.109375" bestFit="1" customWidth="1"/>
    <col min="14" max="25" width="12" bestFit="1" customWidth="1"/>
    <col min="26" max="26" width="10.88671875" bestFit="1" customWidth="1"/>
  </cols>
  <sheetData>
    <row r="1" spans="1:22" ht="21" x14ac:dyDescent="0.4">
      <c r="A1" s="183" t="s">
        <v>34</v>
      </c>
      <c r="B1" s="183"/>
      <c r="C1" s="183"/>
      <c r="D1" s="183"/>
      <c r="E1" s="183"/>
      <c r="F1" s="183"/>
    </row>
    <row r="2" spans="1:22" ht="15" customHeight="1" thickBot="1" x14ac:dyDescent="0.35"/>
    <row r="3" spans="1:22" ht="15" customHeight="1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2" ht="15" customHeight="1" x14ac:dyDescent="0.3">
      <c r="A4" s="27"/>
      <c r="B4" s="16" t="s">
        <v>40</v>
      </c>
      <c r="C4" s="17"/>
      <c r="D4" s="18"/>
      <c r="E4" s="18"/>
      <c r="F4" s="19">
        <f>Julho!F77</f>
        <v>750</v>
      </c>
      <c r="H4" s="55" t="s">
        <v>23</v>
      </c>
      <c r="I4" s="56"/>
      <c r="J4" s="56"/>
      <c r="K4" s="57">
        <f>Julho!K31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ht="15" customHeight="1" x14ac:dyDescent="0.3">
      <c r="A5" s="28"/>
      <c r="B5" s="2"/>
      <c r="C5" s="1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66"/>
      <c r="M5" s="2" t="str">
        <f>Cadastros!D2</f>
        <v>Poupança</v>
      </c>
      <c r="N5" s="10">
        <f>Julho!S5</f>
        <v>0</v>
      </c>
      <c r="O5" s="10"/>
      <c r="P5" s="10"/>
      <c r="Q5" s="10"/>
      <c r="R5" s="10"/>
      <c r="S5" s="11">
        <f>SUM(N5:R5)</f>
        <v>0</v>
      </c>
      <c r="T5" s="75"/>
      <c r="U5" s="9"/>
      <c r="V5" s="24"/>
    </row>
    <row r="6" spans="1:22" ht="15" customHeight="1" x14ac:dyDescent="0.3">
      <c r="A6" s="28"/>
      <c r="B6" s="2"/>
      <c r="C6" s="1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Julho!S6</f>
        <v>0</v>
      </c>
      <c r="O6" s="10"/>
      <c r="P6" s="10"/>
      <c r="Q6" s="10"/>
      <c r="R6" s="10"/>
      <c r="S6" s="11">
        <f t="shared" ref="S6:S15" si="2">SUM(N6:R6)</f>
        <v>0</v>
      </c>
      <c r="T6" s="75"/>
      <c r="U6" s="9"/>
      <c r="V6" s="74"/>
    </row>
    <row r="7" spans="1:22" ht="15" customHeight="1" x14ac:dyDescent="0.3">
      <c r="A7" s="28"/>
      <c r="B7" s="2"/>
      <c r="C7" s="1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Julho!S7</f>
        <v>0</v>
      </c>
      <c r="O7" s="10"/>
      <c r="P7" s="10"/>
      <c r="Q7" s="10"/>
      <c r="R7" s="10"/>
      <c r="S7" s="11">
        <f t="shared" si="2"/>
        <v>0</v>
      </c>
      <c r="T7" s="75"/>
      <c r="U7" s="9"/>
      <c r="V7" s="74"/>
    </row>
    <row r="8" spans="1:22" ht="15" customHeight="1" x14ac:dyDescent="0.3">
      <c r="A8" s="28"/>
      <c r="B8" s="2"/>
      <c r="C8" s="1"/>
      <c r="D8" s="10"/>
      <c r="E8" s="10"/>
      <c r="F8" s="67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Julho!S8</f>
        <v>0</v>
      </c>
      <c r="O8" s="10"/>
      <c r="P8" s="10"/>
      <c r="Q8" s="10"/>
      <c r="R8" s="10"/>
      <c r="S8" s="11">
        <f t="shared" si="2"/>
        <v>0</v>
      </c>
      <c r="T8" s="74"/>
      <c r="V8" s="74"/>
    </row>
    <row r="9" spans="1:22" ht="15" customHeight="1" x14ac:dyDescent="0.3">
      <c r="A9" s="28"/>
      <c r="B9" s="2"/>
      <c r="C9" s="1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Julho!S9</f>
        <v>0</v>
      </c>
      <c r="O9" s="10"/>
      <c r="P9" s="10"/>
      <c r="Q9" s="10"/>
      <c r="R9" s="10"/>
      <c r="S9" s="11">
        <f t="shared" si="2"/>
        <v>0</v>
      </c>
    </row>
    <row r="10" spans="1:22" ht="15" customHeight="1" x14ac:dyDescent="0.3">
      <c r="A10" s="28"/>
      <c r="B10" s="2"/>
      <c r="C10" s="1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Julho!S10</f>
        <v>0</v>
      </c>
      <c r="O10" s="10"/>
      <c r="P10" s="10"/>
      <c r="Q10" s="10"/>
      <c r="R10" s="10"/>
      <c r="S10" s="11">
        <f t="shared" si="2"/>
        <v>0</v>
      </c>
    </row>
    <row r="11" spans="1:22" ht="15" customHeight="1" x14ac:dyDescent="0.3">
      <c r="A11" s="28"/>
      <c r="B11" s="2"/>
      <c r="C11" s="1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Julho!S11</f>
        <v>0</v>
      </c>
      <c r="O11" s="10"/>
      <c r="P11" s="10"/>
      <c r="Q11" s="10"/>
      <c r="R11" s="10"/>
      <c r="S11" s="11">
        <f t="shared" si="2"/>
        <v>0</v>
      </c>
    </row>
    <row r="12" spans="1:22" ht="15" customHeight="1" x14ac:dyDescent="0.3">
      <c r="A12" s="28"/>
      <c r="B12" s="2"/>
      <c r="C12" s="1"/>
      <c r="D12" s="43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Julho!S12</f>
        <v>0</v>
      </c>
      <c r="O12" s="10"/>
      <c r="P12" s="10"/>
      <c r="Q12" s="10"/>
      <c r="R12" s="10"/>
      <c r="S12" s="11">
        <f t="shared" si="2"/>
        <v>0</v>
      </c>
    </row>
    <row r="13" spans="1:22" ht="15" customHeight="1" x14ac:dyDescent="0.3">
      <c r="A13" s="28"/>
      <c r="B13" s="2"/>
      <c r="C13" s="1"/>
      <c r="D13" s="43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Julho!S13</f>
        <v>0</v>
      </c>
      <c r="O13" s="10"/>
      <c r="P13" s="10"/>
      <c r="Q13" s="10"/>
      <c r="R13" s="10"/>
      <c r="S13" s="11">
        <f t="shared" si="2"/>
        <v>0</v>
      </c>
    </row>
    <row r="14" spans="1:22" ht="15" customHeight="1" x14ac:dyDescent="0.3">
      <c r="A14" s="28"/>
      <c r="B14" s="2"/>
      <c r="C14" s="1"/>
      <c r="D14" s="43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Julho!S14</f>
        <v>0</v>
      </c>
      <c r="O14" s="10"/>
      <c r="P14" s="10"/>
      <c r="Q14" s="10"/>
      <c r="R14" s="10"/>
      <c r="S14" s="11">
        <f t="shared" si="2"/>
        <v>0</v>
      </c>
    </row>
    <row r="15" spans="1:22" ht="15" customHeight="1" x14ac:dyDescent="0.3">
      <c r="A15" s="28"/>
      <c r="B15" s="2"/>
      <c r="C15" s="1"/>
      <c r="D15" s="43"/>
      <c r="E15" s="72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Julho!S15</f>
        <v>0</v>
      </c>
      <c r="O15" s="10"/>
      <c r="P15" s="10"/>
      <c r="Q15" s="10"/>
      <c r="R15" s="10"/>
      <c r="S15" s="11">
        <f t="shared" si="2"/>
        <v>0</v>
      </c>
    </row>
    <row r="16" spans="1:22" ht="15" customHeight="1" thickBot="1" x14ac:dyDescent="0.35">
      <c r="A16" s="28"/>
      <c r="B16" s="2"/>
      <c r="C16" s="1"/>
      <c r="D16" s="43"/>
      <c r="E16" s="72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0">
        <f t="shared" ref="N16:S16" si="4">SUM(N5:N15)</f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1">
        <f t="shared" si="4"/>
        <v>0</v>
      </c>
    </row>
    <row r="17" spans="1:19" ht="15" customHeight="1" x14ac:dyDescent="0.3">
      <c r="A17" s="28"/>
      <c r="B17" s="2"/>
      <c r="C17" s="1"/>
      <c r="D17" s="43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  <c r="L17" s="24"/>
    </row>
    <row r="18" spans="1:19" ht="15" customHeight="1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  <c r="S18" s="74"/>
    </row>
    <row r="19" spans="1:19" ht="15" customHeight="1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  <c r="P19" s="24"/>
      <c r="S19" s="74"/>
    </row>
    <row r="20" spans="1:19" ht="15" customHeight="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19" ht="15" customHeight="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9" ht="15" customHeight="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9" ht="15" customHeight="1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9" ht="15" customHeight="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9" ht="15" customHeight="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9" ht="15" customHeight="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9" ht="15" customHeight="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9" ht="15" customHeight="1" x14ac:dyDescent="0.3">
      <c r="A28" s="28"/>
      <c r="B28" s="2"/>
      <c r="C28" s="1"/>
      <c r="D28" s="10"/>
      <c r="E28" s="72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9" ht="15" customHeight="1" x14ac:dyDescent="0.3">
      <c r="A29" s="28"/>
      <c r="B29" s="2"/>
      <c r="C29" s="1"/>
      <c r="D29" s="10"/>
      <c r="E29" s="72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9" ht="15" customHeight="1" x14ac:dyDescent="0.3">
      <c r="A30" s="28"/>
      <c r="B30" s="2"/>
      <c r="C30" s="1"/>
      <c r="D30" s="10"/>
      <c r="E30" s="43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9" ht="15" customHeight="1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19" ht="15" customHeight="1" x14ac:dyDescent="0.3">
      <c r="A32" s="28"/>
      <c r="B32" s="2"/>
      <c r="C32" s="1"/>
      <c r="D32" s="10"/>
      <c r="E32" s="10"/>
      <c r="F32" s="11">
        <f t="shared" si="1"/>
        <v>750</v>
      </c>
      <c r="J32" s="9"/>
      <c r="K32" s="74">
        <f>K31-F77</f>
        <v>0</v>
      </c>
    </row>
    <row r="33" spans="1:7" ht="15" customHeight="1" x14ac:dyDescent="0.3">
      <c r="A33" s="28"/>
      <c r="B33" s="2"/>
      <c r="C33" s="1"/>
      <c r="D33" s="10"/>
      <c r="E33" s="10"/>
      <c r="F33" s="11">
        <f t="shared" si="1"/>
        <v>750</v>
      </c>
    </row>
    <row r="34" spans="1:7" ht="15" customHeight="1" x14ac:dyDescent="0.3">
      <c r="A34" s="28"/>
      <c r="B34" s="2"/>
      <c r="C34" s="1"/>
      <c r="D34" s="10"/>
      <c r="E34" s="10"/>
      <c r="F34" s="11">
        <f t="shared" si="1"/>
        <v>750</v>
      </c>
    </row>
    <row r="35" spans="1:7" ht="15" customHeight="1" x14ac:dyDescent="0.3">
      <c r="A35" s="28"/>
      <c r="B35" s="2"/>
      <c r="C35" s="1"/>
      <c r="D35" s="10"/>
      <c r="E35" s="10"/>
      <c r="F35" s="11">
        <f t="shared" si="1"/>
        <v>750</v>
      </c>
    </row>
    <row r="36" spans="1:7" ht="15" customHeight="1" x14ac:dyDescent="0.3">
      <c r="A36" s="28"/>
      <c r="B36" s="2"/>
      <c r="C36" s="1"/>
      <c r="D36" s="10"/>
      <c r="E36" s="10"/>
      <c r="F36" s="11">
        <f t="shared" si="1"/>
        <v>750</v>
      </c>
    </row>
    <row r="37" spans="1:7" ht="16.2" x14ac:dyDescent="0.45">
      <c r="A37" s="28"/>
      <c r="B37" s="2"/>
      <c r="C37" s="1"/>
      <c r="D37" s="68"/>
      <c r="E37" s="43"/>
      <c r="F37" s="11">
        <f t="shared" si="1"/>
        <v>750</v>
      </c>
    </row>
    <row r="38" spans="1:7" ht="14.4" x14ac:dyDescent="0.3">
      <c r="A38" s="28"/>
      <c r="B38" s="2"/>
      <c r="C38" s="1"/>
      <c r="D38" s="10"/>
      <c r="E38" s="10"/>
      <c r="F38" s="11">
        <f t="shared" si="1"/>
        <v>750</v>
      </c>
    </row>
    <row r="39" spans="1:7" ht="15" customHeight="1" x14ac:dyDescent="0.3">
      <c r="A39" s="28"/>
      <c r="B39" s="2"/>
      <c r="C39" s="1"/>
      <c r="D39" s="10"/>
      <c r="E39" s="10"/>
      <c r="F39" s="11">
        <f t="shared" si="1"/>
        <v>750</v>
      </c>
    </row>
    <row r="40" spans="1:7" ht="15" customHeight="1" x14ac:dyDescent="0.3">
      <c r="A40" s="28"/>
      <c r="B40" s="2"/>
      <c r="C40" s="1"/>
      <c r="D40" s="10"/>
      <c r="E40" s="10"/>
      <c r="F40" s="11">
        <f t="shared" si="1"/>
        <v>750</v>
      </c>
    </row>
    <row r="41" spans="1:7" ht="15" customHeight="1" x14ac:dyDescent="0.3">
      <c r="A41" s="28"/>
      <c r="B41" s="2"/>
      <c r="C41" s="1"/>
      <c r="D41" s="10"/>
      <c r="E41" s="10"/>
      <c r="F41" s="11">
        <f>F40+D41-E41</f>
        <v>750</v>
      </c>
      <c r="G41" s="24"/>
    </row>
    <row r="42" spans="1:7" ht="15" customHeight="1" x14ac:dyDescent="0.3">
      <c r="A42" s="28"/>
      <c r="B42" s="2"/>
      <c r="C42" s="1"/>
      <c r="D42" s="10"/>
      <c r="E42" s="10"/>
      <c r="F42" s="11">
        <f t="shared" si="1"/>
        <v>750</v>
      </c>
    </row>
    <row r="43" spans="1:7" ht="15" customHeight="1" x14ac:dyDescent="0.3">
      <c r="A43" s="28"/>
      <c r="B43" s="2"/>
      <c r="C43" s="1"/>
      <c r="D43" s="10"/>
      <c r="E43" s="10"/>
      <c r="F43" s="11">
        <f t="shared" si="1"/>
        <v>750</v>
      </c>
    </row>
    <row r="44" spans="1:7" ht="15" customHeight="1" x14ac:dyDescent="0.3">
      <c r="A44" s="28"/>
      <c r="B44" s="2"/>
      <c r="C44" s="1"/>
      <c r="D44" s="10"/>
      <c r="E44" s="10"/>
      <c r="F44" s="11">
        <f t="shared" si="1"/>
        <v>750</v>
      </c>
    </row>
    <row r="45" spans="1:7" ht="15" customHeight="1" x14ac:dyDescent="0.3">
      <c r="A45" s="28"/>
      <c r="B45" s="2"/>
      <c r="C45" s="1"/>
      <c r="D45" s="10"/>
      <c r="E45" s="10"/>
      <c r="F45" s="11">
        <f t="shared" si="1"/>
        <v>750</v>
      </c>
    </row>
    <row r="46" spans="1:7" ht="15" customHeight="1" x14ac:dyDescent="0.3">
      <c r="A46" s="28"/>
      <c r="B46" s="2"/>
      <c r="C46" s="1"/>
      <c r="D46" s="10"/>
      <c r="E46" s="10"/>
      <c r="F46" s="11">
        <f t="shared" si="1"/>
        <v>750</v>
      </c>
    </row>
    <row r="47" spans="1:7" ht="15" customHeight="1" x14ac:dyDescent="0.3">
      <c r="A47" s="28"/>
      <c r="B47" s="2"/>
      <c r="C47" s="1"/>
      <c r="D47" s="10"/>
      <c r="E47" s="10"/>
      <c r="F47" s="11">
        <f t="shared" si="1"/>
        <v>750</v>
      </c>
    </row>
    <row r="48" spans="1:7" ht="15" customHeight="1" x14ac:dyDescent="0.3">
      <c r="A48" s="28"/>
      <c r="B48" s="2"/>
      <c r="C48" s="1"/>
      <c r="D48" s="10"/>
      <c r="E48" s="10"/>
      <c r="F48" s="11">
        <f t="shared" si="1"/>
        <v>750</v>
      </c>
    </row>
    <row r="49" spans="1:7" ht="15" customHeight="1" x14ac:dyDescent="0.3">
      <c r="A49" s="28"/>
      <c r="B49" s="2"/>
      <c r="C49" s="1"/>
      <c r="D49" s="10"/>
      <c r="E49" s="10"/>
      <c r="F49" s="11">
        <f t="shared" si="1"/>
        <v>750</v>
      </c>
    </row>
    <row r="50" spans="1:7" ht="15" customHeight="1" x14ac:dyDescent="0.3">
      <c r="A50" s="28"/>
      <c r="B50" s="2"/>
      <c r="C50" s="1"/>
      <c r="D50" s="10"/>
      <c r="E50" s="10"/>
      <c r="F50" s="11">
        <f t="shared" si="1"/>
        <v>750</v>
      </c>
    </row>
    <row r="51" spans="1:7" ht="15" customHeight="1" x14ac:dyDescent="0.3">
      <c r="A51" s="28"/>
      <c r="B51" s="2"/>
      <c r="C51" s="1"/>
      <c r="D51" s="10"/>
      <c r="E51" s="10"/>
      <c r="F51" s="11">
        <f t="shared" si="1"/>
        <v>750</v>
      </c>
    </row>
    <row r="52" spans="1:7" ht="15" customHeight="1" x14ac:dyDescent="0.3">
      <c r="A52" s="28"/>
      <c r="B52" s="2"/>
      <c r="C52" s="1"/>
      <c r="D52" s="10"/>
      <c r="E52" s="10"/>
      <c r="F52" s="11">
        <f t="shared" si="1"/>
        <v>750</v>
      </c>
    </row>
    <row r="53" spans="1:7" ht="15" customHeight="1" x14ac:dyDescent="0.3">
      <c r="A53" s="28"/>
      <c r="B53" s="2"/>
      <c r="C53" s="1"/>
      <c r="D53" s="10"/>
      <c r="E53" s="10"/>
      <c r="F53" s="11">
        <f t="shared" si="1"/>
        <v>750</v>
      </c>
    </row>
    <row r="54" spans="1:7" ht="15" customHeight="1" x14ac:dyDescent="0.3">
      <c r="A54" s="28"/>
      <c r="B54" s="2"/>
      <c r="C54" s="1"/>
      <c r="D54" s="10"/>
      <c r="E54" s="10"/>
      <c r="F54" s="11">
        <f t="shared" si="1"/>
        <v>750</v>
      </c>
    </row>
    <row r="55" spans="1:7" ht="15" customHeight="1" x14ac:dyDescent="0.3">
      <c r="A55" s="28"/>
      <c r="B55" s="2"/>
      <c r="C55" s="1"/>
      <c r="D55" s="10"/>
      <c r="E55" s="10"/>
      <c r="F55" s="11">
        <f t="shared" si="1"/>
        <v>750</v>
      </c>
    </row>
    <row r="56" spans="1:7" ht="15" customHeight="1" x14ac:dyDescent="0.3">
      <c r="A56" s="28"/>
      <c r="B56" s="2"/>
      <c r="C56" s="1"/>
      <c r="D56" s="10"/>
      <c r="E56" s="10"/>
      <c r="F56" s="11">
        <f t="shared" si="1"/>
        <v>750</v>
      </c>
    </row>
    <row r="57" spans="1:7" ht="15" customHeight="1" x14ac:dyDescent="0.3">
      <c r="A57" s="28"/>
      <c r="B57" s="2"/>
      <c r="C57" s="1"/>
      <c r="D57" s="10"/>
      <c r="E57" s="10"/>
      <c r="F57" s="11">
        <f t="shared" si="1"/>
        <v>750</v>
      </c>
    </row>
    <row r="58" spans="1:7" ht="15" customHeight="1" x14ac:dyDescent="0.3">
      <c r="A58" s="28"/>
      <c r="B58" s="2"/>
      <c r="C58" s="1"/>
      <c r="D58" s="10"/>
      <c r="E58" s="10"/>
      <c r="F58" s="11">
        <f t="shared" si="1"/>
        <v>750</v>
      </c>
    </row>
    <row r="59" spans="1:7" ht="15" customHeight="1" x14ac:dyDescent="0.3">
      <c r="A59" s="28"/>
      <c r="B59" s="2"/>
      <c r="C59" s="1"/>
      <c r="D59" s="10"/>
      <c r="E59" s="10"/>
      <c r="F59" s="11">
        <f t="shared" si="1"/>
        <v>750</v>
      </c>
    </row>
    <row r="60" spans="1:7" ht="15" customHeight="1" x14ac:dyDescent="0.3">
      <c r="A60" s="28"/>
      <c r="B60" s="2"/>
      <c r="C60" s="1"/>
      <c r="D60" s="10"/>
      <c r="E60" s="10"/>
      <c r="F60" s="11">
        <f t="shared" si="1"/>
        <v>750</v>
      </c>
    </row>
    <row r="61" spans="1:7" ht="15" customHeight="1" x14ac:dyDescent="0.3">
      <c r="A61" s="28"/>
      <c r="B61" s="2"/>
      <c r="C61" s="1"/>
      <c r="D61" s="10"/>
      <c r="E61" s="10"/>
      <c r="F61" s="11">
        <f t="shared" si="1"/>
        <v>750</v>
      </c>
    </row>
    <row r="62" spans="1:7" ht="15" customHeight="1" x14ac:dyDescent="0.3">
      <c r="A62" s="28"/>
      <c r="B62" s="2"/>
      <c r="C62" s="1"/>
      <c r="D62" s="10"/>
      <c r="E62" s="10"/>
      <c r="F62" s="11">
        <f t="shared" si="1"/>
        <v>750</v>
      </c>
    </row>
    <row r="63" spans="1:7" ht="15" customHeight="1" x14ac:dyDescent="0.3">
      <c r="A63" s="28"/>
      <c r="B63" s="2"/>
      <c r="C63" s="1"/>
      <c r="D63" s="10"/>
      <c r="E63" s="10"/>
      <c r="F63" s="11">
        <f t="shared" si="1"/>
        <v>750</v>
      </c>
      <c r="G63" s="74"/>
    </row>
    <row r="64" spans="1:7" ht="15" customHeight="1" x14ac:dyDescent="0.3">
      <c r="A64" s="28"/>
      <c r="B64" s="2"/>
      <c r="C64" s="1"/>
      <c r="D64" s="10"/>
      <c r="E64" s="10"/>
      <c r="F64" s="11">
        <f>F63+D64-E64</f>
        <v>750</v>
      </c>
    </row>
    <row r="65" spans="1:6" ht="15" customHeight="1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ht="15" customHeight="1" x14ac:dyDescent="0.3">
      <c r="A66" s="28"/>
      <c r="B66" s="2"/>
      <c r="C66" s="1"/>
      <c r="D66" s="10"/>
      <c r="E66" s="10"/>
      <c r="F66" s="11">
        <f t="shared" si="7"/>
        <v>750</v>
      </c>
    </row>
    <row r="67" spans="1:6" ht="15" customHeight="1" x14ac:dyDescent="0.3">
      <c r="A67" s="28"/>
      <c r="B67" s="2"/>
      <c r="C67" s="1"/>
      <c r="D67" s="10"/>
      <c r="E67" s="10"/>
      <c r="F67" s="11">
        <f t="shared" si="7"/>
        <v>750</v>
      </c>
    </row>
    <row r="68" spans="1:6" ht="15" customHeight="1" x14ac:dyDescent="0.3">
      <c r="A68" s="28"/>
      <c r="B68" s="2"/>
      <c r="C68" s="1"/>
      <c r="D68" s="10"/>
      <c r="E68" s="10"/>
      <c r="F68" s="11">
        <f t="shared" si="7"/>
        <v>750</v>
      </c>
    </row>
    <row r="69" spans="1:6" ht="15" customHeight="1" x14ac:dyDescent="0.3">
      <c r="A69" s="28"/>
      <c r="B69" s="2"/>
      <c r="C69" s="1"/>
      <c r="D69" s="10"/>
      <c r="E69" s="10"/>
      <c r="F69" s="11">
        <f t="shared" si="7"/>
        <v>750</v>
      </c>
    </row>
    <row r="70" spans="1:6" ht="15" customHeight="1" x14ac:dyDescent="0.3">
      <c r="A70" s="28"/>
      <c r="B70" s="2"/>
      <c r="C70" s="1"/>
      <c r="D70" s="10"/>
      <c r="E70" s="10"/>
      <c r="F70" s="11">
        <f t="shared" si="7"/>
        <v>750</v>
      </c>
    </row>
    <row r="71" spans="1:6" ht="15" customHeight="1" x14ac:dyDescent="0.3">
      <c r="A71" s="28"/>
      <c r="B71" s="2"/>
      <c r="C71" s="1"/>
      <c r="D71" s="10"/>
      <c r="E71" s="10"/>
      <c r="F71" s="11">
        <f t="shared" si="7"/>
        <v>750</v>
      </c>
    </row>
    <row r="72" spans="1:6" ht="15" customHeight="1" x14ac:dyDescent="0.3">
      <c r="A72" s="28"/>
      <c r="B72" s="2"/>
      <c r="C72" s="1"/>
      <c r="D72" s="10"/>
      <c r="E72" s="10"/>
      <c r="F72" s="11">
        <f t="shared" si="7"/>
        <v>750</v>
      </c>
    </row>
    <row r="73" spans="1:6" ht="15" customHeight="1" x14ac:dyDescent="0.3">
      <c r="A73" s="28"/>
      <c r="B73" s="2"/>
      <c r="C73" s="1"/>
      <c r="D73" s="10"/>
      <c r="E73" s="10"/>
      <c r="F73" s="11">
        <f t="shared" si="7"/>
        <v>750</v>
      </c>
    </row>
    <row r="74" spans="1:6" ht="15" customHeight="1" x14ac:dyDescent="0.3">
      <c r="A74" s="28"/>
      <c r="B74" s="2"/>
      <c r="C74" s="1"/>
      <c r="D74" s="10"/>
      <c r="E74" s="10"/>
      <c r="F74" s="11">
        <f>F73+D74-E74</f>
        <v>750</v>
      </c>
    </row>
    <row r="75" spans="1:6" ht="15" customHeight="1" x14ac:dyDescent="0.3">
      <c r="A75" s="28"/>
      <c r="B75" s="2"/>
      <c r="C75" s="1"/>
      <c r="D75" s="10"/>
      <c r="E75" s="10"/>
      <c r="F75" s="11">
        <f t="shared" si="7"/>
        <v>750</v>
      </c>
    </row>
    <row r="76" spans="1:6" ht="15" customHeight="1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customHeight="1" thickBot="1" x14ac:dyDescent="0.35">
      <c r="A77" s="44"/>
      <c r="B77" s="4"/>
      <c r="C77" s="5"/>
      <c r="D77" s="12"/>
      <c r="E77" s="12"/>
      <c r="F77" s="13">
        <f>F76+D77-E77</f>
        <v>750</v>
      </c>
    </row>
    <row r="93" spans="13:13" ht="15" customHeight="1" x14ac:dyDescent="0.3">
      <c r="M93" s="74"/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7"/>
  <sheetViews>
    <sheetView topLeftCell="H15" zoomScale="80" zoomScaleNormal="80" workbookViewId="0">
      <selection activeCell="H33" sqref="H33:Y70"/>
    </sheetView>
  </sheetViews>
  <sheetFormatPr defaultColWidth="8.77734375" defaultRowHeight="14.4" x14ac:dyDescent="0.3"/>
  <cols>
    <col min="1" max="1" width="11.5546875" style="83" bestFit="1" customWidth="1"/>
    <col min="2" max="2" width="44.88671875" style="83" customWidth="1"/>
    <col min="3" max="3" width="15.33203125" style="83" bestFit="1" customWidth="1"/>
    <col min="4" max="4" width="11.33203125" style="84" bestFit="1" customWidth="1"/>
    <col min="5" max="5" width="10.88671875" style="84" bestFit="1" customWidth="1"/>
    <col min="6" max="6" width="11" style="84" bestFit="1" customWidth="1"/>
    <col min="7" max="7" width="8.77734375" style="83"/>
    <col min="8" max="8" width="29.33203125" style="83" bestFit="1" customWidth="1"/>
    <col min="9" max="9" width="12" style="83" customWidth="1"/>
    <col min="10" max="10" width="22.88671875" style="83" bestFit="1" customWidth="1"/>
    <col min="11" max="11" width="11.33203125" style="83" bestFit="1" customWidth="1"/>
    <col min="12" max="12" width="8.77734375" style="83"/>
    <col min="13" max="13" width="25.33203125" style="83" bestFit="1" customWidth="1"/>
    <col min="14" max="25" width="12" style="83" bestFit="1" customWidth="1"/>
    <col min="26" max="27" width="10.88671875" style="83" bestFit="1" customWidth="1"/>
    <col min="28" max="16384" width="8.77734375" style="83"/>
  </cols>
  <sheetData>
    <row r="1" spans="1:22" ht="21" x14ac:dyDescent="0.4">
      <c r="A1" s="191" t="s">
        <v>35</v>
      </c>
      <c r="B1" s="191"/>
      <c r="C1" s="191"/>
      <c r="D1" s="191"/>
      <c r="E1" s="191"/>
      <c r="F1" s="191"/>
    </row>
    <row r="2" spans="1:22" ht="15" thickBot="1" x14ac:dyDescent="0.35"/>
    <row r="3" spans="1:22" ht="15" thickBot="1" x14ac:dyDescent="0.35">
      <c r="A3" s="85" t="s">
        <v>14</v>
      </c>
      <c r="B3" s="85" t="s">
        <v>2</v>
      </c>
      <c r="C3" s="86" t="s">
        <v>5</v>
      </c>
      <c r="D3" s="87" t="s">
        <v>7</v>
      </c>
      <c r="E3" s="87" t="s">
        <v>8</v>
      </c>
      <c r="F3" s="88" t="s">
        <v>9</v>
      </c>
      <c r="H3" s="185" t="s">
        <v>13</v>
      </c>
      <c r="I3" s="186"/>
      <c r="J3" s="186"/>
      <c r="K3" s="187"/>
      <c r="M3" s="188" t="s">
        <v>19</v>
      </c>
      <c r="N3" s="189"/>
      <c r="O3" s="189"/>
      <c r="P3" s="189"/>
      <c r="Q3" s="189"/>
      <c r="R3" s="189"/>
      <c r="S3" s="190"/>
    </row>
    <row r="4" spans="1:22" x14ac:dyDescent="0.3">
      <c r="A4" s="89"/>
      <c r="B4" s="90" t="s">
        <v>40</v>
      </c>
      <c r="C4" s="91"/>
      <c r="D4" s="92"/>
      <c r="E4" s="92"/>
      <c r="F4" s="93">
        <f>Agosto!F77</f>
        <v>750</v>
      </c>
      <c r="H4" s="94" t="s">
        <v>23</v>
      </c>
      <c r="I4" s="95"/>
      <c r="J4" s="95"/>
      <c r="K4" s="96">
        <f>Agosto!K31</f>
        <v>750</v>
      </c>
      <c r="M4" s="97" t="s">
        <v>2</v>
      </c>
      <c r="N4" s="98" t="s">
        <v>3</v>
      </c>
      <c r="O4" s="99" t="s">
        <v>19</v>
      </c>
      <c r="P4" s="99" t="s">
        <v>20</v>
      </c>
      <c r="Q4" s="99" t="s">
        <v>21</v>
      </c>
      <c r="R4" s="99" t="s">
        <v>22</v>
      </c>
      <c r="S4" s="100" t="s">
        <v>4</v>
      </c>
    </row>
    <row r="5" spans="1:22" x14ac:dyDescent="0.3">
      <c r="A5" s="28"/>
      <c r="B5" s="2"/>
      <c r="C5" s="1"/>
      <c r="D5" s="104"/>
      <c r="E5" s="104"/>
      <c r="F5" s="105">
        <f>F4+D5-E5</f>
        <v>750</v>
      </c>
      <c r="H5" s="106" t="str">
        <f>Cadastros!A3</f>
        <v>Receita de vendas</v>
      </c>
      <c r="I5" s="92">
        <f t="shared" ref="I5:I18" si="0">IFERROR(SUMIF($C$4:$C$77,H5,$D$4:$D$77),"")</f>
        <v>0</v>
      </c>
      <c r="J5" s="91" t="str">
        <f>Cadastros!B3</f>
        <v>Compra de materiais</v>
      </c>
      <c r="K5" s="93">
        <f>IFERROR(SUMIF($C$4:$C$77,J5,$E$4:$E$77),"")</f>
        <v>0</v>
      </c>
      <c r="L5" s="107"/>
      <c r="M5" s="102" t="str">
        <f>Cadastros!D2</f>
        <v>Poupança</v>
      </c>
      <c r="N5" s="104">
        <f>Agosto!S5</f>
        <v>0</v>
      </c>
      <c r="O5" s="104"/>
      <c r="P5" s="104"/>
      <c r="Q5" s="104"/>
      <c r="R5" s="104"/>
      <c r="S5" s="105">
        <f>SUM(N5:R5)</f>
        <v>0</v>
      </c>
      <c r="T5" s="108"/>
      <c r="U5" s="84"/>
      <c r="V5" s="109"/>
    </row>
    <row r="6" spans="1:22" x14ac:dyDescent="0.3">
      <c r="A6" s="101"/>
      <c r="B6" s="2"/>
      <c r="C6" s="1"/>
      <c r="D6" s="104"/>
      <c r="E6" s="104"/>
      <c r="F6" s="105">
        <f t="shared" ref="F6:F63" si="1">F5+D6-E6</f>
        <v>750</v>
      </c>
      <c r="H6" s="106" t="str">
        <f>Cadastros!A4</f>
        <v xml:space="preserve"> </v>
      </c>
      <c r="I6" s="92">
        <f t="shared" si="0"/>
        <v>0</v>
      </c>
      <c r="J6" s="91" t="str">
        <f>Cadastros!B4</f>
        <v>Água</v>
      </c>
      <c r="K6" s="93">
        <f>IFERROR(SUMIF($C$4:$C$77,J6,$E$4:$E$77),"")</f>
        <v>0</v>
      </c>
      <c r="M6" s="102" t="str">
        <f>Cadastros!D3</f>
        <v>CDB</v>
      </c>
      <c r="N6" s="104">
        <f>Agosto!S6</f>
        <v>0</v>
      </c>
      <c r="O6" s="104"/>
      <c r="P6" s="104"/>
      <c r="Q6" s="104"/>
      <c r="R6" s="104"/>
      <c r="S6" s="105">
        <f t="shared" ref="S6:S15" si="2">SUM(N6:R6)</f>
        <v>0</v>
      </c>
      <c r="T6" s="108"/>
      <c r="U6" s="84"/>
      <c r="V6" s="109"/>
    </row>
    <row r="7" spans="1:22" x14ac:dyDescent="0.3">
      <c r="A7" s="101"/>
      <c r="B7" s="2"/>
      <c r="C7" s="103"/>
      <c r="D7" s="104"/>
      <c r="E7" s="104"/>
      <c r="F7" s="105">
        <f t="shared" si="1"/>
        <v>750</v>
      </c>
      <c r="H7" s="106" t="str">
        <f>Cadastros!A5</f>
        <v xml:space="preserve"> </v>
      </c>
      <c r="I7" s="92">
        <f t="shared" si="0"/>
        <v>0</v>
      </c>
      <c r="J7" s="91" t="str">
        <f>Cadastros!B5</f>
        <v>Energia Eletrica</v>
      </c>
      <c r="K7" s="93">
        <f t="shared" ref="K7:K18" si="3">IFERROR(SUMIF($C$4:$C$77,J7,$E$4:$E$77),"")</f>
        <v>0</v>
      </c>
      <c r="M7" s="102" t="str">
        <f>Cadastros!D4</f>
        <v xml:space="preserve"> </v>
      </c>
      <c r="N7" s="104">
        <f>Agosto!S7</f>
        <v>0</v>
      </c>
      <c r="O7" s="104"/>
      <c r="P7" s="104"/>
      <c r="Q7" s="104"/>
      <c r="R7" s="104"/>
      <c r="S7" s="105">
        <f t="shared" si="2"/>
        <v>0</v>
      </c>
      <c r="T7" s="108"/>
      <c r="U7" s="84"/>
      <c r="V7" s="110"/>
    </row>
    <row r="8" spans="1:22" x14ac:dyDescent="0.3">
      <c r="A8" s="89"/>
      <c r="B8" s="2"/>
      <c r="C8" s="103"/>
      <c r="D8" s="104"/>
      <c r="E8" s="104"/>
      <c r="F8" s="105">
        <f t="shared" si="1"/>
        <v>750</v>
      </c>
      <c r="H8" s="106" t="str">
        <f>Cadastros!A6</f>
        <v xml:space="preserve"> </v>
      </c>
      <c r="I8" s="92">
        <f t="shared" si="0"/>
        <v>0</v>
      </c>
      <c r="J8" s="91" t="str">
        <f>Cadastros!B6</f>
        <v>Telefone/Internet</v>
      </c>
      <c r="K8" s="93">
        <f t="shared" si="3"/>
        <v>0</v>
      </c>
      <c r="M8" s="102" t="str">
        <f>Cadastros!D5</f>
        <v xml:space="preserve"> </v>
      </c>
      <c r="N8" s="104">
        <f>Agosto!S8</f>
        <v>0</v>
      </c>
      <c r="O8" s="104"/>
      <c r="P8" s="104"/>
      <c r="Q8" s="104"/>
      <c r="R8" s="104"/>
      <c r="S8" s="105">
        <f t="shared" si="2"/>
        <v>0</v>
      </c>
      <c r="T8" s="108"/>
      <c r="U8" s="84"/>
      <c r="V8" s="110"/>
    </row>
    <row r="9" spans="1:22" x14ac:dyDescent="0.3">
      <c r="A9" s="101"/>
      <c r="B9" s="2"/>
      <c r="C9" s="103"/>
      <c r="D9" s="104"/>
      <c r="E9" s="104"/>
      <c r="F9" s="105">
        <f t="shared" si="1"/>
        <v>750</v>
      </c>
      <c r="H9" s="106" t="str">
        <f>Cadastros!A7</f>
        <v xml:space="preserve"> </v>
      </c>
      <c r="I9" s="92">
        <f t="shared" si="0"/>
        <v>0</v>
      </c>
      <c r="J9" s="91" t="str">
        <f>Cadastros!B7</f>
        <v>Lanches e Refeições</v>
      </c>
      <c r="K9" s="93">
        <f t="shared" si="3"/>
        <v>0</v>
      </c>
      <c r="M9" s="102" t="str">
        <f>Cadastros!D6</f>
        <v xml:space="preserve"> </v>
      </c>
      <c r="N9" s="104">
        <f>Agosto!S9</f>
        <v>0</v>
      </c>
      <c r="O9" s="104"/>
      <c r="P9" s="104"/>
      <c r="Q9" s="104"/>
      <c r="R9" s="104"/>
      <c r="S9" s="105">
        <f t="shared" si="2"/>
        <v>0</v>
      </c>
    </row>
    <row r="10" spans="1:22" x14ac:dyDescent="0.3">
      <c r="A10" s="101"/>
      <c r="B10" s="2"/>
      <c r="C10" s="1"/>
      <c r="D10" s="104"/>
      <c r="E10" s="104"/>
      <c r="F10" s="105">
        <f t="shared" si="1"/>
        <v>750</v>
      </c>
      <c r="H10" s="106" t="str">
        <f>Cadastros!A8</f>
        <v xml:space="preserve"> </v>
      </c>
      <c r="I10" s="92">
        <f t="shared" si="0"/>
        <v>0</v>
      </c>
      <c r="J10" s="91" t="str">
        <f>Cadastros!B8</f>
        <v>Transporte</v>
      </c>
      <c r="K10" s="93">
        <f t="shared" si="3"/>
        <v>0</v>
      </c>
      <c r="M10" s="102" t="str">
        <f>Cadastros!D7</f>
        <v xml:space="preserve"> </v>
      </c>
      <c r="N10" s="104">
        <f>Agosto!S10</f>
        <v>0</v>
      </c>
      <c r="O10" s="104"/>
      <c r="P10" s="104"/>
      <c r="Q10" s="104"/>
      <c r="R10" s="104"/>
      <c r="S10" s="105">
        <f t="shared" si="2"/>
        <v>0</v>
      </c>
    </row>
    <row r="11" spans="1:22" x14ac:dyDescent="0.3">
      <c r="A11" s="101"/>
      <c r="B11" s="2"/>
      <c r="C11" s="1"/>
      <c r="D11" s="104"/>
      <c r="E11" s="104"/>
      <c r="F11" s="105">
        <f t="shared" si="1"/>
        <v>750</v>
      </c>
      <c r="H11" s="106" t="str">
        <f>Cadastros!A9</f>
        <v xml:space="preserve"> </v>
      </c>
      <c r="I11" s="92">
        <f t="shared" si="0"/>
        <v>0</v>
      </c>
      <c r="J11" s="91" t="str">
        <f>Cadastros!B9</f>
        <v>Aluguel</v>
      </c>
      <c r="K11" s="93">
        <f t="shared" si="3"/>
        <v>0</v>
      </c>
      <c r="M11" s="102" t="str">
        <f>Cadastros!D8</f>
        <v xml:space="preserve"> </v>
      </c>
      <c r="N11" s="104">
        <f>Agosto!S11</f>
        <v>0</v>
      </c>
      <c r="O11" s="104"/>
      <c r="P11" s="104"/>
      <c r="Q11" s="104"/>
      <c r="R11" s="104"/>
      <c r="S11" s="105">
        <f t="shared" si="2"/>
        <v>0</v>
      </c>
    </row>
    <row r="12" spans="1:22" x14ac:dyDescent="0.3">
      <c r="A12" s="101"/>
      <c r="B12" s="2"/>
      <c r="C12" s="1"/>
      <c r="D12" s="104"/>
      <c r="E12" s="104"/>
      <c r="F12" s="105">
        <f t="shared" si="1"/>
        <v>750</v>
      </c>
      <c r="H12" s="106" t="str">
        <f>Cadastros!A10</f>
        <v xml:space="preserve"> </v>
      </c>
      <c r="I12" s="92">
        <f t="shared" si="0"/>
        <v>0</v>
      </c>
      <c r="J12" s="91" t="str">
        <f>Cadastros!B10</f>
        <v>Material de escritório</v>
      </c>
      <c r="K12" s="93">
        <f t="shared" si="3"/>
        <v>0</v>
      </c>
      <c r="M12" s="102" t="str">
        <f>Cadastros!D9</f>
        <v xml:space="preserve"> </v>
      </c>
      <c r="N12" s="104">
        <f>Agosto!S12</f>
        <v>0</v>
      </c>
      <c r="O12" s="104"/>
      <c r="P12" s="104"/>
      <c r="Q12" s="104"/>
      <c r="R12" s="104"/>
      <c r="S12" s="105">
        <f t="shared" si="2"/>
        <v>0</v>
      </c>
    </row>
    <row r="13" spans="1:22" x14ac:dyDescent="0.3">
      <c r="A13" s="101"/>
      <c r="B13" s="2"/>
      <c r="C13" s="1"/>
      <c r="D13" s="104"/>
      <c r="E13" s="104"/>
      <c r="F13" s="105">
        <f t="shared" si="1"/>
        <v>750</v>
      </c>
      <c r="H13" s="106" t="str">
        <f>Cadastros!A11</f>
        <v xml:space="preserve"> </v>
      </c>
      <c r="I13" s="92">
        <f t="shared" si="0"/>
        <v>0</v>
      </c>
      <c r="J13" s="91" t="str">
        <f>Cadastros!B11</f>
        <v>Material de limpeza</v>
      </c>
      <c r="K13" s="93">
        <f t="shared" si="3"/>
        <v>0</v>
      </c>
      <c r="M13" s="102" t="str">
        <f>Cadastros!D10</f>
        <v xml:space="preserve"> </v>
      </c>
      <c r="N13" s="104">
        <f>Agosto!S13</f>
        <v>0</v>
      </c>
      <c r="O13" s="104"/>
      <c r="P13" s="104"/>
      <c r="Q13" s="104"/>
      <c r="R13" s="104"/>
      <c r="S13" s="105">
        <f t="shared" si="2"/>
        <v>0</v>
      </c>
    </row>
    <row r="14" spans="1:22" x14ac:dyDescent="0.3">
      <c r="A14" s="101"/>
      <c r="B14" s="2"/>
      <c r="C14" s="1"/>
      <c r="D14" s="104"/>
      <c r="E14" s="104"/>
      <c r="F14" s="105">
        <f t="shared" si="1"/>
        <v>750</v>
      </c>
      <c r="H14" s="106" t="str">
        <f>Cadastros!A12</f>
        <v xml:space="preserve"> </v>
      </c>
      <c r="I14" s="92">
        <f t="shared" si="0"/>
        <v>0</v>
      </c>
      <c r="J14" s="91" t="str">
        <f>Cadastros!B12</f>
        <v>Tarifas Bancárias</v>
      </c>
      <c r="K14" s="93">
        <f t="shared" si="3"/>
        <v>0</v>
      </c>
      <c r="M14" s="102" t="str">
        <f>Cadastros!D11</f>
        <v xml:space="preserve"> </v>
      </c>
      <c r="N14" s="104">
        <f>Agosto!S14</f>
        <v>0</v>
      </c>
      <c r="O14" s="104"/>
      <c r="P14" s="104"/>
      <c r="Q14" s="104"/>
      <c r="R14" s="104"/>
      <c r="S14" s="105">
        <f t="shared" si="2"/>
        <v>0</v>
      </c>
    </row>
    <row r="15" spans="1:22" x14ac:dyDescent="0.3">
      <c r="A15" s="101"/>
      <c r="B15" s="102"/>
      <c r="C15" s="1"/>
      <c r="D15" s="104"/>
      <c r="E15" s="104"/>
      <c r="F15" s="105">
        <f t="shared" si="1"/>
        <v>750</v>
      </c>
      <c r="H15" s="106" t="str">
        <f>Cadastros!A13</f>
        <v xml:space="preserve"> </v>
      </c>
      <c r="I15" s="92">
        <f t="shared" si="0"/>
        <v>0</v>
      </c>
      <c r="J15" s="91" t="str">
        <f>Cadastros!B13</f>
        <v>Salário e encargos</v>
      </c>
      <c r="K15" s="93">
        <f t="shared" si="3"/>
        <v>0</v>
      </c>
      <c r="M15" s="102" t="str">
        <f>Cadastros!D12</f>
        <v>Outros</v>
      </c>
      <c r="N15" s="104">
        <f>Agosto!S15</f>
        <v>0</v>
      </c>
      <c r="O15" s="104"/>
      <c r="P15" s="104"/>
      <c r="Q15" s="104"/>
      <c r="R15" s="104"/>
      <c r="S15" s="105">
        <f t="shared" si="2"/>
        <v>0</v>
      </c>
    </row>
    <row r="16" spans="1:22" ht="15" thickBot="1" x14ac:dyDescent="0.35">
      <c r="A16" s="101"/>
      <c r="B16" s="102"/>
      <c r="C16" s="1"/>
      <c r="D16" s="104"/>
      <c r="E16" s="104"/>
      <c r="F16" s="105">
        <f t="shared" si="1"/>
        <v>750</v>
      </c>
      <c r="H16" s="106" t="str">
        <f>Cadastros!A14</f>
        <v xml:space="preserve"> </v>
      </c>
      <c r="I16" s="92">
        <f t="shared" si="0"/>
        <v>0</v>
      </c>
      <c r="J16" s="91" t="str">
        <f>Cadastros!B14</f>
        <v>Serviço de terceiros</v>
      </c>
      <c r="K16" s="93">
        <f t="shared" si="3"/>
        <v>0</v>
      </c>
      <c r="M16" s="111" t="s">
        <v>10</v>
      </c>
      <c r="N16" s="112">
        <f t="shared" ref="N16:S16" si="4">SUM(N5:N15)</f>
        <v>0</v>
      </c>
      <c r="O16" s="112">
        <f t="shared" si="4"/>
        <v>0</v>
      </c>
      <c r="P16" s="112">
        <f t="shared" si="4"/>
        <v>0</v>
      </c>
      <c r="Q16" s="112">
        <f t="shared" si="4"/>
        <v>0</v>
      </c>
      <c r="R16" s="112">
        <f t="shared" si="4"/>
        <v>0</v>
      </c>
      <c r="S16" s="113">
        <f t="shared" si="4"/>
        <v>0</v>
      </c>
      <c r="T16" s="84"/>
      <c r="U16" s="110"/>
    </row>
    <row r="17" spans="1:14" x14ac:dyDescent="0.3">
      <c r="A17" s="101"/>
      <c r="B17" s="2"/>
      <c r="C17" s="1"/>
      <c r="D17" s="104"/>
      <c r="E17" s="104"/>
      <c r="F17" s="105">
        <f t="shared" si="1"/>
        <v>750</v>
      </c>
      <c r="H17" s="106" t="str">
        <f>Cadastros!A15</f>
        <v xml:space="preserve"> </v>
      </c>
      <c r="I17" s="92">
        <f t="shared" si="0"/>
        <v>0</v>
      </c>
      <c r="J17" s="91" t="str">
        <f>Cadastros!B15</f>
        <v>Dividendos</v>
      </c>
      <c r="K17" s="93">
        <f t="shared" si="3"/>
        <v>0</v>
      </c>
    </row>
    <row r="18" spans="1:14" x14ac:dyDescent="0.3">
      <c r="A18" s="101"/>
      <c r="B18" s="2"/>
      <c r="C18" s="1"/>
      <c r="D18" s="104"/>
      <c r="E18" s="104"/>
      <c r="F18" s="105">
        <f t="shared" si="1"/>
        <v>750</v>
      </c>
      <c r="H18" s="106" t="str">
        <f>Cadastros!A16</f>
        <v xml:space="preserve"> </v>
      </c>
      <c r="I18" s="92">
        <f t="shared" si="0"/>
        <v>0</v>
      </c>
      <c r="J18" s="91" t="str">
        <f>Cadastros!B16</f>
        <v>Pró-labore</v>
      </c>
      <c r="K18" s="93">
        <f t="shared" si="3"/>
        <v>0</v>
      </c>
    </row>
    <row r="19" spans="1:14" x14ac:dyDescent="0.3">
      <c r="A19" s="101"/>
      <c r="B19" s="2"/>
      <c r="C19" s="1"/>
      <c r="D19" s="104"/>
      <c r="E19" s="104"/>
      <c r="F19" s="105">
        <f t="shared" si="1"/>
        <v>750</v>
      </c>
      <c r="H19" s="106" t="str">
        <f>Cadastros!A17</f>
        <v xml:space="preserve"> </v>
      </c>
      <c r="I19" s="92">
        <f t="shared" ref="I19:I28" si="5">IFERROR(SUMIF($C$4:$C$77,H19,$D$4:$D$77),"")</f>
        <v>0</v>
      </c>
      <c r="J19" s="91" t="str">
        <f>Cadastros!B17</f>
        <v xml:space="preserve"> </v>
      </c>
      <c r="K19" s="93">
        <f t="shared" ref="K19:K28" si="6">IFERROR(SUMIF($C$4:$C$77,J19,$E$4:$E$77),"")</f>
        <v>0</v>
      </c>
    </row>
    <row r="20" spans="1:14" x14ac:dyDescent="0.3">
      <c r="A20" s="101"/>
      <c r="B20" s="102"/>
      <c r="C20" s="103"/>
      <c r="D20" s="104"/>
      <c r="E20" s="104"/>
      <c r="F20" s="105">
        <f t="shared" si="1"/>
        <v>750</v>
      </c>
      <c r="H20" s="106" t="str">
        <f>Cadastros!A18</f>
        <v xml:space="preserve"> </v>
      </c>
      <c r="I20" s="92">
        <f t="shared" si="5"/>
        <v>0</v>
      </c>
      <c r="J20" s="91" t="str">
        <f>Cadastros!B18</f>
        <v xml:space="preserve"> </v>
      </c>
      <c r="K20" s="93">
        <f t="shared" si="6"/>
        <v>0</v>
      </c>
    </row>
    <row r="21" spans="1:14" x14ac:dyDescent="0.3">
      <c r="A21" s="101"/>
      <c r="B21" s="102"/>
      <c r="C21" s="103"/>
      <c r="D21" s="104"/>
      <c r="E21" s="104"/>
      <c r="F21" s="105">
        <f t="shared" si="1"/>
        <v>750</v>
      </c>
      <c r="H21" s="106" t="str">
        <f>Cadastros!A19</f>
        <v xml:space="preserve"> </v>
      </c>
      <c r="I21" s="92">
        <f t="shared" si="5"/>
        <v>0</v>
      </c>
      <c r="J21" s="91" t="str">
        <f>Cadastros!B19</f>
        <v xml:space="preserve"> </v>
      </c>
      <c r="K21" s="93">
        <f t="shared" si="6"/>
        <v>0</v>
      </c>
      <c r="N21" s="110"/>
    </row>
    <row r="22" spans="1:14" x14ac:dyDescent="0.3">
      <c r="A22" s="101"/>
      <c r="B22" s="102"/>
      <c r="C22" s="103"/>
      <c r="D22" s="104"/>
      <c r="E22" s="104"/>
      <c r="F22" s="105">
        <f t="shared" si="1"/>
        <v>750</v>
      </c>
      <c r="H22" s="106" t="str">
        <f>Cadastros!A20</f>
        <v xml:space="preserve"> </v>
      </c>
      <c r="I22" s="92">
        <f t="shared" si="5"/>
        <v>0</v>
      </c>
      <c r="J22" s="91" t="str">
        <f>Cadastros!B20</f>
        <v xml:space="preserve"> </v>
      </c>
      <c r="K22" s="93">
        <f t="shared" si="6"/>
        <v>0</v>
      </c>
    </row>
    <row r="23" spans="1:14" x14ac:dyDescent="0.3">
      <c r="A23" s="101"/>
      <c r="B23" s="102"/>
      <c r="C23" s="103"/>
      <c r="D23" s="104"/>
      <c r="E23" s="104"/>
      <c r="F23" s="105">
        <f t="shared" si="1"/>
        <v>750</v>
      </c>
      <c r="H23" s="106" t="str">
        <f>Cadastros!A21</f>
        <v xml:space="preserve"> </v>
      </c>
      <c r="I23" s="92">
        <f t="shared" si="5"/>
        <v>0</v>
      </c>
      <c r="J23" s="91" t="str">
        <f>Cadastros!B21</f>
        <v xml:space="preserve"> </v>
      </c>
      <c r="K23" s="93">
        <f t="shared" si="6"/>
        <v>0</v>
      </c>
      <c r="L23" s="114"/>
    </row>
    <row r="24" spans="1:14" x14ac:dyDescent="0.3">
      <c r="A24" s="101"/>
      <c r="B24" s="102"/>
      <c r="C24" s="103"/>
      <c r="D24" s="104"/>
      <c r="E24" s="104"/>
      <c r="F24" s="105">
        <f t="shared" si="1"/>
        <v>750</v>
      </c>
      <c r="H24" s="106" t="str">
        <f>Cadastros!A22</f>
        <v xml:space="preserve"> </v>
      </c>
      <c r="I24" s="92">
        <f t="shared" si="5"/>
        <v>0</v>
      </c>
      <c r="J24" s="91" t="str">
        <f>Cadastros!B22</f>
        <v xml:space="preserve"> </v>
      </c>
      <c r="K24" s="93">
        <f t="shared" si="6"/>
        <v>0</v>
      </c>
      <c r="L24" s="114"/>
    </row>
    <row r="25" spans="1:14" x14ac:dyDescent="0.3">
      <c r="A25" s="101"/>
      <c r="B25" s="102"/>
      <c r="C25" s="103"/>
      <c r="D25" s="104"/>
      <c r="E25" s="104"/>
      <c r="F25" s="105">
        <f t="shared" si="1"/>
        <v>750</v>
      </c>
      <c r="H25" s="106" t="str">
        <f>Cadastros!A23</f>
        <v xml:space="preserve"> </v>
      </c>
      <c r="I25" s="92">
        <f t="shared" si="5"/>
        <v>0</v>
      </c>
      <c r="J25" s="91" t="str">
        <f>Cadastros!B23</f>
        <v xml:space="preserve"> </v>
      </c>
      <c r="K25" s="93">
        <f t="shared" si="6"/>
        <v>0</v>
      </c>
      <c r="L25" s="114"/>
    </row>
    <row r="26" spans="1:14" x14ac:dyDescent="0.3">
      <c r="A26" s="101"/>
      <c r="B26" s="102"/>
      <c r="C26" s="103"/>
      <c r="D26" s="104"/>
      <c r="E26" s="104"/>
      <c r="F26" s="105">
        <f t="shared" si="1"/>
        <v>750</v>
      </c>
      <c r="H26" s="106" t="str">
        <f>Cadastros!A24</f>
        <v xml:space="preserve"> </v>
      </c>
      <c r="I26" s="92">
        <f t="shared" si="5"/>
        <v>0</v>
      </c>
      <c r="J26" s="91" t="str">
        <f>Cadastros!B24</f>
        <v xml:space="preserve"> </v>
      </c>
      <c r="K26" s="93">
        <f t="shared" si="6"/>
        <v>0</v>
      </c>
      <c r="L26" s="114"/>
    </row>
    <row r="27" spans="1:14" x14ac:dyDescent="0.3">
      <c r="A27" s="101"/>
      <c r="B27" s="102"/>
      <c r="C27" s="103"/>
      <c r="D27" s="104"/>
      <c r="E27" s="104"/>
      <c r="F27" s="105">
        <f t="shared" si="1"/>
        <v>750</v>
      </c>
      <c r="H27" s="106" t="str">
        <f>Cadastros!A25</f>
        <v xml:space="preserve"> </v>
      </c>
      <c r="I27" s="92">
        <f t="shared" si="5"/>
        <v>0</v>
      </c>
      <c r="J27" s="91" t="str">
        <f>Cadastros!B25</f>
        <v xml:space="preserve"> </v>
      </c>
      <c r="K27" s="93">
        <f t="shared" si="6"/>
        <v>0</v>
      </c>
      <c r="L27" s="114"/>
    </row>
    <row r="28" spans="1:14" x14ac:dyDescent="0.3">
      <c r="A28" s="101"/>
      <c r="B28" s="102"/>
      <c r="C28" s="103"/>
      <c r="D28" s="104"/>
      <c r="E28" s="104"/>
      <c r="F28" s="105">
        <f t="shared" si="1"/>
        <v>750</v>
      </c>
      <c r="H28" s="106" t="str">
        <f>Cadastros!A26</f>
        <v xml:space="preserve"> </v>
      </c>
      <c r="I28" s="92">
        <f t="shared" si="5"/>
        <v>0</v>
      </c>
      <c r="J28" s="91" t="str">
        <f>Cadastros!B26</f>
        <v xml:space="preserve"> </v>
      </c>
      <c r="K28" s="93">
        <f t="shared" si="6"/>
        <v>0</v>
      </c>
      <c r="L28" s="114"/>
    </row>
    <row r="29" spans="1:14" x14ac:dyDescent="0.3">
      <c r="A29" s="101"/>
      <c r="B29" s="102"/>
      <c r="C29" s="103"/>
      <c r="D29" s="104"/>
      <c r="E29" s="104"/>
      <c r="F29" s="105">
        <f t="shared" si="1"/>
        <v>750</v>
      </c>
      <c r="H29" s="106" t="str">
        <f>Cadastros!A27</f>
        <v>Outras</v>
      </c>
      <c r="I29" s="92">
        <f>IFERROR(SUMIF($C$4:$C$77,H29,$D$4:$D$77),"")</f>
        <v>0</v>
      </c>
      <c r="J29" s="91" t="str">
        <f>Cadastros!B27</f>
        <v>Outras</v>
      </c>
      <c r="K29" s="93">
        <f>IFERROR(SUMIF($C$4:$C$77,J29,$E$4:$E$77),"")</f>
        <v>0</v>
      </c>
      <c r="L29" s="114"/>
    </row>
    <row r="30" spans="1:14" x14ac:dyDescent="0.3">
      <c r="A30" s="101"/>
      <c r="B30" s="102"/>
      <c r="C30" s="103"/>
      <c r="D30" s="104"/>
      <c r="E30" s="104"/>
      <c r="F30" s="105">
        <f t="shared" si="1"/>
        <v>750</v>
      </c>
      <c r="H30" s="115" t="s">
        <v>11</v>
      </c>
      <c r="I30" s="116">
        <f>SUM(I5:I29)</f>
        <v>0</v>
      </c>
      <c r="J30" s="117" t="s">
        <v>12</v>
      </c>
      <c r="K30" s="118">
        <f>SUM(K5:K29)</f>
        <v>0</v>
      </c>
      <c r="L30" s="114"/>
    </row>
    <row r="31" spans="1:14" ht="15" thickBot="1" x14ac:dyDescent="0.35">
      <c r="A31" s="101"/>
      <c r="B31" s="102"/>
      <c r="C31" s="103"/>
      <c r="D31" s="104"/>
      <c r="E31" s="104"/>
      <c r="F31" s="105">
        <f t="shared" si="1"/>
        <v>750</v>
      </c>
      <c r="H31" s="119" t="s">
        <v>24</v>
      </c>
      <c r="I31" s="120"/>
      <c r="J31" s="120"/>
      <c r="K31" s="121">
        <f>K4+I30-K30</f>
        <v>750</v>
      </c>
      <c r="L31" s="114"/>
    </row>
    <row r="32" spans="1:14" x14ac:dyDescent="0.3">
      <c r="A32" s="101"/>
      <c r="B32" s="102"/>
      <c r="C32" s="103"/>
      <c r="D32" s="104"/>
      <c r="E32" s="104"/>
      <c r="F32" s="105">
        <f t="shared" si="1"/>
        <v>750</v>
      </c>
      <c r="I32" s="114"/>
      <c r="J32" s="114"/>
      <c r="K32" s="114"/>
      <c r="L32" s="114"/>
    </row>
    <row r="33" spans="1:6" x14ac:dyDescent="0.3">
      <c r="A33" s="101"/>
      <c r="B33" s="102"/>
      <c r="C33" s="103"/>
      <c r="D33" s="104"/>
      <c r="E33" s="104"/>
      <c r="F33" s="105">
        <f t="shared" si="1"/>
        <v>750</v>
      </c>
    </row>
    <row r="34" spans="1:6" x14ac:dyDescent="0.3">
      <c r="A34" s="101"/>
      <c r="B34" s="102"/>
      <c r="C34" s="103"/>
      <c r="D34" s="104"/>
      <c r="E34" s="104"/>
      <c r="F34" s="105">
        <f t="shared" si="1"/>
        <v>750</v>
      </c>
    </row>
    <row r="35" spans="1:6" x14ac:dyDescent="0.3">
      <c r="A35" s="101"/>
      <c r="B35" s="102"/>
      <c r="C35" s="103"/>
      <c r="D35" s="104"/>
      <c r="E35" s="104"/>
      <c r="F35" s="105">
        <f t="shared" si="1"/>
        <v>750</v>
      </c>
    </row>
    <row r="36" spans="1:6" x14ac:dyDescent="0.3">
      <c r="A36" s="101"/>
      <c r="B36" s="101"/>
      <c r="C36" s="103"/>
      <c r="D36" s="104"/>
      <c r="E36" s="104"/>
      <c r="F36" s="105">
        <f t="shared" si="1"/>
        <v>750</v>
      </c>
    </row>
    <row r="37" spans="1:6" x14ac:dyDescent="0.3">
      <c r="A37" s="101"/>
      <c r="B37" s="102"/>
      <c r="C37" s="103"/>
      <c r="D37" s="104"/>
      <c r="E37" s="104"/>
      <c r="F37" s="105">
        <f t="shared" si="1"/>
        <v>750</v>
      </c>
    </row>
    <row r="38" spans="1:6" x14ac:dyDescent="0.3">
      <c r="A38" s="101"/>
      <c r="B38" s="102"/>
      <c r="C38" s="103"/>
      <c r="D38" s="104"/>
      <c r="E38" s="104"/>
      <c r="F38" s="105">
        <f t="shared" si="1"/>
        <v>750</v>
      </c>
    </row>
    <row r="39" spans="1:6" x14ac:dyDescent="0.3">
      <c r="A39" s="101"/>
      <c r="B39" s="102"/>
      <c r="C39" s="103"/>
      <c r="D39" s="104"/>
      <c r="E39" s="104"/>
      <c r="F39" s="105">
        <f t="shared" si="1"/>
        <v>750</v>
      </c>
    </row>
    <row r="40" spans="1:6" x14ac:dyDescent="0.3">
      <c r="A40" s="101"/>
      <c r="B40" s="102"/>
      <c r="C40" s="103"/>
      <c r="D40" s="104"/>
      <c r="E40" s="104"/>
      <c r="F40" s="105">
        <f t="shared" si="1"/>
        <v>750</v>
      </c>
    </row>
    <row r="41" spans="1:6" x14ac:dyDescent="0.3">
      <c r="A41" s="101"/>
      <c r="B41" s="102"/>
      <c r="C41" s="103"/>
      <c r="D41" s="104"/>
      <c r="E41" s="104"/>
      <c r="F41" s="105">
        <f t="shared" si="1"/>
        <v>750</v>
      </c>
    </row>
    <row r="42" spans="1:6" x14ac:dyDescent="0.3">
      <c r="A42" s="101"/>
      <c r="B42" s="102"/>
      <c r="C42" s="103"/>
      <c r="D42" s="104"/>
      <c r="E42" s="104"/>
      <c r="F42" s="105">
        <f t="shared" si="1"/>
        <v>750</v>
      </c>
    </row>
    <row r="43" spans="1:6" x14ac:dyDescent="0.3">
      <c r="A43" s="101"/>
      <c r="B43" s="102"/>
      <c r="C43" s="103"/>
      <c r="D43" s="104"/>
      <c r="E43" s="104"/>
      <c r="F43" s="105">
        <f t="shared" si="1"/>
        <v>750</v>
      </c>
    </row>
    <row r="44" spans="1:6" x14ac:dyDescent="0.3">
      <c r="A44" s="101"/>
      <c r="B44" s="101"/>
      <c r="C44" s="103"/>
      <c r="D44" s="104"/>
      <c r="E44" s="104"/>
      <c r="F44" s="105">
        <f t="shared" si="1"/>
        <v>750</v>
      </c>
    </row>
    <row r="45" spans="1:6" x14ac:dyDescent="0.3">
      <c r="A45" s="101"/>
      <c r="B45" s="102"/>
      <c r="C45" s="103"/>
      <c r="D45" s="104"/>
      <c r="E45" s="104"/>
      <c r="F45" s="105">
        <f t="shared" si="1"/>
        <v>750</v>
      </c>
    </row>
    <row r="46" spans="1:6" x14ac:dyDescent="0.3">
      <c r="A46" s="101"/>
      <c r="B46" s="102"/>
      <c r="C46" s="103"/>
      <c r="D46" s="104"/>
      <c r="E46" s="104"/>
      <c r="F46" s="105">
        <f t="shared" si="1"/>
        <v>750</v>
      </c>
    </row>
    <row r="47" spans="1:6" x14ac:dyDescent="0.3">
      <c r="A47" s="101"/>
      <c r="B47" s="102"/>
      <c r="C47" s="103"/>
      <c r="D47" s="104"/>
      <c r="E47" s="104"/>
      <c r="F47" s="105">
        <f t="shared" si="1"/>
        <v>750</v>
      </c>
    </row>
    <row r="48" spans="1:6" x14ac:dyDescent="0.3">
      <c r="A48" s="101"/>
      <c r="B48" s="102"/>
      <c r="C48" s="103"/>
      <c r="D48" s="104"/>
      <c r="E48" s="104"/>
      <c r="F48" s="105">
        <f t="shared" si="1"/>
        <v>750</v>
      </c>
    </row>
    <row r="49" spans="1:7" x14ac:dyDescent="0.3">
      <c r="A49" s="101"/>
      <c r="B49" s="102"/>
      <c r="C49" s="103"/>
      <c r="D49" s="104"/>
      <c r="E49" s="104"/>
      <c r="F49" s="105">
        <f t="shared" si="1"/>
        <v>750</v>
      </c>
    </row>
    <row r="50" spans="1:7" x14ac:dyDescent="0.3">
      <c r="A50" s="101"/>
      <c r="B50" s="102"/>
      <c r="C50" s="103"/>
      <c r="D50" s="104"/>
      <c r="E50" s="104"/>
      <c r="F50" s="105">
        <f t="shared" si="1"/>
        <v>750</v>
      </c>
    </row>
    <row r="51" spans="1:7" x14ac:dyDescent="0.3">
      <c r="A51" s="101"/>
      <c r="B51" s="102"/>
      <c r="C51" s="103"/>
      <c r="D51" s="104"/>
      <c r="E51" s="104"/>
      <c r="F51" s="105">
        <f t="shared" si="1"/>
        <v>750</v>
      </c>
    </row>
    <row r="52" spans="1:7" x14ac:dyDescent="0.3">
      <c r="A52" s="101"/>
      <c r="B52" s="102"/>
      <c r="C52" s="103"/>
      <c r="D52" s="104"/>
      <c r="E52" s="104"/>
      <c r="F52" s="105">
        <f t="shared" si="1"/>
        <v>750</v>
      </c>
    </row>
    <row r="53" spans="1:7" x14ac:dyDescent="0.3">
      <c r="A53" s="101"/>
      <c r="B53" s="102"/>
      <c r="C53" s="103"/>
      <c r="D53" s="104"/>
      <c r="E53" s="104"/>
      <c r="F53" s="105">
        <f t="shared" si="1"/>
        <v>750</v>
      </c>
    </row>
    <row r="54" spans="1:7" x14ac:dyDescent="0.3">
      <c r="A54" s="101"/>
      <c r="B54" s="102"/>
      <c r="C54" s="103"/>
      <c r="D54" s="104"/>
      <c r="E54" s="104"/>
      <c r="F54" s="105">
        <f t="shared" si="1"/>
        <v>750</v>
      </c>
    </row>
    <row r="55" spans="1:7" x14ac:dyDescent="0.3">
      <c r="A55" s="101"/>
      <c r="B55" s="102"/>
      <c r="C55" s="103"/>
      <c r="D55" s="104"/>
      <c r="E55" s="104"/>
      <c r="F55" s="105">
        <f t="shared" si="1"/>
        <v>750</v>
      </c>
      <c r="G55" s="84"/>
    </row>
    <row r="56" spans="1:7" x14ac:dyDescent="0.3">
      <c r="A56" s="101"/>
      <c r="B56" s="102"/>
      <c r="C56" s="103"/>
      <c r="D56" s="104"/>
      <c r="E56" s="104"/>
      <c r="F56" s="105">
        <f t="shared" si="1"/>
        <v>750</v>
      </c>
      <c r="G56" s="84"/>
    </row>
    <row r="57" spans="1:7" x14ac:dyDescent="0.3">
      <c r="A57" s="101"/>
      <c r="B57" s="102"/>
      <c r="C57" s="103"/>
      <c r="D57" s="104"/>
      <c r="E57" s="104"/>
      <c r="F57" s="105">
        <f t="shared" si="1"/>
        <v>750</v>
      </c>
      <c r="G57" s="109"/>
    </row>
    <row r="58" spans="1:7" x14ac:dyDescent="0.3">
      <c r="A58" s="101"/>
      <c r="B58" s="102"/>
      <c r="C58" s="103"/>
      <c r="D58" s="104"/>
      <c r="E58" s="104"/>
      <c r="F58" s="105">
        <f t="shared" si="1"/>
        <v>750</v>
      </c>
    </row>
    <row r="59" spans="1:7" x14ac:dyDescent="0.3">
      <c r="A59" s="101"/>
      <c r="B59" s="102"/>
      <c r="C59" s="103"/>
      <c r="D59" s="104"/>
      <c r="E59" s="104"/>
      <c r="F59" s="105">
        <f t="shared" si="1"/>
        <v>750</v>
      </c>
      <c r="G59" s="109"/>
    </row>
    <row r="60" spans="1:7" x14ac:dyDescent="0.3">
      <c r="A60" s="101"/>
      <c r="B60" s="102"/>
      <c r="C60" s="103"/>
      <c r="D60" s="104"/>
      <c r="E60" s="104"/>
      <c r="F60" s="105">
        <f t="shared" si="1"/>
        <v>750</v>
      </c>
    </row>
    <row r="61" spans="1:7" x14ac:dyDescent="0.3">
      <c r="A61" s="101"/>
      <c r="B61" s="102"/>
      <c r="C61" s="103"/>
      <c r="D61" s="104"/>
      <c r="E61" s="104"/>
      <c r="F61" s="105">
        <f t="shared" si="1"/>
        <v>750</v>
      </c>
    </row>
    <row r="62" spans="1:7" x14ac:dyDescent="0.3">
      <c r="A62" s="101"/>
      <c r="B62" s="102"/>
      <c r="C62" s="103"/>
      <c r="D62" s="104"/>
      <c r="E62" s="104"/>
      <c r="F62" s="105">
        <f t="shared" si="1"/>
        <v>750</v>
      </c>
    </row>
    <row r="63" spans="1:7" x14ac:dyDescent="0.3">
      <c r="A63" s="101"/>
      <c r="B63" s="102"/>
      <c r="C63" s="103"/>
      <c r="D63" s="104"/>
      <c r="E63" s="104"/>
      <c r="F63" s="105">
        <f t="shared" si="1"/>
        <v>750</v>
      </c>
    </row>
    <row r="64" spans="1:7" x14ac:dyDescent="0.3">
      <c r="A64" s="101"/>
      <c r="B64" s="102"/>
      <c r="C64" s="103"/>
      <c r="D64" s="104"/>
      <c r="E64" s="104"/>
      <c r="F64" s="105">
        <f>F63+D64-E64</f>
        <v>750</v>
      </c>
    </row>
    <row r="65" spans="1:6" x14ac:dyDescent="0.3">
      <c r="A65" s="101"/>
      <c r="B65" s="102"/>
      <c r="C65" s="103"/>
      <c r="D65" s="104"/>
      <c r="E65" s="104"/>
      <c r="F65" s="105">
        <f t="shared" ref="F65:F76" si="7">F64+D65-E65</f>
        <v>750</v>
      </c>
    </row>
    <row r="66" spans="1:6" x14ac:dyDescent="0.3">
      <c r="A66" s="101"/>
      <c r="B66" s="102"/>
      <c r="C66" s="103"/>
      <c r="D66" s="104"/>
      <c r="E66" s="104"/>
      <c r="F66" s="105">
        <f t="shared" si="7"/>
        <v>750</v>
      </c>
    </row>
    <row r="67" spans="1:6" x14ac:dyDescent="0.3">
      <c r="A67" s="101"/>
      <c r="B67" s="102"/>
      <c r="C67" s="103"/>
      <c r="D67" s="104"/>
      <c r="E67" s="104"/>
      <c r="F67" s="105">
        <f t="shared" si="7"/>
        <v>750</v>
      </c>
    </row>
    <row r="68" spans="1:6" x14ac:dyDescent="0.3">
      <c r="A68" s="101"/>
      <c r="B68" s="102"/>
      <c r="C68" s="103"/>
      <c r="D68" s="104"/>
      <c r="E68" s="104"/>
      <c r="F68" s="105">
        <f t="shared" si="7"/>
        <v>750</v>
      </c>
    </row>
    <row r="69" spans="1:6" x14ac:dyDescent="0.3">
      <c r="A69" s="101"/>
      <c r="B69" s="102"/>
      <c r="C69" s="103"/>
      <c r="D69" s="104"/>
      <c r="E69" s="104"/>
      <c r="F69" s="105">
        <f t="shared" si="7"/>
        <v>750</v>
      </c>
    </row>
    <row r="70" spans="1:6" x14ac:dyDescent="0.3">
      <c r="A70" s="101"/>
      <c r="B70" s="102"/>
      <c r="C70" s="103"/>
      <c r="D70" s="104"/>
      <c r="E70" s="104"/>
      <c r="F70" s="105">
        <f t="shared" si="7"/>
        <v>750</v>
      </c>
    </row>
    <row r="71" spans="1:6" x14ac:dyDescent="0.3">
      <c r="A71" s="101"/>
      <c r="B71" s="102"/>
      <c r="C71" s="103"/>
      <c r="D71" s="104"/>
      <c r="E71" s="104"/>
      <c r="F71" s="105">
        <f t="shared" si="7"/>
        <v>750</v>
      </c>
    </row>
    <row r="72" spans="1:6" x14ac:dyDescent="0.3">
      <c r="A72" s="101"/>
      <c r="B72" s="102"/>
      <c r="C72" s="103"/>
      <c r="D72" s="104"/>
      <c r="E72" s="104"/>
      <c r="F72" s="105">
        <f t="shared" si="7"/>
        <v>750</v>
      </c>
    </row>
    <row r="73" spans="1:6" x14ac:dyDescent="0.3">
      <c r="A73" s="101"/>
      <c r="B73" s="102"/>
      <c r="C73" s="103"/>
      <c r="D73" s="104"/>
      <c r="E73" s="104"/>
      <c r="F73" s="105">
        <f t="shared" si="7"/>
        <v>750</v>
      </c>
    </row>
    <row r="74" spans="1:6" x14ac:dyDescent="0.3">
      <c r="A74" s="101"/>
      <c r="B74" s="102"/>
      <c r="C74" s="103"/>
      <c r="D74" s="104"/>
      <c r="E74" s="104"/>
      <c r="F74" s="105">
        <f t="shared" si="7"/>
        <v>750</v>
      </c>
    </row>
    <row r="75" spans="1:6" x14ac:dyDescent="0.3">
      <c r="A75" s="101"/>
      <c r="B75" s="102"/>
      <c r="C75" s="103"/>
      <c r="D75" s="104"/>
      <c r="E75" s="104"/>
      <c r="F75" s="105">
        <f t="shared" si="7"/>
        <v>750</v>
      </c>
    </row>
    <row r="76" spans="1:6" x14ac:dyDescent="0.3">
      <c r="A76" s="101"/>
      <c r="B76" s="102"/>
      <c r="C76" s="103"/>
      <c r="D76" s="104"/>
      <c r="E76" s="104"/>
      <c r="F76" s="105">
        <f t="shared" si="7"/>
        <v>750</v>
      </c>
    </row>
    <row r="77" spans="1:6" ht="15" thickBot="1" x14ac:dyDescent="0.35">
      <c r="A77" s="122"/>
      <c r="B77" s="122"/>
      <c r="C77" s="123"/>
      <c r="D77" s="124"/>
      <c r="E77" s="124"/>
      <c r="F77" s="125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77"/>
  <sheetViews>
    <sheetView topLeftCell="B20" zoomScale="80" zoomScaleNormal="80" workbookViewId="0">
      <selection activeCell="H33" sqref="H33:Y88"/>
    </sheetView>
  </sheetViews>
  <sheetFormatPr defaultColWidth="8.77734375" defaultRowHeight="14.4" x14ac:dyDescent="0.3"/>
  <cols>
    <col min="1" max="1" width="11.5546875" style="126" bestFit="1" customWidth="1"/>
    <col min="2" max="2" width="44.88671875" style="126" customWidth="1"/>
    <col min="3" max="3" width="15.33203125" style="126" bestFit="1" customWidth="1"/>
    <col min="4" max="5" width="11.33203125" style="127" bestFit="1" customWidth="1"/>
    <col min="6" max="6" width="11" style="127" bestFit="1" customWidth="1"/>
    <col min="7" max="7" width="8.77734375" style="126"/>
    <col min="8" max="8" width="27.6640625" style="126" bestFit="1" customWidth="1"/>
    <col min="9" max="9" width="12" style="126" bestFit="1" customWidth="1"/>
    <col min="10" max="10" width="22.88671875" style="126" bestFit="1" customWidth="1"/>
    <col min="11" max="11" width="11.33203125" style="126" bestFit="1" customWidth="1"/>
    <col min="12" max="12" width="8.77734375" style="126"/>
    <col min="13" max="13" width="32.109375" style="126" bestFit="1" customWidth="1"/>
    <col min="14" max="25" width="12" style="126" bestFit="1" customWidth="1"/>
    <col min="26" max="27" width="10.88671875" style="126" bestFit="1" customWidth="1"/>
    <col min="28" max="28" width="27.33203125" style="126" bestFit="1" customWidth="1"/>
    <col min="29" max="29" width="10.88671875" style="126" bestFit="1" customWidth="1"/>
    <col min="30" max="16384" width="8.77734375" style="126"/>
  </cols>
  <sheetData>
    <row r="1" spans="1:30" ht="21" x14ac:dyDescent="0.4">
      <c r="A1" s="198" t="s">
        <v>36</v>
      </c>
      <c r="B1" s="198"/>
      <c r="C1" s="198"/>
      <c r="D1" s="198"/>
      <c r="E1" s="198"/>
      <c r="F1" s="198"/>
    </row>
    <row r="2" spans="1:30" ht="15" thickBot="1" x14ac:dyDescent="0.35"/>
    <row r="3" spans="1:30" ht="15" thickBot="1" x14ac:dyDescent="0.35">
      <c r="A3" s="128" t="s">
        <v>14</v>
      </c>
      <c r="B3" s="128" t="s">
        <v>2</v>
      </c>
      <c r="C3" s="129" t="s">
        <v>5</v>
      </c>
      <c r="D3" s="130" t="s">
        <v>7</v>
      </c>
      <c r="E3" s="130" t="s">
        <v>8</v>
      </c>
      <c r="F3" s="131" t="s">
        <v>9</v>
      </c>
      <c r="H3" s="192" t="s">
        <v>13</v>
      </c>
      <c r="I3" s="193"/>
      <c r="J3" s="193"/>
      <c r="K3" s="194"/>
      <c r="M3" s="195" t="s">
        <v>19</v>
      </c>
      <c r="N3" s="196"/>
      <c r="O3" s="196"/>
      <c r="P3" s="196"/>
      <c r="Q3" s="196"/>
      <c r="R3" s="196"/>
      <c r="S3" s="197"/>
    </row>
    <row r="4" spans="1:30" x14ac:dyDescent="0.3">
      <c r="A4" s="132"/>
      <c r="B4" s="133" t="s">
        <v>40</v>
      </c>
      <c r="C4" s="134"/>
      <c r="D4" s="135"/>
      <c r="E4" s="135"/>
      <c r="F4" s="136">
        <f>Setembro!F77</f>
        <v>750</v>
      </c>
      <c r="H4" s="137" t="s">
        <v>23</v>
      </c>
      <c r="I4" s="138"/>
      <c r="J4" s="138"/>
      <c r="K4" s="139">
        <f>Setembro!K31</f>
        <v>750</v>
      </c>
      <c r="M4" s="140" t="s">
        <v>2</v>
      </c>
      <c r="N4" s="141" t="s">
        <v>3</v>
      </c>
      <c r="O4" s="142" t="s">
        <v>19</v>
      </c>
      <c r="P4" s="142" t="s">
        <v>20</v>
      </c>
      <c r="Q4" s="142" t="s">
        <v>21</v>
      </c>
      <c r="R4" s="142" t="s">
        <v>22</v>
      </c>
      <c r="S4" s="143" t="s">
        <v>4</v>
      </c>
    </row>
    <row r="5" spans="1:30" x14ac:dyDescent="0.3">
      <c r="A5" s="144"/>
      <c r="B5" s="145"/>
      <c r="C5" s="146"/>
      <c r="D5" s="147"/>
      <c r="E5" s="147"/>
      <c r="F5" s="148">
        <f>F4+D5-E5</f>
        <v>750</v>
      </c>
      <c r="H5" s="149" t="str">
        <f>Cadastros!A3</f>
        <v>Receita de vendas</v>
      </c>
      <c r="I5" s="135">
        <f t="shared" ref="I5:I18" si="0">IFERROR(SUMIF($C$4:$C$77,H5,$D$4:$D$77),"")</f>
        <v>0</v>
      </c>
      <c r="J5" s="134" t="str">
        <f>Cadastros!B3</f>
        <v>Compra de materiais</v>
      </c>
      <c r="K5" s="136">
        <f>IFERROR(SUMIF($C$4:$C$77,J5,$E$4:$E$77),"")</f>
        <v>0</v>
      </c>
      <c r="L5" s="150"/>
      <c r="M5" s="145" t="str">
        <f>Cadastros!D2</f>
        <v>Poupança</v>
      </c>
      <c r="N5" s="147">
        <f>Setembro!S5</f>
        <v>0</v>
      </c>
      <c r="O5" s="147"/>
      <c r="P5" s="147"/>
      <c r="Q5" s="147"/>
      <c r="R5" s="147"/>
      <c r="S5" s="148">
        <f>SUM(N5:R5)</f>
        <v>0</v>
      </c>
      <c r="T5" s="151"/>
      <c r="U5" s="127"/>
      <c r="V5" s="127"/>
    </row>
    <row r="6" spans="1:30" x14ac:dyDescent="0.3">
      <c r="A6" s="144"/>
      <c r="B6" s="145"/>
      <c r="C6" s="146"/>
      <c r="D6" s="147"/>
      <c r="E6" s="147"/>
      <c r="F6" s="148">
        <f t="shared" ref="F6:F63" si="1">F5+D6-E6</f>
        <v>750</v>
      </c>
      <c r="H6" s="149" t="str">
        <f>Cadastros!A4</f>
        <v xml:space="preserve"> </v>
      </c>
      <c r="I6" s="135">
        <f t="shared" si="0"/>
        <v>0</v>
      </c>
      <c r="J6" s="134" t="str">
        <f>Cadastros!B4</f>
        <v>Água</v>
      </c>
      <c r="K6" s="136">
        <f>IFERROR(SUMIF($C$4:$C$77,J6,$E$4:$E$77),"")</f>
        <v>0</v>
      </c>
      <c r="M6" s="145" t="str">
        <f>Cadastros!D3</f>
        <v>CDB</v>
      </c>
      <c r="N6" s="147">
        <f>Setembro!S6</f>
        <v>0</v>
      </c>
      <c r="O6" s="147"/>
      <c r="P6" s="147"/>
      <c r="Q6" s="147"/>
      <c r="R6" s="147"/>
      <c r="S6" s="148">
        <f t="shared" ref="S6:S15" si="2">SUM(N6:R6)</f>
        <v>0</v>
      </c>
      <c r="T6" s="151"/>
      <c r="U6" s="127"/>
      <c r="V6" s="127"/>
      <c r="AB6" s="127"/>
      <c r="AC6" s="127"/>
      <c r="AD6" s="127"/>
    </row>
    <row r="7" spans="1:30" x14ac:dyDescent="0.3">
      <c r="A7" s="144"/>
      <c r="B7" s="145"/>
      <c r="C7" s="146"/>
      <c r="D7" s="147"/>
      <c r="E7" s="147"/>
      <c r="F7" s="148">
        <f t="shared" si="1"/>
        <v>750</v>
      </c>
      <c r="H7" s="149" t="str">
        <f>Cadastros!A5</f>
        <v xml:space="preserve"> </v>
      </c>
      <c r="I7" s="135">
        <f t="shared" si="0"/>
        <v>0</v>
      </c>
      <c r="J7" s="134" t="str">
        <f>Cadastros!B5</f>
        <v>Energia Eletrica</v>
      </c>
      <c r="K7" s="136">
        <f t="shared" ref="K7:K18" si="3">IFERROR(SUMIF($C$4:$C$77,J7,$E$4:$E$77),"")</f>
        <v>0</v>
      </c>
      <c r="M7" s="145" t="str">
        <f>Cadastros!D4</f>
        <v xml:space="preserve"> </v>
      </c>
      <c r="N7" s="147">
        <f>Setembro!S7</f>
        <v>0</v>
      </c>
      <c r="O7" s="147"/>
      <c r="P7" s="147"/>
      <c r="Q7" s="147"/>
      <c r="R7" s="147"/>
      <c r="S7" s="148">
        <f t="shared" si="2"/>
        <v>0</v>
      </c>
      <c r="T7" s="151"/>
      <c r="U7" s="127"/>
      <c r="V7" s="152"/>
      <c r="AB7" s="127"/>
      <c r="AC7" s="127"/>
      <c r="AD7" s="127"/>
    </row>
    <row r="8" spans="1:30" x14ac:dyDescent="0.3">
      <c r="A8" s="144"/>
      <c r="B8" s="145"/>
      <c r="C8" s="146"/>
      <c r="D8" s="147"/>
      <c r="E8" s="147"/>
      <c r="F8" s="148">
        <f t="shared" si="1"/>
        <v>750</v>
      </c>
      <c r="H8" s="149" t="str">
        <f>Cadastros!A6</f>
        <v xml:space="preserve"> </v>
      </c>
      <c r="I8" s="135">
        <f t="shared" si="0"/>
        <v>0</v>
      </c>
      <c r="J8" s="134" t="str">
        <f>Cadastros!B6</f>
        <v>Telefone/Internet</v>
      </c>
      <c r="K8" s="136">
        <f t="shared" si="3"/>
        <v>0</v>
      </c>
      <c r="M8" s="145" t="str">
        <f>Cadastros!D5</f>
        <v xml:space="preserve"> </v>
      </c>
      <c r="N8" s="147">
        <f>Setembro!S8</f>
        <v>0</v>
      </c>
      <c r="O8" s="147"/>
      <c r="P8" s="147"/>
      <c r="Q8" s="147"/>
      <c r="R8" s="147"/>
      <c r="S8" s="148">
        <f t="shared" si="2"/>
        <v>0</v>
      </c>
      <c r="T8" s="151"/>
      <c r="U8" s="127"/>
      <c r="V8" s="153"/>
      <c r="AB8" s="127"/>
      <c r="AC8" s="127"/>
      <c r="AD8" s="127"/>
    </row>
    <row r="9" spans="1:30" x14ac:dyDescent="0.3">
      <c r="A9" s="144"/>
      <c r="B9" s="145"/>
      <c r="C9" s="146"/>
      <c r="D9" s="147"/>
      <c r="E9" s="147"/>
      <c r="F9" s="148">
        <f t="shared" si="1"/>
        <v>750</v>
      </c>
      <c r="H9" s="149" t="str">
        <f>Cadastros!A7</f>
        <v xml:space="preserve"> </v>
      </c>
      <c r="I9" s="135">
        <f t="shared" si="0"/>
        <v>0</v>
      </c>
      <c r="J9" s="134" t="str">
        <f>Cadastros!B7</f>
        <v>Lanches e Refeições</v>
      </c>
      <c r="K9" s="136">
        <f t="shared" si="3"/>
        <v>0</v>
      </c>
      <c r="M9" s="145" t="str">
        <f>Cadastros!D6</f>
        <v xml:space="preserve"> </v>
      </c>
      <c r="N9" s="147">
        <f>Setembro!S9</f>
        <v>0</v>
      </c>
      <c r="O9" s="147"/>
      <c r="P9" s="147"/>
      <c r="Q9" s="147"/>
      <c r="R9" s="147"/>
      <c r="S9" s="148">
        <f t="shared" si="2"/>
        <v>0</v>
      </c>
      <c r="V9" s="153"/>
      <c r="AB9" s="127"/>
      <c r="AC9" s="127"/>
      <c r="AD9" s="127"/>
    </row>
    <row r="10" spans="1:30" x14ac:dyDescent="0.3">
      <c r="A10" s="144"/>
      <c r="B10" s="145"/>
      <c r="C10" s="146"/>
      <c r="D10" s="147"/>
      <c r="E10" s="147"/>
      <c r="F10" s="148">
        <f t="shared" si="1"/>
        <v>750</v>
      </c>
      <c r="H10" s="149" t="str">
        <f>Cadastros!A8</f>
        <v xml:space="preserve"> </v>
      </c>
      <c r="I10" s="135">
        <f t="shared" si="0"/>
        <v>0</v>
      </c>
      <c r="J10" s="134" t="str">
        <f>Cadastros!B8</f>
        <v>Transporte</v>
      </c>
      <c r="K10" s="136">
        <f t="shared" si="3"/>
        <v>0</v>
      </c>
      <c r="M10" s="145" t="str">
        <f>Cadastros!D7</f>
        <v xml:space="preserve"> </v>
      </c>
      <c r="N10" s="147">
        <f>Setembro!S10</f>
        <v>0</v>
      </c>
      <c r="O10" s="147"/>
      <c r="P10" s="147"/>
      <c r="Q10" s="147"/>
      <c r="R10" s="147"/>
      <c r="S10" s="148">
        <f t="shared" si="2"/>
        <v>0</v>
      </c>
      <c r="AB10" s="127"/>
      <c r="AC10" s="127"/>
      <c r="AD10" s="127"/>
    </row>
    <row r="11" spans="1:30" x14ac:dyDescent="0.3">
      <c r="A11" s="144"/>
      <c r="B11" s="145"/>
      <c r="C11" s="146"/>
      <c r="D11" s="147"/>
      <c r="E11" s="147"/>
      <c r="F11" s="148">
        <f t="shared" si="1"/>
        <v>750</v>
      </c>
      <c r="H11" s="149" t="str">
        <f>Cadastros!A9</f>
        <v xml:space="preserve"> </v>
      </c>
      <c r="I11" s="135">
        <f t="shared" si="0"/>
        <v>0</v>
      </c>
      <c r="J11" s="134" t="str">
        <f>Cadastros!B9</f>
        <v>Aluguel</v>
      </c>
      <c r="K11" s="136">
        <f t="shared" si="3"/>
        <v>0</v>
      </c>
      <c r="M11" s="145" t="str">
        <f>Cadastros!D8</f>
        <v xml:space="preserve"> </v>
      </c>
      <c r="N11" s="147">
        <f>Setembro!S11</f>
        <v>0</v>
      </c>
      <c r="O11" s="147"/>
      <c r="P11" s="147"/>
      <c r="Q11" s="147"/>
      <c r="R11" s="147"/>
      <c r="S11" s="148">
        <f t="shared" si="2"/>
        <v>0</v>
      </c>
      <c r="AB11" s="127"/>
      <c r="AC11" s="127"/>
      <c r="AD11" s="127"/>
    </row>
    <row r="12" spans="1:30" x14ac:dyDescent="0.3">
      <c r="A12" s="144"/>
      <c r="B12" s="145"/>
      <c r="C12" s="146"/>
      <c r="D12" s="147"/>
      <c r="E12" s="147"/>
      <c r="F12" s="148">
        <f t="shared" si="1"/>
        <v>750</v>
      </c>
      <c r="H12" s="149" t="str">
        <f>Cadastros!A10</f>
        <v xml:space="preserve"> </v>
      </c>
      <c r="I12" s="135">
        <f t="shared" si="0"/>
        <v>0</v>
      </c>
      <c r="J12" s="134" t="str">
        <f>Cadastros!B10</f>
        <v>Material de escritório</v>
      </c>
      <c r="K12" s="136">
        <f t="shared" si="3"/>
        <v>0</v>
      </c>
      <c r="M12" s="145" t="str">
        <f>Cadastros!D9</f>
        <v xml:space="preserve"> </v>
      </c>
      <c r="N12" s="147">
        <f>Setembro!S12</f>
        <v>0</v>
      </c>
      <c r="O12" s="147"/>
      <c r="P12" s="147"/>
      <c r="Q12" s="147"/>
      <c r="R12" s="147"/>
      <c r="S12" s="148">
        <f t="shared" si="2"/>
        <v>0</v>
      </c>
      <c r="AB12" s="127"/>
      <c r="AC12" s="127"/>
      <c r="AD12" s="127"/>
    </row>
    <row r="13" spans="1:30" x14ac:dyDescent="0.3">
      <c r="A13" s="144"/>
      <c r="B13" s="145"/>
      <c r="C13" s="134"/>
      <c r="D13" s="147"/>
      <c r="E13" s="147"/>
      <c r="F13" s="148">
        <f t="shared" si="1"/>
        <v>750</v>
      </c>
      <c r="H13" s="149" t="str">
        <f>Cadastros!A11</f>
        <v xml:space="preserve"> </v>
      </c>
      <c r="I13" s="135">
        <f t="shared" si="0"/>
        <v>0</v>
      </c>
      <c r="J13" s="134" t="str">
        <f>Cadastros!B11</f>
        <v>Material de limpeza</v>
      </c>
      <c r="K13" s="136">
        <f t="shared" si="3"/>
        <v>0</v>
      </c>
      <c r="M13" s="145" t="str">
        <f>Cadastros!D10</f>
        <v xml:space="preserve"> </v>
      </c>
      <c r="N13" s="147">
        <f>Setembro!S13</f>
        <v>0</v>
      </c>
      <c r="O13" s="147"/>
      <c r="P13" s="147"/>
      <c r="Q13" s="147"/>
      <c r="R13" s="147"/>
      <c r="S13" s="148">
        <f t="shared" si="2"/>
        <v>0</v>
      </c>
      <c r="AB13" s="127"/>
      <c r="AC13" s="127"/>
      <c r="AD13" s="127"/>
    </row>
    <row r="14" spans="1:30" x14ac:dyDescent="0.3">
      <c r="A14" s="144"/>
      <c r="B14" s="144"/>
      <c r="C14" s="134"/>
      <c r="D14" s="147"/>
      <c r="E14" s="147"/>
      <c r="F14" s="148">
        <f t="shared" si="1"/>
        <v>750</v>
      </c>
      <c r="H14" s="149" t="str">
        <f>Cadastros!A12</f>
        <v xml:space="preserve"> </v>
      </c>
      <c r="I14" s="135">
        <f t="shared" si="0"/>
        <v>0</v>
      </c>
      <c r="J14" s="134" t="str">
        <f>Cadastros!B12</f>
        <v>Tarifas Bancárias</v>
      </c>
      <c r="K14" s="136">
        <f t="shared" si="3"/>
        <v>0</v>
      </c>
      <c r="M14" s="145" t="str">
        <f>Cadastros!D11</f>
        <v xml:space="preserve"> </v>
      </c>
      <c r="N14" s="147">
        <f>Setembro!S14</f>
        <v>0</v>
      </c>
      <c r="O14" s="147"/>
      <c r="P14" s="147"/>
      <c r="Q14" s="147"/>
      <c r="R14" s="147"/>
      <c r="S14" s="148">
        <f t="shared" si="2"/>
        <v>0</v>
      </c>
      <c r="AB14" s="127"/>
      <c r="AC14" s="127"/>
      <c r="AD14" s="127"/>
    </row>
    <row r="15" spans="1:30" x14ac:dyDescent="0.3">
      <c r="A15" s="144"/>
      <c r="B15" s="145"/>
      <c r="C15" s="146"/>
      <c r="D15" s="147"/>
      <c r="E15" s="147"/>
      <c r="F15" s="148">
        <f t="shared" si="1"/>
        <v>750</v>
      </c>
      <c r="H15" s="149" t="str">
        <f>Cadastros!A13</f>
        <v xml:space="preserve"> </v>
      </c>
      <c r="I15" s="135">
        <f t="shared" si="0"/>
        <v>0</v>
      </c>
      <c r="J15" s="134" t="str">
        <f>Cadastros!B13</f>
        <v>Salário e encargos</v>
      </c>
      <c r="K15" s="136">
        <f t="shared" si="3"/>
        <v>0</v>
      </c>
      <c r="M15" s="145" t="str">
        <f>Cadastros!D12</f>
        <v>Outros</v>
      </c>
      <c r="N15" s="147">
        <f>Setembro!S15</f>
        <v>0</v>
      </c>
      <c r="O15" s="147"/>
      <c r="P15" s="147"/>
      <c r="Q15" s="147"/>
      <c r="R15" s="147"/>
      <c r="S15" s="148">
        <f t="shared" si="2"/>
        <v>0</v>
      </c>
      <c r="AB15" s="127"/>
      <c r="AC15" s="127"/>
      <c r="AD15" s="127"/>
    </row>
    <row r="16" spans="1:30" ht="15" thickBot="1" x14ac:dyDescent="0.35">
      <c r="A16" s="144"/>
      <c r="B16" s="145"/>
      <c r="C16" s="134"/>
      <c r="D16" s="147"/>
      <c r="E16" s="147"/>
      <c r="F16" s="148">
        <f t="shared" si="1"/>
        <v>750</v>
      </c>
      <c r="H16" s="149" t="str">
        <f>Cadastros!A14</f>
        <v xml:space="preserve"> </v>
      </c>
      <c r="I16" s="135">
        <f t="shared" si="0"/>
        <v>0</v>
      </c>
      <c r="J16" s="134" t="str">
        <f>Cadastros!B14</f>
        <v>Serviço de terceiros</v>
      </c>
      <c r="K16" s="136">
        <f t="shared" si="3"/>
        <v>0</v>
      </c>
      <c r="M16" s="154" t="s">
        <v>10</v>
      </c>
      <c r="N16" s="155">
        <f t="shared" ref="N16:S16" si="4">SUM(N5:N15)</f>
        <v>0</v>
      </c>
      <c r="O16" s="155">
        <f t="shared" si="4"/>
        <v>0</v>
      </c>
      <c r="P16" s="155">
        <f t="shared" si="4"/>
        <v>0</v>
      </c>
      <c r="Q16" s="155">
        <f t="shared" si="4"/>
        <v>0</v>
      </c>
      <c r="R16" s="155">
        <f t="shared" si="4"/>
        <v>0</v>
      </c>
      <c r="S16" s="156">
        <f t="shared" si="4"/>
        <v>0</v>
      </c>
      <c r="AB16" s="127"/>
      <c r="AC16" s="127"/>
      <c r="AD16" s="127"/>
    </row>
    <row r="17" spans="1:30" x14ac:dyDescent="0.3">
      <c r="A17" s="144"/>
      <c r="B17" s="145"/>
      <c r="C17" s="146"/>
      <c r="D17" s="147"/>
      <c r="E17" s="147"/>
      <c r="F17" s="148">
        <f t="shared" si="1"/>
        <v>750</v>
      </c>
      <c r="H17" s="149" t="str">
        <f>Cadastros!A15</f>
        <v xml:space="preserve"> </v>
      </c>
      <c r="I17" s="135">
        <f t="shared" si="0"/>
        <v>0</v>
      </c>
      <c r="J17" s="134" t="str">
        <f>Cadastros!B15</f>
        <v>Dividendos</v>
      </c>
      <c r="K17" s="136">
        <f t="shared" si="3"/>
        <v>0</v>
      </c>
      <c r="AB17" s="127"/>
      <c r="AC17" s="127"/>
      <c r="AD17" s="127"/>
    </row>
    <row r="18" spans="1:30" x14ac:dyDescent="0.3">
      <c r="A18" s="144"/>
      <c r="B18" s="145"/>
      <c r="C18" s="146"/>
      <c r="D18" s="157"/>
      <c r="E18" s="157"/>
      <c r="F18" s="148">
        <f t="shared" si="1"/>
        <v>750</v>
      </c>
      <c r="H18" s="149" t="str">
        <f>Cadastros!A16</f>
        <v xml:space="preserve"> </v>
      </c>
      <c r="I18" s="135">
        <f t="shared" si="0"/>
        <v>0</v>
      </c>
      <c r="J18" s="134" t="str">
        <f>Cadastros!B16</f>
        <v>Pró-labore</v>
      </c>
      <c r="K18" s="136">
        <f t="shared" si="3"/>
        <v>0</v>
      </c>
      <c r="S18" s="127"/>
    </row>
    <row r="19" spans="1:30" x14ac:dyDescent="0.3">
      <c r="A19" s="144"/>
      <c r="B19" s="145"/>
      <c r="C19" s="146"/>
      <c r="D19" s="157"/>
      <c r="E19" s="157"/>
      <c r="F19" s="148">
        <f t="shared" si="1"/>
        <v>750</v>
      </c>
      <c r="H19" s="149" t="str">
        <f>Cadastros!A17</f>
        <v xml:space="preserve"> </v>
      </c>
      <c r="I19" s="135">
        <f t="shared" ref="I19:I28" si="5">IFERROR(SUMIF($C$4:$C$77,H19,$D$4:$D$77),"")</f>
        <v>0</v>
      </c>
      <c r="J19" s="134" t="str">
        <f>Cadastros!B17</f>
        <v xml:space="preserve"> </v>
      </c>
      <c r="K19" s="136">
        <f t="shared" ref="K19:K28" si="6">IFERROR(SUMIF($C$4:$C$77,J19,$E$4:$E$77),"")</f>
        <v>0</v>
      </c>
      <c r="S19" s="152"/>
    </row>
    <row r="20" spans="1:30" x14ac:dyDescent="0.3">
      <c r="A20" s="144"/>
      <c r="B20" s="144"/>
      <c r="C20" s="146"/>
      <c r="D20" s="157"/>
      <c r="E20" s="157"/>
      <c r="F20" s="148">
        <f t="shared" si="1"/>
        <v>750</v>
      </c>
      <c r="H20" s="149" t="str">
        <f>Cadastros!A18</f>
        <v xml:space="preserve"> </v>
      </c>
      <c r="I20" s="135">
        <f t="shared" si="5"/>
        <v>0</v>
      </c>
      <c r="J20" s="134" t="str">
        <f>Cadastros!B18</f>
        <v xml:space="preserve"> </v>
      </c>
      <c r="K20" s="136">
        <f t="shared" si="6"/>
        <v>0</v>
      </c>
      <c r="N20" s="152"/>
    </row>
    <row r="21" spans="1:30" x14ac:dyDescent="0.3">
      <c r="A21" s="144"/>
      <c r="B21" s="145"/>
      <c r="C21" s="146"/>
      <c r="D21" s="157"/>
      <c r="E21" s="157"/>
      <c r="F21" s="148">
        <f t="shared" si="1"/>
        <v>750</v>
      </c>
      <c r="H21" s="149" t="str">
        <f>Cadastros!A19</f>
        <v xml:space="preserve"> </v>
      </c>
      <c r="I21" s="135">
        <f t="shared" si="5"/>
        <v>0</v>
      </c>
      <c r="J21" s="134" t="str">
        <f>Cadastros!B19</f>
        <v xml:space="preserve"> </v>
      </c>
      <c r="K21" s="136">
        <f t="shared" si="6"/>
        <v>0</v>
      </c>
    </row>
    <row r="22" spans="1:30" x14ac:dyDescent="0.3">
      <c r="A22" s="144"/>
      <c r="B22" s="145"/>
      <c r="C22" s="146"/>
      <c r="D22" s="157"/>
      <c r="E22" s="157"/>
      <c r="F22" s="148">
        <f t="shared" si="1"/>
        <v>750</v>
      </c>
      <c r="H22" s="149" t="str">
        <f>Cadastros!A20</f>
        <v xml:space="preserve"> </v>
      </c>
      <c r="I22" s="135">
        <f t="shared" si="5"/>
        <v>0</v>
      </c>
      <c r="J22" s="134" t="str">
        <f>Cadastros!B20</f>
        <v xml:space="preserve"> </v>
      </c>
      <c r="K22" s="136">
        <f t="shared" si="6"/>
        <v>0</v>
      </c>
    </row>
    <row r="23" spans="1:30" x14ac:dyDescent="0.3">
      <c r="A23" s="144"/>
      <c r="B23" s="145"/>
      <c r="C23" s="146"/>
      <c r="D23" s="157"/>
      <c r="E23" s="157"/>
      <c r="F23" s="148">
        <f t="shared" si="1"/>
        <v>750</v>
      </c>
      <c r="H23" s="149" t="str">
        <f>Cadastros!A21</f>
        <v xml:space="preserve"> </v>
      </c>
      <c r="I23" s="135">
        <f t="shared" si="5"/>
        <v>0</v>
      </c>
      <c r="J23" s="134" t="str">
        <f>Cadastros!B21</f>
        <v xml:space="preserve"> </v>
      </c>
      <c r="K23" s="136">
        <f t="shared" si="6"/>
        <v>0</v>
      </c>
    </row>
    <row r="24" spans="1:30" x14ac:dyDescent="0.3">
      <c r="A24" s="144"/>
      <c r="B24" s="145"/>
      <c r="C24" s="146"/>
      <c r="D24" s="157"/>
      <c r="E24" s="157"/>
      <c r="F24" s="148">
        <f t="shared" si="1"/>
        <v>750</v>
      </c>
      <c r="H24" s="149" t="str">
        <f>Cadastros!A22</f>
        <v xml:space="preserve"> </v>
      </c>
      <c r="I24" s="135">
        <f t="shared" si="5"/>
        <v>0</v>
      </c>
      <c r="J24" s="134" t="str">
        <f>Cadastros!B22</f>
        <v xml:space="preserve"> </v>
      </c>
      <c r="K24" s="136">
        <f t="shared" si="6"/>
        <v>0</v>
      </c>
    </row>
    <row r="25" spans="1:30" x14ac:dyDescent="0.3">
      <c r="A25" s="144"/>
      <c r="B25" s="145"/>
      <c r="C25" s="146"/>
      <c r="D25" s="157"/>
      <c r="E25" s="157"/>
      <c r="F25" s="148">
        <f t="shared" si="1"/>
        <v>750</v>
      </c>
      <c r="H25" s="149" t="str">
        <f>Cadastros!A23</f>
        <v xml:space="preserve"> </v>
      </c>
      <c r="I25" s="135">
        <f t="shared" si="5"/>
        <v>0</v>
      </c>
      <c r="J25" s="134" t="str">
        <f>Cadastros!B23</f>
        <v xml:space="preserve"> </v>
      </c>
      <c r="K25" s="136">
        <f t="shared" si="6"/>
        <v>0</v>
      </c>
    </row>
    <row r="26" spans="1:30" x14ac:dyDescent="0.3">
      <c r="A26" s="144"/>
      <c r="B26" s="145"/>
      <c r="C26" s="146"/>
      <c r="D26" s="157"/>
      <c r="E26" s="157"/>
      <c r="F26" s="148">
        <f t="shared" si="1"/>
        <v>750</v>
      </c>
      <c r="H26" s="149" t="str">
        <f>Cadastros!A24</f>
        <v xml:space="preserve"> </v>
      </c>
      <c r="I26" s="135">
        <f t="shared" si="5"/>
        <v>0</v>
      </c>
      <c r="J26" s="134" t="str">
        <f>Cadastros!B24</f>
        <v xml:space="preserve"> </v>
      </c>
      <c r="K26" s="136">
        <f t="shared" si="6"/>
        <v>0</v>
      </c>
    </row>
    <row r="27" spans="1:30" x14ac:dyDescent="0.3">
      <c r="A27" s="144"/>
      <c r="B27" s="145"/>
      <c r="C27" s="146"/>
      <c r="D27" s="157"/>
      <c r="E27" s="157"/>
      <c r="F27" s="148">
        <f t="shared" si="1"/>
        <v>750</v>
      </c>
      <c r="H27" s="149" t="str">
        <f>Cadastros!A25</f>
        <v xml:space="preserve"> </v>
      </c>
      <c r="I27" s="135">
        <f t="shared" si="5"/>
        <v>0</v>
      </c>
      <c r="J27" s="134" t="str">
        <f>Cadastros!B25</f>
        <v xml:space="preserve"> </v>
      </c>
      <c r="K27" s="136">
        <f t="shared" si="6"/>
        <v>0</v>
      </c>
    </row>
    <row r="28" spans="1:30" x14ac:dyDescent="0.3">
      <c r="A28" s="144"/>
      <c r="B28" s="144"/>
      <c r="C28" s="146"/>
      <c r="D28" s="147"/>
      <c r="E28" s="147"/>
      <c r="F28" s="148">
        <f t="shared" si="1"/>
        <v>750</v>
      </c>
      <c r="H28" s="149" t="str">
        <f>Cadastros!A26</f>
        <v xml:space="preserve"> </v>
      </c>
      <c r="I28" s="135">
        <f t="shared" si="5"/>
        <v>0</v>
      </c>
      <c r="J28" s="134" t="str">
        <f>Cadastros!B26</f>
        <v xml:space="preserve"> </v>
      </c>
      <c r="K28" s="136">
        <f t="shared" si="6"/>
        <v>0</v>
      </c>
    </row>
    <row r="29" spans="1:30" x14ac:dyDescent="0.3">
      <c r="A29" s="144"/>
      <c r="B29" s="145"/>
      <c r="C29" s="146"/>
      <c r="D29" s="147"/>
      <c r="E29" s="147"/>
      <c r="F29" s="148">
        <f t="shared" si="1"/>
        <v>750</v>
      </c>
      <c r="H29" s="149" t="str">
        <f>Cadastros!A27</f>
        <v>Outras</v>
      </c>
      <c r="I29" s="135">
        <f>IFERROR(SUMIF($C$4:$C$77,H29,$D$4:$D$77),"")</f>
        <v>0</v>
      </c>
      <c r="J29" s="134" t="str">
        <f>Cadastros!B27</f>
        <v>Outras</v>
      </c>
      <c r="K29" s="136">
        <f>IFERROR(SUMIF($C$4:$C$77,J29,$E$4:$E$77),"")</f>
        <v>0</v>
      </c>
    </row>
    <row r="30" spans="1:30" x14ac:dyDescent="0.3">
      <c r="A30" s="144"/>
      <c r="B30" s="145"/>
      <c r="C30" s="146"/>
      <c r="D30" s="147"/>
      <c r="E30" s="147"/>
      <c r="F30" s="148">
        <f t="shared" si="1"/>
        <v>750</v>
      </c>
      <c r="H30" s="158" t="s">
        <v>11</v>
      </c>
      <c r="I30" s="159">
        <f>SUM(I5:I29)</f>
        <v>0</v>
      </c>
      <c r="J30" s="160" t="s">
        <v>12</v>
      </c>
      <c r="K30" s="161">
        <f>SUM(K5:K29)</f>
        <v>0</v>
      </c>
    </row>
    <row r="31" spans="1:30" ht="15" thickBot="1" x14ac:dyDescent="0.35">
      <c r="A31" s="144"/>
      <c r="B31" s="145"/>
      <c r="C31" s="134"/>
      <c r="D31" s="147"/>
      <c r="E31" s="147"/>
      <c r="F31" s="148">
        <f t="shared" si="1"/>
        <v>750</v>
      </c>
      <c r="H31" s="162" t="s">
        <v>24</v>
      </c>
      <c r="I31" s="163"/>
      <c r="J31" s="163"/>
      <c r="K31" s="164">
        <f>K4+I30-K30</f>
        <v>750</v>
      </c>
    </row>
    <row r="32" spans="1:30" x14ac:dyDescent="0.3">
      <c r="A32" s="144"/>
      <c r="B32" s="2"/>
      <c r="C32" s="1"/>
      <c r="D32" s="147"/>
      <c r="E32" s="147"/>
      <c r="F32" s="148">
        <f t="shared" si="1"/>
        <v>750</v>
      </c>
      <c r="K32" s="152">
        <f>K31-F77</f>
        <v>0</v>
      </c>
    </row>
    <row r="33" spans="1:11" x14ac:dyDescent="0.3">
      <c r="A33" s="144"/>
      <c r="B33" s="2"/>
      <c r="C33" s="1"/>
      <c r="D33" s="147"/>
      <c r="E33" s="147"/>
      <c r="F33" s="148">
        <f t="shared" si="1"/>
        <v>750</v>
      </c>
    </row>
    <row r="34" spans="1:11" x14ac:dyDescent="0.3">
      <c r="A34" s="144"/>
      <c r="B34" s="2"/>
      <c r="C34" s="1"/>
      <c r="D34" s="157"/>
      <c r="E34" s="157"/>
      <c r="F34" s="148">
        <f t="shared" si="1"/>
        <v>750</v>
      </c>
    </row>
    <row r="35" spans="1:11" x14ac:dyDescent="0.3">
      <c r="A35" s="144"/>
      <c r="B35" s="2"/>
      <c r="C35" s="1"/>
      <c r="D35" s="157"/>
      <c r="E35" s="157"/>
      <c r="F35" s="148">
        <f t="shared" si="1"/>
        <v>750</v>
      </c>
    </row>
    <row r="36" spans="1:11" x14ac:dyDescent="0.3">
      <c r="A36" s="144"/>
      <c r="B36" s="2"/>
      <c r="C36" s="1"/>
      <c r="D36" s="147"/>
      <c r="E36" s="147"/>
      <c r="F36" s="148">
        <f t="shared" si="1"/>
        <v>750</v>
      </c>
    </row>
    <row r="37" spans="1:11" x14ac:dyDescent="0.3">
      <c r="A37" s="28"/>
      <c r="B37" s="2"/>
      <c r="C37" s="1"/>
      <c r="D37" s="147"/>
      <c r="E37" s="147"/>
      <c r="F37" s="148">
        <f t="shared" si="1"/>
        <v>750</v>
      </c>
      <c r="K37" s="127"/>
    </row>
    <row r="38" spans="1:11" x14ac:dyDescent="0.3">
      <c r="A38" s="144"/>
      <c r="B38" s="2"/>
      <c r="C38" s="1"/>
      <c r="D38" s="147"/>
      <c r="E38" s="147"/>
      <c r="F38" s="148">
        <f t="shared" si="1"/>
        <v>750</v>
      </c>
      <c r="K38" s="127"/>
    </row>
    <row r="39" spans="1:11" x14ac:dyDescent="0.3">
      <c r="A39" s="144"/>
      <c r="B39" s="2"/>
      <c r="C39" s="1"/>
      <c r="D39" s="147"/>
      <c r="E39" s="10"/>
      <c r="F39" s="148">
        <f t="shared" si="1"/>
        <v>750</v>
      </c>
      <c r="K39" s="127"/>
    </row>
    <row r="40" spans="1:11" x14ac:dyDescent="0.3">
      <c r="A40" s="144"/>
      <c r="B40" s="2"/>
      <c r="C40" s="1"/>
      <c r="D40" s="147"/>
      <c r="E40" s="147"/>
      <c r="F40" s="148">
        <f t="shared" si="1"/>
        <v>750</v>
      </c>
      <c r="K40" s="127"/>
    </row>
    <row r="41" spans="1:11" x14ac:dyDescent="0.3">
      <c r="A41" s="144"/>
      <c r="B41" s="2"/>
      <c r="C41" s="1"/>
      <c r="D41" s="147"/>
      <c r="E41" s="147"/>
      <c r="F41" s="148">
        <f t="shared" si="1"/>
        <v>750</v>
      </c>
      <c r="K41" s="127"/>
    </row>
    <row r="42" spans="1:11" x14ac:dyDescent="0.3">
      <c r="A42" s="144"/>
      <c r="B42" s="2"/>
      <c r="C42" s="1"/>
      <c r="D42" s="157"/>
      <c r="E42" s="157"/>
      <c r="F42" s="148">
        <f t="shared" si="1"/>
        <v>750</v>
      </c>
      <c r="K42" s="127"/>
    </row>
    <row r="43" spans="1:11" x14ac:dyDescent="0.3">
      <c r="A43" s="144"/>
      <c r="B43" s="145"/>
      <c r="C43" s="146"/>
      <c r="D43" s="157"/>
      <c r="E43" s="157"/>
      <c r="F43" s="148">
        <f t="shared" si="1"/>
        <v>750</v>
      </c>
      <c r="K43" s="127"/>
    </row>
    <row r="44" spans="1:11" x14ac:dyDescent="0.3">
      <c r="A44" s="144"/>
      <c r="B44" s="145"/>
      <c r="C44" s="146"/>
      <c r="D44" s="157"/>
      <c r="E44" s="157"/>
      <c r="F44" s="148">
        <f t="shared" si="1"/>
        <v>750</v>
      </c>
      <c r="K44" s="127"/>
    </row>
    <row r="45" spans="1:11" x14ac:dyDescent="0.3">
      <c r="A45" s="144"/>
      <c r="B45" s="145"/>
      <c r="C45" s="146"/>
      <c r="D45" s="147"/>
      <c r="E45" s="147"/>
      <c r="F45" s="148">
        <f t="shared" si="1"/>
        <v>750</v>
      </c>
      <c r="K45" s="127"/>
    </row>
    <row r="46" spans="1:11" x14ac:dyDescent="0.3">
      <c r="A46" s="144"/>
      <c r="B46" s="145"/>
      <c r="C46" s="146"/>
      <c r="D46" s="147"/>
      <c r="E46" s="147"/>
      <c r="F46" s="148">
        <f t="shared" si="1"/>
        <v>750</v>
      </c>
      <c r="K46" s="127"/>
    </row>
    <row r="47" spans="1:11" x14ac:dyDescent="0.3">
      <c r="A47" s="144"/>
      <c r="B47" s="145"/>
      <c r="C47" s="146"/>
      <c r="D47" s="147"/>
      <c r="E47" s="147"/>
      <c r="F47" s="148">
        <f t="shared" si="1"/>
        <v>750</v>
      </c>
      <c r="K47" s="127"/>
    </row>
    <row r="48" spans="1:11" x14ac:dyDescent="0.3">
      <c r="A48" s="144"/>
      <c r="B48" s="145"/>
      <c r="C48" s="146"/>
      <c r="D48" s="147"/>
      <c r="E48" s="147"/>
      <c r="F48" s="148">
        <f t="shared" si="1"/>
        <v>750</v>
      </c>
      <c r="K48" s="127"/>
    </row>
    <row r="49" spans="1:12" x14ac:dyDescent="0.3">
      <c r="A49" s="144"/>
      <c r="B49" s="145"/>
      <c r="C49" s="146"/>
      <c r="D49" s="147"/>
      <c r="E49" s="147"/>
      <c r="F49" s="148">
        <f t="shared" si="1"/>
        <v>750</v>
      </c>
      <c r="K49" s="127"/>
    </row>
    <row r="50" spans="1:12" x14ac:dyDescent="0.3">
      <c r="A50" s="144"/>
      <c r="B50" s="145"/>
      <c r="C50" s="146"/>
      <c r="D50" s="147"/>
      <c r="E50" s="147"/>
      <c r="F50" s="148">
        <f t="shared" si="1"/>
        <v>750</v>
      </c>
      <c r="K50" s="127"/>
    </row>
    <row r="51" spans="1:12" x14ac:dyDescent="0.3">
      <c r="A51" s="144"/>
      <c r="B51" s="145"/>
      <c r="C51" s="146"/>
      <c r="D51" s="147"/>
      <c r="E51" s="147"/>
      <c r="F51" s="148">
        <f t="shared" si="1"/>
        <v>750</v>
      </c>
      <c r="K51" s="127"/>
    </row>
    <row r="52" spans="1:12" x14ac:dyDescent="0.3">
      <c r="A52" s="144"/>
      <c r="B52" s="145"/>
      <c r="C52" s="146"/>
      <c r="D52" s="147"/>
      <c r="E52" s="147"/>
      <c r="F52" s="148">
        <f t="shared" si="1"/>
        <v>750</v>
      </c>
      <c r="K52" s="127"/>
    </row>
    <row r="53" spans="1:12" x14ac:dyDescent="0.3">
      <c r="A53" s="144"/>
      <c r="B53" s="145"/>
      <c r="C53" s="146"/>
      <c r="D53" s="147"/>
      <c r="E53" s="147"/>
      <c r="F53" s="148">
        <f t="shared" si="1"/>
        <v>750</v>
      </c>
      <c r="K53" s="127"/>
    </row>
    <row r="54" spans="1:12" x14ac:dyDescent="0.3">
      <c r="A54" s="144"/>
      <c r="B54" s="145"/>
      <c r="C54" s="146"/>
      <c r="D54" s="147"/>
      <c r="E54" s="147"/>
      <c r="F54" s="148">
        <f t="shared" si="1"/>
        <v>750</v>
      </c>
      <c r="K54" s="127"/>
    </row>
    <row r="55" spans="1:12" x14ac:dyDescent="0.3">
      <c r="A55" s="144"/>
      <c r="B55" s="145"/>
      <c r="C55" s="146"/>
      <c r="D55" s="147"/>
      <c r="E55" s="147"/>
      <c r="F55" s="148">
        <f t="shared" si="1"/>
        <v>750</v>
      </c>
      <c r="K55" s="127"/>
    </row>
    <row r="56" spans="1:12" x14ac:dyDescent="0.3">
      <c r="A56" s="144"/>
      <c r="B56" s="165"/>
      <c r="C56" s="146"/>
      <c r="D56" s="147"/>
      <c r="E56" s="147"/>
      <c r="F56" s="148">
        <f t="shared" si="1"/>
        <v>750</v>
      </c>
      <c r="K56" s="127"/>
    </row>
    <row r="57" spans="1:12" x14ac:dyDescent="0.3">
      <c r="A57" s="144"/>
      <c r="B57" s="145"/>
      <c r="C57" s="146"/>
      <c r="D57" s="147"/>
      <c r="E57" s="147"/>
      <c r="F57" s="148">
        <f t="shared" si="1"/>
        <v>750</v>
      </c>
      <c r="K57" s="127"/>
      <c r="L57" s="127"/>
    </row>
    <row r="58" spans="1:12" x14ac:dyDescent="0.3">
      <c r="A58" s="144"/>
      <c r="B58" s="145"/>
      <c r="C58" s="146"/>
      <c r="D58" s="147"/>
      <c r="E58" s="147"/>
      <c r="F58" s="148">
        <f t="shared" si="1"/>
        <v>750</v>
      </c>
    </row>
    <row r="59" spans="1:12" x14ac:dyDescent="0.3">
      <c r="A59" s="144"/>
      <c r="B59" s="145"/>
      <c r="C59" s="146"/>
      <c r="D59" s="147"/>
      <c r="E59" s="147"/>
      <c r="F59" s="148">
        <f t="shared" si="1"/>
        <v>750</v>
      </c>
    </row>
    <row r="60" spans="1:12" x14ac:dyDescent="0.3">
      <c r="A60" s="144"/>
      <c r="B60" s="145"/>
      <c r="C60" s="146"/>
      <c r="D60" s="147"/>
      <c r="E60" s="147"/>
      <c r="F60" s="148">
        <f t="shared" si="1"/>
        <v>750</v>
      </c>
    </row>
    <row r="61" spans="1:12" x14ac:dyDescent="0.3">
      <c r="A61" s="144"/>
      <c r="B61" s="145"/>
      <c r="C61" s="146"/>
      <c r="D61" s="147"/>
      <c r="E61" s="147"/>
      <c r="F61" s="148">
        <f t="shared" si="1"/>
        <v>750</v>
      </c>
    </row>
    <row r="62" spans="1:12" x14ac:dyDescent="0.3">
      <c r="A62" s="144"/>
      <c r="B62" s="145"/>
      <c r="C62" s="146"/>
      <c r="D62" s="147"/>
      <c r="E62" s="147"/>
      <c r="F62" s="148">
        <f t="shared" si="1"/>
        <v>750</v>
      </c>
      <c r="K62" s="153"/>
    </row>
    <row r="63" spans="1:12" x14ac:dyDescent="0.3">
      <c r="A63" s="144"/>
      <c r="B63" s="145"/>
      <c r="C63" s="146"/>
      <c r="D63" s="147"/>
      <c r="E63" s="147"/>
      <c r="F63" s="148">
        <f t="shared" si="1"/>
        <v>750</v>
      </c>
    </row>
    <row r="64" spans="1:12" x14ac:dyDescent="0.3">
      <c r="A64" s="144"/>
      <c r="B64" s="145"/>
      <c r="C64" s="146"/>
      <c r="D64" s="147"/>
      <c r="E64" s="147"/>
      <c r="F64" s="148">
        <f>F63+D64-E64</f>
        <v>750</v>
      </c>
    </row>
    <row r="65" spans="1:6" x14ac:dyDescent="0.3">
      <c r="A65" s="144"/>
      <c r="B65" s="145"/>
      <c r="C65" s="146"/>
      <c r="D65" s="147"/>
      <c r="E65" s="147"/>
      <c r="F65" s="148">
        <f t="shared" ref="F65:F76" si="7">F64+D65-E65</f>
        <v>750</v>
      </c>
    </row>
    <row r="66" spans="1:6" x14ac:dyDescent="0.3">
      <c r="A66" s="144"/>
      <c r="B66" s="145"/>
      <c r="C66" s="146"/>
      <c r="D66" s="147"/>
      <c r="E66" s="147"/>
      <c r="F66" s="148">
        <f t="shared" si="7"/>
        <v>750</v>
      </c>
    </row>
    <row r="67" spans="1:6" x14ac:dyDescent="0.3">
      <c r="A67" s="144"/>
      <c r="B67" s="145"/>
      <c r="C67" s="146"/>
      <c r="D67" s="147"/>
      <c r="E67" s="147"/>
      <c r="F67" s="148">
        <f t="shared" si="7"/>
        <v>750</v>
      </c>
    </row>
    <row r="68" spans="1:6" x14ac:dyDescent="0.3">
      <c r="A68" s="144"/>
      <c r="B68" s="145"/>
      <c r="C68" s="146"/>
      <c r="D68" s="147"/>
      <c r="E68" s="147"/>
      <c r="F68" s="148">
        <f t="shared" si="7"/>
        <v>750</v>
      </c>
    </row>
    <row r="69" spans="1:6" x14ac:dyDescent="0.3">
      <c r="A69" s="144"/>
      <c r="B69" s="145"/>
      <c r="C69" s="146"/>
      <c r="D69" s="147"/>
      <c r="E69" s="147"/>
      <c r="F69" s="148">
        <f t="shared" si="7"/>
        <v>750</v>
      </c>
    </row>
    <row r="70" spans="1:6" x14ac:dyDescent="0.3">
      <c r="A70" s="144"/>
      <c r="B70" s="145"/>
      <c r="C70" s="146"/>
      <c r="D70" s="147"/>
      <c r="E70" s="166"/>
      <c r="F70" s="148">
        <f t="shared" si="7"/>
        <v>750</v>
      </c>
    </row>
    <row r="71" spans="1:6" x14ac:dyDescent="0.3">
      <c r="A71" s="144"/>
      <c r="B71" s="145"/>
      <c r="C71" s="146"/>
      <c r="D71" s="147"/>
      <c r="E71" s="147"/>
      <c r="F71" s="148">
        <f t="shared" si="7"/>
        <v>750</v>
      </c>
    </row>
    <row r="72" spans="1:6" x14ac:dyDescent="0.3">
      <c r="A72" s="144"/>
      <c r="B72" s="145"/>
      <c r="C72" s="146"/>
      <c r="D72" s="147"/>
      <c r="E72" s="147"/>
      <c r="F72" s="148">
        <f t="shared" si="7"/>
        <v>750</v>
      </c>
    </row>
    <row r="73" spans="1:6" x14ac:dyDescent="0.3">
      <c r="A73" s="144"/>
      <c r="B73" s="145"/>
      <c r="C73" s="146"/>
      <c r="D73" s="147"/>
      <c r="E73" s="147"/>
      <c r="F73" s="148">
        <f t="shared" si="7"/>
        <v>750</v>
      </c>
    </row>
    <row r="74" spans="1:6" x14ac:dyDescent="0.3">
      <c r="A74" s="144"/>
      <c r="B74" s="145"/>
      <c r="C74" s="146"/>
      <c r="D74" s="147"/>
      <c r="E74" s="147"/>
      <c r="F74" s="148">
        <f t="shared" si="7"/>
        <v>750</v>
      </c>
    </row>
    <row r="75" spans="1:6" x14ac:dyDescent="0.3">
      <c r="A75" s="144"/>
      <c r="B75" s="145"/>
      <c r="C75" s="146"/>
      <c r="D75" s="147"/>
      <c r="E75" s="147"/>
      <c r="F75" s="148">
        <f t="shared" si="7"/>
        <v>750</v>
      </c>
    </row>
    <row r="76" spans="1:6" x14ac:dyDescent="0.3">
      <c r="A76" s="144"/>
      <c r="B76" s="145"/>
      <c r="C76" s="146"/>
      <c r="D76" s="147"/>
      <c r="E76" s="147"/>
      <c r="F76" s="148">
        <f t="shared" si="7"/>
        <v>750</v>
      </c>
    </row>
    <row r="77" spans="1:6" ht="15" thickBot="1" x14ac:dyDescent="0.35">
      <c r="A77" s="167"/>
      <c r="B77" s="167"/>
      <c r="C77" s="168"/>
      <c r="D77" s="169"/>
      <c r="E77" s="169"/>
      <c r="F77" s="170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77"/>
  <sheetViews>
    <sheetView topLeftCell="A3" zoomScale="80" zoomScaleNormal="80" workbookViewId="0">
      <selection activeCell="A3" sqref="A3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5" width="11.33203125" style="9" bestFit="1" customWidth="1"/>
    <col min="6" max="6" width="11" style="9" bestFit="1" customWidth="1"/>
    <col min="7" max="7" width="10.109375" bestFit="1" customWidth="1"/>
    <col min="8" max="8" width="27.6640625" bestFit="1" customWidth="1"/>
    <col min="9" max="9" width="12" bestFit="1" customWidth="1"/>
    <col min="10" max="10" width="22.88671875" bestFit="1" customWidth="1"/>
    <col min="11" max="12" width="10.88671875" bestFit="1" customWidth="1"/>
    <col min="13" max="13" width="25.33203125" bestFit="1" customWidth="1"/>
    <col min="14" max="25" width="12" bestFit="1" customWidth="1"/>
    <col min="26" max="26" width="10.88671875" bestFit="1" customWidth="1"/>
    <col min="27" max="27" width="11.33203125" bestFit="1" customWidth="1"/>
  </cols>
  <sheetData>
    <row r="1" spans="1:22" ht="21" x14ac:dyDescent="0.4">
      <c r="A1" s="183" t="s">
        <v>37</v>
      </c>
      <c r="B1" s="183"/>
      <c r="C1" s="183"/>
      <c r="D1" s="183"/>
      <c r="E1" s="183"/>
      <c r="F1" s="183"/>
    </row>
    <row r="2" spans="1:22" ht="15" thickBot="1" x14ac:dyDescent="0.35"/>
    <row r="3" spans="1:22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2" x14ac:dyDescent="0.3">
      <c r="A4" s="27"/>
      <c r="B4" s="16" t="s">
        <v>40</v>
      </c>
      <c r="C4" s="17"/>
      <c r="D4" s="18"/>
      <c r="E4" s="18"/>
      <c r="F4" s="19">
        <f>Outubro!F77</f>
        <v>750</v>
      </c>
      <c r="H4" s="55" t="s">
        <v>23</v>
      </c>
      <c r="I4" s="56"/>
      <c r="J4" s="56"/>
      <c r="K4" s="57">
        <f>Outubro!K31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x14ac:dyDescent="0.3">
      <c r="A5" s="27"/>
      <c r="B5" s="2"/>
      <c r="C5" s="17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Outubro!S5</f>
        <v>0</v>
      </c>
      <c r="O5" s="10"/>
      <c r="P5" s="10"/>
      <c r="Q5" s="10"/>
      <c r="R5" s="10"/>
      <c r="S5" s="11">
        <f>SUM(N5:R5)</f>
        <v>0</v>
      </c>
      <c r="T5" s="74"/>
      <c r="V5" s="24"/>
    </row>
    <row r="6" spans="1:22" x14ac:dyDescent="0.3">
      <c r="A6" s="27"/>
      <c r="B6" s="2"/>
      <c r="C6" s="17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Outubro!S6</f>
        <v>0</v>
      </c>
      <c r="O6" s="43"/>
      <c r="P6" s="10"/>
      <c r="Q6" s="10"/>
      <c r="R6" s="10"/>
      <c r="S6" s="11">
        <f t="shared" ref="S6:S15" si="2">SUM(N6:R6)</f>
        <v>0</v>
      </c>
      <c r="V6" s="74"/>
    </row>
    <row r="7" spans="1:22" x14ac:dyDescent="0.3">
      <c r="A7" s="27"/>
      <c r="B7" s="2"/>
      <c r="C7" s="17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Outubro!S7</f>
        <v>0</v>
      </c>
      <c r="O7" s="10"/>
      <c r="P7" s="10"/>
      <c r="Q7" s="10"/>
      <c r="R7" s="10"/>
      <c r="S7" s="11">
        <f t="shared" si="2"/>
        <v>0</v>
      </c>
      <c r="T7" s="9"/>
      <c r="U7" s="9"/>
      <c r="V7" s="24"/>
    </row>
    <row r="8" spans="1:22" x14ac:dyDescent="0.3">
      <c r="A8" s="27"/>
      <c r="B8" s="2"/>
      <c r="C8" s="17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Outubro!S8</f>
        <v>0</v>
      </c>
      <c r="O8" s="10"/>
      <c r="P8" s="10"/>
      <c r="Q8" s="10"/>
      <c r="R8" s="10"/>
      <c r="S8" s="11">
        <f t="shared" si="2"/>
        <v>0</v>
      </c>
      <c r="T8" s="75"/>
      <c r="U8" s="9"/>
    </row>
    <row r="9" spans="1:22" x14ac:dyDescent="0.3">
      <c r="A9" s="28"/>
      <c r="B9" s="2"/>
      <c r="C9" s="1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Outubro!S9</f>
        <v>0</v>
      </c>
      <c r="O9" s="10"/>
      <c r="P9" s="10"/>
      <c r="Q9" s="10"/>
      <c r="R9" s="10"/>
      <c r="S9" s="11">
        <f t="shared" si="2"/>
        <v>0</v>
      </c>
      <c r="T9" s="75"/>
      <c r="U9" s="9"/>
    </row>
    <row r="10" spans="1:22" x14ac:dyDescent="0.3">
      <c r="A10" s="28"/>
      <c r="B10" s="2"/>
      <c r="C10" s="1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Outubro!S10</f>
        <v>0</v>
      </c>
      <c r="O10" s="10"/>
      <c r="P10" s="10"/>
      <c r="Q10" s="10"/>
      <c r="R10" s="10"/>
      <c r="S10" s="11">
        <f t="shared" si="2"/>
        <v>0</v>
      </c>
      <c r="T10" s="75"/>
      <c r="U10" s="9"/>
    </row>
    <row r="11" spans="1:22" x14ac:dyDescent="0.3">
      <c r="A11" s="28"/>
      <c r="B11" s="2"/>
      <c r="C11" s="1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Outubro!S11</f>
        <v>0</v>
      </c>
      <c r="O11" s="10"/>
      <c r="P11" s="10"/>
      <c r="Q11" s="10"/>
      <c r="R11" s="10"/>
      <c r="S11" s="11">
        <f t="shared" si="2"/>
        <v>0</v>
      </c>
    </row>
    <row r="12" spans="1:22" x14ac:dyDescent="0.3">
      <c r="A12" s="28"/>
      <c r="B12" s="2"/>
      <c r="C12" s="1"/>
      <c r="D12" s="10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Outubro!S12</f>
        <v>0</v>
      </c>
      <c r="O12" s="10"/>
      <c r="P12" s="10"/>
      <c r="Q12" s="10"/>
      <c r="R12" s="10"/>
      <c r="S12" s="11">
        <f t="shared" si="2"/>
        <v>0</v>
      </c>
    </row>
    <row r="13" spans="1:22" x14ac:dyDescent="0.3">
      <c r="A13" s="28"/>
      <c r="B13" s="2"/>
      <c r="C13" s="1"/>
      <c r="D13" s="10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Outubro!S13</f>
        <v>0</v>
      </c>
      <c r="O13" s="10"/>
      <c r="P13" s="10"/>
      <c r="Q13" s="10"/>
      <c r="R13" s="10"/>
      <c r="S13" s="11">
        <f t="shared" si="2"/>
        <v>0</v>
      </c>
      <c r="T13" s="74"/>
      <c r="U13" s="9"/>
      <c r="V13" s="74"/>
    </row>
    <row r="14" spans="1:22" x14ac:dyDescent="0.3">
      <c r="A14" s="28"/>
      <c r="B14" s="2"/>
      <c r="C14" s="1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Outubro!S14</f>
        <v>0</v>
      </c>
      <c r="O14" s="10"/>
      <c r="P14" s="10"/>
      <c r="Q14" s="10"/>
      <c r="R14" s="10"/>
      <c r="S14" s="11">
        <f t="shared" si="2"/>
        <v>0</v>
      </c>
    </row>
    <row r="15" spans="1:22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Outubro!S15</f>
        <v>0</v>
      </c>
      <c r="O15" s="10"/>
      <c r="P15" s="10"/>
      <c r="Q15" s="10"/>
      <c r="R15" s="10"/>
      <c r="S15" s="11">
        <f t="shared" si="2"/>
        <v>0</v>
      </c>
    </row>
    <row r="16" spans="1:22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9">
        <f t="shared" ref="N16:S16" si="4">SUM(N5:N15)</f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70">
        <f t="shared" si="4"/>
        <v>0</v>
      </c>
      <c r="U16" s="74"/>
    </row>
    <row r="17" spans="1:11" x14ac:dyDescent="0.3">
      <c r="A17" s="28"/>
      <c r="B17" s="2"/>
      <c r="C17" s="1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1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1" x14ac:dyDescent="0.3">
      <c r="A19" s="28"/>
      <c r="B19" s="28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</row>
    <row r="20" spans="1:1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1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1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1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1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1" x14ac:dyDescent="0.3">
      <c r="A30" s="28"/>
      <c r="B30" s="2"/>
      <c r="C30" s="1"/>
      <c r="D30" s="10"/>
      <c r="E30" s="10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1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11" x14ac:dyDescent="0.3">
      <c r="A32" s="28"/>
      <c r="B32" s="2"/>
      <c r="C32" s="1"/>
      <c r="D32" s="10"/>
      <c r="E32" s="43"/>
      <c r="F32" s="11">
        <f t="shared" si="1"/>
        <v>750</v>
      </c>
      <c r="K32" s="74">
        <f>K31-F77</f>
        <v>0</v>
      </c>
    </row>
    <row r="33" spans="1:7" x14ac:dyDescent="0.3">
      <c r="A33" s="28"/>
      <c r="B33" s="2"/>
      <c r="C33" s="1"/>
      <c r="D33" s="10"/>
      <c r="E33" s="10"/>
      <c r="F33" s="11">
        <f t="shared" si="1"/>
        <v>750</v>
      </c>
    </row>
    <row r="34" spans="1:7" x14ac:dyDescent="0.3">
      <c r="A34" s="28"/>
      <c r="B34" s="2"/>
      <c r="C34" s="1"/>
      <c r="D34" s="10"/>
      <c r="E34" s="10"/>
      <c r="F34" s="11">
        <f t="shared" si="1"/>
        <v>750</v>
      </c>
      <c r="G34" s="9"/>
    </row>
    <row r="35" spans="1:7" x14ac:dyDescent="0.3">
      <c r="A35" s="28"/>
      <c r="B35" s="2"/>
      <c r="C35" s="1"/>
      <c r="D35" s="10"/>
      <c r="E35" s="10"/>
      <c r="F35" s="11">
        <f t="shared" si="1"/>
        <v>750</v>
      </c>
      <c r="G35" s="9"/>
    </row>
    <row r="36" spans="1:7" x14ac:dyDescent="0.3">
      <c r="A36" s="28"/>
      <c r="B36" s="2"/>
      <c r="C36" s="1"/>
      <c r="D36" s="10"/>
      <c r="E36" s="10"/>
      <c r="F36" s="11">
        <f t="shared" si="1"/>
        <v>750</v>
      </c>
      <c r="G36" s="9"/>
    </row>
    <row r="37" spans="1:7" x14ac:dyDescent="0.3">
      <c r="A37" s="28"/>
      <c r="B37" s="2"/>
      <c r="C37" s="1"/>
      <c r="D37" s="10"/>
      <c r="E37" s="10"/>
      <c r="F37" s="11">
        <f t="shared" si="1"/>
        <v>750</v>
      </c>
      <c r="G37" s="9"/>
    </row>
    <row r="38" spans="1:7" x14ac:dyDescent="0.3">
      <c r="A38" s="28"/>
      <c r="B38" s="2"/>
      <c r="C38" s="1"/>
      <c r="D38" s="10"/>
      <c r="E38" s="10"/>
      <c r="F38" s="11">
        <f t="shared" si="1"/>
        <v>750</v>
      </c>
      <c r="G38" s="9"/>
    </row>
    <row r="39" spans="1:7" x14ac:dyDescent="0.3">
      <c r="A39" s="28"/>
      <c r="B39" s="2"/>
      <c r="C39" s="1"/>
      <c r="D39" s="10"/>
      <c r="E39" s="10"/>
      <c r="F39" s="11">
        <f t="shared" si="1"/>
        <v>750</v>
      </c>
      <c r="G39" s="9"/>
    </row>
    <row r="40" spans="1:7" x14ac:dyDescent="0.3">
      <c r="A40" s="28"/>
      <c r="B40" s="2"/>
      <c r="C40" s="1"/>
      <c r="D40" s="10"/>
      <c r="E40" s="10"/>
      <c r="F40" s="11">
        <f t="shared" si="1"/>
        <v>750</v>
      </c>
      <c r="G40" s="9"/>
    </row>
    <row r="41" spans="1:7" x14ac:dyDescent="0.3">
      <c r="A41" s="28"/>
      <c r="B41" s="2"/>
      <c r="C41" s="1"/>
      <c r="D41" s="10"/>
      <c r="E41" s="10"/>
      <c r="F41" s="11">
        <f t="shared" si="1"/>
        <v>750</v>
      </c>
    </row>
    <row r="42" spans="1:7" x14ac:dyDescent="0.3">
      <c r="A42" s="28"/>
      <c r="B42" s="2"/>
      <c r="C42" s="1"/>
      <c r="D42" s="10"/>
      <c r="E42" s="10"/>
      <c r="F42" s="11">
        <f t="shared" si="1"/>
        <v>750</v>
      </c>
    </row>
    <row r="43" spans="1:7" x14ac:dyDescent="0.3">
      <c r="A43" s="28"/>
      <c r="B43" s="2"/>
      <c r="C43" s="1"/>
      <c r="D43" s="10"/>
      <c r="E43" s="10"/>
      <c r="F43" s="11">
        <f>F42+D43-E43</f>
        <v>750</v>
      </c>
    </row>
    <row r="44" spans="1:7" x14ac:dyDescent="0.3">
      <c r="A44" s="28"/>
      <c r="B44" s="2"/>
      <c r="C44" s="1"/>
      <c r="D44" s="10"/>
      <c r="E44" s="10"/>
      <c r="F44" s="11">
        <f t="shared" si="1"/>
        <v>750</v>
      </c>
    </row>
    <row r="45" spans="1:7" x14ac:dyDescent="0.3">
      <c r="A45" s="28"/>
      <c r="B45" s="2"/>
      <c r="C45" s="1"/>
      <c r="D45" s="10"/>
      <c r="E45" s="10"/>
      <c r="F45" s="11">
        <f t="shared" si="1"/>
        <v>750</v>
      </c>
    </row>
    <row r="46" spans="1:7" x14ac:dyDescent="0.3">
      <c r="A46" s="28"/>
      <c r="B46" s="2"/>
      <c r="C46" s="1"/>
      <c r="D46" s="10"/>
      <c r="E46" s="10"/>
      <c r="F46" s="11">
        <f t="shared" si="1"/>
        <v>750</v>
      </c>
    </row>
    <row r="47" spans="1:7" x14ac:dyDescent="0.3">
      <c r="A47" s="28"/>
      <c r="B47" s="2"/>
      <c r="C47" s="1"/>
      <c r="D47" s="10"/>
      <c r="E47" s="10"/>
      <c r="F47" s="11">
        <f t="shared" si="1"/>
        <v>750</v>
      </c>
    </row>
    <row r="48" spans="1:7" x14ac:dyDescent="0.3">
      <c r="A48" s="28"/>
      <c r="B48" s="2"/>
      <c r="C48" s="1"/>
      <c r="D48" s="10"/>
      <c r="E48" s="10"/>
      <c r="F48" s="11">
        <f t="shared" si="1"/>
        <v>750</v>
      </c>
    </row>
    <row r="49" spans="1:7" x14ac:dyDescent="0.3">
      <c r="A49" s="28"/>
      <c r="B49" s="2"/>
      <c r="C49" s="1"/>
      <c r="D49" s="10"/>
      <c r="E49" s="10"/>
      <c r="F49" s="11">
        <f t="shared" si="1"/>
        <v>750</v>
      </c>
    </row>
    <row r="50" spans="1:7" x14ac:dyDescent="0.3">
      <c r="A50" s="28"/>
      <c r="B50" s="2"/>
      <c r="C50" s="1"/>
      <c r="D50" s="10"/>
      <c r="E50" s="10"/>
      <c r="F50" s="11">
        <f t="shared" si="1"/>
        <v>750</v>
      </c>
    </row>
    <row r="51" spans="1:7" x14ac:dyDescent="0.3">
      <c r="A51" s="28"/>
      <c r="B51" s="2"/>
      <c r="C51" s="1"/>
      <c r="D51" s="10"/>
      <c r="E51" s="10"/>
      <c r="F51" s="11">
        <f t="shared" si="1"/>
        <v>750</v>
      </c>
    </row>
    <row r="52" spans="1:7" x14ac:dyDescent="0.3">
      <c r="A52" s="28"/>
      <c r="B52" s="2"/>
      <c r="C52" s="1"/>
      <c r="D52" s="10"/>
      <c r="E52" s="10"/>
      <c r="F52" s="11">
        <f t="shared" si="1"/>
        <v>750</v>
      </c>
    </row>
    <row r="53" spans="1:7" x14ac:dyDescent="0.3">
      <c r="A53" s="28"/>
      <c r="B53" s="2"/>
      <c r="C53" s="1"/>
      <c r="D53" s="10"/>
      <c r="E53" s="10"/>
      <c r="F53" s="11">
        <f t="shared" si="1"/>
        <v>750</v>
      </c>
    </row>
    <row r="54" spans="1:7" x14ac:dyDescent="0.3">
      <c r="A54" s="28"/>
      <c r="B54" s="2"/>
      <c r="C54" s="1"/>
      <c r="D54" s="10"/>
      <c r="E54" s="10"/>
      <c r="F54" s="11">
        <f t="shared" si="1"/>
        <v>750</v>
      </c>
    </row>
    <row r="55" spans="1:7" x14ac:dyDescent="0.3">
      <c r="A55" s="28"/>
      <c r="B55" s="2"/>
      <c r="C55" s="1"/>
      <c r="D55" s="10"/>
      <c r="E55" s="10"/>
      <c r="F55" s="11">
        <f t="shared" si="1"/>
        <v>750</v>
      </c>
    </row>
    <row r="56" spans="1:7" x14ac:dyDescent="0.3">
      <c r="A56" s="28"/>
      <c r="B56" s="2"/>
      <c r="C56" s="1"/>
      <c r="D56" s="10"/>
      <c r="E56" s="10"/>
      <c r="F56" s="11">
        <f t="shared" si="1"/>
        <v>750</v>
      </c>
    </row>
    <row r="57" spans="1:7" x14ac:dyDescent="0.3">
      <c r="A57" s="28"/>
      <c r="B57" s="2"/>
      <c r="C57" s="1"/>
      <c r="D57" s="10"/>
      <c r="E57" s="10"/>
      <c r="F57" s="11">
        <f t="shared" si="1"/>
        <v>750</v>
      </c>
      <c r="G57" s="74"/>
    </row>
    <row r="58" spans="1:7" x14ac:dyDescent="0.3">
      <c r="A58" s="28"/>
      <c r="B58" s="2"/>
      <c r="C58" s="1"/>
      <c r="D58" s="10"/>
      <c r="E58" s="10"/>
      <c r="F58" s="11">
        <f t="shared" si="1"/>
        <v>750</v>
      </c>
    </row>
    <row r="59" spans="1:7" x14ac:dyDescent="0.3">
      <c r="A59" s="28"/>
      <c r="B59" s="2"/>
      <c r="C59" s="1"/>
      <c r="D59" s="10"/>
      <c r="E59" s="10"/>
      <c r="F59" s="11">
        <f t="shared" si="1"/>
        <v>750</v>
      </c>
    </row>
    <row r="60" spans="1:7" x14ac:dyDescent="0.3">
      <c r="A60" s="28"/>
      <c r="B60" s="2"/>
      <c r="C60" s="1"/>
      <c r="D60" s="10"/>
      <c r="E60" s="10"/>
      <c r="F60" s="11">
        <f t="shared" si="1"/>
        <v>750</v>
      </c>
    </row>
    <row r="61" spans="1:7" x14ac:dyDescent="0.3">
      <c r="A61" s="28"/>
      <c r="B61" s="2"/>
      <c r="C61" s="1"/>
      <c r="D61" s="10"/>
      <c r="E61" s="10"/>
      <c r="F61" s="11">
        <f t="shared" si="1"/>
        <v>750</v>
      </c>
    </row>
    <row r="62" spans="1:7" x14ac:dyDescent="0.3">
      <c r="A62" s="28"/>
      <c r="B62" s="2"/>
      <c r="C62" s="1"/>
      <c r="D62" s="10"/>
      <c r="E62" s="10"/>
      <c r="F62" s="11">
        <f t="shared" si="1"/>
        <v>750</v>
      </c>
    </row>
    <row r="63" spans="1:7" x14ac:dyDescent="0.3">
      <c r="A63" s="28"/>
      <c r="B63" s="2"/>
      <c r="C63" s="1"/>
      <c r="D63" s="10"/>
      <c r="E63" s="10"/>
      <c r="F63" s="11">
        <f t="shared" si="1"/>
        <v>750</v>
      </c>
    </row>
    <row r="64" spans="1:7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7"/>
      <c r="B68" s="2"/>
      <c r="C68" s="17"/>
      <c r="D68" s="10"/>
      <c r="E68" s="43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8"/>
      <c r="B71" s="2"/>
      <c r="C71" s="1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10"/>
      <c r="F73" s="11">
        <f t="shared" si="7"/>
        <v>750</v>
      </c>
    </row>
    <row r="74" spans="1:6" x14ac:dyDescent="0.3">
      <c r="A74" s="28"/>
      <c r="B74" s="2"/>
      <c r="C74" s="1"/>
      <c r="D74" s="10"/>
      <c r="E74" s="10"/>
      <c r="F74" s="11">
        <f t="shared" si="7"/>
        <v>750</v>
      </c>
    </row>
    <row r="75" spans="1:6" x14ac:dyDescent="0.3">
      <c r="A75" s="28"/>
      <c r="B75" s="2"/>
      <c r="C75" s="1"/>
      <c r="D75" s="10"/>
      <c r="E75" s="10"/>
      <c r="F75" s="11">
        <f>F74+D75-E75</f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77"/>
  <sheetViews>
    <sheetView topLeftCell="A20" zoomScale="80" zoomScaleNormal="80" workbookViewId="0">
      <selection activeCell="A33" sqref="A33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5" width="11.33203125" style="9" bestFit="1" customWidth="1"/>
    <col min="6" max="6" width="12" style="9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1.33203125" bestFit="1" customWidth="1"/>
    <col min="13" max="13" width="28.109375" bestFit="1" customWidth="1"/>
    <col min="14" max="25" width="12" bestFit="1" customWidth="1"/>
    <col min="26" max="27" width="10.88671875" bestFit="1" customWidth="1"/>
  </cols>
  <sheetData>
    <row r="1" spans="1:22" ht="21" x14ac:dyDescent="0.4">
      <c r="A1" s="183" t="s">
        <v>38</v>
      </c>
      <c r="B1" s="183"/>
      <c r="C1" s="183"/>
      <c r="D1" s="183"/>
      <c r="E1" s="183"/>
      <c r="F1" s="183"/>
    </row>
    <row r="2" spans="1:22" ht="15" thickBot="1" x14ac:dyDescent="0.35"/>
    <row r="3" spans="1:22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2" x14ac:dyDescent="0.3">
      <c r="A4" s="27"/>
      <c r="B4" s="16" t="s">
        <v>40</v>
      </c>
      <c r="C4" s="17"/>
      <c r="D4" s="18"/>
      <c r="E4" s="18"/>
      <c r="F4" s="19">
        <f>Novembro!F77</f>
        <v>750</v>
      </c>
      <c r="H4" s="55" t="s">
        <v>23</v>
      </c>
      <c r="I4" s="56"/>
      <c r="J4" s="56"/>
      <c r="K4" s="57">
        <f>Novembro!K31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x14ac:dyDescent="0.3">
      <c r="A5" s="28"/>
      <c r="B5" s="2"/>
      <c r="C5" s="17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Novembro!S5</f>
        <v>0</v>
      </c>
      <c r="O5" s="10"/>
      <c r="P5" s="10"/>
      <c r="Q5" s="10"/>
      <c r="R5" s="10"/>
      <c r="S5" s="11">
        <f>SUM(N5:R5)</f>
        <v>0</v>
      </c>
      <c r="V5" s="24"/>
    </row>
    <row r="6" spans="1:22" x14ac:dyDescent="0.3">
      <c r="A6" s="27"/>
      <c r="B6" s="2"/>
      <c r="C6" s="17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Novembro!S6</f>
        <v>0</v>
      </c>
      <c r="O6" s="10"/>
      <c r="P6" s="10"/>
      <c r="Q6" s="10"/>
      <c r="R6" s="10"/>
      <c r="S6" s="11">
        <f t="shared" ref="S6:S15" si="2">SUM(N6:R6)</f>
        <v>0</v>
      </c>
    </row>
    <row r="7" spans="1:22" x14ac:dyDescent="0.3">
      <c r="A7" s="27"/>
      <c r="B7" s="2"/>
      <c r="C7" s="17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Novembro!S7</f>
        <v>0</v>
      </c>
      <c r="O7" s="10"/>
      <c r="P7" s="10"/>
      <c r="Q7" s="10"/>
      <c r="R7" s="10"/>
      <c r="S7" s="11">
        <f t="shared" si="2"/>
        <v>0</v>
      </c>
    </row>
    <row r="8" spans="1:22" x14ac:dyDescent="0.3">
      <c r="A8" s="27"/>
      <c r="B8" s="2"/>
      <c r="C8" s="17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Novembro!S8</f>
        <v>0</v>
      </c>
      <c r="O8" s="10"/>
      <c r="P8" s="10"/>
      <c r="Q8" s="10"/>
      <c r="R8" s="10"/>
      <c r="S8" s="11">
        <f t="shared" si="2"/>
        <v>0</v>
      </c>
    </row>
    <row r="9" spans="1:22" x14ac:dyDescent="0.3">
      <c r="A9" s="27"/>
      <c r="B9" s="2"/>
      <c r="C9" s="17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Novembro!S9</f>
        <v>0</v>
      </c>
      <c r="O9" s="10"/>
      <c r="P9" s="10"/>
      <c r="Q9" s="10"/>
      <c r="R9" s="10"/>
      <c r="S9" s="11">
        <f t="shared" si="2"/>
        <v>0</v>
      </c>
    </row>
    <row r="10" spans="1:22" x14ac:dyDescent="0.3">
      <c r="A10" s="28"/>
      <c r="B10" s="2"/>
      <c r="C10" s="17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Novembro!S10</f>
        <v>0</v>
      </c>
      <c r="O10" s="10"/>
      <c r="P10" s="10"/>
      <c r="Q10" s="10"/>
      <c r="R10" s="10"/>
      <c r="S10" s="11">
        <f t="shared" si="2"/>
        <v>0</v>
      </c>
    </row>
    <row r="11" spans="1:22" x14ac:dyDescent="0.3">
      <c r="A11" s="28"/>
      <c r="B11" s="2"/>
      <c r="C11" s="17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Novembro!S11</f>
        <v>0</v>
      </c>
      <c r="O11" s="10"/>
      <c r="P11" s="10"/>
      <c r="Q11" s="10"/>
      <c r="R11" s="10"/>
      <c r="S11" s="11">
        <f t="shared" si="2"/>
        <v>0</v>
      </c>
    </row>
    <row r="12" spans="1:22" x14ac:dyDescent="0.3">
      <c r="A12" s="28"/>
      <c r="B12" s="2"/>
      <c r="C12" s="17"/>
      <c r="D12" s="10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Novembro!S12</f>
        <v>0</v>
      </c>
      <c r="O12" s="10"/>
      <c r="P12" s="10"/>
      <c r="Q12" s="10"/>
      <c r="R12" s="10"/>
      <c r="S12" s="11">
        <f t="shared" si="2"/>
        <v>0</v>
      </c>
    </row>
    <row r="13" spans="1:22" x14ac:dyDescent="0.3">
      <c r="A13" s="28"/>
      <c r="B13" s="2"/>
      <c r="C13" s="17"/>
      <c r="D13" s="10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Novembro!S13</f>
        <v>0</v>
      </c>
      <c r="O13" s="10"/>
      <c r="P13" s="10"/>
      <c r="Q13" s="10"/>
      <c r="R13" s="10"/>
      <c r="S13" s="11">
        <f t="shared" si="2"/>
        <v>0</v>
      </c>
    </row>
    <row r="14" spans="1:22" x14ac:dyDescent="0.3">
      <c r="A14" s="28"/>
      <c r="B14" s="2"/>
      <c r="C14" s="17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Novembro!S14</f>
        <v>0</v>
      </c>
      <c r="O14" s="10"/>
      <c r="P14" s="10"/>
      <c r="Q14" s="10"/>
      <c r="R14" s="10"/>
      <c r="S14" s="11">
        <f t="shared" si="2"/>
        <v>0</v>
      </c>
    </row>
    <row r="15" spans="1:22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Novembro!S15</f>
        <v>0</v>
      </c>
      <c r="O15" s="10"/>
      <c r="P15" s="10"/>
      <c r="Q15" s="10"/>
      <c r="R15" s="10"/>
      <c r="S15" s="11">
        <f t="shared" si="2"/>
        <v>0</v>
      </c>
    </row>
    <row r="16" spans="1:22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9">
        <f t="shared" ref="N16:S16" si="4">SUM(N5:N15)</f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70">
        <f t="shared" si="4"/>
        <v>0</v>
      </c>
    </row>
    <row r="17" spans="1:11" x14ac:dyDescent="0.3">
      <c r="A17" s="27"/>
      <c r="B17" s="2"/>
      <c r="C17" s="17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1" x14ac:dyDescent="0.3">
      <c r="A18" s="28"/>
      <c r="B18" s="2"/>
      <c r="C18" s="17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1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</row>
    <row r="20" spans="1:1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1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1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1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1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1" x14ac:dyDescent="0.3">
      <c r="A30" s="28"/>
      <c r="B30" s="2"/>
      <c r="C30" s="1"/>
      <c r="D30" s="10"/>
      <c r="E30" s="72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1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11" x14ac:dyDescent="0.3">
      <c r="A32" s="28"/>
      <c r="B32" s="2"/>
      <c r="C32" s="1"/>
      <c r="D32" s="10"/>
      <c r="E32" s="72"/>
      <c r="F32" s="11">
        <f t="shared" si="1"/>
        <v>750</v>
      </c>
      <c r="G32" s="24"/>
    </row>
    <row r="33" spans="1:7" x14ac:dyDescent="0.3">
      <c r="A33" s="28"/>
      <c r="B33" s="2"/>
      <c r="C33" s="1"/>
      <c r="D33" s="10"/>
      <c r="E33" s="72"/>
      <c r="F33" s="11">
        <f t="shared" si="1"/>
        <v>750</v>
      </c>
      <c r="G33" s="24"/>
    </row>
    <row r="34" spans="1:7" x14ac:dyDescent="0.3">
      <c r="A34" s="28"/>
      <c r="B34" s="2"/>
      <c r="C34" s="1"/>
      <c r="D34" s="10"/>
      <c r="E34" s="72"/>
      <c r="F34" s="11">
        <f t="shared" si="1"/>
        <v>750</v>
      </c>
    </row>
    <row r="35" spans="1:7" x14ac:dyDescent="0.3">
      <c r="A35" s="28"/>
      <c r="B35" s="2"/>
      <c r="C35" s="1"/>
      <c r="D35" s="10"/>
      <c r="E35" s="72"/>
      <c r="F35" s="11">
        <f t="shared" si="1"/>
        <v>750</v>
      </c>
    </row>
    <row r="36" spans="1:7" x14ac:dyDescent="0.3">
      <c r="A36" s="28"/>
      <c r="B36" s="2"/>
      <c r="C36" s="1"/>
      <c r="D36" s="10"/>
      <c r="E36" s="10"/>
      <c r="F36" s="11">
        <f t="shared" si="1"/>
        <v>750</v>
      </c>
    </row>
    <row r="37" spans="1:7" x14ac:dyDescent="0.3">
      <c r="A37" s="28"/>
      <c r="B37" s="2"/>
      <c r="C37" s="1"/>
      <c r="D37" s="10"/>
      <c r="E37" s="72"/>
      <c r="F37" s="11">
        <f t="shared" si="1"/>
        <v>750</v>
      </c>
    </row>
    <row r="38" spans="1:7" x14ac:dyDescent="0.3">
      <c r="A38" s="28"/>
      <c r="B38" s="2"/>
      <c r="C38" s="1"/>
      <c r="D38" s="10"/>
      <c r="E38" s="72"/>
      <c r="F38" s="11">
        <f t="shared" si="1"/>
        <v>750</v>
      </c>
    </row>
    <row r="39" spans="1:7" x14ac:dyDescent="0.3">
      <c r="A39" s="28"/>
      <c r="B39" s="2"/>
      <c r="C39" s="1"/>
      <c r="D39" s="10"/>
      <c r="E39" s="10"/>
      <c r="F39" s="11">
        <f t="shared" si="1"/>
        <v>750</v>
      </c>
    </row>
    <row r="40" spans="1:7" x14ac:dyDescent="0.3">
      <c r="A40" s="28"/>
      <c r="B40" s="2"/>
      <c r="C40" s="1"/>
      <c r="D40" s="10"/>
      <c r="E40" s="10"/>
      <c r="F40" s="11">
        <f t="shared" si="1"/>
        <v>750</v>
      </c>
    </row>
    <row r="41" spans="1:7" x14ac:dyDescent="0.3">
      <c r="A41" s="28"/>
      <c r="B41" s="2"/>
      <c r="C41" s="1"/>
      <c r="D41" s="10"/>
      <c r="E41" s="10"/>
      <c r="F41" s="11">
        <f t="shared" si="1"/>
        <v>750</v>
      </c>
    </row>
    <row r="42" spans="1:7" x14ac:dyDescent="0.3">
      <c r="A42" s="28"/>
      <c r="B42" s="2"/>
      <c r="C42" s="1"/>
      <c r="D42" s="10"/>
      <c r="E42" s="10"/>
      <c r="F42" s="11">
        <f t="shared" si="1"/>
        <v>750</v>
      </c>
    </row>
    <row r="43" spans="1:7" x14ac:dyDescent="0.3">
      <c r="A43" s="28"/>
      <c r="B43" s="2"/>
      <c r="C43" s="1"/>
      <c r="D43" s="10"/>
      <c r="E43" s="10"/>
      <c r="F43" s="11">
        <f t="shared" si="1"/>
        <v>750</v>
      </c>
    </row>
    <row r="44" spans="1:7" x14ac:dyDescent="0.3">
      <c r="A44" s="28"/>
      <c r="B44" s="2"/>
      <c r="C44" s="1"/>
      <c r="D44" s="10"/>
      <c r="E44" s="10"/>
      <c r="F44" s="11">
        <f t="shared" si="1"/>
        <v>750</v>
      </c>
    </row>
    <row r="45" spans="1:7" x14ac:dyDescent="0.3">
      <c r="A45" s="28"/>
      <c r="B45" s="2"/>
      <c r="C45" s="1"/>
      <c r="D45" s="10"/>
      <c r="E45" s="10"/>
      <c r="F45" s="11">
        <f t="shared" si="1"/>
        <v>750</v>
      </c>
    </row>
    <row r="46" spans="1:7" x14ac:dyDescent="0.3">
      <c r="A46" s="28"/>
      <c r="B46" s="2"/>
      <c r="C46" s="1"/>
      <c r="D46" s="10"/>
      <c r="E46" s="10"/>
      <c r="F46" s="11">
        <f t="shared" si="1"/>
        <v>750</v>
      </c>
    </row>
    <row r="47" spans="1:7" x14ac:dyDescent="0.3">
      <c r="A47" s="28"/>
      <c r="B47" s="2"/>
      <c r="C47" s="1"/>
      <c r="D47" s="10"/>
      <c r="E47" s="10"/>
      <c r="F47" s="11">
        <f t="shared" si="1"/>
        <v>750</v>
      </c>
    </row>
    <row r="48" spans="1:7" x14ac:dyDescent="0.3">
      <c r="A48" s="28"/>
      <c r="B48" s="2"/>
      <c r="C48" s="1"/>
      <c r="D48" s="10"/>
      <c r="E48" s="10"/>
      <c r="F48" s="11">
        <f t="shared" si="1"/>
        <v>750</v>
      </c>
    </row>
    <row r="49" spans="1:6" x14ac:dyDescent="0.3">
      <c r="A49" s="28"/>
      <c r="B49" s="2"/>
      <c r="C49" s="1"/>
      <c r="D49" s="10"/>
      <c r="E49" s="10"/>
      <c r="F49" s="11">
        <f t="shared" si="1"/>
        <v>750</v>
      </c>
    </row>
    <row r="50" spans="1:6" x14ac:dyDescent="0.3">
      <c r="A50" s="28"/>
      <c r="B50" s="2"/>
      <c r="C50" s="1"/>
      <c r="D50" s="10"/>
      <c r="E50" s="10"/>
      <c r="F50" s="11">
        <f t="shared" si="1"/>
        <v>750</v>
      </c>
    </row>
    <row r="51" spans="1:6" x14ac:dyDescent="0.3">
      <c r="A51" s="28"/>
      <c r="B51" s="2"/>
      <c r="C51" s="1"/>
      <c r="D51" s="10"/>
      <c r="E51" s="10"/>
      <c r="F51" s="11">
        <f t="shared" si="1"/>
        <v>750</v>
      </c>
    </row>
    <row r="52" spans="1:6" x14ac:dyDescent="0.3">
      <c r="A52" s="28"/>
      <c r="B52" s="2"/>
      <c r="C52" s="1"/>
      <c r="D52" s="10"/>
      <c r="E52" s="10"/>
      <c r="F52" s="11">
        <f t="shared" si="1"/>
        <v>750</v>
      </c>
    </row>
    <row r="53" spans="1:6" x14ac:dyDescent="0.3">
      <c r="A53" s="28"/>
      <c r="B53" s="2"/>
      <c r="C53" s="1"/>
      <c r="D53" s="10"/>
      <c r="E53" s="10"/>
      <c r="F53" s="11">
        <f t="shared" si="1"/>
        <v>750</v>
      </c>
    </row>
    <row r="54" spans="1:6" x14ac:dyDescent="0.3">
      <c r="A54" s="28"/>
      <c r="B54" s="2"/>
      <c r="C54" s="1"/>
      <c r="D54" s="10"/>
      <c r="E54" s="10"/>
      <c r="F54" s="11">
        <f t="shared" si="1"/>
        <v>750</v>
      </c>
    </row>
    <row r="55" spans="1:6" x14ac:dyDescent="0.3">
      <c r="A55" s="28"/>
      <c r="B55" s="2"/>
      <c r="C55" s="1"/>
      <c r="D55" s="10"/>
      <c r="E55" s="10"/>
      <c r="F55" s="11">
        <f t="shared" si="1"/>
        <v>750</v>
      </c>
    </row>
    <row r="56" spans="1:6" x14ac:dyDescent="0.3">
      <c r="A56" s="28"/>
      <c r="B56" s="2"/>
      <c r="C56" s="1"/>
      <c r="D56" s="10"/>
      <c r="E56" s="10"/>
      <c r="F56" s="11">
        <f t="shared" si="1"/>
        <v>750</v>
      </c>
    </row>
    <row r="57" spans="1:6" x14ac:dyDescent="0.3">
      <c r="A57" s="28"/>
      <c r="B57" s="2"/>
      <c r="C57" s="1"/>
      <c r="D57" s="10"/>
      <c r="E57" s="10"/>
      <c r="F57" s="11">
        <f t="shared" si="1"/>
        <v>750</v>
      </c>
    </row>
    <row r="58" spans="1:6" x14ac:dyDescent="0.3">
      <c r="A58" s="28"/>
      <c r="B58" s="2"/>
      <c r="C58" s="1"/>
      <c r="D58" s="10"/>
      <c r="E58" s="10"/>
      <c r="F58" s="11">
        <f t="shared" si="1"/>
        <v>750</v>
      </c>
    </row>
    <row r="59" spans="1:6" x14ac:dyDescent="0.3">
      <c r="A59" s="28"/>
      <c r="B59" s="2"/>
      <c r="C59" s="1"/>
      <c r="D59" s="10"/>
      <c r="E59" s="10"/>
      <c r="F59" s="11">
        <f t="shared" si="1"/>
        <v>750</v>
      </c>
    </row>
    <row r="60" spans="1:6" x14ac:dyDescent="0.3">
      <c r="A60" s="28"/>
      <c r="B60" s="2"/>
      <c r="C60" s="1"/>
      <c r="D60" s="10"/>
      <c r="E60" s="10"/>
      <c r="F60" s="11">
        <f t="shared" si="1"/>
        <v>750</v>
      </c>
    </row>
    <row r="61" spans="1:6" x14ac:dyDescent="0.3">
      <c r="A61" s="28"/>
      <c r="B61" s="2"/>
      <c r="C61" s="1"/>
      <c r="D61" s="10"/>
      <c r="E61" s="10"/>
      <c r="F61" s="11">
        <f t="shared" si="1"/>
        <v>750</v>
      </c>
    </row>
    <row r="62" spans="1:6" x14ac:dyDescent="0.3">
      <c r="A62" s="28"/>
      <c r="B62" s="2"/>
      <c r="C62" s="1"/>
      <c r="D62" s="10"/>
      <c r="E62" s="10"/>
      <c r="F62" s="11">
        <f t="shared" si="1"/>
        <v>750</v>
      </c>
    </row>
    <row r="63" spans="1:6" x14ac:dyDescent="0.3">
      <c r="A63" s="28"/>
      <c r="B63" s="2"/>
      <c r="C63" s="1"/>
      <c r="D63" s="10"/>
      <c r="E63" s="10"/>
      <c r="F63" s="11">
        <f t="shared" si="1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7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7" x14ac:dyDescent="0.3">
      <c r="A66" s="28"/>
      <c r="B66" s="2"/>
      <c r="C66" s="1"/>
      <c r="D66" s="10"/>
      <c r="E66" s="10"/>
      <c r="F66" s="11">
        <f t="shared" si="7"/>
        <v>750</v>
      </c>
    </row>
    <row r="67" spans="1:7" x14ac:dyDescent="0.3">
      <c r="A67" s="28"/>
      <c r="B67" s="2"/>
      <c r="C67" s="1"/>
      <c r="D67" s="10"/>
      <c r="E67" s="10"/>
      <c r="F67" s="11">
        <f t="shared" si="7"/>
        <v>750</v>
      </c>
    </row>
    <row r="68" spans="1:7" x14ac:dyDescent="0.3">
      <c r="A68" s="28"/>
      <c r="B68" s="2"/>
      <c r="C68" s="1"/>
      <c r="D68" s="10"/>
      <c r="E68" s="10"/>
      <c r="F68" s="11">
        <f t="shared" si="7"/>
        <v>750</v>
      </c>
    </row>
    <row r="69" spans="1:7" x14ac:dyDescent="0.3">
      <c r="A69" s="28"/>
      <c r="B69" s="2"/>
      <c r="C69" s="1"/>
      <c r="D69" s="10"/>
      <c r="E69" s="10"/>
      <c r="F69" s="11">
        <f t="shared" si="7"/>
        <v>750</v>
      </c>
    </row>
    <row r="70" spans="1:7" x14ac:dyDescent="0.3">
      <c r="A70" s="28"/>
      <c r="B70" s="2"/>
      <c r="C70" s="1"/>
      <c r="D70" s="10"/>
      <c r="E70" s="10"/>
      <c r="F70" s="11">
        <f t="shared" si="7"/>
        <v>750</v>
      </c>
    </row>
    <row r="71" spans="1:7" x14ac:dyDescent="0.3">
      <c r="A71" s="28"/>
      <c r="B71" s="2"/>
      <c r="C71" s="1"/>
      <c r="D71" s="10"/>
      <c r="E71" s="10"/>
      <c r="F71" s="11">
        <f t="shared" si="7"/>
        <v>750</v>
      </c>
    </row>
    <row r="72" spans="1:7" x14ac:dyDescent="0.3">
      <c r="A72" s="27"/>
      <c r="B72" s="2"/>
      <c r="C72" s="17"/>
      <c r="D72" s="10"/>
      <c r="E72" s="43"/>
      <c r="F72" s="11">
        <f t="shared" si="7"/>
        <v>750</v>
      </c>
    </row>
    <row r="73" spans="1:7" x14ac:dyDescent="0.3">
      <c r="A73" s="27">
        <v>42354</v>
      </c>
      <c r="B73" s="2" t="s">
        <v>44</v>
      </c>
      <c r="C73" s="17" t="s">
        <v>41</v>
      </c>
      <c r="D73" s="10"/>
      <c r="E73" s="10"/>
      <c r="F73" s="11">
        <f t="shared" si="7"/>
        <v>750</v>
      </c>
      <c r="G73" s="24"/>
    </row>
    <row r="74" spans="1:7" x14ac:dyDescent="0.3">
      <c r="A74" s="28">
        <v>42331</v>
      </c>
      <c r="B74" s="2" t="s">
        <v>43</v>
      </c>
      <c r="C74" s="1" t="s">
        <v>41</v>
      </c>
      <c r="D74" s="10"/>
      <c r="E74" s="10"/>
      <c r="F74" s="11">
        <f t="shared" si="7"/>
        <v>750</v>
      </c>
    </row>
    <row r="75" spans="1:7" x14ac:dyDescent="0.3">
      <c r="A75" s="28">
        <v>42293</v>
      </c>
      <c r="B75" s="2" t="s">
        <v>42</v>
      </c>
      <c r="C75" s="1" t="s">
        <v>15</v>
      </c>
      <c r="D75" s="10"/>
      <c r="E75" s="10"/>
      <c r="F75" s="11">
        <f t="shared" si="7"/>
        <v>750</v>
      </c>
    </row>
    <row r="76" spans="1:7" x14ac:dyDescent="0.3">
      <c r="A76" s="28"/>
      <c r="B76" s="2"/>
      <c r="C76" s="1"/>
      <c r="D76" s="10"/>
      <c r="E76" s="10"/>
      <c r="F76" s="11">
        <f t="shared" si="7"/>
        <v>750</v>
      </c>
    </row>
    <row r="77" spans="1:7" ht="15" thickBot="1" x14ac:dyDescent="0.35">
      <c r="A77" s="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9"/>
  <sheetViews>
    <sheetView showGridLines="0" tabSelected="1" zoomScale="80" zoomScaleNormal="80" workbookViewId="0">
      <selection activeCell="B13" sqref="B13"/>
    </sheetView>
  </sheetViews>
  <sheetFormatPr defaultColWidth="9.109375" defaultRowHeight="14.4" x14ac:dyDescent="0.3"/>
  <cols>
    <col min="1" max="1" width="4.5546875" bestFit="1" customWidth="1"/>
    <col min="2" max="2" width="27.88671875" customWidth="1"/>
    <col min="3" max="8" width="10.88671875" bestFit="1" customWidth="1"/>
    <col min="9" max="14" width="11.33203125" bestFit="1" customWidth="1"/>
    <col min="15" max="15" width="12" bestFit="1" customWidth="1"/>
    <col min="16" max="16" width="11.33203125" bestFit="1" customWidth="1"/>
  </cols>
  <sheetData>
    <row r="1" spans="1:17" ht="21" x14ac:dyDescent="0.4">
      <c r="B1" s="176" t="s">
        <v>25</v>
      </c>
      <c r="C1" s="176"/>
      <c r="D1" s="176"/>
      <c r="E1" s="176"/>
      <c r="F1" s="176"/>
      <c r="G1" s="23"/>
    </row>
    <row r="2" spans="1:17" x14ac:dyDescent="0.3">
      <c r="E2" s="9"/>
      <c r="F2" s="9"/>
      <c r="G2" s="9"/>
    </row>
    <row r="3" spans="1:17" x14ac:dyDescent="0.3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7" x14ac:dyDescent="0.3">
      <c r="F4" s="24"/>
    </row>
    <row r="5" spans="1:17" x14ac:dyDescent="0.3">
      <c r="B5" s="63" t="s">
        <v>17</v>
      </c>
      <c r="C5" s="62">
        <v>41640</v>
      </c>
      <c r="D5" s="62">
        <v>41671</v>
      </c>
      <c r="E5" s="62">
        <v>41699</v>
      </c>
      <c r="F5" s="62">
        <v>41730</v>
      </c>
      <c r="G5" s="62">
        <v>41760</v>
      </c>
      <c r="H5" s="62">
        <v>41791</v>
      </c>
      <c r="I5" s="62">
        <v>41821</v>
      </c>
      <c r="J5" s="62">
        <v>41852</v>
      </c>
      <c r="K5" s="62">
        <v>41883</v>
      </c>
      <c r="L5" s="62">
        <v>41913</v>
      </c>
      <c r="M5" s="62">
        <v>41944</v>
      </c>
      <c r="N5" s="62">
        <v>41974</v>
      </c>
      <c r="O5" s="37" t="s">
        <v>10</v>
      </c>
    </row>
    <row r="6" spans="1:17" x14ac:dyDescent="0.3">
      <c r="A6" s="174" t="s">
        <v>23</v>
      </c>
      <c r="B6" s="175"/>
      <c r="C6" s="36">
        <f>Janeiro!K4</f>
        <v>0</v>
      </c>
      <c r="D6" s="36">
        <f>Fevereiro!K4</f>
        <v>750</v>
      </c>
      <c r="E6" s="36">
        <f>Março!K4</f>
        <v>750</v>
      </c>
      <c r="F6" s="36">
        <f>Abril!K4</f>
        <v>750</v>
      </c>
      <c r="G6" s="36">
        <f>Maio!K4</f>
        <v>750</v>
      </c>
      <c r="H6" s="36">
        <f>Junho!K4</f>
        <v>750</v>
      </c>
      <c r="I6" s="36">
        <f>Julho!K4</f>
        <v>750</v>
      </c>
      <c r="J6" s="36">
        <f>Agosto!K4</f>
        <v>750</v>
      </c>
      <c r="K6" s="36">
        <f>Setembro!K4</f>
        <v>750</v>
      </c>
      <c r="L6" s="36">
        <f>Outubro!K4</f>
        <v>750</v>
      </c>
      <c r="M6" s="36">
        <f>Novembro!K4</f>
        <v>750</v>
      </c>
      <c r="N6" s="36">
        <f>Dezembro!K4</f>
        <v>750</v>
      </c>
      <c r="O6" s="40">
        <f>C6</f>
        <v>0</v>
      </c>
    </row>
    <row r="7" spans="1:17" ht="15" customHeight="1" x14ac:dyDescent="0.3">
      <c r="A7" s="177" t="s">
        <v>26</v>
      </c>
      <c r="B7" s="30" t="str">
        <f>Cadastros!A3</f>
        <v>Receita de vendas</v>
      </c>
      <c r="C7" s="35">
        <f>IFERROR(VLOOKUP($B7,Janeiro!$H$5:$I$29,2,FALSE),"")</f>
        <v>1000</v>
      </c>
      <c r="D7" s="35">
        <f>IFERROR(VLOOKUP($B7,Fevereiro!$H$5:$I$29,2,FALSE),"")</f>
        <v>0</v>
      </c>
      <c r="E7" s="35">
        <f>IFERROR(VLOOKUP($B7,Março!$H$5:$I$29,2,FALSE),"")</f>
        <v>0</v>
      </c>
      <c r="F7" s="35">
        <f>IFERROR(VLOOKUP($B7,Abril!$H$5:$I$29,2,FALSE),"")</f>
        <v>0</v>
      </c>
      <c r="G7" s="35">
        <f>IFERROR(VLOOKUP($B7,Maio!$H$5:$I$29,2,FALSE),"")</f>
        <v>0</v>
      </c>
      <c r="H7" s="35">
        <f>IFERROR(VLOOKUP($B7,Junho!$H$5:$I$29,2,FALSE),"")</f>
        <v>0</v>
      </c>
      <c r="I7" s="35">
        <f>IFERROR(VLOOKUP($B7,Julho!$H$5:$I$29,2,FALSE),"")</f>
        <v>0</v>
      </c>
      <c r="J7" s="35">
        <f>IFERROR(VLOOKUP($B7,Agosto!$H$5:$I$29,2,FALSE),"")</f>
        <v>0</v>
      </c>
      <c r="K7" s="35">
        <f>IFERROR(VLOOKUP($B7,Setembro!$H$5:$I$29,2,FALSE),"")</f>
        <v>0</v>
      </c>
      <c r="L7" s="35">
        <f>IFERROR(VLOOKUP($B7,Outubro!$H$5:$I$29,2,FALSE),"")</f>
        <v>0</v>
      </c>
      <c r="M7" s="35">
        <f>IFERROR(VLOOKUP($B7,Novembro!$H$5:$I$29,2,FALSE),"")</f>
        <v>0</v>
      </c>
      <c r="N7" s="35">
        <f>IFERROR(VLOOKUP($B7,Dezembro!$H$5:$I$29,2,FALSE),"")</f>
        <v>0</v>
      </c>
      <c r="O7" s="41">
        <f>SUM(C7:N7)</f>
        <v>1000</v>
      </c>
    </row>
    <row r="8" spans="1:17" x14ac:dyDescent="0.3">
      <c r="A8" s="178"/>
      <c r="B8" s="30" t="str">
        <f>Cadastros!A4</f>
        <v xml:space="preserve"> </v>
      </c>
      <c r="C8" s="35">
        <f>IFERROR(VLOOKUP(B8,Janeiro!$H$5:$I$29,2,FALSE),"")</f>
        <v>0</v>
      </c>
      <c r="D8" s="35">
        <f>IFERROR(VLOOKUP($B8,Fevereiro!$H$5:$I$29,2,FALSE),"")</f>
        <v>0</v>
      </c>
      <c r="E8" s="35">
        <f>IFERROR(VLOOKUP($B8,Março!$H$5:$I$29,2,FALSE),"")</f>
        <v>0</v>
      </c>
      <c r="F8" s="35">
        <f>IFERROR(VLOOKUP($B8,Abril!$H$5:$I$29,2,FALSE),"")</f>
        <v>0</v>
      </c>
      <c r="G8" s="35">
        <f>IFERROR(VLOOKUP($B8,Maio!$H$5:$I$29,2,FALSE),"")</f>
        <v>0</v>
      </c>
      <c r="H8" s="35">
        <f>IFERROR(VLOOKUP($B8,Junho!$H$5:$I$29,2,FALSE),"")</f>
        <v>0</v>
      </c>
      <c r="I8" s="35">
        <f>IFERROR(VLOOKUP($B8,Julho!$H$5:$I$29,2,FALSE),"")</f>
        <v>0</v>
      </c>
      <c r="J8" s="35">
        <f>IFERROR(VLOOKUP($B8,Agosto!$H$5:$I$29,2,FALSE),"")</f>
        <v>0</v>
      </c>
      <c r="K8" s="35">
        <f>IFERROR(VLOOKUP($B8,Setembro!$H$5:$I$29,2,FALSE),"")</f>
        <v>0</v>
      </c>
      <c r="L8" s="35">
        <f>IFERROR(VLOOKUP($B8,Outubro!$H$5:$I$29,2,FALSE),"")</f>
        <v>0</v>
      </c>
      <c r="M8" s="35">
        <f>IFERROR(VLOOKUP($B8,Novembro!$H$5:$I$29,2,FALSE),"")</f>
        <v>0</v>
      </c>
      <c r="N8" s="35">
        <f>IFERROR(VLOOKUP($B8,Dezembro!$H$5:$I$29,2,FALSE),"")</f>
        <v>0</v>
      </c>
      <c r="O8" s="39">
        <f>SUM(C8:N8)</f>
        <v>0</v>
      </c>
    </row>
    <row r="9" spans="1:17" x14ac:dyDescent="0.3">
      <c r="A9" s="178"/>
      <c r="B9" s="30" t="str">
        <f>Cadastros!A5</f>
        <v xml:space="preserve"> </v>
      </c>
      <c r="C9" s="35">
        <f>IFERROR(VLOOKUP(B9,Janeiro!$H$5:$I$29,2,FALSE),"")</f>
        <v>0</v>
      </c>
      <c r="D9" s="35">
        <f>IFERROR(VLOOKUP($B9,Fevereiro!$H$5:$I$29,2,FALSE),"")</f>
        <v>0</v>
      </c>
      <c r="E9" s="35">
        <f>IFERROR(VLOOKUP($B9,Março!$H$5:$I$29,2,FALSE),"")</f>
        <v>0</v>
      </c>
      <c r="F9" s="35">
        <f>IFERROR(VLOOKUP($B9,Abril!$H$5:$I$29,2,FALSE),"")</f>
        <v>0</v>
      </c>
      <c r="G9" s="35">
        <f>IFERROR(VLOOKUP($B9,Maio!$H$5:$I$29,2,FALSE),"")</f>
        <v>0</v>
      </c>
      <c r="H9" s="35">
        <f>IFERROR(VLOOKUP($B9,Junho!$H$5:$I$29,2,FALSE),"")</f>
        <v>0</v>
      </c>
      <c r="I9" s="35">
        <f>IFERROR(VLOOKUP($B9,Julho!$H$5:$I$29,2,FALSE),"")</f>
        <v>0</v>
      </c>
      <c r="J9" s="35">
        <f>IFERROR(VLOOKUP($B9,Agosto!$H$5:$I$29,2,FALSE),"")</f>
        <v>0</v>
      </c>
      <c r="K9" s="35">
        <f>IFERROR(VLOOKUP($B9,Setembro!$H$5:$I$29,2,FALSE),"")</f>
        <v>0</v>
      </c>
      <c r="L9" s="35">
        <f>IFERROR(VLOOKUP($B9,Outubro!$H$5:$I$29,2,FALSE),"")</f>
        <v>0</v>
      </c>
      <c r="M9" s="35">
        <f>IFERROR(VLOOKUP($B9,Novembro!$H$5:$I$29,2,FALSE),"")</f>
        <v>0</v>
      </c>
      <c r="N9" s="35">
        <f>IFERROR(VLOOKUP($B9,Dezembro!$H$5:$I$29,2,FALSE),"")</f>
        <v>0</v>
      </c>
      <c r="O9" s="39">
        <f>SUM(C9:N9)</f>
        <v>0</v>
      </c>
      <c r="Q9" s="24"/>
    </row>
    <row r="10" spans="1:17" x14ac:dyDescent="0.3">
      <c r="A10" s="178"/>
      <c r="B10" s="30" t="str">
        <f>Cadastros!A6</f>
        <v xml:space="preserve"> </v>
      </c>
      <c r="C10" s="35">
        <f>IFERROR(VLOOKUP(B10,Janeiro!$H$5:$I$29,2,FALSE),"")</f>
        <v>0</v>
      </c>
      <c r="D10" s="35">
        <f>IFERROR(VLOOKUP($B10,Fevereiro!$H$5:$I$29,2,FALSE),"")</f>
        <v>0</v>
      </c>
      <c r="E10" s="35">
        <f>IFERROR(VLOOKUP($B10,Março!$H$5:$I$29,2,FALSE),"")</f>
        <v>0</v>
      </c>
      <c r="F10" s="35">
        <f>IFERROR(VLOOKUP($B10,Abril!$H$5:$I$29,2,FALSE),"")</f>
        <v>0</v>
      </c>
      <c r="G10" s="35">
        <f>IFERROR(VLOOKUP($B10,Maio!$H$5:$I$29,2,FALSE),"")</f>
        <v>0</v>
      </c>
      <c r="H10" s="35">
        <f>IFERROR(VLOOKUP($B10,Junho!$H$5:$I$29,2,FALSE),"")</f>
        <v>0</v>
      </c>
      <c r="I10" s="35">
        <f>IFERROR(VLOOKUP($B10,Julho!$H$5:$I$29,2,FALSE),"")</f>
        <v>0</v>
      </c>
      <c r="J10" s="35">
        <f>IFERROR(VLOOKUP($B10,Agosto!$H$5:$I$29,2,FALSE),"")</f>
        <v>0</v>
      </c>
      <c r="K10" s="35">
        <f>IFERROR(VLOOKUP($B10,Setembro!$H$5:$I$29,2,FALSE),"")</f>
        <v>0</v>
      </c>
      <c r="L10" s="35">
        <f>IFERROR(VLOOKUP($B10,Outubro!$H$5:$I$29,2,FALSE),"")</f>
        <v>0</v>
      </c>
      <c r="M10" s="35">
        <f>IFERROR(VLOOKUP($B10,Novembro!$H$5:$I$29,2,FALSE),"")</f>
        <v>0</v>
      </c>
      <c r="N10" s="35">
        <f>IFERROR(VLOOKUP($B10,Dezembro!$H$5:$I$29,2,FALSE),"")</f>
        <v>0</v>
      </c>
      <c r="O10" s="39">
        <f>SUM(C10:N10)</f>
        <v>0</v>
      </c>
    </row>
    <row r="11" spans="1:17" x14ac:dyDescent="0.3">
      <c r="A11" s="178"/>
      <c r="B11" s="30" t="str">
        <f>Cadastros!A7</f>
        <v xml:space="preserve"> </v>
      </c>
      <c r="C11" s="35">
        <f>IFERROR(VLOOKUP(B11,Janeiro!$H$5:$I$29,2,FALSE),"")</f>
        <v>0</v>
      </c>
      <c r="D11" s="35">
        <f>IFERROR(VLOOKUP($B11,Fevereiro!$H$5:$I$29,2,FALSE),"")</f>
        <v>0</v>
      </c>
      <c r="E11" s="35">
        <f>IFERROR(VLOOKUP($B11,Março!$H$5:$I$29,2,FALSE),"")</f>
        <v>0</v>
      </c>
      <c r="F11" s="35">
        <f>IFERROR(VLOOKUP($B11,Abril!$H$5:$I$29,2,FALSE),"")</f>
        <v>0</v>
      </c>
      <c r="G11" s="35">
        <f>IFERROR(VLOOKUP($B11,Maio!$H$5:$I$29,2,FALSE),"")</f>
        <v>0</v>
      </c>
      <c r="H11" s="35">
        <f>IFERROR(VLOOKUP($B11,Junho!$H$5:$I$29,2,FALSE),"")</f>
        <v>0</v>
      </c>
      <c r="I11" s="35">
        <f>IFERROR(VLOOKUP($B11,Julho!$H$5:$I$29,2,FALSE),"")</f>
        <v>0</v>
      </c>
      <c r="J11" s="35">
        <f>IFERROR(VLOOKUP($B11,Agosto!$H$5:$I$29,2,FALSE),"")</f>
        <v>0</v>
      </c>
      <c r="K11" s="35">
        <f>IFERROR(VLOOKUP($B11,Setembro!$H$5:$I$29,2,FALSE),"")</f>
        <v>0</v>
      </c>
      <c r="L11" s="35">
        <f>IFERROR(VLOOKUP($B11,Outubro!$H$5:$I$29,2,FALSE),"")</f>
        <v>0</v>
      </c>
      <c r="M11" s="35">
        <f>IFERROR(VLOOKUP($B11,Novembro!$H$5:$I$29,2,FALSE),"")</f>
        <v>0</v>
      </c>
      <c r="N11" s="35">
        <f>IFERROR(VLOOKUP($B11,Dezembro!$H$5:$I$29,2,FALSE),"")</f>
        <v>0</v>
      </c>
      <c r="O11" s="39">
        <f t="shared" ref="O11:O20" si="0">SUM(C11:N11)</f>
        <v>0</v>
      </c>
    </row>
    <row r="12" spans="1:17" x14ac:dyDescent="0.3">
      <c r="A12" s="178"/>
      <c r="B12" s="30" t="str">
        <f>Cadastros!A8</f>
        <v xml:space="preserve"> </v>
      </c>
      <c r="C12" s="35">
        <f>IFERROR(VLOOKUP(B12,Janeiro!$H$5:$I$29,2,FALSE),"")</f>
        <v>0</v>
      </c>
      <c r="D12" s="35">
        <f>IFERROR(VLOOKUP($B12,Fevereiro!$H$5:$I$29,2,FALSE),"")</f>
        <v>0</v>
      </c>
      <c r="E12" s="35">
        <f>IFERROR(VLOOKUP($B12,Março!$H$5:$I$29,2,FALSE),"")</f>
        <v>0</v>
      </c>
      <c r="F12" s="35">
        <f>IFERROR(VLOOKUP($B12,Abril!$H$5:$I$29,2,FALSE),"")</f>
        <v>0</v>
      </c>
      <c r="G12" s="35">
        <f>IFERROR(VLOOKUP($B12,Maio!$H$5:$I$29,2,FALSE),"")</f>
        <v>0</v>
      </c>
      <c r="H12" s="35">
        <f>IFERROR(VLOOKUP($B12,Junho!$H$5:$I$29,2,FALSE),"")</f>
        <v>0</v>
      </c>
      <c r="I12" s="35">
        <f>IFERROR(VLOOKUP($B12,Julho!$H$5:$I$29,2,FALSE),"")</f>
        <v>0</v>
      </c>
      <c r="J12" s="35">
        <f>IFERROR(VLOOKUP($B12,Agosto!$H$5:$I$29,2,FALSE),"")</f>
        <v>0</v>
      </c>
      <c r="K12" s="35">
        <f>IFERROR(VLOOKUP($B12,Setembro!$H$5:$I$29,2,FALSE),"")</f>
        <v>0</v>
      </c>
      <c r="L12" s="35">
        <f>IFERROR(VLOOKUP($B12,Outubro!$H$5:$I$29,2,FALSE),"")</f>
        <v>0</v>
      </c>
      <c r="M12" s="35">
        <f>IFERROR(VLOOKUP($B12,Novembro!$H$5:$I$29,2,FALSE),"")</f>
        <v>0</v>
      </c>
      <c r="N12" s="35">
        <f>IFERROR(VLOOKUP($B12,Dezembro!$H$5:$I$29,2,FALSE),"")</f>
        <v>0</v>
      </c>
      <c r="O12" s="39">
        <f t="shared" si="0"/>
        <v>0</v>
      </c>
    </row>
    <row r="13" spans="1:17" ht="15" customHeight="1" x14ac:dyDescent="0.3">
      <c r="A13" s="178"/>
      <c r="B13" s="30" t="str">
        <f>Cadastros!A9</f>
        <v xml:space="preserve"> </v>
      </c>
      <c r="C13" s="35">
        <f>IFERROR(VLOOKUP(B13,Janeiro!$H$5:$I$29,2,FALSE),"")</f>
        <v>0</v>
      </c>
      <c r="D13" s="35">
        <f>IFERROR(VLOOKUP($B13,Fevereiro!$H$5:$I$29,2,FALSE),"")</f>
        <v>0</v>
      </c>
      <c r="E13" s="35">
        <f>IFERROR(VLOOKUP($B13,Março!$H$5:$I$29,2,FALSE),"")</f>
        <v>0</v>
      </c>
      <c r="F13" s="35">
        <f>IFERROR(VLOOKUP($B13,Abril!$H$5:$I$29,2,FALSE),"")</f>
        <v>0</v>
      </c>
      <c r="G13" s="35">
        <f>IFERROR(VLOOKUP($B13,Maio!$H$5:$I$29,2,FALSE),"")</f>
        <v>0</v>
      </c>
      <c r="H13" s="35">
        <f>IFERROR(VLOOKUP($B13,Junho!$H$5:$I$29,2,FALSE),"")</f>
        <v>0</v>
      </c>
      <c r="I13" s="35">
        <f>IFERROR(VLOOKUP($B13,Julho!$H$5:$I$29,2,FALSE),"")</f>
        <v>0</v>
      </c>
      <c r="J13" s="35">
        <f>IFERROR(VLOOKUP($B13,Agosto!$H$5:$I$29,2,FALSE),"")</f>
        <v>0</v>
      </c>
      <c r="K13" s="35">
        <f>IFERROR(VLOOKUP($B13,Setembro!$H$5:$I$29,2,FALSE),"")</f>
        <v>0</v>
      </c>
      <c r="L13" s="35">
        <f>IFERROR(VLOOKUP($B13,Outubro!$H$5:$I$29,2,FALSE),"")</f>
        <v>0</v>
      </c>
      <c r="M13" s="35">
        <f>IFERROR(VLOOKUP($B13,Novembro!$H$5:$I$29,2,FALSE),"")</f>
        <v>0</v>
      </c>
      <c r="N13" s="35">
        <f>IFERROR(VLOOKUP($B13,Dezembro!$H$5:$I$29,2,FALSE),"")</f>
        <v>0</v>
      </c>
      <c r="O13" s="39">
        <f t="shared" si="0"/>
        <v>0</v>
      </c>
    </row>
    <row r="14" spans="1:17" ht="15" customHeight="1" x14ac:dyDescent="0.3">
      <c r="A14" s="178"/>
      <c r="B14" s="30" t="str">
        <f>Cadastros!A10</f>
        <v xml:space="preserve"> </v>
      </c>
      <c r="C14" s="35">
        <f>IFERROR(VLOOKUP(B14,Janeiro!$H$5:$I$29,2,FALSE),"")</f>
        <v>0</v>
      </c>
      <c r="D14" s="35">
        <f>IFERROR(VLOOKUP($B14,Fevereiro!$H$5:$I$29,2,FALSE),"")</f>
        <v>0</v>
      </c>
      <c r="E14" s="35">
        <f>IFERROR(VLOOKUP($B14,Março!$H$5:$I$29,2,FALSE),"")</f>
        <v>0</v>
      </c>
      <c r="F14" s="35">
        <f>IFERROR(VLOOKUP($B14,Abril!$H$5:$I$29,2,FALSE),"")</f>
        <v>0</v>
      </c>
      <c r="G14" s="35">
        <f>IFERROR(VLOOKUP($B14,Maio!$H$5:$I$29,2,FALSE),"")</f>
        <v>0</v>
      </c>
      <c r="H14" s="35">
        <f>IFERROR(VLOOKUP($B14,Junho!$H$5:$I$29,2,FALSE),"")</f>
        <v>0</v>
      </c>
      <c r="I14" s="35">
        <f>IFERROR(VLOOKUP($B14,Julho!$H$5:$I$29,2,FALSE),"")</f>
        <v>0</v>
      </c>
      <c r="J14" s="35">
        <f>IFERROR(VLOOKUP($B14,Agosto!$H$5:$I$29,2,FALSE),"")</f>
        <v>0</v>
      </c>
      <c r="K14" s="35">
        <f>IFERROR(VLOOKUP($B14,Setembro!$H$5:$I$29,2,FALSE),"")</f>
        <v>0</v>
      </c>
      <c r="L14" s="35">
        <f>IFERROR(VLOOKUP($B14,Outubro!$H$5:$I$29,2,FALSE),"")</f>
        <v>0</v>
      </c>
      <c r="M14" s="35">
        <f>IFERROR(VLOOKUP($B14,Novembro!$H$5:$I$29,2,FALSE),"")</f>
        <v>0</v>
      </c>
      <c r="N14" s="35">
        <f>IFERROR(VLOOKUP($B14,Dezembro!$H$5:$I$29,2,FALSE),"")</f>
        <v>0</v>
      </c>
      <c r="O14" s="39">
        <f t="shared" si="0"/>
        <v>0</v>
      </c>
    </row>
    <row r="15" spans="1:17" ht="15" customHeight="1" x14ac:dyDescent="0.3">
      <c r="A15" s="178"/>
      <c r="B15" s="30" t="str">
        <f>Cadastros!A11</f>
        <v xml:space="preserve"> </v>
      </c>
      <c r="C15" s="35">
        <f>IFERROR(VLOOKUP(B15,Janeiro!$H$5:$I$29,2,FALSE),"")</f>
        <v>0</v>
      </c>
      <c r="D15" s="35">
        <f>IFERROR(VLOOKUP($B15,Fevereiro!$H$5:$I$29,2,FALSE),"")</f>
        <v>0</v>
      </c>
      <c r="E15" s="35">
        <f>IFERROR(VLOOKUP($B15,Março!$H$5:$I$29,2,FALSE),"")</f>
        <v>0</v>
      </c>
      <c r="F15" s="35">
        <f>IFERROR(VLOOKUP($B15,Abril!$H$5:$I$29,2,FALSE),"")</f>
        <v>0</v>
      </c>
      <c r="G15" s="35">
        <f>IFERROR(VLOOKUP($B15,Maio!$H$5:$I$29,2,FALSE),"")</f>
        <v>0</v>
      </c>
      <c r="H15" s="35">
        <f>IFERROR(VLOOKUP($B15,Junho!$H$5:$I$29,2,FALSE),"")</f>
        <v>0</v>
      </c>
      <c r="I15" s="35">
        <f>IFERROR(VLOOKUP($B15,Julho!$H$5:$I$29,2,FALSE),"")</f>
        <v>0</v>
      </c>
      <c r="J15" s="35">
        <f>IFERROR(VLOOKUP($B15,Agosto!$H$5:$I$29,2,FALSE),"")</f>
        <v>0</v>
      </c>
      <c r="K15" s="35">
        <f>IFERROR(VLOOKUP($B15,Setembro!$H$5:$I$29,2,FALSE),"")</f>
        <v>0</v>
      </c>
      <c r="L15" s="35">
        <f>IFERROR(VLOOKUP($B15,Outubro!$H$5:$I$29,2,FALSE),"")</f>
        <v>0</v>
      </c>
      <c r="M15" s="35">
        <f>IFERROR(VLOOKUP($B15,Novembro!$H$5:$I$29,2,FALSE),"")</f>
        <v>0</v>
      </c>
      <c r="N15" s="35">
        <f>IFERROR(VLOOKUP($B15,Dezembro!$H$5:$I$29,2,FALSE),"")</f>
        <v>0</v>
      </c>
      <c r="O15" s="39">
        <f t="shared" si="0"/>
        <v>0</v>
      </c>
    </row>
    <row r="16" spans="1:17" ht="15" customHeight="1" x14ac:dyDescent="0.3">
      <c r="A16" s="178"/>
      <c r="B16" s="30" t="str">
        <f>Cadastros!A12</f>
        <v xml:space="preserve"> </v>
      </c>
      <c r="C16" s="35">
        <f>IFERROR(VLOOKUP(B16,Janeiro!$H$5:$I$29,2,FALSE),"")</f>
        <v>0</v>
      </c>
      <c r="D16" s="35">
        <f>IFERROR(VLOOKUP($B16,Fevereiro!$H$5:$I$29,2,FALSE),"")</f>
        <v>0</v>
      </c>
      <c r="E16" s="35">
        <f>IFERROR(VLOOKUP($B16,Março!$H$5:$I$29,2,FALSE),"")</f>
        <v>0</v>
      </c>
      <c r="F16" s="35">
        <f>IFERROR(VLOOKUP($B16,Abril!$H$5:$I$29,2,FALSE),"")</f>
        <v>0</v>
      </c>
      <c r="G16" s="35">
        <f>IFERROR(VLOOKUP($B16,Maio!$H$5:$I$29,2,FALSE),"")</f>
        <v>0</v>
      </c>
      <c r="H16" s="35">
        <f>IFERROR(VLOOKUP($B16,Junho!$H$5:$I$29,2,FALSE),"")</f>
        <v>0</v>
      </c>
      <c r="I16" s="35">
        <f>IFERROR(VLOOKUP($B16,Julho!$H$5:$I$29,2,FALSE),"")</f>
        <v>0</v>
      </c>
      <c r="J16" s="35">
        <f>IFERROR(VLOOKUP($B16,Agosto!$H$5:$I$29,2,FALSE),"")</f>
        <v>0</v>
      </c>
      <c r="K16" s="35">
        <f>IFERROR(VLOOKUP($B16,Setembro!$H$5:$I$29,2,FALSE),"")</f>
        <v>0</v>
      </c>
      <c r="L16" s="35">
        <f>IFERROR(VLOOKUP($B16,Outubro!$H$5:$I$29,2,FALSE),"")</f>
        <v>0</v>
      </c>
      <c r="M16" s="35">
        <f>IFERROR(VLOOKUP($B16,Novembro!$H$5:$I$29,2,FALSE),"")</f>
        <v>0</v>
      </c>
      <c r="N16" s="35">
        <f>IFERROR(VLOOKUP($B16,Dezembro!$H$5:$I$29,2,FALSE),"")</f>
        <v>0</v>
      </c>
      <c r="O16" s="39">
        <f t="shared" si="0"/>
        <v>0</v>
      </c>
    </row>
    <row r="17" spans="1:15" ht="15" customHeight="1" x14ac:dyDescent="0.3">
      <c r="A17" s="178"/>
      <c r="B17" s="30" t="str">
        <f>Cadastros!A13</f>
        <v xml:space="preserve"> </v>
      </c>
      <c r="C17" s="35">
        <f>IFERROR(VLOOKUP(B17,Janeiro!$H$5:$I$29,2,FALSE),"")</f>
        <v>0</v>
      </c>
      <c r="D17" s="35">
        <f>IFERROR(VLOOKUP($B17,Fevereiro!$H$5:$I$29,2,FALSE),"")</f>
        <v>0</v>
      </c>
      <c r="E17" s="35">
        <f>IFERROR(VLOOKUP($B17,Março!$H$5:$I$29,2,FALSE),"")</f>
        <v>0</v>
      </c>
      <c r="F17" s="35">
        <f>IFERROR(VLOOKUP($B17,Abril!$H$5:$I$29,2,FALSE),"")</f>
        <v>0</v>
      </c>
      <c r="G17" s="35">
        <f>IFERROR(VLOOKUP($B17,Maio!$H$5:$I$29,2,FALSE),"")</f>
        <v>0</v>
      </c>
      <c r="H17" s="35">
        <f>IFERROR(VLOOKUP($B17,Junho!$H$5:$I$29,2,FALSE),"")</f>
        <v>0</v>
      </c>
      <c r="I17" s="35">
        <f>IFERROR(VLOOKUP($B17,Julho!$H$5:$I$29,2,FALSE),"")</f>
        <v>0</v>
      </c>
      <c r="J17" s="35">
        <f>IFERROR(VLOOKUP($B17,Agosto!$H$5:$I$29,2,FALSE),"")</f>
        <v>0</v>
      </c>
      <c r="K17" s="35">
        <f>IFERROR(VLOOKUP($B17,Setembro!$H$5:$I$29,2,FALSE),"")</f>
        <v>0</v>
      </c>
      <c r="L17" s="35">
        <f>IFERROR(VLOOKUP($B17,Outubro!$H$5:$I$29,2,FALSE),"")</f>
        <v>0</v>
      </c>
      <c r="M17" s="35">
        <f>IFERROR(VLOOKUP($B17,Novembro!$H$5:$I$29,2,FALSE),"")</f>
        <v>0</v>
      </c>
      <c r="N17" s="35">
        <f>IFERROR(VLOOKUP($B17,Dezembro!$H$5:$I$29,2,FALSE),"")</f>
        <v>0</v>
      </c>
      <c r="O17" s="39">
        <f t="shared" si="0"/>
        <v>0</v>
      </c>
    </row>
    <row r="18" spans="1:15" ht="15" customHeight="1" x14ac:dyDescent="0.3">
      <c r="A18" s="178"/>
      <c r="B18" s="30" t="str">
        <f>Cadastros!A14</f>
        <v xml:space="preserve"> </v>
      </c>
      <c r="C18" s="35">
        <f>IFERROR(VLOOKUP(B18,Janeiro!$H$5:$I$29,2,FALSE),"")</f>
        <v>0</v>
      </c>
      <c r="D18" s="35">
        <f>IFERROR(VLOOKUP($B18,Fevereiro!$H$5:$I$29,2,FALSE),"")</f>
        <v>0</v>
      </c>
      <c r="E18" s="35">
        <f>IFERROR(VLOOKUP($B18,Março!$H$5:$I$29,2,FALSE),"")</f>
        <v>0</v>
      </c>
      <c r="F18" s="35">
        <f>IFERROR(VLOOKUP($B18,Abril!$H$5:$I$29,2,FALSE),"")</f>
        <v>0</v>
      </c>
      <c r="G18" s="35">
        <f>IFERROR(VLOOKUP($B18,Maio!$H$5:$I$29,2,FALSE),"")</f>
        <v>0</v>
      </c>
      <c r="H18" s="35">
        <f>IFERROR(VLOOKUP($B18,Junho!$H$5:$I$29,2,FALSE),"")</f>
        <v>0</v>
      </c>
      <c r="I18" s="35">
        <f>IFERROR(VLOOKUP($B18,Julho!$H$5:$I$29,2,FALSE),"")</f>
        <v>0</v>
      </c>
      <c r="J18" s="35">
        <f>IFERROR(VLOOKUP($B18,Agosto!$H$5:$I$29,2,FALSE),"")</f>
        <v>0</v>
      </c>
      <c r="K18" s="35">
        <f>IFERROR(VLOOKUP($B18,Setembro!$H$5:$I$29,2,FALSE),"")</f>
        <v>0</v>
      </c>
      <c r="L18" s="35">
        <f>IFERROR(VLOOKUP($B18,Outubro!$H$5:$I$29,2,FALSE),"")</f>
        <v>0</v>
      </c>
      <c r="M18" s="35">
        <f>IFERROR(VLOOKUP($B18,Novembro!$H$5:$I$29,2,FALSE),"")</f>
        <v>0</v>
      </c>
      <c r="N18" s="35">
        <f>IFERROR(VLOOKUP($B18,Dezembro!$H$5:$I$29,2,FALSE),"")</f>
        <v>0</v>
      </c>
      <c r="O18" s="39">
        <f t="shared" si="0"/>
        <v>0</v>
      </c>
    </row>
    <row r="19" spans="1:15" ht="15" customHeight="1" x14ac:dyDescent="0.3">
      <c r="A19" s="178"/>
      <c r="B19" s="30" t="str">
        <f>Cadastros!A15</f>
        <v xml:space="preserve"> </v>
      </c>
      <c r="C19" s="35">
        <f>IFERROR(VLOOKUP(B19,Janeiro!$H$5:$I$29,2,FALSE),"")</f>
        <v>0</v>
      </c>
      <c r="D19" s="35">
        <f>IFERROR(VLOOKUP($B19,Fevereiro!$H$5:$I$29,2,FALSE),"")</f>
        <v>0</v>
      </c>
      <c r="E19" s="35">
        <f>IFERROR(VLOOKUP($B19,Março!$H$5:$I$29,2,FALSE),"")</f>
        <v>0</v>
      </c>
      <c r="F19" s="35">
        <f>IFERROR(VLOOKUP($B19,Abril!$H$5:$I$29,2,FALSE),"")</f>
        <v>0</v>
      </c>
      <c r="G19" s="35">
        <f>IFERROR(VLOOKUP($B19,Maio!$H$5:$I$29,2,FALSE),"")</f>
        <v>0</v>
      </c>
      <c r="H19" s="35">
        <f>IFERROR(VLOOKUP($B19,Junho!$H$5:$I$29,2,FALSE),"")</f>
        <v>0</v>
      </c>
      <c r="I19" s="35">
        <f>IFERROR(VLOOKUP($B19,Julho!$H$5:$I$29,2,FALSE),"")</f>
        <v>0</v>
      </c>
      <c r="J19" s="35">
        <f>IFERROR(VLOOKUP($B19,Agosto!$H$5:$I$29,2,FALSE),"")</f>
        <v>0</v>
      </c>
      <c r="K19" s="35">
        <f>IFERROR(VLOOKUP($B19,Setembro!$H$5:$I$29,2,FALSE),"")</f>
        <v>0</v>
      </c>
      <c r="L19" s="35">
        <f>IFERROR(VLOOKUP($B19,Outubro!$H$5:$I$29,2,FALSE),"")</f>
        <v>0</v>
      </c>
      <c r="M19" s="35">
        <f>IFERROR(VLOOKUP($B19,Novembro!$H$5:$I$29,2,FALSE),"")</f>
        <v>0</v>
      </c>
      <c r="N19" s="35">
        <f>IFERROR(VLOOKUP($B19,Dezembro!$H$5:$I$29,2,FALSE),"")</f>
        <v>0</v>
      </c>
      <c r="O19" s="39">
        <f t="shared" si="0"/>
        <v>0</v>
      </c>
    </row>
    <row r="20" spans="1:15" ht="15" customHeight="1" x14ac:dyDescent="0.3">
      <c r="A20" s="178"/>
      <c r="B20" s="30" t="str">
        <f>Cadastros!A16</f>
        <v xml:space="preserve"> </v>
      </c>
      <c r="C20" s="35">
        <f>IFERROR(VLOOKUP(B20,Janeiro!$H$5:$I$29,2,FALSE),"")</f>
        <v>0</v>
      </c>
      <c r="D20" s="35">
        <f>IFERROR(VLOOKUP($B20,Fevereiro!$H$5:$I$29,2,FALSE),"")</f>
        <v>0</v>
      </c>
      <c r="E20" s="35">
        <f>IFERROR(VLOOKUP($B20,Março!$H$5:$I$29,2,FALSE),"")</f>
        <v>0</v>
      </c>
      <c r="F20" s="35">
        <f>IFERROR(VLOOKUP($B20,Abril!$H$5:$I$29,2,FALSE),"")</f>
        <v>0</v>
      </c>
      <c r="G20" s="35">
        <f>IFERROR(VLOOKUP($B20,Maio!$H$5:$I$29,2,FALSE),"")</f>
        <v>0</v>
      </c>
      <c r="H20" s="35">
        <f>IFERROR(VLOOKUP($B20,Junho!$H$5:$I$29,2,FALSE),"")</f>
        <v>0</v>
      </c>
      <c r="I20" s="35">
        <f>IFERROR(VLOOKUP($B20,Julho!$H$5:$I$29,2,FALSE),"")</f>
        <v>0</v>
      </c>
      <c r="J20" s="35">
        <f>IFERROR(VLOOKUP($B20,Agosto!$H$5:$I$29,2,FALSE),"")</f>
        <v>0</v>
      </c>
      <c r="K20" s="35">
        <f>IFERROR(VLOOKUP($B20,Setembro!$H$5:$I$29,2,FALSE),"")</f>
        <v>0</v>
      </c>
      <c r="L20" s="35">
        <f>IFERROR(VLOOKUP($B20,Outubro!$H$5:$I$29,2,FALSE),"")</f>
        <v>0</v>
      </c>
      <c r="M20" s="35">
        <f>IFERROR(VLOOKUP($B20,Novembro!$H$5:$I$29,2,FALSE),"")</f>
        <v>0</v>
      </c>
      <c r="N20" s="35">
        <f>IFERROR(VLOOKUP($B20,Dezembro!$H$5:$I$29,2,FALSE),"")</f>
        <v>0</v>
      </c>
      <c r="O20" s="39">
        <f t="shared" si="0"/>
        <v>0</v>
      </c>
    </row>
    <row r="21" spans="1:15" ht="15" customHeight="1" x14ac:dyDescent="0.3">
      <c r="A21" s="178"/>
      <c r="B21" s="30" t="str">
        <f>Cadastros!A17</f>
        <v xml:space="preserve"> </v>
      </c>
      <c r="C21" s="35">
        <f>IFERROR(VLOOKUP(B21,Janeiro!$H$5:$I$29,2,FALSE),"")</f>
        <v>0</v>
      </c>
      <c r="D21" s="35">
        <f>IFERROR(VLOOKUP($B21,Fevereiro!$H$5:$I$29,2,FALSE),"")</f>
        <v>0</v>
      </c>
      <c r="E21" s="35">
        <f>IFERROR(VLOOKUP($B21,Março!$H$5:$I$29,2,FALSE),"")</f>
        <v>0</v>
      </c>
      <c r="F21" s="35">
        <f>IFERROR(VLOOKUP($B21,Abril!$H$5:$I$29,2,FALSE),"")</f>
        <v>0</v>
      </c>
      <c r="G21" s="35">
        <f>IFERROR(VLOOKUP($B21,Maio!$H$5:$I$29,2,FALSE),"")</f>
        <v>0</v>
      </c>
      <c r="H21" s="35">
        <f>IFERROR(VLOOKUP($B21,Junho!$H$5:$I$29,2,FALSE),"")</f>
        <v>0</v>
      </c>
      <c r="I21" s="35">
        <f>IFERROR(VLOOKUP($B21,Julho!$H$5:$I$29,2,FALSE),"")</f>
        <v>0</v>
      </c>
      <c r="J21" s="35">
        <f>IFERROR(VLOOKUP($B21,Agosto!$H$5:$I$29,2,FALSE),"")</f>
        <v>0</v>
      </c>
      <c r="K21" s="35">
        <f>IFERROR(VLOOKUP($B21,Setembro!$H$5:$I$29,2,FALSE),"")</f>
        <v>0</v>
      </c>
      <c r="L21" s="35">
        <f>IFERROR(VLOOKUP($B21,Outubro!$H$5:$I$29,2,FALSE),"")</f>
        <v>0</v>
      </c>
      <c r="M21" s="35">
        <f>IFERROR(VLOOKUP($B21,Novembro!$H$5:$I$29,2,FALSE),"")</f>
        <v>0</v>
      </c>
      <c r="N21" s="35">
        <f>IFERROR(VLOOKUP($B21,Dezembro!$H$5:$I$29,2,FALSE),"")</f>
        <v>0</v>
      </c>
      <c r="O21" s="39">
        <f t="shared" ref="O21:O30" si="1">SUM(C21:N21)</f>
        <v>0</v>
      </c>
    </row>
    <row r="22" spans="1:15" ht="15" customHeight="1" x14ac:dyDescent="0.3">
      <c r="A22" s="178"/>
      <c r="B22" s="30" t="str">
        <f>Cadastros!A18</f>
        <v xml:space="preserve"> </v>
      </c>
      <c r="C22" s="35">
        <f>IFERROR(VLOOKUP(B22,Janeiro!$H$5:$I$29,2,FALSE),"")</f>
        <v>0</v>
      </c>
      <c r="D22" s="35">
        <f>IFERROR(VLOOKUP($B22,Fevereiro!$H$5:$I$29,2,FALSE),"")</f>
        <v>0</v>
      </c>
      <c r="E22" s="35">
        <f>IFERROR(VLOOKUP($B22,Março!$H$5:$I$29,2,FALSE),"")</f>
        <v>0</v>
      </c>
      <c r="F22" s="35">
        <f>IFERROR(VLOOKUP($B22,Abril!$H$5:$I$29,2,FALSE),"")</f>
        <v>0</v>
      </c>
      <c r="G22" s="35">
        <f>IFERROR(VLOOKUP($B22,Maio!$H$5:$I$29,2,FALSE),"")</f>
        <v>0</v>
      </c>
      <c r="H22" s="35">
        <f>IFERROR(VLOOKUP($B22,Junho!$H$5:$I$29,2,FALSE),"")</f>
        <v>0</v>
      </c>
      <c r="I22" s="35">
        <f>IFERROR(VLOOKUP($B22,Julho!$H$5:$I$29,2,FALSE),"")</f>
        <v>0</v>
      </c>
      <c r="J22" s="35">
        <f>IFERROR(VLOOKUP($B22,Agosto!$H$5:$I$29,2,FALSE),"")</f>
        <v>0</v>
      </c>
      <c r="K22" s="35">
        <f>IFERROR(VLOOKUP($B22,Setembro!$H$5:$I$29,2,FALSE),"")</f>
        <v>0</v>
      </c>
      <c r="L22" s="35">
        <f>IFERROR(VLOOKUP($B22,Outubro!$H$5:$I$29,2,FALSE),"")</f>
        <v>0</v>
      </c>
      <c r="M22" s="35">
        <f>IFERROR(VLOOKUP($B22,Novembro!$H$5:$I$29,2,FALSE),"")</f>
        <v>0</v>
      </c>
      <c r="N22" s="35">
        <f>IFERROR(VLOOKUP($B22,Dezembro!$H$5:$I$29,2,FALSE),"")</f>
        <v>0</v>
      </c>
      <c r="O22" s="39">
        <f t="shared" si="1"/>
        <v>0</v>
      </c>
    </row>
    <row r="23" spans="1:15" ht="15" customHeight="1" x14ac:dyDescent="0.3">
      <c r="A23" s="178"/>
      <c r="B23" s="30" t="str">
        <f>Cadastros!A19</f>
        <v xml:space="preserve"> </v>
      </c>
      <c r="C23" s="35">
        <f>IFERROR(VLOOKUP(B23,Janeiro!$H$5:$I$29,2,FALSE),"")</f>
        <v>0</v>
      </c>
      <c r="D23" s="35">
        <f>IFERROR(VLOOKUP($B23,Fevereiro!$H$5:$I$29,2,FALSE),"")</f>
        <v>0</v>
      </c>
      <c r="E23" s="35">
        <f>IFERROR(VLOOKUP($B23,Março!$H$5:$I$29,2,FALSE),"")</f>
        <v>0</v>
      </c>
      <c r="F23" s="35">
        <f>IFERROR(VLOOKUP($B23,Abril!$H$5:$I$29,2,FALSE),"")</f>
        <v>0</v>
      </c>
      <c r="G23" s="35">
        <f>IFERROR(VLOOKUP($B23,Maio!$H$5:$I$29,2,FALSE),"")</f>
        <v>0</v>
      </c>
      <c r="H23" s="35">
        <f>IFERROR(VLOOKUP($B23,Junho!$H$5:$I$29,2,FALSE),"")</f>
        <v>0</v>
      </c>
      <c r="I23" s="35">
        <f>IFERROR(VLOOKUP($B23,Julho!$H$5:$I$29,2,FALSE),"")</f>
        <v>0</v>
      </c>
      <c r="J23" s="35">
        <f>IFERROR(VLOOKUP($B23,Agosto!$H$5:$I$29,2,FALSE),"")</f>
        <v>0</v>
      </c>
      <c r="K23" s="35">
        <f>IFERROR(VLOOKUP($B23,Setembro!$H$5:$I$29,2,FALSE),"")</f>
        <v>0</v>
      </c>
      <c r="L23" s="35">
        <f>IFERROR(VLOOKUP($B23,Outubro!$H$5:$I$29,2,FALSE),"")</f>
        <v>0</v>
      </c>
      <c r="M23" s="35">
        <f>IFERROR(VLOOKUP($B23,Novembro!$H$5:$I$29,2,FALSE),"")</f>
        <v>0</v>
      </c>
      <c r="N23" s="35">
        <f>IFERROR(VLOOKUP($B23,Dezembro!$H$5:$I$29,2,FALSE),"")</f>
        <v>0</v>
      </c>
      <c r="O23" s="39">
        <f t="shared" si="1"/>
        <v>0</v>
      </c>
    </row>
    <row r="24" spans="1:15" ht="15" customHeight="1" x14ac:dyDescent="0.3">
      <c r="A24" s="178"/>
      <c r="B24" s="30" t="str">
        <f>Cadastros!A20</f>
        <v xml:space="preserve"> </v>
      </c>
      <c r="C24" s="35">
        <f>IFERROR(VLOOKUP(B24,Janeiro!$H$5:$I$29,2,FALSE),"")</f>
        <v>0</v>
      </c>
      <c r="D24" s="35">
        <f>IFERROR(VLOOKUP($B24,Fevereiro!$H$5:$I$29,2,FALSE),"")</f>
        <v>0</v>
      </c>
      <c r="E24" s="35">
        <f>IFERROR(VLOOKUP($B24,Março!$H$5:$I$29,2,FALSE),"")</f>
        <v>0</v>
      </c>
      <c r="F24" s="35">
        <f>IFERROR(VLOOKUP($B24,Abril!$H$5:$I$29,2,FALSE),"")</f>
        <v>0</v>
      </c>
      <c r="G24" s="35">
        <f>IFERROR(VLOOKUP($B24,Maio!$H$5:$I$29,2,FALSE),"")</f>
        <v>0</v>
      </c>
      <c r="H24" s="35">
        <f>IFERROR(VLOOKUP($B24,Junho!$H$5:$I$29,2,FALSE),"")</f>
        <v>0</v>
      </c>
      <c r="I24" s="35">
        <f>IFERROR(VLOOKUP($B24,Julho!$H$5:$I$29,2,FALSE),"")</f>
        <v>0</v>
      </c>
      <c r="J24" s="35">
        <f>IFERROR(VLOOKUP($B24,Agosto!$H$5:$I$29,2,FALSE),"")</f>
        <v>0</v>
      </c>
      <c r="K24" s="35">
        <f>IFERROR(VLOOKUP($B24,Setembro!$H$5:$I$29,2,FALSE),"")</f>
        <v>0</v>
      </c>
      <c r="L24" s="35">
        <f>IFERROR(VLOOKUP($B24,Outubro!$H$5:$I$29,2,FALSE),"")</f>
        <v>0</v>
      </c>
      <c r="M24" s="35">
        <f>IFERROR(VLOOKUP($B24,Novembro!$H$5:$I$29,2,FALSE),"")</f>
        <v>0</v>
      </c>
      <c r="N24" s="35">
        <f>IFERROR(VLOOKUP($B24,Dezembro!$H$5:$I$29,2,FALSE),"")</f>
        <v>0</v>
      </c>
      <c r="O24" s="39">
        <f t="shared" si="1"/>
        <v>0</v>
      </c>
    </row>
    <row r="25" spans="1:15" ht="15" customHeight="1" x14ac:dyDescent="0.3">
      <c r="A25" s="178"/>
      <c r="B25" s="30" t="str">
        <f>Cadastros!A21</f>
        <v xml:space="preserve"> </v>
      </c>
      <c r="C25" s="35">
        <f>IFERROR(VLOOKUP(B25,Janeiro!$H$5:$I$29,2,FALSE),"")</f>
        <v>0</v>
      </c>
      <c r="D25" s="35">
        <f>IFERROR(VLOOKUP($B25,Fevereiro!$H$5:$I$29,2,FALSE),"")</f>
        <v>0</v>
      </c>
      <c r="E25" s="35">
        <f>IFERROR(VLOOKUP($B25,Março!$H$5:$I$29,2,FALSE),"")</f>
        <v>0</v>
      </c>
      <c r="F25" s="35">
        <f>IFERROR(VLOOKUP($B25,Abril!$H$5:$I$29,2,FALSE),"")</f>
        <v>0</v>
      </c>
      <c r="G25" s="35">
        <f>IFERROR(VLOOKUP($B25,Maio!$H$5:$I$29,2,FALSE),"")</f>
        <v>0</v>
      </c>
      <c r="H25" s="35">
        <f>IFERROR(VLOOKUP($B25,Junho!$H$5:$I$29,2,FALSE),"")</f>
        <v>0</v>
      </c>
      <c r="I25" s="35">
        <f>IFERROR(VLOOKUP($B25,Julho!$H$5:$I$29,2,FALSE),"")</f>
        <v>0</v>
      </c>
      <c r="J25" s="35">
        <f>IFERROR(VLOOKUP($B25,Agosto!$H$5:$I$29,2,FALSE),"")</f>
        <v>0</v>
      </c>
      <c r="K25" s="35">
        <f>IFERROR(VLOOKUP($B25,Setembro!$H$5:$I$29,2,FALSE),"")</f>
        <v>0</v>
      </c>
      <c r="L25" s="35">
        <f>IFERROR(VLOOKUP($B25,Outubro!$H$5:$I$29,2,FALSE),"")</f>
        <v>0</v>
      </c>
      <c r="M25" s="35">
        <f>IFERROR(VLOOKUP($B25,Novembro!$H$5:$I$29,2,FALSE),"")</f>
        <v>0</v>
      </c>
      <c r="N25" s="35">
        <f>IFERROR(VLOOKUP($B25,Dezembro!$H$5:$I$29,2,FALSE),"")</f>
        <v>0</v>
      </c>
      <c r="O25" s="39">
        <f t="shared" si="1"/>
        <v>0</v>
      </c>
    </row>
    <row r="26" spans="1:15" ht="15" customHeight="1" x14ac:dyDescent="0.3">
      <c r="A26" s="178"/>
      <c r="B26" s="30" t="str">
        <f>Cadastros!A22</f>
        <v xml:space="preserve"> </v>
      </c>
      <c r="C26" s="35">
        <f>IFERROR(VLOOKUP(B26,Janeiro!$H$5:$I$29,2,FALSE),"")</f>
        <v>0</v>
      </c>
      <c r="D26" s="35">
        <f>IFERROR(VLOOKUP($B26,Fevereiro!$H$5:$I$29,2,FALSE),"")</f>
        <v>0</v>
      </c>
      <c r="E26" s="35">
        <f>IFERROR(VLOOKUP($B26,Março!$H$5:$I$29,2,FALSE),"")</f>
        <v>0</v>
      </c>
      <c r="F26" s="35">
        <f>IFERROR(VLOOKUP($B26,Abril!$H$5:$I$29,2,FALSE),"")</f>
        <v>0</v>
      </c>
      <c r="G26" s="35">
        <f>IFERROR(VLOOKUP($B26,Maio!$H$5:$I$29,2,FALSE),"")</f>
        <v>0</v>
      </c>
      <c r="H26" s="35">
        <f>IFERROR(VLOOKUP($B26,Junho!$H$5:$I$29,2,FALSE),"")</f>
        <v>0</v>
      </c>
      <c r="I26" s="35">
        <f>IFERROR(VLOOKUP($B26,Julho!$H$5:$I$29,2,FALSE),"")</f>
        <v>0</v>
      </c>
      <c r="J26" s="35">
        <f>IFERROR(VLOOKUP($B26,Agosto!$H$5:$I$29,2,FALSE),"")</f>
        <v>0</v>
      </c>
      <c r="K26" s="35">
        <f>IFERROR(VLOOKUP($B26,Setembro!$H$5:$I$29,2,FALSE),"")</f>
        <v>0</v>
      </c>
      <c r="L26" s="35">
        <f>IFERROR(VLOOKUP($B26,Outubro!$H$5:$I$29,2,FALSE),"")</f>
        <v>0</v>
      </c>
      <c r="M26" s="35">
        <f>IFERROR(VLOOKUP($B26,Novembro!$H$5:$I$29,2,FALSE),"")</f>
        <v>0</v>
      </c>
      <c r="N26" s="35">
        <f>IFERROR(VLOOKUP($B26,Dezembro!$H$5:$I$29,2,FALSE),"")</f>
        <v>0</v>
      </c>
      <c r="O26" s="39">
        <f t="shared" si="1"/>
        <v>0</v>
      </c>
    </row>
    <row r="27" spans="1:15" ht="15" customHeight="1" x14ac:dyDescent="0.3">
      <c r="A27" s="178"/>
      <c r="B27" s="30" t="str">
        <f>Cadastros!A23</f>
        <v xml:space="preserve"> </v>
      </c>
      <c r="C27" s="35">
        <f>IFERROR(VLOOKUP(B27,Janeiro!$H$5:$I$29,2,FALSE),"")</f>
        <v>0</v>
      </c>
      <c r="D27" s="35">
        <f>IFERROR(VLOOKUP($B27,Fevereiro!$H$5:$I$29,2,FALSE),"")</f>
        <v>0</v>
      </c>
      <c r="E27" s="35">
        <f>IFERROR(VLOOKUP($B27,Março!$H$5:$I$29,2,FALSE),"")</f>
        <v>0</v>
      </c>
      <c r="F27" s="35">
        <f>IFERROR(VLOOKUP($B27,Abril!$H$5:$I$29,2,FALSE),"")</f>
        <v>0</v>
      </c>
      <c r="G27" s="35">
        <f>IFERROR(VLOOKUP($B27,Maio!$H$5:$I$29,2,FALSE),"")</f>
        <v>0</v>
      </c>
      <c r="H27" s="35">
        <f>IFERROR(VLOOKUP($B27,Junho!$H$5:$I$29,2,FALSE),"")</f>
        <v>0</v>
      </c>
      <c r="I27" s="35">
        <f>IFERROR(VLOOKUP($B27,Julho!$H$5:$I$29,2,FALSE),"")</f>
        <v>0</v>
      </c>
      <c r="J27" s="35">
        <f>IFERROR(VLOOKUP($B27,Agosto!$H$5:$I$29,2,FALSE),"")</f>
        <v>0</v>
      </c>
      <c r="K27" s="35">
        <f>IFERROR(VLOOKUP($B27,Setembro!$H$5:$I$29,2,FALSE),"")</f>
        <v>0</v>
      </c>
      <c r="L27" s="35">
        <f>IFERROR(VLOOKUP($B27,Outubro!$H$5:$I$29,2,FALSE),"")</f>
        <v>0</v>
      </c>
      <c r="M27" s="35">
        <f>IFERROR(VLOOKUP($B27,Novembro!$H$5:$I$29,2,FALSE),"")</f>
        <v>0</v>
      </c>
      <c r="N27" s="35">
        <f>IFERROR(VLOOKUP($B27,Dezembro!$H$5:$I$29,2,FALSE),"")</f>
        <v>0</v>
      </c>
      <c r="O27" s="39">
        <f t="shared" si="1"/>
        <v>0</v>
      </c>
    </row>
    <row r="28" spans="1:15" ht="15" customHeight="1" x14ac:dyDescent="0.3">
      <c r="A28" s="178"/>
      <c r="B28" s="30" t="str">
        <f>Cadastros!A24</f>
        <v xml:space="preserve"> </v>
      </c>
      <c r="C28" s="35">
        <f>IFERROR(VLOOKUP(B28,Janeiro!$H$5:$I$29,2,FALSE),"")</f>
        <v>0</v>
      </c>
      <c r="D28" s="35">
        <f>IFERROR(VLOOKUP($B28,Fevereiro!$H$5:$I$29,2,FALSE),"")</f>
        <v>0</v>
      </c>
      <c r="E28" s="35">
        <f>IFERROR(VLOOKUP($B28,Março!$H$5:$I$29,2,FALSE),"")</f>
        <v>0</v>
      </c>
      <c r="F28" s="35">
        <f>IFERROR(VLOOKUP($B28,Abril!$H$5:$I$29,2,FALSE),"")</f>
        <v>0</v>
      </c>
      <c r="G28" s="35">
        <f>IFERROR(VLOOKUP($B28,Maio!$H$5:$I$29,2,FALSE),"")</f>
        <v>0</v>
      </c>
      <c r="H28" s="35">
        <f>IFERROR(VLOOKUP($B28,Junho!$H$5:$I$29,2,FALSE),"")</f>
        <v>0</v>
      </c>
      <c r="I28" s="35">
        <f>IFERROR(VLOOKUP($B28,Julho!$H$5:$I$29,2,FALSE),"")</f>
        <v>0</v>
      </c>
      <c r="J28" s="35">
        <f>IFERROR(VLOOKUP($B28,Agosto!$H$5:$I$29,2,FALSE),"")</f>
        <v>0</v>
      </c>
      <c r="K28" s="35">
        <f>IFERROR(VLOOKUP($B28,Setembro!$H$5:$I$29,2,FALSE),"")</f>
        <v>0</v>
      </c>
      <c r="L28" s="35">
        <f>IFERROR(VLOOKUP($B28,Outubro!$H$5:$I$29,2,FALSE),"")</f>
        <v>0</v>
      </c>
      <c r="M28" s="35">
        <f>IFERROR(VLOOKUP($B28,Novembro!$H$5:$I$29,2,FALSE),"")</f>
        <v>0</v>
      </c>
      <c r="N28" s="35">
        <f>IFERROR(VLOOKUP($B28,Dezembro!$H$5:$I$29,2,FALSE),"")</f>
        <v>0</v>
      </c>
      <c r="O28" s="39">
        <f t="shared" si="1"/>
        <v>0</v>
      </c>
    </row>
    <row r="29" spans="1:15" ht="15" customHeight="1" x14ac:dyDescent="0.3">
      <c r="A29" s="178"/>
      <c r="B29" s="30" t="str">
        <f>Cadastros!A25</f>
        <v xml:space="preserve"> </v>
      </c>
      <c r="C29" s="35">
        <f>IFERROR(VLOOKUP(B29,Janeiro!$H$5:$I$29,2,FALSE),"")</f>
        <v>0</v>
      </c>
      <c r="D29" s="35">
        <f>IFERROR(VLOOKUP($B29,Fevereiro!$H$5:$I$29,2,FALSE),"")</f>
        <v>0</v>
      </c>
      <c r="E29" s="35">
        <f>IFERROR(VLOOKUP($B29,Março!$H$5:$I$29,2,FALSE),"")</f>
        <v>0</v>
      </c>
      <c r="F29" s="35">
        <f>IFERROR(VLOOKUP($B29,Abril!$H$5:$I$29,2,FALSE),"")</f>
        <v>0</v>
      </c>
      <c r="G29" s="35">
        <f>IFERROR(VLOOKUP($B29,Maio!$H$5:$I$29,2,FALSE),"")</f>
        <v>0</v>
      </c>
      <c r="H29" s="35">
        <f>IFERROR(VLOOKUP($B29,Junho!$H$5:$I$29,2,FALSE),"")</f>
        <v>0</v>
      </c>
      <c r="I29" s="35">
        <f>IFERROR(VLOOKUP($B29,Julho!$H$5:$I$29,2,FALSE),"")</f>
        <v>0</v>
      </c>
      <c r="J29" s="35">
        <f>IFERROR(VLOOKUP($B29,Agosto!$H$5:$I$29,2,FALSE),"")</f>
        <v>0</v>
      </c>
      <c r="K29" s="35">
        <f>IFERROR(VLOOKUP($B29,Setembro!$H$5:$I$29,2,FALSE),"")</f>
        <v>0</v>
      </c>
      <c r="L29" s="35">
        <f>IFERROR(VLOOKUP($B29,Outubro!$H$5:$I$29,2,FALSE),"")</f>
        <v>0</v>
      </c>
      <c r="M29" s="35">
        <f>IFERROR(VLOOKUP($B29,Novembro!$H$5:$I$29,2,FALSE),"")</f>
        <v>0</v>
      </c>
      <c r="N29" s="35">
        <f>IFERROR(VLOOKUP($B29,Dezembro!$H$5:$I$29,2,FALSE),"")</f>
        <v>0</v>
      </c>
      <c r="O29" s="39">
        <f t="shared" si="1"/>
        <v>0</v>
      </c>
    </row>
    <row r="30" spans="1:15" ht="15" customHeight="1" x14ac:dyDescent="0.3">
      <c r="A30" s="178"/>
      <c r="B30" s="30" t="str">
        <f>Cadastros!A26</f>
        <v xml:space="preserve"> </v>
      </c>
      <c r="C30" s="35">
        <f>IFERROR(VLOOKUP(B30,Janeiro!$H$5:$I$29,2,FALSE),"")</f>
        <v>0</v>
      </c>
      <c r="D30" s="35">
        <f>IFERROR(VLOOKUP($B30,Fevereiro!$H$5:$I$29,2,FALSE),"")</f>
        <v>0</v>
      </c>
      <c r="E30" s="35">
        <f>IFERROR(VLOOKUP($B30,Março!$H$5:$I$29,2,FALSE),"")</f>
        <v>0</v>
      </c>
      <c r="F30" s="35">
        <f>IFERROR(VLOOKUP($B30,Abril!$H$5:$I$29,2,FALSE),"")</f>
        <v>0</v>
      </c>
      <c r="G30" s="35">
        <f>IFERROR(VLOOKUP($B30,Maio!$H$5:$I$29,2,FALSE),"")</f>
        <v>0</v>
      </c>
      <c r="H30" s="35">
        <f>IFERROR(VLOOKUP($B30,Junho!$H$5:$I$29,2,FALSE),"")</f>
        <v>0</v>
      </c>
      <c r="I30" s="35">
        <f>IFERROR(VLOOKUP($B30,Julho!$H$5:$I$29,2,FALSE),"")</f>
        <v>0</v>
      </c>
      <c r="J30" s="35">
        <f>IFERROR(VLOOKUP($B30,Agosto!$H$5:$I$29,2,FALSE),"")</f>
        <v>0</v>
      </c>
      <c r="K30" s="35">
        <f>IFERROR(VLOOKUP($B30,Setembro!$H$5:$I$29,2,FALSE),"")</f>
        <v>0</v>
      </c>
      <c r="L30" s="35">
        <f>IFERROR(VLOOKUP($B30,Outubro!$H$5:$I$29,2,FALSE),"")</f>
        <v>0</v>
      </c>
      <c r="M30" s="35">
        <f>IFERROR(VLOOKUP($B30,Novembro!$H$5:$I$29,2,FALSE),"")</f>
        <v>0</v>
      </c>
      <c r="N30" s="35">
        <f>IFERROR(VLOOKUP($B30,Dezembro!$H$5:$I$29,2,FALSE),"")</f>
        <v>0</v>
      </c>
      <c r="O30" s="39">
        <f t="shared" si="1"/>
        <v>0</v>
      </c>
    </row>
    <row r="31" spans="1:15" x14ac:dyDescent="0.3">
      <c r="A31" s="178"/>
      <c r="B31" s="30" t="str">
        <f>Cadastros!A27</f>
        <v>Outras</v>
      </c>
      <c r="C31" s="35">
        <f>IFERROR(VLOOKUP(B31,Janeiro!$H$5:$I$29,2,FALSE),"")</f>
        <v>0</v>
      </c>
      <c r="D31" s="35">
        <f>IFERROR(VLOOKUP($B31,Fevereiro!$H$5:$I$29,2,FALSE),"")</f>
        <v>0</v>
      </c>
      <c r="E31" s="35">
        <f>IFERROR(VLOOKUP($B31,Março!$H$5:$I$29,2,FALSE),"")</f>
        <v>0</v>
      </c>
      <c r="F31" s="35">
        <f>IFERROR(VLOOKUP($B31,Abril!$H$5:$I$29,2,FALSE),"")</f>
        <v>0</v>
      </c>
      <c r="G31" s="35">
        <f>IFERROR(VLOOKUP($B31,Maio!$H$5:$I$29,2,FALSE),"")</f>
        <v>0</v>
      </c>
      <c r="H31" s="35">
        <f>IFERROR(VLOOKUP($B31,Junho!$H$5:$I$29,2,FALSE),"")</f>
        <v>0</v>
      </c>
      <c r="I31" s="35">
        <f>IFERROR(VLOOKUP($B31,Julho!$H$5:$I$29,2,FALSE),"")</f>
        <v>0</v>
      </c>
      <c r="J31" s="35">
        <f>IFERROR(VLOOKUP($B31,Agosto!$H$5:$I$29,2,FALSE),"")</f>
        <v>0</v>
      </c>
      <c r="K31" s="35">
        <f>IFERROR(VLOOKUP($B31,Setembro!$H$5:$I$29,2,FALSE),"")</f>
        <v>0</v>
      </c>
      <c r="L31" s="35">
        <f>IFERROR(VLOOKUP($B31,Outubro!$H$5:$I$29,2,FALSE),"")</f>
        <v>0</v>
      </c>
      <c r="M31" s="35">
        <f>IFERROR(VLOOKUP($B31,Novembro!$H$5:$I$29,2,FALSE),"")</f>
        <v>0</v>
      </c>
      <c r="N31" s="35">
        <f>IFERROR(VLOOKUP($B31,Dezembro!$H$5:$I$29,2,FALSE),"")</f>
        <v>0</v>
      </c>
      <c r="O31" s="39">
        <f t="shared" ref="O31:O36" si="2">SUM(C31:N31)</f>
        <v>0</v>
      </c>
    </row>
    <row r="32" spans="1:15" x14ac:dyDescent="0.3">
      <c r="A32" s="179"/>
      <c r="B32" s="7" t="s">
        <v>10</v>
      </c>
      <c r="C32" s="36">
        <f t="shared" ref="C32:N32" si="3">SUM(C7:C31)</f>
        <v>1000</v>
      </c>
      <c r="D32" s="36">
        <f t="shared" si="3"/>
        <v>0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36">
        <f t="shared" si="3"/>
        <v>0</v>
      </c>
      <c r="M32" s="36">
        <f t="shared" si="3"/>
        <v>0</v>
      </c>
      <c r="N32" s="36">
        <f t="shared" si="3"/>
        <v>0</v>
      </c>
      <c r="O32" s="40">
        <f t="shared" si="2"/>
        <v>1000</v>
      </c>
    </row>
    <row r="33" spans="1:15" ht="15" customHeight="1" x14ac:dyDescent="0.3">
      <c r="A33" s="177" t="s">
        <v>27</v>
      </c>
      <c r="B33" s="30" t="str">
        <f>Cadastros!B3</f>
        <v>Compra de materiais</v>
      </c>
      <c r="C33" s="35">
        <f>IFERROR(VLOOKUP($B33,Janeiro!$J$5:$K$29,2,FALSE),"")</f>
        <v>0</v>
      </c>
      <c r="D33" s="35">
        <f>IFERROR(VLOOKUP($B33,Fevereiro!$J$5:$K$29,2,FALSE),"")</f>
        <v>0</v>
      </c>
      <c r="E33" s="35">
        <f>IFERROR(VLOOKUP($B33,Março!$J$5:$K$29,2,FALSE),"")</f>
        <v>0</v>
      </c>
      <c r="F33" s="35">
        <f>IFERROR(VLOOKUP($B33,Abril!$J$5:$K$29,2,FALSE),"")</f>
        <v>0</v>
      </c>
      <c r="G33" s="35">
        <f>IFERROR(VLOOKUP($B33,Maio!$J$5:$K$29,2,FALSE),"")</f>
        <v>0</v>
      </c>
      <c r="H33" s="35">
        <f>IFERROR(VLOOKUP($B33,Junho!$J$5:$K$29,2,FALSE),"")</f>
        <v>0</v>
      </c>
      <c r="I33" s="35">
        <f>IFERROR(VLOOKUP($B33,Julho!$J$5:$K$29,2,FALSE),"")</f>
        <v>0</v>
      </c>
      <c r="J33" s="35">
        <f>IFERROR(VLOOKUP($B33,Agosto!$J$5:$K$29,2,FALSE),"")</f>
        <v>0</v>
      </c>
      <c r="K33" s="35">
        <f>IFERROR(VLOOKUP($B33,Setembro!$J$5:$K$29,2,FALSE),"")</f>
        <v>0</v>
      </c>
      <c r="L33" s="35">
        <f>IFERROR(VLOOKUP($B33,Outubro!$J$5:$K$29,2,FALSE),"")</f>
        <v>0</v>
      </c>
      <c r="M33" s="35">
        <f>IFERROR(VLOOKUP($B33,Novembro!$J$5:$K$29,2,FALSE),"")</f>
        <v>0</v>
      </c>
      <c r="N33" s="35">
        <f>IFERROR(VLOOKUP($B33,Dezembro!$J$5:$K$29,2,FALSE),"")</f>
        <v>0</v>
      </c>
      <c r="O33" s="41">
        <f t="shared" si="2"/>
        <v>0</v>
      </c>
    </row>
    <row r="34" spans="1:15" x14ac:dyDescent="0.3">
      <c r="A34" s="178"/>
      <c r="B34" s="30" t="str">
        <f>Cadastros!B4</f>
        <v>Água</v>
      </c>
      <c r="C34" s="35">
        <f>IFERROR(VLOOKUP(B34,Janeiro!$J$5:$K$29,2,FALSE),"")</f>
        <v>0</v>
      </c>
      <c r="D34" s="35">
        <f>IFERROR(VLOOKUP($B34,Fevereiro!$J$5:$K$29,2,FALSE),"")</f>
        <v>0</v>
      </c>
      <c r="E34" s="35">
        <f>IFERROR(VLOOKUP($B34,Março!$J$5:$K$29,2,FALSE),"")</f>
        <v>0</v>
      </c>
      <c r="F34" s="35">
        <f>IFERROR(VLOOKUP($B34,Abril!$J$5:$K$29,2,FALSE),"")</f>
        <v>0</v>
      </c>
      <c r="G34" s="35">
        <f>IFERROR(VLOOKUP($B34,Maio!$J$5:$K$29,2,FALSE),"")</f>
        <v>0</v>
      </c>
      <c r="H34" s="35">
        <f>IFERROR(VLOOKUP($B34,Junho!$J$5:$K$29,2,FALSE),"")</f>
        <v>0</v>
      </c>
      <c r="I34" s="35">
        <f>IFERROR(VLOOKUP($B34,Julho!$J$5:$K$29,2,FALSE),"")</f>
        <v>0</v>
      </c>
      <c r="J34" s="35">
        <f>IFERROR(VLOOKUP($B34,Agosto!$J$5:$K$29,2,FALSE),"")</f>
        <v>0</v>
      </c>
      <c r="K34" s="35">
        <f>IFERROR(VLOOKUP($B34,Setembro!$J$5:$K$29,2,FALSE),"")</f>
        <v>0</v>
      </c>
      <c r="L34" s="35">
        <f>IFERROR(VLOOKUP($B34,Outubro!$J$5:$K$29,2,FALSE),"")</f>
        <v>0</v>
      </c>
      <c r="M34" s="35">
        <f>IFERROR(VLOOKUP($B34,Novembro!$J$5:$K$29,2,FALSE),"")</f>
        <v>0</v>
      </c>
      <c r="N34" s="35">
        <f>IFERROR(VLOOKUP($B34,Dezembro!$J$5:$K$29,2,FALSE),"")</f>
        <v>0</v>
      </c>
      <c r="O34" s="39">
        <f t="shared" si="2"/>
        <v>0</v>
      </c>
    </row>
    <row r="35" spans="1:15" x14ac:dyDescent="0.3">
      <c r="A35" s="178"/>
      <c r="B35" s="30" t="str">
        <f>Cadastros!B5</f>
        <v>Energia Eletrica</v>
      </c>
      <c r="C35" s="35">
        <f>IFERROR(VLOOKUP(B35,Janeiro!$J$5:$K$29,2,FALSE),"")</f>
        <v>0</v>
      </c>
      <c r="D35" s="35">
        <f>IFERROR(VLOOKUP($B35,Fevereiro!$J$5:$K$29,2,FALSE),"")</f>
        <v>0</v>
      </c>
      <c r="E35" s="35">
        <f>IFERROR(VLOOKUP($B35,Março!$J$5:$K$29,2,FALSE),"")</f>
        <v>0</v>
      </c>
      <c r="F35" s="35">
        <f>IFERROR(VLOOKUP($B35,Abril!$J$5:$K$29,2,FALSE),"")</f>
        <v>0</v>
      </c>
      <c r="G35" s="35">
        <f>IFERROR(VLOOKUP($B35,Maio!$J$5:$K$29,2,FALSE),"")</f>
        <v>0</v>
      </c>
      <c r="H35" s="35">
        <f>IFERROR(VLOOKUP($B35,Junho!$J$5:$K$29,2,FALSE),"")</f>
        <v>0</v>
      </c>
      <c r="I35" s="35">
        <f>IFERROR(VLOOKUP($B35,Julho!$J$5:$K$29,2,FALSE),"")</f>
        <v>0</v>
      </c>
      <c r="J35" s="35">
        <f>IFERROR(VLOOKUP($B35,Agosto!$J$5:$K$29,2,FALSE),"")</f>
        <v>0</v>
      </c>
      <c r="K35" s="35">
        <f>IFERROR(VLOOKUP($B35,Setembro!$J$5:$K$29,2,FALSE),"")</f>
        <v>0</v>
      </c>
      <c r="L35" s="35">
        <f>IFERROR(VLOOKUP($B35,Outubro!$J$5:$K$29,2,FALSE),"")</f>
        <v>0</v>
      </c>
      <c r="M35" s="35">
        <f>IFERROR(VLOOKUP($B35,Novembro!$J$5:$K$29,2,FALSE),"")</f>
        <v>0</v>
      </c>
      <c r="N35" s="35">
        <f>IFERROR(VLOOKUP($B35,Dezembro!$J$5:$K$29,2,FALSE),"")</f>
        <v>0</v>
      </c>
      <c r="O35" s="39">
        <f t="shared" si="2"/>
        <v>0</v>
      </c>
    </row>
    <row r="36" spans="1:15" x14ac:dyDescent="0.3">
      <c r="A36" s="178"/>
      <c r="B36" s="30" t="str">
        <f>Cadastros!B6</f>
        <v>Telefone/Internet</v>
      </c>
      <c r="C36" s="35">
        <f>IFERROR(VLOOKUP(B36,Janeiro!$J$5:$K$29,2,FALSE),"")</f>
        <v>0</v>
      </c>
      <c r="D36" s="35">
        <f>IFERROR(VLOOKUP($B36,Fevereiro!$J$5:$K$29,2,FALSE),"")</f>
        <v>0</v>
      </c>
      <c r="E36" s="35">
        <f>IFERROR(VLOOKUP($B36,Março!$J$5:$K$29,2,FALSE),"")</f>
        <v>0</v>
      </c>
      <c r="F36" s="35">
        <f>IFERROR(VLOOKUP($B36,Abril!$J$5:$K$29,2,FALSE),"")</f>
        <v>0</v>
      </c>
      <c r="G36" s="35">
        <f>IFERROR(VLOOKUP($B36,Maio!$J$5:$K$29,2,FALSE),"")</f>
        <v>0</v>
      </c>
      <c r="H36" s="35">
        <f>IFERROR(VLOOKUP($B36,Junho!$J$5:$K$29,2,FALSE),"")</f>
        <v>0</v>
      </c>
      <c r="I36" s="35">
        <f>IFERROR(VLOOKUP($B36,Julho!$J$5:$K$29,2,FALSE),"")</f>
        <v>0</v>
      </c>
      <c r="J36" s="35">
        <f>IFERROR(VLOOKUP($B36,Agosto!$J$5:$K$29,2,FALSE),"")</f>
        <v>0</v>
      </c>
      <c r="K36" s="35">
        <f>IFERROR(VLOOKUP($B36,Setembro!$J$5:$K$29,2,FALSE),"")</f>
        <v>0</v>
      </c>
      <c r="L36" s="35">
        <f>IFERROR(VLOOKUP($B36,Outubro!$J$5:$K$29,2,FALSE),"")</f>
        <v>0</v>
      </c>
      <c r="M36" s="35">
        <f>IFERROR(VLOOKUP($B36,Novembro!$J$5:$K$29,2,FALSE),"")</f>
        <v>0</v>
      </c>
      <c r="N36" s="35">
        <f>IFERROR(VLOOKUP($B36,Dezembro!$J$5:$K$29,2,FALSE),"")</f>
        <v>0</v>
      </c>
      <c r="O36" s="39">
        <f t="shared" si="2"/>
        <v>0</v>
      </c>
    </row>
    <row r="37" spans="1:15" x14ac:dyDescent="0.3">
      <c r="A37" s="178"/>
      <c r="B37" s="30" t="str">
        <f>Cadastros!B7</f>
        <v>Lanches e Refeições</v>
      </c>
      <c r="C37" s="35">
        <f>IFERROR(VLOOKUP(B37,Janeiro!$J$5:$K$29,2,FALSE),"")</f>
        <v>0</v>
      </c>
      <c r="D37" s="35">
        <f>IFERROR(VLOOKUP($B37,Fevereiro!$J$5:$K$29,2,FALSE),"")</f>
        <v>0</v>
      </c>
      <c r="E37" s="35">
        <f>IFERROR(VLOOKUP($B37,Março!$J$5:$K$29,2,FALSE),"")</f>
        <v>0</v>
      </c>
      <c r="F37" s="35">
        <f>IFERROR(VLOOKUP($B37,Abril!$J$5:$K$29,2,FALSE),"")</f>
        <v>0</v>
      </c>
      <c r="G37" s="35">
        <f>IFERROR(VLOOKUP($B37,Maio!$J$5:$K$29,2,FALSE),"")</f>
        <v>0</v>
      </c>
      <c r="H37" s="35">
        <f>IFERROR(VLOOKUP($B37,Junho!$J$5:$K$29,2,FALSE),"")</f>
        <v>0</v>
      </c>
      <c r="I37" s="35">
        <f>IFERROR(VLOOKUP($B37,Julho!$J$5:$K$29,2,FALSE),"")</f>
        <v>0</v>
      </c>
      <c r="J37" s="35">
        <f>IFERROR(VLOOKUP($B37,Agosto!$J$5:$K$29,2,FALSE),"")</f>
        <v>0</v>
      </c>
      <c r="K37" s="35">
        <f>IFERROR(VLOOKUP($B37,Setembro!$J$5:$K$29,2,FALSE),"")</f>
        <v>0</v>
      </c>
      <c r="L37" s="35">
        <f>IFERROR(VLOOKUP($B37,Outubro!$J$5:$K$29,2,FALSE),"")</f>
        <v>0</v>
      </c>
      <c r="M37" s="35">
        <f>IFERROR(VLOOKUP($B37,Novembro!$J$5:$K$29,2,FALSE),"")</f>
        <v>0</v>
      </c>
      <c r="N37" s="35">
        <f>IFERROR(VLOOKUP($B37,Dezembro!$J$5:$K$29,2,FALSE),"")</f>
        <v>0</v>
      </c>
      <c r="O37" s="39">
        <f t="shared" ref="O37:O57" si="4">SUM(C37:N37)</f>
        <v>0</v>
      </c>
    </row>
    <row r="38" spans="1:15" x14ac:dyDescent="0.3">
      <c r="A38" s="178"/>
      <c r="B38" s="30" t="str">
        <f>Cadastros!B8</f>
        <v>Transporte</v>
      </c>
      <c r="C38" s="35">
        <f>IFERROR(VLOOKUP(B38,Janeiro!$J$5:$K$29,2,FALSE),"")</f>
        <v>0</v>
      </c>
      <c r="D38" s="35">
        <f>IFERROR(VLOOKUP($B38,Fevereiro!$J$5:$K$29,2,FALSE),"")</f>
        <v>0</v>
      </c>
      <c r="E38" s="35">
        <f>IFERROR(VLOOKUP($B38,Março!$J$5:$K$29,2,FALSE),"")</f>
        <v>0</v>
      </c>
      <c r="F38" s="35">
        <f>IFERROR(VLOOKUP($B38,Abril!$J$5:$K$29,2,FALSE),"")</f>
        <v>0</v>
      </c>
      <c r="G38" s="35">
        <f>IFERROR(VLOOKUP($B38,Maio!$J$5:$K$29,2,FALSE),"")</f>
        <v>0</v>
      </c>
      <c r="H38" s="35">
        <f>IFERROR(VLOOKUP($B38,Junho!$J$5:$K$29,2,FALSE),"")</f>
        <v>0</v>
      </c>
      <c r="I38" s="35">
        <f>IFERROR(VLOOKUP($B38,Julho!$J$5:$K$29,2,FALSE),"")</f>
        <v>0</v>
      </c>
      <c r="J38" s="35">
        <f>IFERROR(VLOOKUP($B38,Agosto!$J$5:$K$29,2,FALSE),"")</f>
        <v>0</v>
      </c>
      <c r="K38" s="35">
        <f>IFERROR(VLOOKUP($B38,Setembro!$J$5:$K$29,2,FALSE),"")</f>
        <v>0</v>
      </c>
      <c r="L38" s="35">
        <f>IFERROR(VLOOKUP($B38,Outubro!$J$5:$K$29,2,FALSE),"")</f>
        <v>0</v>
      </c>
      <c r="M38" s="35">
        <f>IFERROR(VLOOKUP($B38,Novembro!$J$5:$K$29,2,FALSE),"")</f>
        <v>0</v>
      </c>
      <c r="N38" s="35">
        <f>IFERROR(VLOOKUP($B38,Dezembro!$J$5:$K$29,2,FALSE),"")</f>
        <v>0</v>
      </c>
      <c r="O38" s="39">
        <f t="shared" si="4"/>
        <v>0</v>
      </c>
    </row>
    <row r="39" spans="1:15" x14ac:dyDescent="0.3">
      <c r="A39" s="178"/>
      <c r="B39" s="30" t="str">
        <f>Cadastros!B9</f>
        <v>Aluguel</v>
      </c>
      <c r="C39" s="35">
        <f>IFERROR(VLOOKUP(B39,Janeiro!$J$5:$K$29,2,FALSE),"")</f>
        <v>0</v>
      </c>
      <c r="D39" s="35">
        <f>IFERROR(VLOOKUP($B39,Fevereiro!$J$5:$K$29,2,FALSE),"")</f>
        <v>0</v>
      </c>
      <c r="E39" s="35">
        <f>IFERROR(VLOOKUP($B39,Março!$J$5:$K$29,2,FALSE),"")</f>
        <v>0</v>
      </c>
      <c r="F39" s="35">
        <f>IFERROR(VLOOKUP($B39,Abril!$J$5:$K$29,2,FALSE),"")</f>
        <v>0</v>
      </c>
      <c r="G39" s="35">
        <f>IFERROR(VLOOKUP($B39,Maio!$J$5:$K$29,2,FALSE),"")</f>
        <v>0</v>
      </c>
      <c r="H39" s="35">
        <f>IFERROR(VLOOKUP($B39,Junho!$J$5:$K$29,2,FALSE),"")</f>
        <v>0</v>
      </c>
      <c r="I39" s="35">
        <f>IFERROR(VLOOKUP($B39,Julho!$J$5:$K$29,2,FALSE),"")</f>
        <v>0</v>
      </c>
      <c r="J39" s="35">
        <f>IFERROR(VLOOKUP($B39,Agosto!$J$5:$K$29,2,FALSE),"")</f>
        <v>0</v>
      </c>
      <c r="K39" s="35">
        <f>IFERROR(VLOOKUP($B39,Setembro!$J$5:$K$29,2,FALSE),"")</f>
        <v>0</v>
      </c>
      <c r="L39" s="35">
        <f>IFERROR(VLOOKUP($B39,Outubro!$J$5:$K$29,2,FALSE),"")</f>
        <v>0</v>
      </c>
      <c r="M39" s="35">
        <f>IFERROR(VLOOKUP($B39,Novembro!$J$5:$K$29,2,FALSE),"")</f>
        <v>0</v>
      </c>
      <c r="N39" s="35">
        <f>IFERROR(VLOOKUP($B39,Dezembro!$J$5:$K$29,2,FALSE),"")</f>
        <v>0</v>
      </c>
      <c r="O39" s="39">
        <f t="shared" si="4"/>
        <v>0</v>
      </c>
    </row>
    <row r="40" spans="1:15" x14ac:dyDescent="0.3">
      <c r="A40" s="178"/>
      <c r="B40" s="30" t="str">
        <f>Cadastros!B10</f>
        <v>Material de escritório</v>
      </c>
      <c r="C40" s="35">
        <f>IFERROR(VLOOKUP(B40,Janeiro!$J$5:$K$29,2,FALSE),"")</f>
        <v>0</v>
      </c>
      <c r="D40" s="35">
        <f>IFERROR(VLOOKUP($B40,Fevereiro!$J$5:$K$29,2,FALSE),"")</f>
        <v>0</v>
      </c>
      <c r="E40" s="35">
        <f>IFERROR(VLOOKUP($B40,Março!$J$5:$K$29,2,FALSE),"")</f>
        <v>0</v>
      </c>
      <c r="F40" s="35">
        <f>IFERROR(VLOOKUP($B40,Abril!$J$5:$K$29,2,FALSE),"")</f>
        <v>0</v>
      </c>
      <c r="G40" s="35">
        <f>IFERROR(VLOOKUP($B40,Maio!$J$5:$K$29,2,FALSE),"")</f>
        <v>0</v>
      </c>
      <c r="H40" s="35">
        <f>IFERROR(VLOOKUP($B40,Junho!$J$5:$K$29,2,FALSE),"")</f>
        <v>0</v>
      </c>
      <c r="I40" s="35">
        <f>IFERROR(VLOOKUP($B40,Julho!$J$5:$K$29,2,FALSE),"")</f>
        <v>0</v>
      </c>
      <c r="J40" s="35">
        <f>IFERROR(VLOOKUP($B40,Agosto!$J$5:$K$29,2,FALSE),"")</f>
        <v>0</v>
      </c>
      <c r="K40" s="35">
        <f>IFERROR(VLOOKUP($B40,Setembro!$J$5:$K$29,2,FALSE),"")</f>
        <v>0</v>
      </c>
      <c r="L40" s="35">
        <f>IFERROR(VLOOKUP($B40,Outubro!$J$5:$K$29,2,FALSE),"")</f>
        <v>0</v>
      </c>
      <c r="M40" s="35">
        <f>IFERROR(VLOOKUP($B40,Novembro!$J$5:$K$29,2,FALSE),"")</f>
        <v>0</v>
      </c>
      <c r="N40" s="35">
        <f>IFERROR(VLOOKUP($B40,Dezembro!$J$5:$K$29,2,FALSE),"")</f>
        <v>0</v>
      </c>
      <c r="O40" s="39">
        <f t="shared" si="4"/>
        <v>0</v>
      </c>
    </row>
    <row r="41" spans="1:15" x14ac:dyDescent="0.3">
      <c r="A41" s="178"/>
      <c r="B41" s="30" t="str">
        <f>Cadastros!B11</f>
        <v>Material de limpeza</v>
      </c>
      <c r="C41" s="35">
        <f>IFERROR(VLOOKUP(B41,Janeiro!$J$5:$K$29,2,FALSE),"")</f>
        <v>0</v>
      </c>
      <c r="D41" s="35">
        <f>IFERROR(VLOOKUP($B41,Fevereiro!$J$5:$K$29,2,FALSE),"")</f>
        <v>0</v>
      </c>
      <c r="E41" s="35">
        <f>IFERROR(VLOOKUP($B41,Março!$J$5:$K$29,2,FALSE),"")</f>
        <v>0</v>
      </c>
      <c r="F41" s="35">
        <f>IFERROR(VLOOKUP($B41,Abril!$J$5:$K$29,2,FALSE),"")</f>
        <v>0</v>
      </c>
      <c r="G41" s="35">
        <f>IFERROR(VLOOKUP($B41,Maio!$J$5:$K$29,2,FALSE),"")</f>
        <v>0</v>
      </c>
      <c r="H41" s="35">
        <f>IFERROR(VLOOKUP($B41,Junho!$J$5:$K$29,2,FALSE),"")</f>
        <v>0</v>
      </c>
      <c r="I41" s="35">
        <f>IFERROR(VLOOKUP($B41,Julho!$J$5:$K$29,2,FALSE),"")</f>
        <v>0</v>
      </c>
      <c r="J41" s="35">
        <f>IFERROR(VLOOKUP($B41,Agosto!$J$5:$K$29,2,FALSE),"")</f>
        <v>0</v>
      </c>
      <c r="K41" s="35">
        <f>IFERROR(VLOOKUP($B41,Setembro!$J$5:$K$29,2,FALSE),"")</f>
        <v>0</v>
      </c>
      <c r="L41" s="35">
        <f>IFERROR(VLOOKUP($B41,Outubro!$J$5:$K$29,2,FALSE),"")</f>
        <v>0</v>
      </c>
      <c r="M41" s="35">
        <f>IFERROR(VLOOKUP($B41,Novembro!$J$5:$K$29,2,FALSE),"")</f>
        <v>0</v>
      </c>
      <c r="N41" s="35">
        <f>IFERROR(VLOOKUP($B41,Dezembro!$J$5:$K$29,2,FALSE),"")</f>
        <v>0</v>
      </c>
      <c r="O41" s="39">
        <f t="shared" si="4"/>
        <v>0</v>
      </c>
    </row>
    <row r="42" spans="1:15" x14ac:dyDescent="0.3">
      <c r="A42" s="178"/>
      <c r="B42" s="30" t="str">
        <f>Cadastros!B12</f>
        <v>Tarifas Bancárias</v>
      </c>
      <c r="C42" s="35">
        <f>IFERROR(VLOOKUP(B42,Janeiro!$J$5:$K$29,2,FALSE),"")</f>
        <v>0</v>
      </c>
      <c r="D42" s="35">
        <f>IFERROR(VLOOKUP($B42,Fevereiro!$J$5:$K$29,2,FALSE),"")</f>
        <v>0</v>
      </c>
      <c r="E42" s="35">
        <f>IFERROR(VLOOKUP($B42,Março!$J$5:$K$29,2,FALSE),"")</f>
        <v>0</v>
      </c>
      <c r="F42" s="35">
        <f>IFERROR(VLOOKUP($B42,Abril!$J$5:$K$29,2,FALSE),"")</f>
        <v>0</v>
      </c>
      <c r="G42" s="35">
        <f>IFERROR(VLOOKUP($B42,Maio!$J$5:$K$29,2,FALSE),"")</f>
        <v>0</v>
      </c>
      <c r="H42" s="35">
        <f>IFERROR(VLOOKUP($B42,Junho!$J$5:$K$29,2,FALSE),"")</f>
        <v>0</v>
      </c>
      <c r="I42" s="35">
        <f>IFERROR(VLOOKUP($B42,Julho!$J$5:$K$29,2,FALSE),"")</f>
        <v>0</v>
      </c>
      <c r="J42" s="35">
        <f>IFERROR(VLOOKUP($B42,Agosto!$J$5:$K$29,2,FALSE),"")</f>
        <v>0</v>
      </c>
      <c r="K42" s="35">
        <f>IFERROR(VLOOKUP($B42,Setembro!$J$5:$K$29,2,FALSE),"")</f>
        <v>0</v>
      </c>
      <c r="L42" s="35">
        <f>IFERROR(VLOOKUP($B42,Outubro!$J$5:$K$29,2,FALSE),"")</f>
        <v>0</v>
      </c>
      <c r="M42" s="35">
        <f>IFERROR(VLOOKUP($B42,Novembro!$J$5:$K$29,2,FALSE),"")</f>
        <v>0</v>
      </c>
      <c r="N42" s="35">
        <f>IFERROR(VLOOKUP($B42,Dezembro!$J$5:$K$29,2,FALSE),"")</f>
        <v>0</v>
      </c>
      <c r="O42" s="39">
        <f t="shared" si="4"/>
        <v>0</v>
      </c>
    </row>
    <row r="43" spans="1:15" x14ac:dyDescent="0.3">
      <c r="A43" s="178"/>
      <c r="B43" s="30" t="str">
        <f>Cadastros!B13</f>
        <v>Salário e encargos</v>
      </c>
      <c r="C43" s="35">
        <f>IFERROR(VLOOKUP(B43,Janeiro!$J$5:$K$29,2,FALSE),"")</f>
        <v>0</v>
      </c>
      <c r="D43" s="35">
        <f>IFERROR(VLOOKUP($B43,Fevereiro!$J$5:$K$29,2,FALSE),"")</f>
        <v>0</v>
      </c>
      <c r="E43" s="35">
        <f>IFERROR(VLOOKUP($B43,Março!$J$5:$K$29,2,FALSE),"")</f>
        <v>0</v>
      </c>
      <c r="F43" s="35">
        <f>IFERROR(VLOOKUP($B43,Abril!$J$5:$K$29,2,FALSE),"")</f>
        <v>0</v>
      </c>
      <c r="G43" s="35">
        <f>IFERROR(VLOOKUP($B43,Maio!$J$5:$K$29,2,FALSE),"")</f>
        <v>0</v>
      </c>
      <c r="H43" s="35">
        <f>IFERROR(VLOOKUP($B43,Junho!$J$5:$K$29,2,FALSE),"")</f>
        <v>0</v>
      </c>
      <c r="I43" s="35">
        <f>IFERROR(VLOOKUP($B43,Julho!$J$5:$K$29,2,FALSE),"")</f>
        <v>0</v>
      </c>
      <c r="J43" s="35">
        <f>IFERROR(VLOOKUP($B43,Agosto!$J$5:$K$29,2,FALSE),"")</f>
        <v>0</v>
      </c>
      <c r="K43" s="35">
        <f>IFERROR(VLOOKUP($B43,Setembro!$J$5:$K$29,2,FALSE),"")</f>
        <v>0</v>
      </c>
      <c r="L43" s="35">
        <f>IFERROR(VLOOKUP($B43,Outubro!$J$5:$K$29,2,FALSE),"")</f>
        <v>0</v>
      </c>
      <c r="M43" s="35">
        <f>IFERROR(VLOOKUP($B43,Novembro!$J$5:$K$29,2,FALSE),"")</f>
        <v>0</v>
      </c>
      <c r="N43" s="35">
        <f>IFERROR(VLOOKUP($B43,Dezembro!$J$5:$K$29,2,FALSE),"")</f>
        <v>0</v>
      </c>
      <c r="O43" s="39">
        <f t="shared" si="4"/>
        <v>0</v>
      </c>
    </row>
    <row r="44" spans="1:15" x14ac:dyDescent="0.3">
      <c r="A44" s="178"/>
      <c r="B44" s="30" t="str">
        <f>Cadastros!B14</f>
        <v>Serviço de terceiros</v>
      </c>
      <c r="C44" s="35">
        <f>IFERROR(VLOOKUP(B44,Janeiro!$J$5:$K$29,2,FALSE),"")</f>
        <v>250</v>
      </c>
      <c r="D44" s="35">
        <f>IFERROR(VLOOKUP($B44,Fevereiro!$J$5:$K$29,2,FALSE),"")</f>
        <v>0</v>
      </c>
      <c r="E44" s="35">
        <f>IFERROR(VLOOKUP($B44,Março!$J$5:$K$29,2,FALSE),"")</f>
        <v>0</v>
      </c>
      <c r="F44" s="35">
        <f>IFERROR(VLOOKUP($B44,Abril!$J$5:$K$29,2,FALSE),"")</f>
        <v>0</v>
      </c>
      <c r="G44" s="35">
        <f>IFERROR(VLOOKUP($B44,Maio!$J$5:$K$29,2,FALSE),"")</f>
        <v>0</v>
      </c>
      <c r="H44" s="35">
        <f>IFERROR(VLOOKUP($B44,Junho!$J$5:$K$29,2,FALSE),"")</f>
        <v>0</v>
      </c>
      <c r="I44" s="35">
        <f>IFERROR(VLOOKUP($B44,Julho!$J$5:$K$29,2,FALSE),"")</f>
        <v>0</v>
      </c>
      <c r="J44" s="35">
        <f>IFERROR(VLOOKUP($B44,Agosto!$J$5:$K$29,2,FALSE),"")</f>
        <v>0</v>
      </c>
      <c r="K44" s="35">
        <f>IFERROR(VLOOKUP($B44,Setembro!$J$5:$K$29,2,FALSE),"")</f>
        <v>0</v>
      </c>
      <c r="L44" s="35">
        <f>IFERROR(VLOOKUP($B44,Outubro!$J$5:$K$29,2,FALSE),"")</f>
        <v>0</v>
      </c>
      <c r="M44" s="35">
        <f>IFERROR(VLOOKUP($B44,Novembro!$J$5:$K$29,2,FALSE),"")</f>
        <v>0</v>
      </c>
      <c r="N44" s="35">
        <f>IFERROR(VLOOKUP($B44,Dezembro!$J$5:$K$29,2,FALSE),"")</f>
        <v>0</v>
      </c>
      <c r="O44" s="39">
        <f t="shared" si="4"/>
        <v>250</v>
      </c>
    </row>
    <row r="45" spans="1:15" x14ac:dyDescent="0.3">
      <c r="A45" s="178"/>
      <c r="B45" s="30" t="str">
        <f>Cadastros!B15</f>
        <v>Dividendos</v>
      </c>
      <c r="C45" s="35">
        <f>IFERROR(VLOOKUP(B45,Janeiro!$J$5:$K$29,2,FALSE),"")</f>
        <v>0</v>
      </c>
      <c r="D45" s="35">
        <f>IFERROR(VLOOKUP($B45,Fevereiro!$J$5:$K$29,2,FALSE),"")</f>
        <v>0</v>
      </c>
      <c r="E45" s="35">
        <f>IFERROR(VLOOKUP($B45,Março!$J$5:$K$29,2,FALSE),"")</f>
        <v>0</v>
      </c>
      <c r="F45" s="35">
        <f>IFERROR(VLOOKUP($B45,Abril!$J$5:$K$29,2,FALSE),"")</f>
        <v>0</v>
      </c>
      <c r="G45" s="35">
        <f>IFERROR(VLOOKUP($B45,Maio!$J$5:$K$29,2,FALSE),"")</f>
        <v>0</v>
      </c>
      <c r="H45" s="35">
        <f>IFERROR(VLOOKUP($B45,Junho!$J$5:$K$29,2,FALSE),"")</f>
        <v>0</v>
      </c>
      <c r="I45" s="35">
        <f>IFERROR(VLOOKUP($B45,Julho!$J$5:$K$29,2,FALSE),"")</f>
        <v>0</v>
      </c>
      <c r="J45" s="35">
        <f>IFERROR(VLOOKUP($B45,Agosto!$J$5:$K$29,2,FALSE),"")</f>
        <v>0</v>
      </c>
      <c r="K45" s="35">
        <f>IFERROR(VLOOKUP($B45,Setembro!$J$5:$K$29,2,FALSE),"")</f>
        <v>0</v>
      </c>
      <c r="L45" s="35">
        <f>IFERROR(VLOOKUP($B45,Outubro!$J$5:$K$29,2,FALSE),"")</f>
        <v>0</v>
      </c>
      <c r="M45" s="35">
        <f>IFERROR(VLOOKUP($B45,Novembro!$J$5:$K$29,2,FALSE),"")</f>
        <v>0</v>
      </c>
      <c r="N45" s="35">
        <f>IFERROR(VLOOKUP($B45,Dezembro!$J$5:$K$29,2,FALSE),"")</f>
        <v>0</v>
      </c>
      <c r="O45" s="39">
        <f t="shared" si="4"/>
        <v>0</v>
      </c>
    </row>
    <row r="46" spans="1:15" ht="15" customHeight="1" x14ac:dyDescent="0.3">
      <c r="A46" s="178"/>
      <c r="B46" s="30" t="str">
        <f>Cadastros!B16</f>
        <v>Pró-labore</v>
      </c>
      <c r="C46" s="35">
        <f>IFERROR(VLOOKUP(B46,Janeiro!$J$5:$K$29,2,FALSE),"")</f>
        <v>0</v>
      </c>
      <c r="D46" s="35">
        <f>IFERROR(VLOOKUP($B46,Fevereiro!$J$5:$K$29,2,FALSE),"")</f>
        <v>0</v>
      </c>
      <c r="E46" s="35">
        <f>IFERROR(VLOOKUP($B46,Março!$J$5:$K$29,2,FALSE),"")</f>
        <v>0</v>
      </c>
      <c r="F46" s="35">
        <f>IFERROR(VLOOKUP($B46,Abril!$J$5:$K$29,2,FALSE),"")</f>
        <v>0</v>
      </c>
      <c r="G46" s="35">
        <f>IFERROR(VLOOKUP($B46,Maio!$J$5:$K$29,2,FALSE),"")</f>
        <v>0</v>
      </c>
      <c r="H46" s="35">
        <f>IFERROR(VLOOKUP($B46,Junho!$J$5:$K$29,2,FALSE),"")</f>
        <v>0</v>
      </c>
      <c r="I46" s="35">
        <f>IFERROR(VLOOKUP($B46,Julho!$J$5:$K$29,2,FALSE),"")</f>
        <v>0</v>
      </c>
      <c r="J46" s="35">
        <f>IFERROR(VLOOKUP($B46,Agosto!$J$5:$K$29,2,FALSE),"")</f>
        <v>0</v>
      </c>
      <c r="K46" s="35">
        <f>IFERROR(VLOOKUP($B46,Setembro!$J$5:$K$29,2,FALSE),"")</f>
        <v>0</v>
      </c>
      <c r="L46" s="35">
        <f>IFERROR(VLOOKUP($B46,Outubro!$J$5:$K$29,2,FALSE),"")</f>
        <v>0</v>
      </c>
      <c r="M46" s="35">
        <f>IFERROR(VLOOKUP($B46,Novembro!$J$5:$K$29,2,FALSE),"")</f>
        <v>0</v>
      </c>
      <c r="N46" s="35">
        <f>IFERROR(VLOOKUP($B46,Dezembro!$J$5:$K$29,2,FALSE),"")</f>
        <v>0</v>
      </c>
      <c r="O46" s="39">
        <f t="shared" si="4"/>
        <v>0</v>
      </c>
    </row>
    <row r="47" spans="1:15" ht="15" customHeight="1" x14ac:dyDescent="0.3">
      <c r="A47" s="178"/>
      <c r="B47" s="30" t="str">
        <f>Cadastros!B17</f>
        <v xml:space="preserve"> </v>
      </c>
      <c r="C47" s="35">
        <f>IFERROR(VLOOKUP(B47,Janeiro!$J$5:$K$29,2,FALSE),"")</f>
        <v>0</v>
      </c>
      <c r="D47" s="35">
        <f>IFERROR(VLOOKUP($B47,Fevereiro!$J$5:$K$29,2,FALSE),"")</f>
        <v>0</v>
      </c>
      <c r="E47" s="35">
        <f>IFERROR(VLOOKUP($B47,Março!$J$5:$K$29,2,FALSE),"")</f>
        <v>0</v>
      </c>
      <c r="F47" s="35">
        <f>IFERROR(VLOOKUP($B47,Abril!$J$5:$K$29,2,FALSE),"")</f>
        <v>0</v>
      </c>
      <c r="G47" s="35">
        <f>IFERROR(VLOOKUP($B47,Maio!$J$5:$K$29,2,FALSE),"")</f>
        <v>0</v>
      </c>
      <c r="H47" s="35">
        <f>IFERROR(VLOOKUP($B47,Junho!$J$5:$K$29,2,FALSE),"")</f>
        <v>0</v>
      </c>
      <c r="I47" s="35">
        <f>IFERROR(VLOOKUP($B47,Julho!$J$5:$K$29,2,FALSE),"")</f>
        <v>0</v>
      </c>
      <c r="J47" s="35">
        <f>IFERROR(VLOOKUP($B47,Agosto!$J$5:$K$29,2,FALSE),"")</f>
        <v>0</v>
      </c>
      <c r="K47" s="35">
        <f>IFERROR(VLOOKUP($B47,Setembro!$J$5:$K$29,2,FALSE),"")</f>
        <v>0</v>
      </c>
      <c r="L47" s="35">
        <f>IFERROR(VLOOKUP($B47,Outubro!$J$5:$K$29,2,FALSE),"")</f>
        <v>0</v>
      </c>
      <c r="M47" s="35">
        <f>IFERROR(VLOOKUP($B47,Novembro!$J$5:$K$29,2,FALSE),"")</f>
        <v>0</v>
      </c>
      <c r="N47" s="35">
        <f>IFERROR(VLOOKUP($B47,Dezembro!$J$5:$K$29,2,FALSE),"")</f>
        <v>0</v>
      </c>
      <c r="O47" s="39">
        <f t="shared" ref="O47:O56" si="5">SUM(C47:N47)</f>
        <v>0</v>
      </c>
    </row>
    <row r="48" spans="1:15" ht="15" customHeight="1" x14ac:dyDescent="0.3">
      <c r="A48" s="178"/>
      <c r="B48" s="30" t="str">
        <f>Cadastros!B18</f>
        <v xml:space="preserve"> </v>
      </c>
      <c r="C48" s="35">
        <f>IFERROR(VLOOKUP(B48,Janeiro!$J$5:$K$29,2,FALSE),"")</f>
        <v>0</v>
      </c>
      <c r="D48" s="35">
        <f>IFERROR(VLOOKUP($B48,Fevereiro!$J$5:$K$29,2,FALSE),"")</f>
        <v>0</v>
      </c>
      <c r="E48" s="35">
        <f>IFERROR(VLOOKUP($B48,Março!$J$5:$K$29,2,FALSE),"")</f>
        <v>0</v>
      </c>
      <c r="F48" s="35">
        <f>IFERROR(VLOOKUP($B48,Abril!$J$5:$K$29,2,FALSE),"")</f>
        <v>0</v>
      </c>
      <c r="G48" s="35">
        <f>IFERROR(VLOOKUP($B48,Maio!$J$5:$K$29,2,FALSE),"")</f>
        <v>0</v>
      </c>
      <c r="H48" s="35">
        <f>IFERROR(VLOOKUP($B48,Junho!$J$5:$K$29,2,FALSE),"")</f>
        <v>0</v>
      </c>
      <c r="I48" s="35">
        <f>IFERROR(VLOOKUP($B48,Julho!$J$5:$K$29,2,FALSE),"")</f>
        <v>0</v>
      </c>
      <c r="J48" s="35">
        <f>IFERROR(VLOOKUP($B48,Agosto!$J$5:$K$29,2,FALSE),"")</f>
        <v>0</v>
      </c>
      <c r="K48" s="35">
        <f>IFERROR(VLOOKUP($B48,Setembro!$J$5:$K$29,2,FALSE),"")</f>
        <v>0</v>
      </c>
      <c r="L48" s="35">
        <f>IFERROR(VLOOKUP($B48,Outubro!$J$5:$K$29,2,FALSE),"")</f>
        <v>0</v>
      </c>
      <c r="M48" s="35">
        <f>IFERROR(VLOOKUP($B48,Novembro!$J$5:$K$29,2,FALSE),"")</f>
        <v>0</v>
      </c>
      <c r="N48" s="35">
        <f>IFERROR(VLOOKUP($B48,Dezembro!$J$5:$K$29,2,FALSE),"")</f>
        <v>0</v>
      </c>
      <c r="O48" s="39">
        <f t="shared" si="5"/>
        <v>0</v>
      </c>
    </row>
    <row r="49" spans="1:16" ht="15" customHeight="1" x14ac:dyDescent="0.3">
      <c r="A49" s="178"/>
      <c r="B49" s="30" t="str">
        <f>Cadastros!B19</f>
        <v xml:space="preserve"> </v>
      </c>
      <c r="C49" s="35">
        <f>IFERROR(VLOOKUP(B49,Janeiro!$J$5:$K$29,2,FALSE),"")</f>
        <v>0</v>
      </c>
      <c r="D49" s="35">
        <f>IFERROR(VLOOKUP($B49,Fevereiro!$J$5:$K$29,2,FALSE),"")</f>
        <v>0</v>
      </c>
      <c r="E49" s="35">
        <f>IFERROR(VLOOKUP($B49,Março!$J$5:$K$29,2,FALSE),"")</f>
        <v>0</v>
      </c>
      <c r="F49" s="35">
        <f>IFERROR(VLOOKUP($B49,Abril!$J$5:$K$29,2,FALSE),"")</f>
        <v>0</v>
      </c>
      <c r="G49" s="35">
        <f>IFERROR(VLOOKUP($B49,Maio!$J$5:$K$29,2,FALSE),"")</f>
        <v>0</v>
      </c>
      <c r="H49" s="35">
        <f>IFERROR(VLOOKUP($B49,Junho!$J$5:$K$29,2,FALSE),"")</f>
        <v>0</v>
      </c>
      <c r="I49" s="35">
        <f>IFERROR(VLOOKUP($B49,Julho!$J$5:$K$29,2,FALSE),"")</f>
        <v>0</v>
      </c>
      <c r="J49" s="35">
        <f>IFERROR(VLOOKUP($B49,Agosto!$J$5:$K$29,2,FALSE),"")</f>
        <v>0</v>
      </c>
      <c r="K49" s="35">
        <f>IFERROR(VLOOKUP($B49,Setembro!$J$5:$K$29,2,FALSE),"")</f>
        <v>0</v>
      </c>
      <c r="L49" s="35">
        <f>IFERROR(VLOOKUP($B49,Outubro!$J$5:$K$29,2,FALSE),"")</f>
        <v>0</v>
      </c>
      <c r="M49" s="35">
        <f>IFERROR(VLOOKUP($B49,Novembro!$J$5:$K$29,2,FALSE),"")</f>
        <v>0</v>
      </c>
      <c r="N49" s="35">
        <f>IFERROR(VLOOKUP($B49,Dezembro!$J$5:$K$29,2,FALSE),"")</f>
        <v>0</v>
      </c>
      <c r="O49" s="39">
        <f t="shared" si="5"/>
        <v>0</v>
      </c>
    </row>
    <row r="50" spans="1:16" ht="15" customHeight="1" x14ac:dyDescent="0.3">
      <c r="A50" s="178"/>
      <c r="B50" s="30" t="str">
        <f>Cadastros!B20</f>
        <v xml:space="preserve"> </v>
      </c>
      <c r="C50" s="35">
        <f>IFERROR(VLOOKUP(B50,Janeiro!$J$5:$K$29,2,FALSE),"")</f>
        <v>0</v>
      </c>
      <c r="D50" s="35">
        <f>IFERROR(VLOOKUP($B50,Fevereiro!$J$5:$K$29,2,FALSE),"")</f>
        <v>0</v>
      </c>
      <c r="E50" s="35">
        <f>IFERROR(VLOOKUP($B50,Março!$J$5:$K$29,2,FALSE),"")</f>
        <v>0</v>
      </c>
      <c r="F50" s="35">
        <f>IFERROR(VLOOKUP($B50,Abril!$J$5:$K$29,2,FALSE),"")</f>
        <v>0</v>
      </c>
      <c r="G50" s="35">
        <f>IFERROR(VLOOKUP($B50,Maio!$J$5:$K$29,2,FALSE),"")</f>
        <v>0</v>
      </c>
      <c r="H50" s="35">
        <f>IFERROR(VLOOKUP($B50,Junho!$J$5:$K$29,2,FALSE),"")</f>
        <v>0</v>
      </c>
      <c r="I50" s="35">
        <f>IFERROR(VLOOKUP($B50,Julho!$J$5:$K$29,2,FALSE),"")</f>
        <v>0</v>
      </c>
      <c r="J50" s="35">
        <f>IFERROR(VLOOKUP($B50,Agosto!$J$5:$K$29,2,FALSE),"")</f>
        <v>0</v>
      </c>
      <c r="K50" s="35">
        <f>IFERROR(VLOOKUP($B50,Setembro!$J$5:$K$29,2,FALSE),"")</f>
        <v>0</v>
      </c>
      <c r="L50" s="35">
        <f>IFERROR(VLOOKUP($B50,Outubro!$J$5:$K$29,2,FALSE),"")</f>
        <v>0</v>
      </c>
      <c r="M50" s="35">
        <f>IFERROR(VLOOKUP($B50,Novembro!$J$5:$K$29,2,FALSE),"")</f>
        <v>0</v>
      </c>
      <c r="N50" s="35">
        <f>IFERROR(VLOOKUP($B50,Dezembro!$J$5:$K$29,2,FALSE),"")</f>
        <v>0</v>
      </c>
      <c r="O50" s="39">
        <f t="shared" si="5"/>
        <v>0</v>
      </c>
    </row>
    <row r="51" spans="1:16" ht="15" customHeight="1" x14ac:dyDescent="0.3">
      <c r="A51" s="178"/>
      <c r="B51" s="30" t="str">
        <f>Cadastros!B21</f>
        <v xml:space="preserve"> </v>
      </c>
      <c r="C51" s="35">
        <f>IFERROR(VLOOKUP(B51,Janeiro!$J$5:$K$29,2,FALSE),"")</f>
        <v>0</v>
      </c>
      <c r="D51" s="35">
        <f>IFERROR(VLOOKUP($B51,Fevereiro!$J$5:$K$29,2,FALSE),"")</f>
        <v>0</v>
      </c>
      <c r="E51" s="35">
        <f>IFERROR(VLOOKUP($B51,Março!$J$5:$K$29,2,FALSE),"")</f>
        <v>0</v>
      </c>
      <c r="F51" s="35">
        <f>IFERROR(VLOOKUP($B51,Abril!$J$5:$K$29,2,FALSE),"")</f>
        <v>0</v>
      </c>
      <c r="G51" s="35">
        <f>IFERROR(VLOOKUP($B51,Maio!$J$5:$K$29,2,FALSE),"")</f>
        <v>0</v>
      </c>
      <c r="H51" s="35">
        <f>IFERROR(VLOOKUP($B51,Junho!$J$5:$K$29,2,FALSE),"")</f>
        <v>0</v>
      </c>
      <c r="I51" s="35">
        <f>IFERROR(VLOOKUP($B51,Julho!$J$5:$K$29,2,FALSE),"")</f>
        <v>0</v>
      </c>
      <c r="J51" s="35">
        <f>IFERROR(VLOOKUP($B51,Agosto!$J$5:$K$29,2,FALSE),"")</f>
        <v>0</v>
      </c>
      <c r="K51" s="35">
        <f>IFERROR(VLOOKUP($B51,Setembro!$J$5:$K$29,2,FALSE),"")</f>
        <v>0</v>
      </c>
      <c r="L51" s="35">
        <f>IFERROR(VLOOKUP($B51,Outubro!$J$5:$K$29,2,FALSE),"")</f>
        <v>0</v>
      </c>
      <c r="M51" s="35">
        <f>IFERROR(VLOOKUP($B51,Novembro!$J$5:$K$29,2,FALSE),"")</f>
        <v>0</v>
      </c>
      <c r="N51" s="35">
        <f>IFERROR(VLOOKUP($B51,Dezembro!$J$5:$K$29,2,FALSE),"")</f>
        <v>0</v>
      </c>
      <c r="O51" s="39">
        <f t="shared" si="5"/>
        <v>0</v>
      </c>
    </row>
    <row r="52" spans="1:16" ht="15" customHeight="1" x14ac:dyDescent="0.3">
      <c r="A52" s="178"/>
      <c r="B52" s="30" t="str">
        <f>Cadastros!B22</f>
        <v xml:space="preserve"> </v>
      </c>
      <c r="C52" s="35">
        <f>IFERROR(VLOOKUP(B52,Janeiro!$J$5:$K$29,2,FALSE),"")</f>
        <v>0</v>
      </c>
      <c r="D52" s="35">
        <f>IFERROR(VLOOKUP($B52,Fevereiro!$J$5:$K$29,2,FALSE),"")</f>
        <v>0</v>
      </c>
      <c r="E52" s="35">
        <f>IFERROR(VLOOKUP($B52,Março!$J$5:$K$29,2,FALSE),"")</f>
        <v>0</v>
      </c>
      <c r="F52" s="35">
        <f>IFERROR(VLOOKUP($B52,Abril!$J$5:$K$29,2,FALSE),"")</f>
        <v>0</v>
      </c>
      <c r="G52" s="35">
        <f>IFERROR(VLOOKUP($B52,Maio!$J$5:$K$29,2,FALSE),"")</f>
        <v>0</v>
      </c>
      <c r="H52" s="35">
        <f>IFERROR(VLOOKUP($B52,Junho!$J$5:$K$29,2,FALSE),"")</f>
        <v>0</v>
      </c>
      <c r="I52" s="35">
        <f>IFERROR(VLOOKUP($B52,Julho!$J$5:$K$29,2,FALSE),"")</f>
        <v>0</v>
      </c>
      <c r="J52" s="35">
        <f>IFERROR(VLOOKUP($B52,Agosto!$J$5:$K$29,2,FALSE),"")</f>
        <v>0</v>
      </c>
      <c r="K52" s="35">
        <f>IFERROR(VLOOKUP($B52,Setembro!$J$5:$K$29,2,FALSE),"")</f>
        <v>0</v>
      </c>
      <c r="L52" s="35">
        <f>IFERROR(VLOOKUP($B52,Outubro!$J$5:$K$29,2,FALSE),"")</f>
        <v>0</v>
      </c>
      <c r="M52" s="35">
        <f>IFERROR(VLOOKUP($B52,Novembro!$J$5:$K$29,2,FALSE),"")</f>
        <v>0</v>
      </c>
      <c r="N52" s="35">
        <f>IFERROR(VLOOKUP($B52,Dezembro!$J$5:$K$29,2,FALSE),"")</f>
        <v>0</v>
      </c>
      <c r="O52" s="39">
        <f t="shared" si="5"/>
        <v>0</v>
      </c>
    </row>
    <row r="53" spans="1:16" ht="15" customHeight="1" x14ac:dyDescent="0.3">
      <c r="A53" s="178"/>
      <c r="B53" s="30" t="str">
        <f>Cadastros!B23</f>
        <v xml:space="preserve"> </v>
      </c>
      <c r="C53" s="35">
        <f>IFERROR(VLOOKUP(B53,Janeiro!$J$5:$K$29,2,FALSE),"")</f>
        <v>0</v>
      </c>
      <c r="D53" s="35">
        <f>IFERROR(VLOOKUP($B53,Fevereiro!$J$5:$K$29,2,FALSE),"")</f>
        <v>0</v>
      </c>
      <c r="E53" s="35">
        <f>IFERROR(VLOOKUP($B53,Março!$J$5:$K$29,2,FALSE),"")</f>
        <v>0</v>
      </c>
      <c r="F53" s="35">
        <f>IFERROR(VLOOKUP($B53,Abril!$J$5:$K$29,2,FALSE),"")</f>
        <v>0</v>
      </c>
      <c r="G53" s="35">
        <f>IFERROR(VLOOKUP($B53,Maio!$J$5:$K$29,2,FALSE),"")</f>
        <v>0</v>
      </c>
      <c r="H53" s="35">
        <f>IFERROR(VLOOKUP($B53,Junho!$J$5:$K$29,2,FALSE),"")</f>
        <v>0</v>
      </c>
      <c r="I53" s="35">
        <f>IFERROR(VLOOKUP($B53,Julho!$J$5:$K$29,2,FALSE),"")</f>
        <v>0</v>
      </c>
      <c r="J53" s="35">
        <f>IFERROR(VLOOKUP($B53,Agosto!$J$5:$K$29,2,FALSE),"")</f>
        <v>0</v>
      </c>
      <c r="K53" s="35">
        <f>IFERROR(VLOOKUP($B53,Setembro!$J$5:$K$29,2,FALSE),"")</f>
        <v>0</v>
      </c>
      <c r="L53" s="35">
        <f>IFERROR(VLOOKUP($B53,Outubro!$J$5:$K$29,2,FALSE),"")</f>
        <v>0</v>
      </c>
      <c r="M53" s="35">
        <f>IFERROR(VLOOKUP($B53,Novembro!$J$5:$K$29,2,FALSE),"")</f>
        <v>0</v>
      </c>
      <c r="N53" s="35">
        <f>IFERROR(VLOOKUP($B53,Dezembro!$J$5:$K$29,2,FALSE),"")</f>
        <v>0</v>
      </c>
      <c r="O53" s="39">
        <f t="shared" si="5"/>
        <v>0</v>
      </c>
    </row>
    <row r="54" spans="1:16" ht="15" customHeight="1" x14ac:dyDescent="0.3">
      <c r="A54" s="178"/>
      <c r="B54" s="30" t="str">
        <f>Cadastros!B24</f>
        <v xml:space="preserve"> </v>
      </c>
      <c r="C54" s="35">
        <f>IFERROR(VLOOKUP(B54,Janeiro!$J$5:$K$29,2,FALSE),"")</f>
        <v>0</v>
      </c>
      <c r="D54" s="35">
        <f>IFERROR(VLOOKUP($B54,Fevereiro!$J$5:$K$29,2,FALSE),"")</f>
        <v>0</v>
      </c>
      <c r="E54" s="35">
        <f>IFERROR(VLOOKUP($B54,Março!$J$5:$K$29,2,FALSE),"")</f>
        <v>0</v>
      </c>
      <c r="F54" s="35">
        <f>IFERROR(VLOOKUP($B54,Abril!$J$5:$K$29,2,FALSE),"")</f>
        <v>0</v>
      </c>
      <c r="G54" s="35">
        <f>IFERROR(VLOOKUP($B54,Maio!$J$5:$K$29,2,FALSE),"")</f>
        <v>0</v>
      </c>
      <c r="H54" s="35">
        <f>IFERROR(VLOOKUP($B54,Junho!$J$5:$K$29,2,FALSE),"")</f>
        <v>0</v>
      </c>
      <c r="I54" s="35">
        <f>IFERROR(VLOOKUP($B54,Julho!$J$5:$K$29,2,FALSE),"")</f>
        <v>0</v>
      </c>
      <c r="J54" s="35">
        <f>IFERROR(VLOOKUP($B54,Agosto!$J$5:$K$29,2,FALSE),"")</f>
        <v>0</v>
      </c>
      <c r="K54" s="35">
        <f>IFERROR(VLOOKUP($B54,Setembro!$J$5:$K$29,2,FALSE),"")</f>
        <v>0</v>
      </c>
      <c r="L54" s="35">
        <f>IFERROR(VLOOKUP($B54,Outubro!$J$5:$K$29,2,FALSE),"")</f>
        <v>0</v>
      </c>
      <c r="M54" s="35">
        <f>IFERROR(VLOOKUP($B54,Novembro!$J$5:$K$29,2,FALSE),"")</f>
        <v>0</v>
      </c>
      <c r="N54" s="35">
        <f>IFERROR(VLOOKUP($B54,Dezembro!$J$5:$K$29,2,FALSE),"")</f>
        <v>0</v>
      </c>
      <c r="O54" s="39">
        <f t="shared" si="5"/>
        <v>0</v>
      </c>
    </row>
    <row r="55" spans="1:16" ht="15" customHeight="1" x14ac:dyDescent="0.3">
      <c r="A55" s="178"/>
      <c r="B55" s="30" t="str">
        <f>Cadastros!B25</f>
        <v xml:space="preserve"> </v>
      </c>
      <c r="C55" s="35">
        <f>IFERROR(VLOOKUP(B55,Janeiro!$J$5:$K$29,2,FALSE),"")</f>
        <v>0</v>
      </c>
      <c r="D55" s="35">
        <f>IFERROR(VLOOKUP($B55,Fevereiro!$J$5:$K$29,2,FALSE),"")</f>
        <v>0</v>
      </c>
      <c r="E55" s="35">
        <f>IFERROR(VLOOKUP($B55,Março!$J$5:$K$29,2,FALSE),"")</f>
        <v>0</v>
      </c>
      <c r="F55" s="35">
        <f>IFERROR(VLOOKUP($B55,Abril!$J$5:$K$29,2,FALSE),"")</f>
        <v>0</v>
      </c>
      <c r="G55" s="35">
        <f>IFERROR(VLOOKUP($B55,Maio!$J$5:$K$29,2,FALSE),"")</f>
        <v>0</v>
      </c>
      <c r="H55" s="35">
        <f>IFERROR(VLOOKUP($B55,Junho!$J$5:$K$29,2,FALSE),"")</f>
        <v>0</v>
      </c>
      <c r="I55" s="35">
        <f>IFERROR(VLOOKUP($B55,Julho!$J$5:$K$29,2,FALSE),"")</f>
        <v>0</v>
      </c>
      <c r="J55" s="35">
        <f>IFERROR(VLOOKUP($B55,Agosto!$J$5:$K$29,2,FALSE),"")</f>
        <v>0</v>
      </c>
      <c r="K55" s="35">
        <f>IFERROR(VLOOKUP($B55,Setembro!$J$5:$K$29,2,FALSE),"")</f>
        <v>0</v>
      </c>
      <c r="L55" s="35">
        <f>IFERROR(VLOOKUP($B55,Outubro!$J$5:$K$29,2,FALSE),"")</f>
        <v>0</v>
      </c>
      <c r="M55" s="35">
        <f>IFERROR(VLOOKUP($B55,Novembro!$J$5:$K$29,2,FALSE),"")</f>
        <v>0</v>
      </c>
      <c r="N55" s="35">
        <f>IFERROR(VLOOKUP($B55,Dezembro!$J$5:$K$29,2,FALSE),"")</f>
        <v>0</v>
      </c>
      <c r="O55" s="39">
        <f t="shared" si="5"/>
        <v>0</v>
      </c>
    </row>
    <row r="56" spans="1:16" ht="15" customHeight="1" x14ac:dyDescent="0.3">
      <c r="A56" s="178"/>
      <c r="B56" s="30" t="str">
        <f>Cadastros!B26</f>
        <v xml:space="preserve"> </v>
      </c>
      <c r="C56" s="35">
        <f>IFERROR(VLOOKUP(B56,Janeiro!$J$5:$K$29,2,FALSE),"")</f>
        <v>0</v>
      </c>
      <c r="D56" s="35">
        <f>IFERROR(VLOOKUP($B56,Fevereiro!$J$5:$K$29,2,FALSE),"")</f>
        <v>0</v>
      </c>
      <c r="E56" s="35">
        <f>IFERROR(VLOOKUP($B56,Março!$J$5:$K$29,2,FALSE),"")</f>
        <v>0</v>
      </c>
      <c r="F56" s="35">
        <f>IFERROR(VLOOKUP($B56,Abril!$J$5:$K$29,2,FALSE),"")</f>
        <v>0</v>
      </c>
      <c r="G56" s="35">
        <f>IFERROR(VLOOKUP($B56,Maio!$J$5:$K$29,2,FALSE),"")</f>
        <v>0</v>
      </c>
      <c r="H56" s="35">
        <f>IFERROR(VLOOKUP($B56,Junho!$J$5:$K$29,2,FALSE),"")</f>
        <v>0</v>
      </c>
      <c r="I56" s="35">
        <f>IFERROR(VLOOKUP($B56,Julho!$J$5:$K$29,2,FALSE),"")</f>
        <v>0</v>
      </c>
      <c r="J56" s="35">
        <f>IFERROR(VLOOKUP($B56,Agosto!$J$5:$K$29,2,FALSE),"")</f>
        <v>0</v>
      </c>
      <c r="K56" s="35">
        <f>IFERROR(VLOOKUP($B56,Setembro!$J$5:$K$29,2,FALSE),"")</f>
        <v>0</v>
      </c>
      <c r="L56" s="35">
        <f>IFERROR(VLOOKUP($B56,Outubro!$J$5:$K$29,2,FALSE),"")</f>
        <v>0</v>
      </c>
      <c r="M56" s="35">
        <f>IFERROR(VLOOKUP($B56,Novembro!$J$5:$K$29,2,FALSE),"")</f>
        <v>0</v>
      </c>
      <c r="N56" s="35">
        <f>IFERROR(VLOOKUP($B56,Dezembro!$J$5:$K$29,2,FALSE),"")</f>
        <v>0</v>
      </c>
      <c r="O56" s="39">
        <f t="shared" si="5"/>
        <v>0</v>
      </c>
    </row>
    <row r="57" spans="1:16" x14ac:dyDescent="0.3">
      <c r="A57" s="178"/>
      <c r="B57" s="30" t="str">
        <f>Cadastros!B27</f>
        <v>Outras</v>
      </c>
      <c r="C57" s="35">
        <f>IFERROR(VLOOKUP(B57,Janeiro!$J$5:$K$29,2,FALSE),"")</f>
        <v>0</v>
      </c>
      <c r="D57" s="35">
        <f>IFERROR(VLOOKUP($B57,Fevereiro!$J$5:$K$29,2,FALSE),"")</f>
        <v>0</v>
      </c>
      <c r="E57" s="35">
        <f>IFERROR(VLOOKUP($B57,Março!$J$5:$K$29,2,FALSE),"")</f>
        <v>0</v>
      </c>
      <c r="F57" s="35">
        <f>IFERROR(VLOOKUP($B57,Abril!$J$5:$K$29,2,FALSE),"")</f>
        <v>0</v>
      </c>
      <c r="G57" s="35">
        <f>IFERROR(VLOOKUP($B57,Maio!$J$5:$K$29,2,FALSE),"")</f>
        <v>0</v>
      </c>
      <c r="H57" s="35">
        <f>IFERROR(VLOOKUP($B57,Junho!$J$5:$K$29,2,FALSE),"")</f>
        <v>0</v>
      </c>
      <c r="I57" s="35">
        <f>IFERROR(VLOOKUP($B57,Julho!$J$5:$K$29,2,FALSE),"")</f>
        <v>0</v>
      </c>
      <c r="J57" s="35">
        <f>IFERROR(VLOOKUP($B57,Agosto!$J$5:$K$29,2,FALSE),"")</f>
        <v>0</v>
      </c>
      <c r="K57" s="35">
        <f>IFERROR(VLOOKUP($B57,Setembro!$J$5:$K$29,2,FALSE),"")</f>
        <v>0</v>
      </c>
      <c r="L57" s="35">
        <f>IFERROR(VLOOKUP($B57,Outubro!$J$5:$K$29,2,FALSE),"")</f>
        <v>0</v>
      </c>
      <c r="M57" s="35">
        <f>IFERROR(VLOOKUP($B57,Novembro!$J$5:$K$29,2,FALSE),"")</f>
        <v>0</v>
      </c>
      <c r="N57" s="35">
        <f>IFERROR(VLOOKUP($B57,Dezembro!$J$5:$K$29,2,FALSE),"")</f>
        <v>0</v>
      </c>
      <c r="O57" s="39">
        <f t="shared" si="4"/>
        <v>0</v>
      </c>
    </row>
    <row r="58" spans="1:16" x14ac:dyDescent="0.3">
      <c r="A58" s="179"/>
      <c r="B58" s="7" t="s">
        <v>10</v>
      </c>
      <c r="C58" s="36">
        <f>SUM(C33:C57)</f>
        <v>250</v>
      </c>
      <c r="D58" s="36">
        <f t="shared" ref="D58:N58" si="6">SUM(D33:D57)</f>
        <v>0</v>
      </c>
      <c r="E58" s="36">
        <f t="shared" si="6"/>
        <v>0</v>
      </c>
      <c r="F58" s="36">
        <f t="shared" si="6"/>
        <v>0</v>
      </c>
      <c r="G58" s="36">
        <f t="shared" si="6"/>
        <v>0</v>
      </c>
      <c r="H58" s="36">
        <f t="shared" si="6"/>
        <v>0</v>
      </c>
      <c r="I58" s="36">
        <f t="shared" si="6"/>
        <v>0</v>
      </c>
      <c r="J58" s="36">
        <f t="shared" si="6"/>
        <v>0</v>
      </c>
      <c r="K58" s="36">
        <f t="shared" si="6"/>
        <v>0</v>
      </c>
      <c r="L58" s="36">
        <f t="shared" si="6"/>
        <v>0</v>
      </c>
      <c r="M58" s="36">
        <f t="shared" si="6"/>
        <v>0</v>
      </c>
      <c r="N58" s="36">
        <f t="shared" si="6"/>
        <v>0</v>
      </c>
      <c r="O58" s="40">
        <f>SUM(C58:N58)</f>
        <v>250</v>
      </c>
      <c r="P58" s="24"/>
    </row>
    <row r="59" spans="1:16" x14ac:dyDescent="0.3">
      <c r="A59" s="174" t="s">
        <v>24</v>
      </c>
      <c r="B59" s="175"/>
      <c r="C59" s="36">
        <f t="shared" ref="C59:O59" si="7">C6+C32-C58</f>
        <v>750</v>
      </c>
      <c r="D59" s="36">
        <f t="shared" si="7"/>
        <v>750</v>
      </c>
      <c r="E59" s="36">
        <f t="shared" si="7"/>
        <v>750</v>
      </c>
      <c r="F59" s="36">
        <f t="shared" si="7"/>
        <v>750</v>
      </c>
      <c r="G59" s="36">
        <f t="shared" si="7"/>
        <v>750</v>
      </c>
      <c r="H59" s="36">
        <f t="shared" si="7"/>
        <v>750</v>
      </c>
      <c r="I59" s="36">
        <f t="shared" si="7"/>
        <v>750</v>
      </c>
      <c r="J59" s="36">
        <f t="shared" si="7"/>
        <v>750</v>
      </c>
      <c r="K59" s="36">
        <f t="shared" si="7"/>
        <v>750</v>
      </c>
      <c r="L59" s="36">
        <f t="shared" si="7"/>
        <v>750</v>
      </c>
      <c r="M59" s="36">
        <f t="shared" si="7"/>
        <v>750</v>
      </c>
      <c r="N59" s="36">
        <f t="shared" si="7"/>
        <v>750</v>
      </c>
      <c r="O59" s="36">
        <f t="shared" si="7"/>
        <v>750</v>
      </c>
    </row>
  </sheetData>
  <mergeCells count="5">
    <mergeCell ref="A59:B59"/>
    <mergeCell ref="B1:F1"/>
    <mergeCell ref="A7:A32"/>
    <mergeCell ref="A33:A5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zoomScale="80" zoomScaleNormal="80" workbookViewId="0">
      <selection activeCell="J17" sqref="J17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6.6640625" customWidth="1"/>
    <col min="4" max="6" width="11.33203125" style="9" bestFit="1" customWidth="1"/>
    <col min="7" max="7" width="10.109375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1.33203125" bestFit="1" customWidth="1"/>
    <col min="13" max="13" width="28.109375" bestFit="1" customWidth="1"/>
    <col min="14" max="25" width="12" bestFit="1" customWidth="1"/>
    <col min="26" max="27" width="10.88671875" bestFit="1" customWidth="1"/>
  </cols>
  <sheetData>
    <row r="1" spans="1:22" ht="21" x14ac:dyDescent="0.4">
      <c r="A1" s="183" t="s">
        <v>28</v>
      </c>
      <c r="B1" s="183"/>
      <c r="C1" s="183"/>
      <c r="D1" s="183"/>
      <c r="E1" s="183"/>
      <c r="F1" s="183"/>
    </row>
    <row r="2" spans="1:22" ht="15" thickBot="1" x14ac:dyDescent="0.35"/>
    <row r="3" spans="1:22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80" t="s">
        <v>18</v>
      </c>
      <c r="I3" s="181"/>
      <c r="J3" s="181"/>
      <c r="K3" s="182"/>
      <c r="M3" s="180" t="s">
        <v>19</v>
      </c>
      <c r="N3" s="181"/>
      <c r="O3" s="181"/>
      <c r="P3" s="181"/>
      <c r="Q3" s="181"/>
      <c r="R3" s="181"/>
      <c r="S3" s="182"/>
    </row>
    <row r="4" spans="1:22" x14ac:dyDescent="0.3">
      <c r="A4" s="27"/>
      <c r="B4" s="16" t="s">
        <v>40</v>
      </c>
      <c r="C4" s="17"/>
      <c r="D4" s="18"/>
      <c r="E4" s="18"/>
      <c r="F4" s="19">
        <v>0</v>
      </c>
      <c r="H4" s="55" t="s">
        <v>23</v>
      </c>
      <c r="I4" s="56"/>
      <c r="J4" s="56"/>
      <c r="K4" s="57">
        <f>F4</f>
        <v>0</v>
      </c>
      <c r="L4" s="8"/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x14ac:dyDescent="0.3">
      <c r="A5" s="27">
        <v>44230</v>
      </c>
      <c r="B5" s="2" t="s">
        <v>60</v>
      </c>
      <c r="C5" s="17" t="s">
        <v>48</v>
      </c>
      <c r="D5" s="10">
        <v>1000</v>
      </c>
      <c r="E5" s="10"/>
      <c r="F5" s="11">
        <f>F4+D5-E5</f>
        <v>1000</v>
      </c>
      <c r="G5" s="74"/>
      <c r="H5" s="34" t="str">
        <f>Cadastros!A3</f>
        <v>Receita de vendas</v>
      </c>
      <c r="I5" s="18">
        <f t="shared" ref="I5:I18" si="0">IFERROR(SUMIF($C$4:$C$77,H5,$D$4:$D$77),"")</f>
        <v>1000</v>
      </c>
      <c r="J5" s="17" t="str">
        <f>Cadastros!B3</f>
        <v>Compra de materiais</v>
      </c>
      <c r="K5" s="19">
        <f>IFERROR(SUMIF($C$4:$C$77,J5,$E$4:$E$77),"")</f>
        <v>0</v>
      </c>
      <c r="M5" s="2" t="str">
        <f>Cadastros!D2</f>
        <v>Poupança</v>
      </c>
      <c r="N5" s="10"/>
      <c r="O5" s="10"/>
      <c r="P5" s="10"/>
      <c r="Q5" s="10"/>
      <c r="R5" s="10"/>
      <c r="S5" s="11">
        <f>SUM(N5:R5)</f>
        <v>0</v>
      </c>
      <c r="T5" s="74"/>
      <c r="U5" s="24"/>
      <c r="V5" s="24"/>
    </row>
    <row r="6" spans="1:22" x14ac:dyDescent="0.3">
      <c r="A6" s="27">
        <v>44230</v>
      </c>
      <c r="B6" s="2" t="s">
        <v>61</v>
      </c>
      <c r="C6" s="17" t="s">
        <v>62</v>
      </c>
      <c r="D6" s="10"/>
      <c r="E6" s="10">
        <v>250</v>
      </c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/>
      <c r="O6" s="10"/>
      <c r="P6" s="10"/>
      <c r="Q6" s="10"/>
      <c r="R6" s="10"/>
      <c r="S6" s="11">
        <f t="shared" ref="S6:S15" si="2">SUM(N6:R6)</f>
        <v>0</v>
      </c>
      <c r="T6" s="24"/>
      <c r="V6" s="74"/>
    </row>
    <row r="7" spans="1:22" x14ac:dyDescent="0.3">
      <c r="A7" s="27"/>
      <c r="B7" s="2"/>
      <c r="C7" s="17"/>
      <c r="D7" s="10"/>
      <c r="E7" s="10"/>
      <c r="F7" s="11">
        <f t="shared" si="1"/>
        <v>750</v>
      </c>
      <c r="G7" s="74"/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/>
      <c r="O7" s="10"/>
      <c r="P7" s="10"/>
      <c r="Q7" s="10"/>
      <c r="R7" s="10"/>
      <c r="S7" s="11">
        <f t="shared" si="2"/>
        <v>0</v>
      </c>
      <c r="T7" s="24"/>
      <c r="V7" s="74"/>
    </row>
    <row r="8" spans="1:22" x14ac:dyDescent="0.3">
      <c r="A8" s="27"/>
      <c r="B8" s="2"/>
      <c r="C8" s="17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/>
      <c r="O8" s="10"/>
      <c r="P8" s="10"/>
      <c r="Q8" s="10"/>
      <c r="R8" s="10"/>
      <c r="S8" s="11">
        <f t="shared" si="2"/>
        <v>0</v>
      </c>
      <c r="T8" s="74"/>
      <c r="V8" s="74"/>
    </row>
    <row r="9" spans="1:22" x14ac:dyDescent="0.3">
      <c r="A9" s="27"/>
      <c r="B9" s="2"/>
      <c r="C9" s="17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>IFERROR(SUMIF($C$4:$C$77,H9,$D$4:$D$77),"")</f>
        <v>0</v>
      </c>
      <c r="J9" s="17" t="str">
        <f>Cadastros!B7</f>
        <v>Lanches e Refeições</v>
      </c>
      <c r="K9" s="19">
        <f>IFERROR(SUMIF($C$4:$C$77,J9,$E$4:$E$77),"")</f>
        <v>0</v>
      </c>
      <c r="M9" s="2" t="str">
        <f>Cadastros!D6</f>
        <v xml:space="preserve"> </v>
      </c>
      <c r="N9" s="10"/>
      <c r="O9" s="10"/>
      <c r="P9" s="10"/>
      <c r="Q9" s="10"/>
      <c r="R9" s="10"/>
      <c r="S9" s="11">
        <f t="shared" si="2"/>
        <v>0</v>
      </c>
    </row>
    <row r="10" spans="1:22" x14ac:dyDescent="0.3">
      <c r="A10" s="27"/>
      <c r="B10" s="2"/>
      <c r="C10" s="17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/>
      <c r="O10" s="10"/>
      <c r="P10" s="10"/>
      <c r="Q10" s="10"/>
      <c r="R10" s="10"/>
      <c r="S10" s="11">
        <f t="shared" si="2"/>
        <v>0</v>
      </c>
    </row>
    <row r="11" spans="1:22" x14ac:dyDescent="0.3">
      <c r="A11" s="27"/>
      <c r="B11" s="2"/>
      <c r="C11" s="17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/>
      <c r="O11" s="10"/>
      <c r="P11" s="10"/>
      <c r="Q11" s="10"/>
      <c r="R11" s="10"/>
      <c r="S11" s="11">
        <f t="shared" si="2"/>
        <v>0</v>
      </c>
    </row>
    <row r="12" spans="1:22" x14ac:dyDescent="0.3">
      <c r="A12" s="28"/>
      <c r="B12" s="2"/>
      <c r="C12" s="1"/>
      <c r="D12" s="10"/>
      <c r="E12" s="10"/>
      <c r="F12" s="11">
        <f t="shared" si="1"/>
        <v>750</v>
      </c>
      <c r="G12" s="74"/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/>
      <c r="O12" s="10"/>
      <c r="P12" s="10"/>
      <c r="Q12" s="10"/>
      <c r="R12" s="10"/>
      <c r="S12" s="11">
        <f t="shared" si="2"/>
        <v>0</v>
      </c>
    </row>
    <row r="13" spans="1:22" x14ac:dyDescent="0.3">
      <c r="A13" s="28"/>
      <c r="B13" s="2"/>
      <c r="C13" s="1"/>
      <c r="D13" s="10"/>
      <c r="E13" s="10"/>
      <c r="F13" s="11">
        <f t="shared" si="1"/>
        <v>750</v>
      </c>
      <c r="G13" s="82"/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/>
      <c r="O13" s="10"/>
      <c r="P13" s="10"/>
      <c r="Q13" s="10"/>
      <c r="R13" s="10"/>
      <c r="S13" s="11">
        <f t="shared" si="2"/>
        <v>0</v>
      </c>
    </row>
    <row r="14" spans="1:22" x14ac:dyDescent="0.3">
      <c r="A14" s="28"/>
      <c r="B14" s="2"/>
      <c r="C14" s="1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/>
      <c r="O14" s="10"/>
      <c r="P14" s="10"/>
      <c r="Q14" s="10"/>
      <c r="R14" s="10"/>
      <c r="S14" s="11">
        <f t="shared" si="2"/>
        <v>0</v>
      </c>
    </row>
    <row r="15" spans="1:22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/>
      <c r="O15" s="10"/>
      <c r="P15" s="10"/>
      <c r="Q15" s="10"/>
      <c r="R15" s="10"/>
      <c r="S15" s="11">
        <f t="shared" si="2"/>
        <v>0</v>
      </c>
    </row>
    <row r="16" spans="1:22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250</v>
      </c>
      <c r="M16" s="59" t="s">
        <v>10</v>
      </c>
      <c r="N16" s="60">
        <f t="shared" ref="N16:S16" si="4">SUM(N5:N15)</f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1">
        <f t="shared" si="4"/>
        <v>0</v>
      </c>
    </row>
    <row r="17" spans="1:11" x14ac:dyDescent="0.3">
      <c r="A17" s="28"/>
      <c r="B17" s="2"/>
      <c r="C17" s="1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1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1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</row>
    <row r="20" spans="1:1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1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1" x14ac:dyDescent="0.3">
      <c r="A23" s="28"/>
      <c r="B23" s="28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1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1" x14ac:dyDescent="0.3">
      <c r="A29" s="28"/>
      <c r="B29" s="28"/>
      <c r="C29" s="1"/>
      <c r="D29" s="10"/>
      <c r="E29" s="10"/>
      <c r="F29" s="11">
        <f t="shared" si="1"/>
        <v>750</v>
      </c>
      <c r="H29" s="52" t="str">
        <f>Cadastros!A27</f>
        <v>Outras</v>
      </c>
      <c r="I29" s="10">
        <f>IFERROR(SUMIF($C$4:$C$77,H29,$D$4:$D$77),"")</f>
        <v>0</v>
      </c>
      <c r="J29" s="1" t="str">
        <f>Cadastros!B27</f>
        <v>Outras</v>
      </c>
      <c r="K29" s="11">
        <f>IFERROR(SUMIF($C$4:$C$77,J29,$E$4:$E$77),"")</f>
        <v>0</v>
      </c>
    </row>
    <row r="30" spans="1:11" x14ac:dyDescent="0.3">
      <c r="A30" s="28"/>
      <c r="B30" s="2"/>
      <c r="C30" s="1"/>
      <c r="D30" s="10"/>
      <c r="E30" s="10"/>
      <c r="F30" s="11">
        <f t="shared" si="1"/>
        <v>750</v>
      </c>
      <c r="H30" s="53" t="s">
        <v>11</v>
      </c>
      <c r="I30" s="36">
        <f>SUM(I5:I29)</f>
        <v>1000</v>
      </c>
      <c r="J30" s="7" t="s">
        <v>12</v>
      </c>
      <c r="K30" s="54">
        <f>SUM(K5:K29)</f>
        <v>250</v>
      </c>
    </row>
    <row r="31" spans="1:11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0">
        <f>K4+I30-K30</f>
        <v>750</v>
      </c>
    </row>
    <row r="32" spans="1:11" x14ac:dyDescent="0.3">
      <c r="A32" s="28"/>
      <c r="B32" s="2"/>
      <c r="C32" s="1"/>
      <c r="D32" s="10"/>
      <c r="E32" s="10"/>
      <c r="F32" s="11">
        <f t="shared" si="1"/>
        <v>750</v>
      </c>
      <c r="K32" s="74">
        <f>K31-F77</f>
        <v>0</v>
      </c>
    </row>
    <row r="33" spans="1:6" x14ac:dyDescent="0.3">
      <c r="A33" s="28"/>
      <c r="B33" s="2"/>
      <c r="C33" s="1"/>
      <c r="D33" s="10"/>
      <c r="E33" s="10"/>
      <c r="F33" s="11">
        <f t="shared" si="1"/>
        <v>750</v>
      </c>
    </row>
    <row r="34" spans="1:6" x14ac:dyDescent="0.3">
      <c r="A34" s="28"/>
      <c r="B34" s="2"/>
      <c r="C34" s="1"/>
      <c r="D34" s="10"/>
      <c r="E34" s="10"/>
      <c r="F34" s="11">
        <f t="shared" si="1"/>
        <v>750</v>
      </c>
    </row>
    <row r="35" spans="1:6" x14ac:dyDescent="0.3">
      <c r="A35" s="28"/>
      <c r="B35" s="2"/>
      <c r="C35" s="1"/>
      <c r="D35" s="10"/>
      <c r="E35" s="10"/>
      <c r="F35" s="11">
        <f t="shared" si="1"/>
        <v>750</v>
      </c>
    </row>
    <row r="36" spans="1:6" x14ac:dyDescent="0.3">
      <c r="A36" s="28"/>
      <c r="B36" s="2"/>
      <c r="C36" s="1"/>
      <c r="D36" s="10"/>
      <c r="E36" s="10"/>
      <c r="F36" s="11">
        <f t="shared" si="1"/>
        <v>750</v>
      </c>
    </row>
    <row r="37" spans="1:6" x14ac:dyDescent="0.3">
      <c r="A37" s="28"/>
      <c r="B37" s="2"/>
      <c r="C37" s="1"/>
      <c r="D37" s="10"/>
      <c r="E37" s="10"/>
      <c r="F37" s="11">
        <f t="shared" si="1"/>
        <v>750</v>
      </c>
    </row>
    <row r="38" spans="1:6" x14ac:dyDescent="0.3">
      <c r="A38" s="28"/>
      <c r="B38" s="2"/>
      <c r="C38" s="1"/>
      <c r="D38" s="10"/>
      <c r="E38" s="10"/>
      <c r="F38" s="11">
        <f t="shared" si="1"/>
        <v>750</v>
      </c>
    </row>
    <row r="39" spans="1:6" x14ac:dyDescent="0.3">
      <c r="A39" s="27"/>
      <c r="B39" s="2"/>
      <c r="C39" s="17"/>
      <c r="D39" s="10"/>
      <c r="E39" s="10"/>
      <c r="F39" s="11">
        <f t="shared" si="1"/>
        <v>750</v>
      </c>
    </row>
    <row r="40" spans="1:6" x14ac:dyDescent="0.3">
      <c r="A40" s="27"/>
      <c r="B40" s="2"/>
      <c r="C40" s="17"/>
      <c r="D40" s="10"/>
      <c r="E40" s="10"/>
      <c r="F40" s="11">
        <f t="shared" si="1"/>
        <v>750</v>
      </c>
    </row>
    <row r="41" spans="1:6" x14ac:dyDescent="0.3">
      <c r="A41" s="28"/>
      <c r="B41" s="2"/>
      <c r="C41" s="1"/>
      <c r="D41" s="10"/>
      <c r="E41" s="10"/>
      <c r="F41" s="11">
        <f t="shared" si="1"/>
        <v>750</v>
      </c>
    </row>
    <row r="42" spans="1:6" x14ac:dyDescent="0.3">
      <c r="A42" s="28"/>
      <c r="B42" s="2"/>
      <c r="C42" s="1"/>
      <c r="D42" s="10"/>
      <c r="E42" s="10"/>
      <c r="F42" s="11">
        <f t="shared" si="1"/>
        <v>750</v>
      </c>
    </row>
    <row r="43" spans="1:6" x14ac:dyDescent="0.3">
      <c r="A43" s="28"/>
      <c r="B43" s="2"/>
      <c r="C43" s="1"/>
      <c r="D43" s="10"/>
      <c r="E43" s="10"/>
      <c r="F43" s="11">
        <f t="shared" si="1"/>
        <v>750</v>
      </c>
    </row>
    <row r="44" spans="1:6" x14ac:dyDescent="0.3">
      <c r="A44" s="28"/>
      <c r="B44" s="2"/>
      <c r="C44" s="1"/>
      <c r="D44" s="10"/>
      <c r="E44" s="10"/>
      <c r="F44" s="11">
        <f t="shared" si="1"/>
        <v>750</v>
      </c>
    </row>
    <row r="45" spans="1:6" x14ac:dyDescent="0.3">
      <c r="A45" s="28"/>
      <c r="B45" s="2"/>
      <c r="C45" s="1"/>
      <c r="D45" s="10"/>
      <c r="E45" s="10"/>
      <c r="F45" s="11">
        <f t="shared" si="1"/>
        <v>750</v>
      </c>
    </row>
    <row r="46" spans="1:6" x14ac:dyDescent="0.3">
      <c r="A46" s="28"/>
      <c r="B46" s="28"/>
      <c r="C46" s="1"/>
      <c r="D46" s="10"/>
      <c r="E46" s="10"/>
      <c r="F46" s="11">
        <f t="shared" si="1"/>
        <v>750</v>
      </c>
    </row>
    <row r="47" spans="1:6" x14ac:dyDescent="0.3">
      <c r="A47" s="28"/>
      <c r="B47" s="2"/>
      <c r="C47" s="1"/>
      <c r="D47" s="10"/>
      <c r="E47" s="10"/>
      <c r="F47" s="11">
        <f t="shared" si="1"/>
        <v>750</v>
      </c>
    </row>
    <row r="48" spans="1:6" x14ac:dyDescent="0.3">
      <c r="A48" s="28"/>
      <c r="B48" s="2"/>
      <c r="C48" s="1"/>
      <c r="D48" s="10"/>
      <c r="E48" s="10"/>
      <c r="F48" s="11">
        <f t="shared" si="1"/>
        <v>750</v>
      </c>
    </row>
    <row r="49" spans="1:6" x14ac:dyDescent="0.3">
      <c r="A49" s="28"/>
      <c r="B49" s="28"/>
      <c r="C49" s="1"/>
      <c r="D49" s="10"/>
      <c r="E49" s="10"/>
      <c r="F49" s="11">
        <f t="shared" si="1"/>
        <v>750</v>
      </c>
    </row>
    <row r="50" spans="1:6" x14ac:dyDescent="0.3">
      <c r="A50" s="28"/>
      <c r="B50" s="2"/>
      <c r="C50" s="1"/>
      <c r="D50" s="10"/>
      <c r="E50" s="10"/>
      <c r="F50" s="11">
        <f t="shared" si="1"/>
        <v>750</v>
      </c>
    </row>
    <row r="51" spans="1:6" x14ac:dyDescent="0.3">
      <c r="A51" s="28"/>
      <c r="B51" s="2"/>
      <c r="C51" s="1"/>
      <c r="D51" s="10"/>
      <c r="E51" s="10"/>
      <c r="F51" s="11">
        <f t="shared" si="1"/>
        <v>750</v>
      </c>
    </row>
    <row r="52" spans="1:6" x14ac:dyDescent="0.3">
      <c r="A52" s="28"/>
      <c r="B52" s="2"/>
      <c r="C52" s="1"/>
      <c r="D52" s="10"/>
      <c r="E52" s="10"/>
      <c r="F52" s="11">
        <f t="shared" si="1"/>
        <v>750</v>
      </c>
    </row>
    <row r="53" spans="1:6" x14ac:dyDescent="0.3">
      <c r="A53" s="28"/>
      <c r="B53" s="2"/>
      <c r="C53" s="1"/>
      <c r="D53" s="10"/>
      <c r="E53" s="10"/>
      <c r="F53" s="11">
        <f t="shared" si="1"/>
        <v>750</v>
      </c>
    </row>
    <row r="54" spans="1:6" x14ac:dyDescent="0.3">
      <c r="A54" s="28"/>
      <c r="B54" s="2"/>
      <c r="C54" s="1"/>
      <c r="D54" s="10"/>
      <c r="E54" s="10"/>
      <c r="F54" s="11">
        <f t="shared" si="1"/>
        <v>750</v>
      </c>
    </row>
    <row r="55" spans="1:6" x14ac:dyDescent="0.3">
      <c r="A55" s="28"/>
      <c r="B55" s="2"/>
      <c r="C55" s="1"/>
      <c r="D55" s="10"/>
      <c r="E55" s="10"/>
      <c r="F55" s="11">
        <f t="shared" si="1"/>
        <v>750</v>
      </c>
    </row>
    <row r="56" spans="1:6" x14ac:dyDescent="0.3">
      <c r="A56" s="28"/>
      <c r="B56" s="2"/>
      <c r="C56" s="1"/>
      <c r="D56" s="10"/>
      <c r="E56" s="10"/>
      <c r="F56" s="11">
        <f t="shared" si="1"/>
        <v>750</v>
      </c>
    </row>
    <row r="57" spans="1:6" x14ac:dyDescent="0.3">
      <c r="A57" s="28"/>
      <c r="B57" s="2"/>
      <c r="C57" s="1"/>
      <c r="D57" s="10"/>
      <c r="E57" s="10"/>
      <c r="F57" s="11">
        <f t="shared" si="1"/>
        <v>750</v>
      </c>
    </row>
    <row r="58" spans="1:6" x14ac:dyDescent="0.3">
      <c r="A58" s="28"/>
      <c r="B58" s="2"/>
      <c r="C58" s="1"/>
      <c r="D58" s="10"/>
      <c r="E58" s="10"/>
      <c r="F58" s="11">
        <f t="shared" si="1"/>
        <v>750</v>
      </c>
    </row>
    <row r="59" spans="1:6" x14ac:dyDescent="0.3">
      <c r="A59" s="28"/>
      <c r="B59" s="2"/>
      <c r="C59" s="1"/>
      <c r="D59" s="10"/>
      <c r="E59" s="10"/>
      <c r="F59" s="11">
        <f t="shared" si="1"/>
        <v>750</v>
      </c>
    </row>
    <row r="60" spans="1:6" x14ac:dyDescent="0.3">
      <c r="A60" s="28"/>
      <c r="B60" s="2"/>
      <c r="C60" s="1"/>
      <c r="D60" s="10"/>
      <c r="E60" s="10"/>
      <c r="F60" s="11">
        <f t="shared" si="1"/>
        <v>750</v>
      </c>
    </row>
    <row r="61" spans="1:6" x14ac:dyDescent="0.3">
      <c r="A61" s="28"/>
      <c r="B61" s="2"/>
      <c r="C61" s="1"/>
      <c r="D61" s="10"/>
      <c r="E61" s="10"/>
      <c r="F61" s="11">
        <f t="shared" si="1"/>
        <v>750</v>
      </c>
    </row>
    <row r="62" spans="1:6" x14ac:dyDescent="0.3">
      <c r="A62" s="28"/>
      <c r="B62" s="2"/>
      <c r="C62" s="1"/>
      <c r="D62" s="10"/>
      <c r="E62" s="10"/>
      <c r="F62" s="11">
        <f t="shared" si="1"/>
        <v>750</v>
      </c>
    </row>
    <row r="63" spans="1:6" x14ac:dyDescent="0.3">
      <c r="A63" s="28"/>
      <c r="B63" s="2"/>
      <c r="C63" s="1"/>
      <c r="D63" s="10"/>
      <c r="E63" s="10"/>
      <c r="F63" s="11">
        <f t="shared" si="1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8"/>
      <c r="B71" s="2"/>
      <c r="C71" s="1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10"/>
      <c r="F73" s="11">
        <f t="shared" si="7"/>
        <v>750</v>
      </c>
    </row>
    <row r="74" spans="1:6" x14ac:dyDescent="0.3">
      <c r="A74" s="28"/>
      <c r="B74" s="2"/>
      <c r="C74" s="1"/>
      <c r="D74" s="10"/>
      <c r="F74" s="11">
        <f t="shared" si="7"/>
        <v>750</v>
      </c>
    </row>
    <row r="75" spans="1:6" x14ac:dyDescent="0.3">
      <c r="A75" s="27"/>
      <c r="B75" s="2"/>
      <c r="C75" s="17"/>
      <c r="D75" s="10"/>
      <c r="E75" s="10"/>
      <c r="F75" s="11">
        <f t="shared" si="7"/>
        <v>750</v>
      </c>
    </row>
    <row r="76" spans="1:6" x14ac:dyDescent="0.3">
      <c r="A76" s="27"/>
      <c r="B76" s="2"/>
      <c r="C76" s="17"/>
      <c r="D76" s="10"/>
      <c r="E76" s="10"/>
      <c r="F76" s="11">
        <f t="shared" si="7"/>
        <v>750</v>
      </c>
    </row>
    <row r="77" spans="1:6" ht="15" thickBot="1" x14ac:dyDescent="0.35">
      <c r="A77" s="4"/>
      <c r="B77" s="4"/>
      <c r="C77" s="5"/>
      <c r="D77" s="12"/>
      <c r="E77" s="12"/>
      <c r="F77" s="13">
        <f>F76+D77-E77</f>
        <v>750</v>
      </c>
    </row>
  </sheetData>
  <mergeCells count="3">
    <mergeCell ref="M3:S3"/>
    <mergeCell ref="H3:K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7"/>
  <sheetViews>
    <sheetView zoomScale="80" zoomScaleNormal="80" workbookViewId="0">
      <selection activeCell="H1" sqref="H1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6" width="11.33203125" style="9" bestFit="1" customWidth="1"/>
    <col min="7" max="7" width="10.109375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1.33203125" bestFit="1" customWidth="1"/>
    <col min="13" max="13" width="31" customWidth="1"/>
    <col min="14" max="18" width="12" bestFit="1" customWidth="1"/>
    <col min="19" max="25" width="12.33203125" bestFit="1" customWidth="1"/>
    <col min="26" max="26" width="10.88671875" bestFit="1" customWidth="1"/>
  </cols>
  <sheetData>
    <row r="1" spans="1:24" ht="21" x14ac:dyDescent="0.4">
      <c r="A1" s="183" t="s">
        <v>29</v>
      </c>
      <c r="B1" s="183"/>
      <c r="C1" s="183"/>
      <c r="D1" s="183"/>
      <c r="E1" s="183"/>
      <c r="F1" s="183"/>
    </row>
    <row r="2" spans="1:24" ht="15" thickBot="1" x14ac:dyDescent="0.35"/>
    <row r="3" spans="1:24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4" x14ac:dyDescent="0.3">
      <c r="A4" s="27"/>
      <c r="B4" s="16" t="s">
        <v>23</v>
      </c>
      <c r="C4" s="17"/>
      <c r="D4" s="18"/>
      <c r="E4" s="18"/>
      <c r="F4" s="19">
        <f>Janeiro!F77</f>
        <v>750</v>
      </c>
      <c r="H4" s="55" t="s">
        <v>23</v>
      </c>
      <c r="I4" s="56"/>
      <c r="J4" s="56"/>
      <c r="K4" s="57">
        <f>Janeiro!K31</f>
        <v>750</v>
      </c>
      <c r="L4" s="8"/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4" x14ac:dyDescent="0.3">
      <c r="A5" s="27"/>
      <c r="B5" s="2"/>
      <c r="C5" s="17"/>
      <c r="D5" s="10"/>
      <c r="E5" s="43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M5" s="2" t="str">
        <f>Cadastros!D2</f>
        <v>Poupança</v>
      </c>
      <c r="N5" s="10">
        <f>Janeiro!S5</f>
        <v>0</v>
      </c>
      <c r="O5" s="10"/>
      <c r="P5" s="10"/>
      <c r="Q5" s="10"/>
      <c r="R5" s="10"/>
      <c r="S5" s="11">
        <f t="shared" ref="S5:S15" si="1">SUM(N5:R5)</f>
        <v>0</v>
      </c>
      <c r="T5" s="74"/>
      <c r="V5" s="24"/>
    </row>
    <row r="6" spans="1:24" x14ac:dyDescent="0.3">
      <c r="A6" s="27"/>
      <c r="B6" s="2"/>
      <c r="C6" s="17"/>
      <c r="D6" s="10"/>
      <c r="E6" s="43"/>
      <c r="F6" s="11">
        <f t="shared" ref="F6:F63" si="2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Janeiro!S6</f>
        <v>0</v>
      </c>
      <c r="O6" s="10"/>
      <c r="P6" s="10"/>
      <c r="Q6" s="10"/>
      <c r="R6" s="10"/>
      <c r="S6" s="11">
        <f t="shared" si="1"/>
        <v>0</v>
      </c>
      <c r="T6" s="74"/>
      <c r="U6" s="9"/>
      <c r="V6" s="24"/>
      <c r="W6" s="65"/>
      <c r="X6" s="74"/>
    </row>
    <row r="7" spans="1:24" x14ac:dyDescent="0.3">
      <c r="A7" s="27"/>
      <c r="B7" s="2"/>
      <c r="C7" s="17"/>
      <c r="D7" s="10"/>
      <c r="E7" s="10"/>
      <c r="F7" s="11">
        <f t="shared" si="2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Janeiro!S7</f>
        <v>0</v>
      </c>
      <c r="O7" s="10"/>
      <c r="P7" s="10"/>
      <c r="Q7" s="10"/>
      <c r="R7" s="10"/>
      <c r="S7" s="11">
        <f t="shared" si="1"/>
        <v>0</v>
      </c>
      <c r="T7" s="74"/>
      <c r="V7" s="24"/>
      <c r="W7" s="65"/>
      <c r="X7" s="74"/>
    </row>
    <row r="8" spans="1:24" x14ac:dyDescent="0.3">
      <c r="A8" s="27"/>
      <c r="B8" s="2"/>
      <c r="C8" s="17"/>
      <c r="D8" s="10"/>
      <c r="E8" s="43"/>
      <c r="F8" s="11">
        <f>F7+D8-E8</f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Janeiro!S8</f>
        <v>0</v>
      </c>
      <c r="O8" s="10"/>
      <c r="P8" s="10"/>
      <c r="Q8" s="10"/>
      <c r="R8" s="10"/>
      <c r="S8" s="11">
        <f t="shared" si="1"/>
        <v>0</v>
      </c>
      <c r="T8" s="74"/>
      <c r="W8" s="65"/>
      <c r="X8" s="74"/>
    </row>
    <row r="9" spans="1:24" x14ac:dyDescent="0.3">
      <c r="A9" s="27"/>
      <c r="B9" s="2"/>
      <c r="C9" s="1"/>
      <c r="D9" s="10"/>
      <c r="E9" s="171"/>
      <c r="F9" s="11">
        <f t="shared" si="2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Janeiro!S9</f>
        <v>0</v>
      </c>
      <c r="O9" s="10"/>
      <c r="P9" s="10"/>
      <c r="Q9" s="10"/>
      <c r="R9" s="10"/>
      <c r="S9" s="11">
        <f t="shared" si="1"/>
        <v>0</v>
      </c>
    </row>
    <row r="10" spans="1:24" x14ac:dyDescent="0.3">
      <c r="A10" s="28"/>
      <c r="B10" s="2"/>
      <c r="C10" s="17"/>
      <c r="D10" s="10"/>
      <c r="E10" s="10"/>
      <c r="F10" s="11">
        <f t="shared" si="2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Janeiro!S10</f>
        <v>0</v>
      </c>
      <c r="O10" s="10"/>
      <c r="P10" s="10"/>
      <c r="Q10" s="10"/>
      <c r="R10" s="10"/>
      <c r="S10" s="11">
        <f t="shared" si="1"/>
        <v>0</v>
      </c>
    </row>
    <row r="11" spans="1:24" x14ac:dyDescent="0.3">
      <c r="A11" s="28"/>
      <c r="B11" s="2"/>
      <c r="C11" s="17"/>
      <c r="D11" s="10"/>
      <c r="E11" s="10"/>
      <c r="F11" s="11">
        <f t="shared" si="2"/>
        <v>750</v>
      </c>
      <c r="G11" s="74"/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Janeiro!S11</f>
        <v>0</v>
      </c>
      <c r="O11" s="10"/>
      <c r="P11" s="10"/>
      <c r="Q11" s="10"/>
      <c r="R11" s="10"/>
      <c r="S11" s="11">
        <f t="shared" si="1"/>
        <v>0</v>
      </c>
    </row>
    <row r="12" spans="1:24" x14ac:dyDescent="0.3">
      <c r="A12" s="28"/>
      <c r="B12" s="2"/>
      <c r="C12" s="1"/>
      <c r="D12" s="10"/>
      <c r="E12" s="18"/>
      <c r="F12" s="11">
        <f t="shared" si="2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Janeiro!S12</f>
        <v>0</v>
      </c>
      <c r="O12" s="10"/>
      <c r="P12" s="10"/>
      <c r="Q12" s="10"/>
      <c r="R12" s="10"/>
      <c r="S12" s="11">
        <f t="shared" si="1"/>
        <v>0</v>
      </c>
    </row>
    <row r="13" spans="1:24" x14ac:dyDescent="0.3">
      <c r="A13" s="28"/>
      <c r="B13" s="16"/>
      <c r="C13" s="1"/>
      <c r="D13" s="10"/>
      <c r="E13" s="18"/>
      <c r="F13" s="11">
        <f t="shared" si="2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Janeiro!S13</f>
        <v>0</v>
      </c>
      <c r="O13" s="10"/>
      <c r="P13" s="10"/>
      <c r="Q13" s="10"/>
      <c r="R13" s="10"/>
      <c r="S13" s="11">
        <f t="shared" si="1"/>
        <v>0</v>
      </c>
    </row>
    <row r="14" spans="1:24" x14ac:dyDescent="0.3">
      <c r="A14" s="28"/>
      <c r="B14" s="2"/>
      <c r="C14" s="1"/>
      <c r="D14" s="10"/>
      <c r="E14" s="10"/>
      <c r="F14" s="11">
        <f t="shared" si="2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Janeiro!S14</f>
        <v>0</v>
      </c>
      <c r="O14" s="10"/>
      <c r="P14" s="10"/>
      <c r="Q14" s="10"/>
      <c r="R14" s="10"/>
      <c r="S14" s="11">
        <f t="shared" si="1"/>
        <v>0</v>
      </c>
    </row>
    <row r="15" spans="1:24" x14ac:dyDescent="0.3">
      <c r="A15" s="28"/>
      <c r="B15" s="28"/>
      <c r="C15" s="1"/>
      <c r="D15" s="10"/>
      <c r="E15" s="18"/>
      <c r="F15" s="11">
        <f t="shared" si="2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Janeiro!S15</f>
        <v>0</v>
      </c>
      <c r="O15" s="10"/>
      <c r="P15" s="10"/>
      <c r="Q15" s="10"/>
      <c r="R15" s="10"/>
      <c r="S15" s="11">
        <f t="shared" si="1"/>
        <v>0</v>
      </c>
    </row>
    <row r="16" spans="1:24" ht="15" thickBot="1" x14ac:dyDescent="0.35">
      <c r="A16" s="28"/>
      <c r="B16" s="2"/>
      <c r="C16" s="1"/>
      <c r="D16" s="10"/>
      <c r="E16" s="10"/>
      <c r="F16" s="11">
        <f t="shared" si="2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0">
        <f t="shared" ref="N16:S16" si="4">SUM(N5:N15)</f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1">
        <f t="shared" si="4"/>
        <v>0</v>
      </c>
      <c r="T16" s="74"/>
      <c r="U16" s="9"/>
    </row>
    <row r="17" spans="1:11" x14ac:dyDescent="0.3">
      <c r="A17" s="28"/>
      <c r="B17" s="2"/>
      <c r="C17" s="1"/>
      <c r="D17" s="10"/>
      <c r="E17" s="10"/>
      <c r="F17" s="11">
        <f t="shared" si="2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1" x14ac:dyDescent="0.3">
      <c r="A18" s="28"/>
      <c r="B18" s="2"/>
      <c r="C18" s="1"/>
      <c r="D18" s="10"/>
      <c r="E18" s="10"/>
      <c r="F18" s="11">
        <f t="shared" si="2"/>
        <v>750</v>
      </c>
      <c r="G18" s="74"/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1" x14ac:dyDescent="0.3">
      <c r="A19" s="28"/>
      <c r="B19" s="2"/>
      <c r="C19" s="1"/>
      <c r="D19" s="10"/>
      <c r="E19" s="10"/>
      <c r="F19" s="11">
        <f t="shared" si="2"/>
        <v>750</v>
      </c>
      <c r="G19" s="74"/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</row>
    <row r="20" spans="1:11" x14ac:dyDescent="0.3">
      <c r="A20" s="28"/>
      <c r="B20" s="2"/>
      <c r="C20" s="1"/>
      <c r="D20" s="10"/>
      <c r="E20" s="10"/>
      <c r="F20" s="11">
        <f t="shared" si="2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11" x14ac:dyDescent="0.3">
      <c r="A21" s="28"/>
      <c r="B21" s="2"/>
      <c r="C21" s="1"/>
      <c r="D21" s="10"/>
      <c r="E21" s="10"/>
      <c r="F21" s="11">
        <f t="shared" si="2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1" x14ac:dyDescent="0.3">
      <c r="A22" s="28"/>
      <c r="B22" s="2"/>
      <c r="C22" s="1"/>
      <c r="D22" s="10"/>
      <c r="E22" s="10"/>
      <c r="F22" s="11">
        <f t="shared" si="2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1" x14ac:dyDescent="0.3">
      <c r="A23" s="28"/>
      <c r="B23" s="2"/>
      <c r="C23" s="1"/>
      <c r="D23" s="10"/>
      <c r="E23" s="10"/>
      <c r="F23" s="11">
        <f t="shared" si="2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1" x14ac:dyDescent="0.3">
      <c r="A24" s="28"/>
      <c r="B24" s="2"/>
      <c r="C24" s="1"/>
      <c r="D24" s="10"/>
      <c r="E24" s="10"/>
      <c r="F24" s="11">
        <f t="shared" si="2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1" x14ac:dyDescent="0.3">
      <c r="A25" s="28"/>
      <c r="B25" s="2"/>
      <c r="C25" s="1"/>
      <c r="D25" s="10"/>
      <c r="E25" s="10"/>
      <c r="F25" s="11">
        <f t="shared" si="2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1" x14ac:dyDescent="0.3">
      <c r="A26" s="28"/>
      <c r="B26" s="2"/>
      <c r="C26" s="1"/>
      <c r="D26" s="10"/>
      <c r="E26" s="10"/>
      <c r="F26" s="11">
        <f t="shared" si="2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1" x14ac:dyDescent="0.3">
      <c r="A27" s="28"/>
      <c r="B27" s="2"/>
      <c r="C27" s="1"/>
      <c r="D27" s="10"/>
      <c r="E27" s="10"/>
      <c r="F27" s="11">
        <f t="shared" si="2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1" x14ac:dyDescent="0.3">
      <c r="A28" s="28"/>
      <c r="B28" s="2"/>
      <c r="C28" s="1"/>
      <c r="D28" s="10"/>
      <c r="E28" s="10"/>
      <c r="F28" s="11">
        <f t="shared" si="2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1" x14ac:dyDescent="0.3">
      <c r="A29" s="28"/>
      <c r="B29" s="2"/>
      <c r="C29" s="1"/>
      <c r="D29" s="10"/>
      <c r="E29" s="10"/>
      <c r="F29" s="11">
        <f t="shared" si="2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1" x14ac:dyDescent="0.3">
      <c r="A30" s="28"/>
      <c r="B30" s="2"/>
      <c r="C30" s="1"/>
      <c r="D30" s="10"/>
      <c r="E30" s="10"/>
      <c r="F30" s="11">
        <f t="shared" si="2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1" ht="15" thickBot="1" x14ac:dyDescent="0.35">
      <c r="A31" s="28"/>
      <c r="B31" s="2"/>
      <c r="C31" s="1"/>
      <c r="D31" s="43"/>
      <c r="E31" s="43"/>
      <c r="F31" s="11">
        <f t="shared" si="2"/>
        <v>750</v>
      </c>
      <c r="H31" s="51" t="s">
        <v>24</v>
      </c>
      <c r="I31" s="45"/>
      <c r="J31" s="45"/>
      <c r="K31" s="58">
        <f>K4+I30-K30</f>
        <v>750</v>
      </c>
    </row>
    <row r="32" spans="1:11" x14ac:dyDescent="0.3">
      <c r="A32" s="28"/>
      <c r="B32" s="2"/>
      <c r="C32" s="1"/>
      <c r="D32" s="10"/>
      <c r="E32" s="43"/>
      <c r="F32" s="11">
        <f t="shared" si="2"/>
        <v>750</v>
      </c>
      <c r="K32" s="74">
        <f>K31-F77</f>
        <v>0</v>
      </c>
    </row>
    <row r="33" spans="1:7" x14ac:dyDescent="0.3">
      <c r="A33" s="28"/>
      <c r="B33" s="2"/>
      <c r="C33" s="1"/>
      <c r="D33" s="43"/>
      <c r="E33" s="43"/>
      <c r="F33" s="11">
        <f>F32+D33-E33</f>
        <v>750</v>
      </c>
    </row>
    <row r="34" spans="1:7" x14ac:dyDescent="0.3">
      <c r="A34" s="28"/>
      <c r="B34" s="2"/>
      <c r="C34" s="1"/>
      <c r="D34" s="10"/>
      <c r="E34" s="43"/>
      <c r="F34" s="11">
        <f>F33+D34-E34</f>
        <v>750</v>
      </c>
    </row>
    <row r="35" spans="1:7" x14ac:dyDescent="0.3">
      <c r="A35" s="28"/>
      <c r="B35" s="2"/>
      <c r="C35" s="1"/>
      <c r="D35" s="10"/>
      <c r="E35" s="10"/>
      <c r="F35" s="11">
        <f>F34+D35-E35</f>
        <v>750</v>
      </c>
    </row>
    <row r="36" spans="1:7" x14ac:dyDescent="0.3">
      <c r="A36" s="28"/>
      <c r="B36" s="2"/>
      <c r="C36" s="1"/>
      <c r="D36" s="43"/>
      <c r="E36" s="43"/>
      <c r="F36" s="11">
        <f>F35+D36-E36</f>
        <v>750</v>
      </c>
      <c r="G36" s="74"/>
    </row>
    <row r="37" spans="1:7" x14ac:dyDescent="0.3">
      <c r="A37" s="28"/>
      <c r="B37" s="2"/>
      <c r="C37" s="1"/>
      <c r="D37" s="10"/>
      <c r="E37" s="43"/>
      <c r="F37" s="11">
        <f t="shared" si="2"/>
        <v>750</v>
      </c>
    </row>
    <row r="38" spans="1:7" x14ac:dyDescent="0.3">
      <c r="A38" s="28"/>
      <c r="B38" s="2"/>
      <c r="C38" s="1"/>
      <c r="D38" s="10"/>
      <c r="E38" s="43"/>
      <c r="F38" s="11">
        <f t="shared" si="2"/>
        <v>750</v>
      </c>
    </row>
    <row r="39" spans="1:7" x14ac:dyDescent="0.3">
      <c r="A39" s="28"/>
      <c r="B39" s="2"/>
      <c r="C39" s="1"/>
      <c r="D39" s="10"/>
      <c r="E39" s="43"/>
      <c r="F39" s="11">
        <f t="shared" si="2"/>
        <v>750</v>
      </c>
      <c r="G39" s="74"/>
    </row>
    <row r="40" spans="1:7" x14ac:dyDescent="0.3">
      <c r="A40" s="28"/>
      <c r="B40" s="2"/>
      <c r="C40" s="1"/>
      <c r="D40" s="10"/>
      <c r="E40" s="10"/>
      <c r="F40" s="11">
        <f t="shared" si="2"/>
        <v>750</v>
      </c>
    </row>
    <row r="41" spans="1:7" x14ac:dyDescent="0.3">
      <c r="A41" s="28"/>
      <c r="B41" s="2"/>
      <c r="C41" s="1"/>
      <c r="D41" s="10"/>
      <c r="E41" s="43"/>
      <c r="F41" s="11">
        <f t="shared" si="2"/>
        <v>750</v>
      </c>
    </row>
    <row r="42" spans="1:7" x14ac:dyDescent="0.3">
      <c r="A42" s="28"/>
      <c r="B42" s="2"/>
      <c r="C42" s="1"/>
      <c r="D42" s="10"/>
      <c r="E42" s="43"/>
      <c r="F42" s="11">
        <f t="shared" si="2"/>
        <v>750</v>
      </c>
    </row>
    <row r="43" spans="1:7" x14ac:dyDescent="0.3">
      <c r="A43" s="28"/>
      <c r="B43" s="2"/>
      <c r="C43" s="1"/>
      <c r="D43" s="10"/>
      <c r="E43" s="43"/>
      <c r="F43" s="11">
        <f t="shared" si="2"/>
        <v>750</v>
      </c>
    </row>
    <row r="44" spans="1:7" x14ac:dyDescent="0.3">
      <c r="A44" s="28"/>
      <c r="B44" s="2"/>
      <c r="C44" s="1"/>
      <c r="D44" s="10"/>
      <c r="E44" s="43"/>
      <c r="F44" s="11">
        <f t="shared" si="2"/>
        <v>750</v>
      </c>
    </row>
    <row r="45" spans="1:7" x14ac:dyDescent="0.3">
      <c r="A45" s="28"/>
      <c r="B45" s="2"/>
      <c r="C45" s="1"/>
      <c r="D45" s="10"/>
      <c r="E45" s="43"/>
      <c r="F45" s="11">
        <f t="shared" si="2"/>
        <v>750</v>
      </c>
    </row>
    <row r="46" spans="1:7" x14ac:dyDescent="0.3">
      <c r="A46" s="28"/>
      <c r="B46" s="2"/>
      <c r="C46" s="1"/>
      <c r="D46" s="10"/>
      <c r="E46" s="10"/>
      <c r="F46" s="11">
        <f t="shared" si="2"/>
        <v>750</v>
      </c>
    </row>
    <row r="47" spans="1:7" x14ac:dyDescent="0.3">
      <c r="A47" s="28"/>
      <c r="B47" s="2"/>
      <c r="C47" s="1"/>
      <c r="D47" s="10"/>
      <c r="E47" s="10"/>
      <c r="F47" s="11">
        <f t="shared" si="2"/>
        <v>750</v>
      </c>
    </row>
    <row r="48" spans="1:7" x14ac:dyDescent="0.3">
      <c r="A48" s="28"/>
      <c r="B48" s="2"/>
      <c r="C48" s="1"/>
      <c r="D48" s="10"/>
      <c r="E48" s="10"/>
      <c r="F48" s="11">
        <f>F47+D48-E48</f>
        <v>750</v>
      </c>
    </row>
    <row r="49" spans="1:6" x14ac:dyDescent="0.3">
      <c r="A49" s="28"/>
      <c r="B49" s="2"/>
      <c r="C49" s="1"/>
      <c r="D49" s="10"/>
      <c r="E49" s="10"/>
      <c r="F49" s="11">
        <f t="shared" si="2"/>
        <v>750</v>
      </c>
    </row>
    <row r="50" spans="1:6" x14ac:dyDescent="0.3">
      <c r="A50" s="28"/>
      <c r="B50" s="2"/>
      <c r="C50" s="1"/>
      <c r="D50" s="10"/>
      <c r="E50" s="10"/>
      <c r="F50" s="11">
        <f t="shared" si="2"/>
        <v>750</v>
      </c>
    </row>
    <row r="51" spans="1:6" x14ac:dyDescent="0.3">
      <c r="A51" s="28"/>
      <c r="B51" s="2"/>
      <c r="C51" s="1"/>
      <c r="D51" s="10"/>
      <c r="E51" s="10"/>
      <c r="F51" s="11">
        <f t="shared" si="2"/>
        <v>750</v>
      </c>
    </row>
    <row r="52" spans="1:6" x14ac:dyDescent="0.3">
      <c r="A52" s="28"/>
      <c r="B52" s="2"/>
      <c r="C52" s="1"/>
      <c r="D52" s="10"/>
      <c r="E52" s="10"/>
      <c r="F52" s="11">
        <f t="shared" si="2"/>
        <v>750</v>
      </c>
    </row>
    <row r="53" spans="1:6" x14ac:dyDescent="0.3">
      <c r="A53" s="28"/>
      <c r="B53" s="2"/>
      <c r="C53" s="1"/>
      <c r="D53" s="10"/>
      <c r="E53" s="10"/>
      <c r="F53" s="11">
        <f t="shared" si="2"/>
        <v>750</v>
      </c>
    </row>
    <row r="54" spans="1:6" x14ac:dyDescent="0.3">
      <c r="A54" s="28"/>
      <c r="B54" s="2"/>
      <c r="C54" s="1"/>
      <c r="D54" s="10"/>
      <c r="E54" s="10"/>
      <c r="F54" s="11">
        <f t="shared" si="2"/>
        <v>750</v>
      </c>
    </row>
    <row r="55" spans="1:6" x14ac:dyDescent="0.3">
      <c r="A55" s="28"/>
      <c r="B55" s="2"/>
      <c r="C55" s="1"/>
      <c r="D55" s="10"/>
      <c r="E55" s="10"/>
      <c r="F55" s="11">
        <f t="shared" si="2"/>
        <v>750</v>
      </c>
    </row>
    <row r="56" spans="1:6" x14ac:dyDescent="0.3">
      <c r="A56" s="28"/>
      <c r="B56" s="2"/>
      <c r="C56" s="1"/>
      <c r="D56" s="10"/>
      <c r="E56" s="10"/>
      <c r="F56" s="11">
        <f t="shared" si="2"/>
        <v>750</v>
      </c>
    </row>
    <row r="57" spans="1:6" x14ac:dyDescent="0.3">
      <c r="A57" s="28"/>
      <c r="B57" s="2"/>
      <c r="C57" s="1"/>
      <c r="D57" s="10"/>
      <c r="E57" s="10"/>
      <c r="F57" s="11">
        <f t="shared" si="2"/>
        <v>750</v>
      </c>
    </row>
    <row r="58" spans="1:6" x14ac:dyDescent="0.3">
      <c r="A58" s="28"/>
      <c r="B58" s="2"/>
      <c r="C58" s="1"/>
      <c r="D58" s="10"/>
      <c r="E58" s="10"/>
      <c r="F58" s="11">
        <f t="shared" si="2"/>
        <v>750</v>
      </c>
    </row>
    <row r="59" spans="1:6" x14ac:dyDescent="0.3">
      <c r="A59" s="28"/>
      <c r="B59" s="2"/>
      <c r="C59" s="1"/>
      <c r="D59" s="10"/>
      <c r="E59" s="10"/>
      <c r="F59" s="11">
        <f t="shared" si="2"/>
        <v>750</v>
      </c>
    </row>
    <row r="60" spans="1:6" x14ac:dyDescent="0.3">
      <c r="A60" s="28"/>
      <c r="B60" s="2"/>
      <c r="C60" s="1"/>
      <c r="D60" s="10"/>
      <c r="E60" s="10"/>
      <c r="F60" s="11">
        <f t="shared" si="2"/>
        <v>750</v>
      </c>
    </row>
    <row r="61" spans="1:6" x14ac:dyDescent="0.3">
      <c r="A61" s="28"/>
      <c r="B61" s="2"/>
      <c r="C61" s="1"/>
      <c r="D61" s="10"/>
      <c r="E61" s="10"/>
      <c r="F61" s="11">
        <f t="shared" si="2"/>
        <v>750</v>
      </c>
    </row>
    <row r="62" spans="1:6" x14ac:dyDescent="0.3">
      <c r="A62" s="28"/>
      <c r="B62" s="2"/>
      <c r="C62" s="1"/>
      <c r="D62" s="10"/>
      <c r="E62" s="10"/>
      <c r="F62" s="11">
        <f t="shared" si="2"/>
        <v>750</v>
      </c>
    </row>
    <row r="63" spans="1:6" x14ac:dyDescent="0.3">
      <c r="A63" s="28"/>
      <c r="B63" s="2"/>
      <c r="C63" s="1"/>
      <c r="D63" s="10"/>
      <c r="E63" s="10"/>
      <c r="F63" s="11">
        <f t="shared" si="2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7"/>
      <c r="B69" s="2"/>
      <c r="C69" s="17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7"/>
      <c r="B71" s="2"/>
      <c r="C71" s="17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F73" s="11">
        <f>F72+D73-E73</f>
        <v>750</v>
      </c>
    </row>
    <row r="74" spans="1:6" x14ac:dyDescent="0.3">
      <c r="A74" s="28"/>
      <c r="B74" s="2"/>
      <c r="C74" s="1"/>
      <c r="D74" s="10"/>
      <c r="E74" s="10"/>
      <c r="F74" s="11">
        <f>F73+D74-E74</f>
        <v>750</v>
      </c>
    </row>
    <row r="75" spans="1:6" x14ac:dyDescent="0.3">
      <c r="A75" s="28"/>
      <c r="B75" s="2"/>
      <c r="C75" s="1"/>
      <c r="D75" s="10"/>
      <c r="E75" s="10"/>
      <c r="F75" s="11">
        <f>F74+D75-E75</f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6"/>
  <sheetViews>
    <sheetView topLeftCell="H15" zoomScale="80" zoomScaleNormal="80" workbookViewId="0">
      <selection activeCell="H33" sqref="H33:Y76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4" width="11.33203125" style="9" bestFit="1" customWidth="1"/>
    <col min="5" max="5" width="10.88671875" style="9" bestFit="1" customWidth="1"/>
    <col min="6" max="6" width="11" style="9" bestFit="1" customWidth="1"/>
    <col min="7" max="7" width="10.109375" bestFit="1" customWidth="1"/>
    <col min="8" max="8" width="27.6640625" bestFit="1" customWidth="1"/>
    <col min="9" max="9" width="11.33203125" bestFit="1" customWidth="1"/>
    <col min="10" max="10" width="22.88671875" bestFit="1" customWidth="1"/>
    <col min="11" max="11" width="12" bestFit="1" customWidth="1"/>
    <col min="13" max="13" width="30.6640625" customWidth="1"/>
    <col min="14" max="25" width="12" bestFit="1" customWidth="1"/>
    <col min="26" max="26" width="10.88671875" bestFit="1" customWidth="1"/>
  </cols>
  <sheetData>
    <row r="1" spans="1:24" ht="21" x14ac:dyDescent="0.4">
      <c r="A1" s="183" t="s">
        <v>30</v>
      </c>
      <c r="B1" s="183"/>
      <c r="C1" s="183"/>
      <c r="D1" s="183"/>
      <c r="E1" s="183"/>
      <c r="F1" s="183"/>
    </row>
    <row r="2" spans="1:24" ht="15" thickBot="1" x14ac:dyDescent="0.35"/>
    <row r="3" spans="1:24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4" x14ac:dyDescent="0.3">
      <c r="A4" s="27"/>
      <c r="B4" s="16"/>
      <c r="C4" s="17"/>
      <c r="D4" s="18"/>
      <c r="E4" s="18"/>
      <c r="F4" s="19">
        <f>Fevereiro!F77</f>
        <v>750</v>
      </c>
      <c r="H4" s="55" t="s">
        <v>23</v>
      </c>
      <c r="I4" s="56"/>
      <c r="J4" s="56"/>
      <c r="K4" s="57">
        <f>Fevereiro!K31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4" x14ac:dyDescent="0.3">
      <c r="A5" s="28"/>
      <c r="B5" s="2"/>
      <c r="C5" s="1"/>
      <c r="D5" s="10"/>
      <c r="E5" s="10"/>
      <c r="F5" s="11">
        <f>F4+D5-E5</f>
        <v>750</v>
      </c>
      <c r="G5" s="74"/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Fevereiro!S5</f>
        <v>0</v>
      </c>
      <c r="O5" s="10"/>
      <c r="P5" s="10"/>
      <c r="Q5" s="10"/>
      <c r="R5" s="10"/>
      <c r="S5" s="11">
        <f>SUM(N5:R5)</f>
        <v>0</v>
      </c>
      <c r="U5" s="73"/>
    </row>
    <row r="6" spans="1:24" x14ac:dyDescent="0.3">
      <c r="A6" s="28"/>
      <c r="B6" s="2"/>
      <c r="C6" s="1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Fevereiro!S6</f>
        <v>0</v>
      </c>
      <c r="O6" s="10"/>
      <c r="P6" s="10"/>
      <c r="Q6" s="10"/>
      <c r="R6" s="10"/>
      <c r="S6" s="11">
        <f t="shared" ref="S6:S15" si="2">SUM(N6:R6)</f>
        <v>0</v>
      </c>
    </row>
    <row r="7" spans="1:24" x14ac:dyDescent="0.3">
      <c r="A7" s="28"/>
      <c r="B7" s="2"/>
      <c r="C7" s="1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>IFERROR(SUMIF($C$4:$C$77,J7,$E$4:$E$77),"")</f>
        <v>0</v>
      </c>
      <c r="M7" s="2" t="str">
        <f>Cadastros!D4</f>
        <v xml:space="preserve"> </v>
      </c>
      <c r="N7" s="10">
        <f>Fevereiro!S7</f>
        <v>0</v>
      </c>
      <c r="O7" s="10"/>
      <c r="P7" s="10"/>
      <c r="Q7" s="10"/>
      <c r="R7" s="10"/>
      <c r="S7" s="11">
        <f t="shared" si="2"/>
        <v>0</v>
      </c>
      <c r="T7" s="74"/>
      <c r="U7" s="24"/>
      <c r="V7" s="74"/>
      <c r="W7" s="75"/>
      <c r="X7" s="74"/>
    </row>
    <row r="8" spans="1:24" x14ac:dyDescent="0.3">
      <c r="A8" s="27"/>
      <c r="B8" s="2"/>
      <c r="C8" s="17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ref="K8:K18" si="3">IFERROR(SUMIF($C$4:$C$77,J8,$E$4:$E$77),"")</f>
        <v>0</v>
      </c>
      <c r="M8" s="2" t="str">
        <f>Cadastros!D5</f>
        <v xml:space="preserve"> </v>
      </c>
      <c r="N8" s="10">
        <f>Fevereiro!S8</f>
        <v>0</v>
      </c>
      <c r="O8" s="10"/>
      <c r="P8" s="10"/>
      <c r="Q8" s="10"/>
      <c r="R8" s="10"/>
      <c r="S8" s="11">
        <f t="shared" si="2"/>
        <v>0</v>
      </c>
      <c r="W8" s="75"/>
      <c r="X8" s="74"/>
    </row>
    <row r="9" spans="1:24" x14ac:dyDescent="0.3">
      <c r="A9" s="27"/>
      <c r="B9" s="16"/>
      <c r="C9" s="17"/>
      <c r="D9" s="10"/>
      <c r="E9" s="18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Fevereiro!S9</f>
        <v>0</v>
      </c>
      <c r="O9" s="10"/>
      <c r="P9" s="10"/>
      <c r="Q9" s="10"/>
      <c r="R9" s="10"/>
      <c r="S9" s="11">
        <f t="shared" si="2"/>
        <v>0</v>
      </c>
      <c r="W9" s="75"/>
      <c r="X9" s="74"/>
    </row>
    <row r="10" spans="1:24" x14ac:dyDescent="0.3">
      <c r="A10" s="27"/>
      <c r="B10" s="2"/>
      <c r="C10" s="17"/>
      <c r="D10" s="10"/>
      <c r="E10" s="18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Fevereiro!S10</f>
        <v>0</v>
      </c>
      <c r="O10" s="10"/>
      <c r="P10" s="10"/>
      <c r="Q10" s="10"/>
      <c r="R10" s="10"/>
      <c r="S10" s="11">
        <f t="shared" si="2"/>
        <v>0</v>
      </c>
    </row>
    <row r="11" spans="1:24" x14ac:dyDescent="0.3">
      <c r="A11" s="27"/>
      <c r="B11" s="16"/>
      <c r="C11" s="17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Fevereiro!S11</f>
        <v>0</v>
      </c>
      <c r="O11" s="10"/>
      <c r="P11" s="10"/>
      <c r="Q11" s="10"/>
      <c r="R11" s="10"/>
      <c r="S11" s="11">
        <f t="shared" si="2"/>
        <v>0</v>
      </c>
    </row>
    <row r="12" spans="1:24" x14ac:dyDescent="0.3">
      <c r="A12" s="27"/>
      <c r="B12" s="2"/>
      <c r="C12" s="17"/>
      <c r="D12" s="10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Fevereiro!S12</f>
        <v>0</v>
      </c>
      <c r="O12" s="10"/>
      <c r="P12" s="10"/>
      <c r="Q12" s="10"/>
      <c r="R12" s="10"/>
      <c r="S12" s="11">
        <f t="shared" si="2"/>
        <v>0</v>
      </c>
    </row>
    <row r="13" spans="1:24" x14ac:dyDescent="0.3">
      <c r="A13" s="27"/>
      <c r="B13" s="16"/>
      <c r="C13" s="17"/>
      <c r="D13" s="10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Fevereiro!S13</f>
        <v>0</v>
      </c>
      <c r="O13" s="10"/>
      <c r="P13" s="10"/>
      <c r="Q13" s="10"/>
      <c r="R13" s="10"/>
      <c r="S13" s="11">
        <f t="shared" si="2"/>
        <v>0</v>
      </c>
    </row>
    <row r="14" spans="1:24" x14ac:dyDescent="0.3">
      <c r="A14" s="28"/>
      <c r="B14" s="2"/>
      <c r="C14" s="17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Fevereiro!S14</f>
        <v>0</v>
      </c>
      <c r="O14" s="10"/>
      <c r="P14" s="10"/>
      <c r="Q14" s="10"/>
      <c r="R14" s="10"/>
      <c r="S14" s="11">
        <f t="shared" si="2"/>
        <v>0</v>
      </c>
    </row>
    <row r="15" spans="1:24" x14ac:dyDescent="0.3">
      <c r="A15" s="28"/>
      <c r="B15" s="2"/>
      <c r="C15" s="17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Fevereiro!S15</f>
        <v>0</v>
      </c>
      <c r="O15" s="10"/>
      <c r="P15" s="10"/>
      <c r="Q15" s="10"/>
      <c r="R15" s="10"/>
      <c r="S15" s="11">
        <f t="shared" si="2"/>
        <v>0</v>
      </c>
    </row>
    <row r="16" spans="1:24" ht="15" thickBot="1" x14ac:dyDescent="0.35">
      <c r="A16" s="28"/>
      <c r="B16" s="2"/>
      <c r="C16" s="17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9">
        <f t="shared" ref="N16:S16" si="4">SUM(N5:N15)</f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70">
        <f t="shared" si="4"/>
        <v>0</v>
      </c>
    </row>
    <row r="17" spans="1:11" x14ac:dyDescent="0.3">
      <c r="A17" s="28"/>
      <c r="B17" s="2"/>
      <c r="C17" s="1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1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1" x14ac:dyDescent="0.3">
      <c r="A19" s="28"/>
      <c r="B19" s="2"/>
      <c r="C19" s="17"/>
      <c r="D19" s="10"/>
      <c r="E19" s="10"/>
      <c r="F19" s="11">
        <f>F18+D19-E19</f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>IFERROR(SUMIF($C$4:$C$77,J19,$E$4:$E$77),"")</f>
        <v>0</v>
      </c>
    </row>
    <row r="20" spans="1:1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ref="K20:K28" si="6">IFERROR(SUMIF($C$4:$C$77,J20,$E$4:$E$77),"")</f>
        <v>0</v>
      </c>
    </row>
    <row r="21" spans="1:1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1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1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1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1" x14ac:dyDescent="0.3">
      <c r="A30" s="28"/>
      <c r="B30" s="2"/>
      <c r="C30" s="1"/>
      <c r="D30" s="10"/>
      <c r="E30" s="10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1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11" x14ac:dyDescent="0.3">
      <c r="A32" s="28"/>
      <c r="B32" s="2"/>
      <c r="C32" s="1"/>
      <c r="D32" s="10"/>
      <c r="E32" s="10"/>
      <c r="F32" s="11">
        <f t="shared" si="1"/>
        <v>750</v>
      </c>
      <c r="G32" s="9"/>
      <c r="K32" s="24">
        <f>K31-F77</f>
        <v>0</v>
      </c>
    </row>
    <row r="33" spans="1:7" x14ac:dyDescent="0.3">
      <c r="A33" s="28"/>
      <c r="B33" s="2"/>
      <c r="C33" s="1"/>
      <c r="D33" s="10"/>
      <c r="E33" s="10"/>
      <c r="F33" s="11">
        <f t="shared" si="1"/>
        <v>750</v>
      </c>
      <c r="G33" s="9"/>
    </row>
    <row r="34" spans="1:7" x14ac:dyDescent="0.3">
      <c r="A34" s="28"/>
      <c r="B34" s="2"/>
      <c r="C34" s="1"/>
      <c r="D34" s="10"/>
      <c r="E34" s="10"/>
      <c r="F34" s="11">
        <f t="shared" si="1"/>
        <v>750</v>
      </c>
    </row>
    <row r="35" spans="1:7" x14ac:dyDescent="0.3">
      <c r="A35" s="28"/>
      <c r="B35" s="2"/>
      <c r="C35" s="1"/>
      <c r="D35" s="10"/>
      <c r="E35" s="10"/>
      <c r="F35" s="11">
        <f t="shared" si="1"/>
        <v>750</v>
      </c>
    </row>
    <row r="36" spans="1:7" x14ac:dyDescent="0.3">
      <c r="A36" s="28"/>
      <c r="B36" s="2"/>
      <c r="C36" s="1"/>
      <c r="D36" s="10"/>
      <c r="E36" s="10"/>
      <c r="F36" s="11">
        <f t="shared" si="1"/>
        <v>750</v>
      </c>
    </row>
    <row r="37" spans="1:7" x14ac:dyDescent="0.3">
      <c r="A37" s="28"/>
      <c r="B37" s="2"/>
      <c r="C37" s="1"/>
      <c r="D37" s="10"/>
      <c r="E37" s="10"/>
      <c r="F37" s="11">
        <f t="shared" si="1"/>
        <v>750</v>
      </c>
    </row>
    <row r="38" spans="1:7" x14ac:dyDescent="0.3">
      <c r="A38" s="28"/>
      <c r="B38" s="2"/>
      <c r="C38" s="1"/>
      <c r="D38" s="10"/>
      <c r="E38" s="10"/>
      <c r="F38" s="11">
        <f t="shared" si="1"/>
        <v>750</v>
      </c>
    </row>
    <row r="39" spans="1:7" x14ac:dyDescent="0.3">
      <c r="A39" s="28"/>
      <c r="B39" s="2"/>
      <c r="C39" s="1"/>
      <c r="D39" s="10"/>
      <c r="E39" s="10"/>
      <c r="F39" s="11">
        <f t="shared" si="1"/>
        <v>750</v>
      </c>
    </row>
    <row r="40" spans="1:7" x14ac:dyDescent="0.3">
      <c r="A40" s="28"/>
      <c r="B40" s="2"/>
      <c r="C40" s="1"/>
      <c r="D40" s="10"/>
      <c r="E40" s="10"/>
      <c r="F40" s="11">
        <f t="shared" si="1"/>
        <v>750</v>
      </c>
    </row>
    <row r="41" spans="1:7" x14ac:dyDescent="0.3">
      <c r="A41" s="28"/>
      <c r="B41" s="2"/>
      <c r="C41" s="1"/>
      <c r="D41" s="10"/>
      <c r="E41" s="10"/>
      <c r="F41" s="11">
        <f t="shared" si="1"/>
        <v>750</v>
      </c>
    </row>
    <row r="42" spans="1:7" x14ac:dyDescent="0.3">
      <c r="A42" s="28"/>
      <c r="B42" s="2"/>
      <c r="C42" s="1"/>
      <c r="D42" s="10"/>
      <c r="E42" s="10"/>
      <c r="F42" s="11">
        <f t="shared" si="1"/>
        <v>750</v>
      </c>
    </row>
    <row r="43" spans="1:7" x14ac:dyDescent="0.3">
      <c r="A43" s="28"/>
      <c r="B43" s="2"/>
      <c r="C43" s="1"/>
      <c r="D43" s="10"/>
      <c r="E43" s="10"/>
      <c r="F43" s="11">
        <f t="shared" si="1"/>
        <v>750</v>
      </c>
    </row>
    <row r="44" spans="1:7" x14ac:dyDescent="0.3">
      <c r="A44" s="28"/>
      <c r="B44" s="2"/>
      <c r="C44" s="1"/>
      <c r="D44" s="10"/>
      <c r="E44" s="10"/>
      <c r="F44" s="11">
        <f t="shared" si="1"/>
        <v>750</v>
      </c>
    </row>
    <row r="45" spans="1:7" x14ac:dyDescent="0.3">
      <c r="A45" s="28"/>
      <c r="B45" s="2"/>
      <c r="C45" s="1"/>
      <c r="D45" s="10"/>
      <c r="E45" s="10"/>
      <c r="F45" s="11">
        <f t="shared" si="1"/>
        <v>750</v>
      </c>
    </row>
    <row r="46" spans="1:7" x14ac:dyDescent="0.3">
      <c r="A46" s="28"/>
      <c r="B46" s="2"/>
      <c r="C46" s="1"/>
      <c r="D46" s="10"/>
      <c r="E46" s="10"/>
      <c r="F46" s="11">
        <f t="shared" si="1"/>
        <v>750</v>
      </c>
    </row>
    <row r="47" spans="1:7" x14ac:dyDescent="0.3">
      <c r="A47" s="28"/>
      <c r="B47" s="2"/>
      <c r="C47" s="1"/>
      <c r="D47" s="10"/>
      <c r="E47" s="10"/>
      <c r="F47" s="11">
        <f t="shared" si="1"/>
        <v>750</v>
      </c>
    </row>
    <row r="48" spans="1:7" x14ac:dyDescent="0.3">
      <c r="A48" s="28"/>
      <c r="B48" s="2"/>
      <c r="C48" s="1"/>
      <c r="D48" s="10"/>
      <c r="E48" s="10"/>
      <c r="F48" s="11">
        <f>F47+D48-E48</f>
        <v>750</v>
      </c>
    </row>
    <row r="49" spans="1:7" x14ac:dyDescent="0.3">
      <c r="A49" s="28"/>
      <c r="B49" s="2"/>
      <c r="C49" s="1"/>
      <c r="D49" s="10"/>
      <c r="E49" s="10"/>
      <c r="F49" s="11">
        <f t="shared" si="1"/>
        <v>750</v>
      </c>
      <c r="G49" s="74"/>
    </row>
    <row r="50" spans="1:7" x14ac:dyDescent="0.3">
      <c r="A50" s="28"/>
      <c r="B50" s="2"/>
      <c r="C50" s="1"/>
      <c r="D50" s="10"/>
      <c r="E50" s="10"/>
      <c r="F50" s="11">
        <f t="shared" si="1"/>
        <v>750</v>
      </c>
      <c r="G50" s="74"/>
    </row>
    <row r="51" spans="1:7" x14ac:dyDescent="0.3">
      <c r="A51" s="28"/>
      <c r="B51" s="2"/>
      <c r="C51" s="1"/>
      <c r="D51" s="10"/>
      <c r="E51" s="10"/>
      <c r="F51" s="11">
        <f t="shared" si="1"/>
        <v>750</v>
      </c>
      <c r="G51" s="74"/>
    </row>
    <row r="52" spans="1:7" x14ac:dyDescent="0.3">
      <c r="A52" s="28"/>
      <c r="B52" s="2"/>
      <c r="C52" s="1"/>
      <c r="D52" s="10"/>
      <c r="E52" s="10"/>
      <c r="F52" s="11">
        <f t="shared" si="1"/>
        <v>750</v>
      </c>
      <c r="G52" s="74"/>
    </row>
    <row r="53" spans="1:7" x14ac:dyDescent="0.3">
      <c r="A53" s="28"/>
      <c r="B53" s="2"/>
      <c r="C53" s="1"/>
      <c r="D53" s="10"/>
      <c r="E53" s="10"/>
      <c r="F53" s="11">
        <f t="shared" si="1"/>
        <v>750</v>
      </c>
    </row>
    <row r="54" spans="1:7" x14ac:dyDescent="0.3">
      <c r="A54" s="28"/>
      <c r="B54" s="2"/>
      <c r="C54" s="1"/>
      <c r="D54" s="10"/>
      <c r="E54" s="10"/>
      <c r="F54" s="11">
        <f>F53+D54-E54</f>
        <v>750</v>
      </c>
      <c r="G54" s="74"/>
    </row>
    <row r="55" spans="1:7" x14ac:dyDescent="0.3">
      <c r="A55" s="28"/>
      <c r="B55" s="2"/>
      <c r="C55" s="1"/>
      <c r="D55" s="10"/>
      <c r="E55" s="10"/>
      <c r="F55" s="11">
        <f t="shared" si="1"/>
        <v>750</v>
      </c>
    </row>
    <row r="56" spans="1:7" x14ac:dyDescent="0.3">
      <c r="A56" s="28"/>
      <c r="B56" s="2"/>
      <c r="C56" s="1"/>
      <c r="D56" s="10"/>
      <c r="E56" s="10"/>
      <c r="F56" s="11">
        <f t="shared" si="1"/>
        <v>750</v>
      </c>
    </row>
    <row r="57" spans="1:7" x14ac:dyDescent="0.3">
      <c r="A57" s="28"/>
      <c r="B57" s="2"/>
      <c r="C57" s="1"/>
      <c r="D57" s="10"/>
      <c r="E57" s="10"/>
      <c r="F57" s="11">
        <f t="shared" si="1"/>
        <v>750</v>
      </c>
    </row>
    <row r="58" spans="1:7" x14ac:dyDescent="0.3">
      <c r="A58" s="28"/>
      <c r="B58" s="2"/>
      <c r="C58" s="1"/>
      <c r="D58" s="10"/>
      <c r="E58" s="10"/>
      <c r="F58" s="11">
        <f t="shared" si="1"/>
        <v>750</v>
      </c>
    </row>
    <row r="59" spans="1:7" x14ac:dyDescent="0.3">
      <c r="A59" s="28"/>
      <c r="B59" s="2"/>
      <c r="C59" s="1"/>
      <c r="D59" s="10"/>
      <c r="E59" s="10"/>
      <c r="F59" s="11">
        <f t="shared" si="1"/>
        <v>750</v>
      </c>
    </row>
    <row r="60" spans="1:7" x14ac:dyDescent="0.3">
      <c r="A60" s="28"/>
      <c r="B60" s="2"/>
      <c r="C60" s="1"/>
      <c r="D60" s="10"/>
      <c r="E60" s="10"/>
      <c r="F60" s="11">
        <f t="shared" si="1"/>
        <v>750</v>
      </c>
    </row>
    <row r="61" spans="1:7" x14ac:dyDescent="0.3">
      <c r="A61" s="28"/>
      <c r="B61" s="2"/>
      <c r="C61" s="1"/>
      <c r="D61" s="10"/>
      <c r="E61" s="10"/>
      <c r="F61" s="11">
        <f t="shared" si="1"/>
        <v>750</v>
      </c>
    </row>
    <row r="62" spans="1:7" x14ac:dyDescent="0.3">
      <c r="A62" s="28"/>
      <c r="B62" s="2"/>
      <c r="C62" s="1"/>
      <c r="D62" s="10"/>
      <c r="E62" s="10"/>
      <c r="F62" s="11">
        <f t="shared" si="1"/>
        <v>750</v>
      </c>
    </row>
    <row r="63" spans="1:7" x14ac:dyDescent="0.3">
      <c r="A63" s="28"/>
      <c r="B63" s="2"/>
      <c r="C63" s="1"/>
      <c r="D63" s="10"/>
      <c r="E63" s="10"/>
      <c r="F63" s="11">
        <f t="shared" si="1"/>
        <v>750</v>
      </c>
    </row>
    <row r="64" spans="1:7" x14ac:dyDescent="0.3">
      <c r="A64" s="28"/>
      <c r="B64" s="2"/>
      <c r="C64" s="1"/>
      <c r="D64" s="10"/>
      <c r="E64" s="10"/>
      <c r="F64" s="11">
        <f>F63+D64-E64</f>
        <v>750</v>
      </c>
    </row>
    <row r="65" spans="1:7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7" x14ac:dyDescent="0.3">
      <c r="A66" s="28"/>
      <c r="B66" s="2"/>
      <c r="C66" s="1"/>
      <c r="D66" s="10"/>
      <c r="E66" s="10"/>
      <c r="F66" s="11">
        <f t="shared" si="7"/>
        <v>750</v>
      </c>
      <c r="G66" s="74"/>
    </row>
    <row r="67" spans="1:7" x14ac:dyDescent="0.3">
      <c r="A67" s="28"/>
      <c r="B67" s="2"/>
      <c r="C67" s="1"/>
      <c r="D67" s="10"/>
      <c r="E67" s="10"/>
      <c r="F67" s="11">
        <f t="shared" si="7"/>
        <v>750</v>
      </c>
      <c r="G67" s="74"/>
    </row>
    <row r="68" spans="1:7" x14ac:dyDescent="0.3">
      <c r="A68" s="28"/>
      <c r="B68" s="2"/>
      <c r="C68" s="1"/>
      <c r="D68" s="10"/>
      <c r="E68" s="10"/>
      <c r="F68" s="11">
        <f t="shared" si="7"/>
        <v>750</v>
      </c>
      <c r="G68" s="74"/>
    </row>
    <row r="69" spans="1:7" x14ac:dyDescent="0.3">
      <c r="A69" s="28"/>
      <c r="B69" s="2"/>
      <c r="C69" s="1"/>
      <c r="D69" s="10"/>
      <c r="E69" s="10"/>
      <c r="F69" s="11">
        <f t="shared" si="7"/>
        <v>750</v>
      </c>
    </row>
    <row r="70" spans="1:7" x14ac:dyDescent="0.3">
      <c r="A70" s="28"/>
      <c r="B70" s="2"/>
      <c r="C70" s="1"/>
      <c r="D70" s="10"/>
      <c r="E70" s="10"/>
      <c r="F70" s="11">
        <f t="shared" si="7"/>
        <v>750</v>
      </c>
    </row>
    <row r="71" spans="1:7" x14ac:dyDescent="0.3">
      <c r="A71" s="28"/>
      <c r="B71" s="2"/>
      <c r="C71" s="1"/>
      <c r="D71" s="10"/>
      <c r="E71" s="10"/>
      <c r="F71" s="11">
        <f t="shared" si="7"/>
        <v>750</v>
      </c>
    </row>
    <row r="72" spans="1:7" x14ac:dyDescent="0.3">
      <c r="A72" s="28"/>
      <c r="B72" s="2"/>
      <c r="C72" s="1"/>
      <c r="D72" s="10"/>
      <c r="E72" s="10"/>
      <c r="F72" s="11">
        <f t="shared" si="7"/>
        <v>750</v>
      </c>
    </row>
    <row r="73" spans="1:7" x14ac:dyDescent="0.3">
      <c r="A73" s="27"/>
      <c r="B73" s="2"/>
      <c r="C73" s="17"/>
      <c r="D73" s="10"/>
      <c r="E73" s="10"/>
      <c r="F73" s="11">
        <f t="shared" si="7"/>
        <v>750</v>
      </c>
    </row>
    <row r="74" spans="1:7" x14ac:dyDescent="0.3">
      <c r="A74" s="28"/>
      <c r="B74" s="2"/>
      <c r="C74" s="1"/>
      <c r="D74" s="10"/>
      <c r="E74" s="10"/>
      <c r="F74" s="11">
        <f t="shared" si="7"/>
        <v>750</v>
      </c>
    </row>
    <row r="75" spans="1:7" x14ac:dyDescent="0.3">
      <c r="A75" s="28"/>
      <c r="B75" s="2"/>
      <c r="C75" s="1"/>
      <c r="D75" s="10"/>
      <c r="E75" s="10"/>
      <c r="F75" s="11">
        <f t="shared" si="7"/>
        <v>750</v>
      </c>
    </row>
    <row r="76" spans="1:7" x14ac:dyDescent="0.3">
      <c r="A76" s="28"/>
      <c r="B76" s="2"/>
      <c r="C76" s="1"/>
      <c r="D76" s="10"/>
      <c r="E76" s="10"/>
      <c r="F76" s="11">
        <f t="shared" si="7"/>
        <v>750</v>
      </c>
    </row>
    <row r="77" spans="1:7" ht="15" thickBot="1" x14ac:dyDescent="0.35">
      <c r="A77" s="4"/>
      <c r="B77" s="4"/>
      <c r="C77" s="5"/>
      <c r="D77" s="12"/>
      <c r="E77" s="12"/>
      <c r="F77" s="13">
        <f>F76+D77-E77</f>
        <v>750</v>
      </c>
    </row>
    <row r="86" spans="1:5" x14ac:dyDescent="0.3">
      <c r="A86" s="42"/>
      <c r="D86" s="38"/>
      <c r="E86" s="38"/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7"/>
  <sheetViews>
    <sheetView topLeftCell="H15" zoomScale="80" zoomScaleNormal="80" workbookViewId="0">
      <selection activeCell="H33" sqref="H33:Y70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4" width="11.33203125" style="9" bestFit="1" customWidth="1"/>
    <col min="5" max="5" width="10.88671875" style="9" bestFit="1" customWidth="1"/>
    <col min="6" max="6" width="11" style="9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0.88671875" bestFit="1" customWidth="1"/>
    <col min="13" max="13" width="30.6640625" customWidth="1"/>
    <col min="14" max="25" width="12" bestFit="1" customWidth="1"/>
    <col min="26" max="27" width="10.88671875" bestFit="1" customWidth="1"/>
  </cols>
  <sheetData>
    <row r="1" spans="1:27" ht="21" x14ac:dyDescent="0.4">
      <c r="A1" s="183" t="s">
        <v>31</v>
      </c>
      <c r="B1" s="183"/>
      <c r="C1" s="183"/>
      <c r="D1" s="183"/>
      <c r="E1" s="183"/>
      <c r="F1" s="183"/>
    </row>
    <row r="2" spans="1:27" ht="15" thickBot="1" x14ac:dyDescent="0.35"/>
    <row r="3" spans="1:27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7" x14ac:dyDescent="0.3">
      <c r="A4" s="27"/>
      <c r="B4" s="16" t="s">
        <v>23</v>
      </c>
      <c r="C4" s="17"/>
      <c r="D4" s="18"/>
      <c r="E4" s="18"/>
      <c r="F4" s="19">
        <f>Março!F77</f>
        <v>750</v>
      </c>
      <c r="H4" s="55" t="s">
        <v>23</v>
      </c>
      <c r="I4" s="56"/>
      <c r="J4" s="56"/>
      <c r="K4" s="57">
        <f>Março!K31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7" x14ac:dyDescent="0.3">
      <c r="A5" s="27"/>
      <c r="B5" s="2"/>
      <c r="C5" s="17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Março!S5</f>
        <v>0</v>
      </c>
      <c r="O5" s="10"/>
      <c r="P5" s="10"/>
      <c r="Q5" s="10"/>
      <c r="R5" s="10"/>
      <c r="S5" s="11">
        <f>SUM(N5:R5)</f>
        <v>0</v>
      </c>
      <c r="T5" s="65"/>
      <c r="U5" s="64"/>
      <c r="V5" s="24"/>
    </row>
    <row r="6" spans="1:27" x14ac:dyDescent="0.3">
      <c r="A6" s="27"/>
      <c r="B6" s="2"/>
      <c r="C6" s="17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Março!S6</f>
        <v>0</v>
      </c>
      <c r="O6" s="10"/>
      <c r="P6" s="10"/>
      <c r="Q6" s="10"/>
      <c r="R6" s="10"/>
      <c r="S6" s="11">
        <f t="shared" ref="S6:S15" si="2">SUM(N6:R6)</f>
        <v>0</v>
      </c>
      <c r="U6" s="71"/>
      <c r="V6" s="24"/>
      <c r="W6" s="65"/>
    </row>
    <row r="7" spans="1:27" x14ac:dyDescent="0.3">
      <c r="A7" s="27"/>
      <c r="B7" s="2"/>
      <c r="C7" s="17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Março!S7</f>
        <v>0</v>
      </c>
      <c r="O7" s="10"/>
      <c r="P7" s="10"/>
      <c r="Q7" s="10"/>
      <c r="R7" s="10"/>
      <c r="S7" s="11">
        <f t="shared" si="2"/>
        <v>0</v>
      </c>
      <c r="X7" s="9"/>
    </row>
    <row r="8" spans="1:27" x14ac:dyDescent="0.3">
      <c r="A8" s="27"/>
      <c r="B8" s="2"/>
      <c r="C8" s="17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Março!S8</f>
        <v>0</v>
      </c>
      <c r="O8" s="10"/>
      <c r="P8" s="10"/>
      <c r="Q8" s="10"/>
      <c r="R8" s="10"/>
      <c r="S8" s="11">
        <f t="shared" si="2"/>
        <v>0</v>
      </c>
      <c r="X8" s="9"/>
    </row>
    <row r="9" spans="1:27" x14ac:dyDescent="0.3">
      <c r="A9" s="27"/>
      <c r="B9" s="2"/>
      <c r="C9" s="17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Março!S9</f>
        <v>0</v>
      </c>
      <c r="O9" s="10"/>
      <c r="P9" s="10"/>
      <c r="Q9" s="10"/>
      <c r="R9" s="10"/>
      <c r="S9" s="11">
        <f t="shared" si="2"/>
        <v>0</v>
      </c>
      <c r="W9" s="9"/>
      <c r="X9" s="9"/>
      <c r="AA9" s="9"/>
    </row>
    <row r="10" spans="1:27" x14ac:dyDescent="0.3">
      <c r="A10" s="27"/>
      <c r="B10" s="2"/>
      <c r="C10" s="1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Março!S10</f>
        <v>0</v>
      </c>
      <c r="O10" s="10"/>
      <c r="P10" s="10"/>
      <c r="Q10" s="10"/>
      <c r="R10" s="10"/>
      <c r="S10" s="11">
        <f t="shared" si="2"/>
        <v>0</v>
      </c>
      <c r="T10" s="74"/>
      <c r="V10" s="74"/>
      <c r="W10" s="9"/>
      <c r="X10" s="9"/>
    </row>
    <row r="11" spans="1:27" x14ac:dyDescent="0.3">
      <c r="A11" s="28"/>
      <c r="B11" s="2"/>
      <c r="C11" s="1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Março!S11</f>
        <v>0</v>
      </c>
      <c r="O11" s="10"/>
      <c r="P11" s="10"/>
      <c r="Q11" s="10"/>
      <c r="R11" s="10"/>
      <c r="S11" s="11">
        <f t="shared" si="2"/>
        <v>0</v>
      </c>
      <c r="U11" s="74"/>
      <c r="W11" s="9"/>
    </row>
    <row r="12" spans="1:27" x14ac:dyDescent="0.3">
      <c r="A12" s="28"/>
      <c r="B12" s="2"/>
      <c r="C12" s="1"/>
      <c r="D12" s="10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Março!S12</f>
        <v>0</v>
      </c>
      <c r="O12" s="10"/>
      <c r="P12" s="10"/>
      <c r="Q12" s="10"/>
      <c r="R12" s="10"/>
      <c r="S12" s="11">
        <f t="shared" si="2"/>
        <v>0</v>
      </c>
      <c r="V12" s="9"/>
      <c r="W12" s="74"/>
    </row>
    <row r="13" spans="1:27" x14ac:dyDescent="0.3">
      <c r="A13" s="28"/>
      <c r="B13" s="2"/>
      <c r="C13" s="1"/>
      <c r="D13" s="10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Março!S13</f>
        <v>0</v>
      </c>
      <c r="O13" s="10"/>
      <c r="P13" s="10"/>
      <c r="Q13" s="10"/>
      <c r="R13" s="10"/>
      <c r="S13" s="11">
        <f t="shared" si="2"/>
        <v>0</v>
      </c>
      <c r="V13" s="9"/>
      <c r="W13" s="74"/>
    </row>
    <row r="14" spans="1:27" x14ac:dyDescent="0.3">
      <c r="A14" s="28"/>
      <c r="B14" s="2"/>
      <c r="C14" s="1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Março!S14</f>
        <v>0</v>
      </c>
      <c r="O14" s="10"/>
      <c r="P14" s="10"/>
      <c r="Q14" s="10"/>
      <c r="R14" s="10"/>
      <c r="S14" s="11">
        <f t="shared" si="2"/>
        <v>0</v>
      </c>
      <c r="V14" s="9"/>
    </row>
    <row r="15" spans="1:27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Março!S15</f>
        <v>0</v>
      </c>
      <c r="O15" s="10"/>
      <c r="P15" s="10"/>
      <c r="Q15" s="10"/>
      <c r="R15" s="10"/>
      <c r="S15" s="11">
        <f t="shared" si="2"/>
        <v>0</v>
      </c>
    </row>
    <row r="16" spans="1:27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0">
        <f t="shared" ref="N16:S16" si="4">SUM(N5:N15)</f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1">
        <f t="shared" si="4"/>
        <v>0</v>
      </c>
    </row>
    <row r="17" spans="1:25" x14ac:dyDescent="0.3">
      <c r="A17" s="28"/>
      <c r="B17" s="2"/>
      <c r="C17" s="1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  <c r="L17" s="24"/>
    </row>
    <row r="18" spans="1:25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  <c r="R18" s="9"/>
      <c r="U18" s="74"/>
    </row>
    <row r="19" spans="1:25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  <c r="R19" s="9"/>
      <c r="U19" s="74"/>
    </row>
    <row r="20" spans="1:25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  <c r="N20" s="74"/>
      <c r="O20" s="74"/>
      <c r="P20" s="74"/>
      <c r="Q20" s="74"/>
      <c r="R20" s="9"/>
      <c r="S20" s="74"/>
      <c r="T20" s="74"/>
      <c r="U20" s="74"/>
      <c r="V20" s="74"/>
      <c r="W20" s="74"/>
      <c r="X20" s="74"/>
      <c r="Y20" s="74"/>
    </row>
    <row r="21" spans="1:25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  <c r="R21" s="9"/>
    </row>
    <row r="22" spans="1:25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  <c r="R22" s="9"/>
    </row>
    <row r="23" spans="1:25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  <c r="R23" s="9"/>
    </row>
    <row r="24" spans="1:25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  <c r="R24" s="9"/>
    </row>
    <row r="25" spans="1:25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  <c r="R25" s="9"/>
    </row>
    <row r="26" spans="1:25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  <c r="R26" s="9"/>
    </row>
    <row r="27" spans="1:25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  <c r="R27" s="9"/>
    </row>
    <row r="28" spans="1:25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  <c r="R28" s="9"/>
    </row>
    <row r="29" spans="1:25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  <c r="R29" s="9"/>
    </row>
    <row r="30" spans="1:25" x14ac:dyDescent="0.3">
      <c r="A30" s="28"/>
      <c r="B30" s="2"/>
      <c r="C30" s="1"/>
      <c r="D30" s="10"/>
      <c r="E30" s="10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25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25" x14ac:dyDescent="0.3">
      <c r="A32" s="28"/>
      <c r="B32" s="2"/>
      <c r="C32" s="1"/>
      <c r="D32" s="10"/>
      <c r="E32" s="10"/>
      <c r="F32" s="11">
        <f t="shared" si="1"/>
        <v>750</v>
      </c>
      <c r="K32" s="24">
        <f>K31-F77</f>
        <v>0</v>
      </c>
    </row>
    <row r="33" spans="1:6" x14ac:dyDescent="0.3">
      <c r="A33" s="28"/>
      <c r="B33" s="2"/>
      <c r="C33" s="1"/>
      <c r="D33" s="10"/>
      <c r="E33" s="10"/>
      <c r="F33" s="11">
        <f t="shared" si="1"/>
        <v>750</v>
      </c>
    </row>
    <row r="34" spans="1:6" x14ac:dyDescent="0.3">
      <c r="A34" s="28"/>
      <c r="B34" s="2"/>
      <c r="C34" s="1"/>
      <c r="D34" s="10"/>
      <c r="E34" s="10"/>
      <c r="F34" s="11">
        <f t="shared" si="1"/>
        <v>750</v>
      </c>
    </row>
    <row r="35" spans="1:6" x14ac:dyDescent="0.3">
      <c r="A35" s="28"/>
      <c r="B35" s="2"/>
      <c r="C35" s="1"/>
      <c r="D35" s="10"/>
      <c r="E35" s="10"/>
      <c r="F35" s="11">
        <f t="shared" si="1"/>
        <v>750</v>
      </c>
    </row>
    <row r="36" spans="1:6" x14ac:dyDescent="0.3">
      <c r="A36" s="28"/>
      <c r="B36" s="2"/>
      <c r="C36" s="1"/>
      <c r="D36" s="10"/>
      <c r="E36" s="10"/>
      <c r="F36" s="11">
        <f t="shared" si="1"/>
        <v>750</v>
      </c>
    </row>
    <row r="37" spans="1:6" x14ac:dyDescent="0.3">
      <c r="A37" s="28"/>
      <c r="B37" s="2"/>
      <c r="C37" s="1"/>
      <c r="D37" s="10"/>
      <c r="E37" s="10"/>
      <c r="F37" s="11">
        <f t="shared" si="1"/>
        <v>750</v>
      </c>
    </row>
    <row r="38" spans="1:6" x14ac:dyDescent="0.3">
      <c r="A38" s="28"/>
      <c r="B38" s="2"/>
      <c r="C38" s="1"/>
      <c r="D38" s="10"/>
      <c r="E38" s="10"/>
      <c r="F38" s="11">
        <f t="shared" si="1"/>
        <v>750</v>
      </c>
    </row>
    <row r="39" spans="1:6" x14ac:dyDescent="0.3">
      <c r="A39" s="28"/>
      <c r="B39" s="2"/>
      <c r="C39" s="1"/>
      <c r="D39" s="10"/>
      <c r="E39" s="10"/>
      <c r="F39" s="11">
        <f t="shared" si="1"/>
        <v>750</v>
      </c>
    </row>
    <row r="40" spans="1:6" x14ac:dyDescent="0.3">
      <c r="A40" s="28"/>
      <c r="B40" s="2"/>
      <c r="C40" s="1"/>
      <c r="D40" s="10"/>
      <c r="E40" s="10"/>
      <c r="F40" s="11">
        <f t="shared" si="1"/>
        <v>750</v>
      </c>
    </row>
    <row r="41" spans="1:6" x14ac:dyDescent="0.3">
      <c r="A41" s="28"/>
      <c r="B41" s="2"/>
      <c r="C41" s="1"/>
      <c r="D41" s="10"/>
      <c r="E41" s="10"/>
      <c r="F41" s="11">
        <f t="shared" si="1"/>
        <v>750</v>
      </c>
    </row>
    <row r="42" spans="1:6" x14ac:dyDescent="0.3">
      <c r="A42" s="28"/>
      <c r="B42" s="28"/>
      <c r="C42" s="1"/>
      <c r="D42" s="10"/>
      <c r="E42" s="10"/>
      <c r="F42" s="11">
        <f t="shared" si="1"/>
        <v>750</v>
      </c>
    </row>
    <row r="43" spans="1:6" x14ac:dyDescent="0.3">
      <c r="A43" s="28"/>
      <c r="B43" s="2"/>
      <c r="C43" s="1"/>
      <c r="D43" s="10"/>
      <c r="E43" s="10"/>
      <c r="F43" s="11">
        <f t="shared" si="1"/>
        <v>750</v>
      </c>
    </row>
    <row r="44" spans="1:6" x14ac:dyDescent="0.3">
      <c r="A44" s="28"/>
      <c r="B44" s="2"/>
      <c r="C44" s="1"/>
      <c r="D44" s="10"/>
      <c r="E44" s="10"/>
      <c r="F44" s="11">
        <f t="shared" si="1"/>
        <v>750</v>
      </c>
    </row>
    <row r="45" spans="1:6" x14ac:dyDescent="0.3">
      <c r="A45" s="28"/>
      <c r="B45" s="2"/>
      <c r="C45" s="1"/>
      <c r="D45" s="10"/>
      <c r="E45" s="10"/>
      <c r="F45" s="11">
        <f t="shared" si="1"/>
        <v>750</v>
      </c>
    </row>
    <row r="46" spans="1:6" x14ac:dyDescent="0.3">
      <c r="A46" s="28"/>
      <c r="B46" s="2"/>
      <c r="C46" s="1"/>
      <c r="D46" s="10"/>
      <c r="E46" s="10"/>
      <c r="F46" s="11">
        <f t="shared" si="1"/>
        <v>750</v>
      </c>
    </row>
    <row r="47" spans="1:6" x14ac:dyDescent="0.3">
      <c r="A47" s="28"/>
      <c r="B47" s="2"/>
      <c r="C47" s="1"/>
      <c r="D47" s="10"/>
      <c r="E47" s="43"/>
      <c r="F47" s="11">
        <f t="shared" si="1"/>
        <v>750</v>
      </c>
    </row>
    <row r="48" spans="1:6" x14ac:dyDescent="0.3">
      <c r="A48" s="28"/>
      <c r="B48" s="2"/>
      <c r="C48" s="1"/>
      <c r="D48" s="10"/>
      <c r="E48" s="10"/>
      <c r="F48" s="11">
        <f t="shared" si="1"/>
        <v>750</v>
      </c>
    </row>
    <row r="49" spans="1:6" x14ac:dyDescent="0.3">
      <c r="A49" s="28"/>
      <c r="B49" s="2"/>
      <c r="C49" s="1"/>
      <c r="D49" s="10"/>
      <c r="E49" s="10"/>
      <c r="F49" s="11">
        <f t="shared" si="1"/>
        <v>750</v>
      </c>
    </row>
    <row r="50" spans="1:6" x14ac:dyDescent="0.3">
      <c r="A50" s="28"/>
      <c r="B50" s="2"/>
      <c r="C50" s="1"/>
      <c r="D50" s="10"/>
      <c r="E50" s="10"/>
      <c r="F50" s="11">
        <f t="shared" si="1"/>
        <v>750</v>
      </c>
    </row>
    <row r="51" spans="1:6" x14ac:dyDescent="0.3">
      <c r="A51" s="28"/>
      <c r="B51" s="2"/>
      <c r="C51" s="1"/>
      <c r="D51" s="10"/>
      <c r="E51" s="10"/>
      <c r="F51" s="11">
        <f t="shared" si="1"/>
        <v>750</v>
      </c>
    </row>
    <row r="52" spans="1:6" x14ac:dyDescent="0.3">
      <c r="A52" s="28"/>
      <c r="B52" s="2"/>
      <c r="C52" s="1"/>
      <c r="D52" s="10"/>
      <c r="E52" s="10"/>
      <c r="F52" s="11">
        <f t="shared" si="1"/>
        <v>750</v>
      </c>
    </row>
    <row r="53" spans="1:6" x14ac:dyDescent="0.3">
      <c r="A53" s="28"/>
      <c r="B53" s="2"/>
      <c r="C53" s="1"/>
      <c r="D53" s="10"/>
      <c r="E53" s="10"/>
      <c r="F53" s="11">
        <f t="shared" si="1"/>
        <v>750</v>
      </c>
    </row>
    <row r="54" spans="1:6" x14ac:dyDescent="0.3">
      <c r="A54" s="28"/>
      <c r="B54" s="2"/>
      <c r="C54" s="1"/>
      <c r="D54" s="10"/>
      <c r="E54" s="10"/>
      <c r="F54" s="11">
        <f t="shared" si="1"/>
        <v>750</v>
      </c>
    </row>
    <row r="55" spans="1:6" x14ac:dyDescent="0.3">
      <c r="A55" s="28"/>
      <c r="B55" s="2"/>
      <c r="C55" s="1"/>
      <c r="D55" s="10"/>
      <c r="E55" s="10"/>
      <c r="F55" s="11">
        <f t="shared" si="1"/>
        <v>750</v>
      </c>
    </row>
    <row r="56" spans="1:6" x14ac:dyDescent="0.3">
      <c r="A56" s="28"/>
      <c r="B56" s="2"/>
      <c r="C56" s="1"/>
      <c r="D56" s="10"/>
      <c r="E56" s="10"/>
      <c r="F56" s="11">
        <f t="shared" si="1"/>
        <v>750</v>
      </c>
    </row>
    <row r="57" spans="1:6" x14ac:dyDescent="0.3">
      <c r="A57" s="28"/>
      <c r="B57" s="2"/>
      <c r="C57" s="1"/>
      <c r="D57" s="10"/>
      <c r="E57" s="10"/>
      <c r="F57" s="11">
        <f t="shared" si="1"/>
        <v>750</v>
      </c>
    </row>
    <row r="58" spans="1:6" x14ac:dyDescent="0.3">
      <c r="A58" s="28"/>
      <c r="B58" s="2"/>
      <c r="C58" s="1"/>
      <c r="D58" s="10"/>
      <c r="E58" s="10"/>
      <c r="F58" s="11">
        <f t="shared" si="1"/>
        <v>750</v>
      </c>
    </row>
    <row r="59" spans="1:6" x14ac:dyDescent="0.3">
      <c r="A59" s="28"/>
      <c r="B59" s="2"/>
      <c r="C59" s="1"/>
      <c r="D59" s="10"/>
      <c r="E59" s="10"/>
      <c r="F59" s="11">
        <f t="shared" si="1"/>
        <v>750</v>
      </c>
    </row>
    <row r="60" spans="1:6" x14ac:dyDescent="0.3">
      <c r="A60" s="28"/>
      <c r="B60" s="2"/>
      <c r="C60" s="1"/>
      <c r="D60" s="10"/>
      <c r="E60" s="10"/>
      <c r="F60" s="11">
        <f t="shared" si="1"/>
        <v>750</v>
      </c>
    </row>
    <row r="61" spans="1:6" x14ac:dyDescent="0.3">
      <c r="A61" s="28"/>
      <c r="B61" s="2"/>
      <c r="C61" s="1"/>
      <c r="D61" s="10"/>
      <c r="E61" s="10"/>
      <c r="F61" s="11">
        <f t="shared" si="1"/>
        <v>750</v>
      </c>
    </row>
    <row r="62" spans="1:6" x14ac:dyDescent="0.3">
      <c r="A62" s="28"/>
      <c r="B62" s="2"/>
      <c r="C62" s="1"/>
      <c r="D62" s="10"/>
      <c r="E62" s="10"/>
      <c r="F62" s="11">
        <f t="shared" si="1"/>
        <v>750</v>
      </c>
    </row>
    <row r="63" spans="1:6" x14ac:dyDescent="0.3">
      <c r="A63" s="28"/>
      <c r="B63" s="2"/>
      <c r="C63" s="1"/>
      <c r="D63" s="10"/>
      <c r="E63" s="10"/>
      <c r="F63" s="11">
        <f t="shared" si="1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43"/>
      <c r="F70" s="11">
        <f t="shared" si="7"/>
        <v>750</v>
      </c>
    </row>
    <row r="71" spans="1:6" x14ac:dyDescent="0.3">
      <c r="A71" s="28"/>
      <c r="B71" s="2"/>
      <c r="C71" s="1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43"/>
      <c r="F73" s="11">
        <f t="shared" si="7"/>
        <v>750</v>
      </c>
    </row>
    <row r="74" spans="1:6" x14ac:dyDescent="0.3">
      <c r="A74" s="28"/>
      <c r="B74" s="2"/>
      <c r="C74" s="1"/>
      <c r="D74" s="10"/>
      <c r="E74" s="10"/>
      <c r="F74" s="11">
        <f t="shared" si="7"/>
        <v>750</v>
      </c>
    </row>
    <row r="75" spans="1:6" x14ac:dyDescent="0.3">
      <c r="A75" s="28"/>
      <c r="B75" s="2"/>
      <c r="C75" s="1"/>
      <c r="D75" s="10"/>
      <c r="E75" s="10"/>
      <c r="F75" s="11">
        <f t="shared" si="7"/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7"/>
  <sheetViews>
    <sheetView topLeftCell="H15" zoomScale="80" zoomScaleNormal="80" workbookViewId="0">
      <selection activeCell="H33" sqref="H33:Y70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6.77734375" customWidth="1"/>
    <col min="4" max="4" width="11.33203125" style="9" bestFit="1" customWidth="1"/>
    <col min="5" max="5" width="10.109375" style="9" bestFit="1" customWidth="1"/>
    <col min="6" max="6" width="11" style="9" bestFit="1" customWidth="1"/>
    <col min="7" max="7" width="11.33203125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0.88671875" bestFit="1" customWidth="1"/>
    <col min="13" max="13" width="31.44140625" bestFit="1" customWidth="1"/>
    <col min="14" max="25" width="12" bestFit="1" customWidth="1"/>
    <col min="26" max="26" width="10.88671875" bestFit="1" customWidth="1"/>
  </cols>
  <sheetData>
    <row r="1" spans="1:24" ht="21" x14ac:dyDescent="0.4">
      <c r="A1" s="183" t="s">
        <v>32</v>
      </c>
      <c r="B1" s="183"/>
      <c r="C1" s="183"/>
      <c r="D1" s="183"/>
      <c r="E1" s="183"/>
      <c r="F1" s="183"/>
    </row>
    <row r="2" spans="1:24" ht="15" thickBot="1" x14ac:dyDescent="0.35"/>
    <row r="3" spans="1:24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4" x14ac:dyDescent="0.3">
      <c r="A4" s="27"/>
      <c r="B4" s="16" t="s">
        <v>23</v>
      </c>
      <c r="C4" s="17"/>
      <c r="D4" s="18"/>
      <c r="E4" s="18"/>
      <c r="F4" s="19">
        <f>Abril!F77</f>
        <v>750</v>
      </c>
      <c r="H4" s="55" t="s">
        <v>23</v>
      </c>
      <c r="I4" s="56"/>
      <c r="J4" s="56"/>
      <c r="K4" s="57">
        <f>Abril!K31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4" x14ac:dyDescent="0.3">
      <c r="A5" s="27"/>
      <c r="B5" s="16"/>
      <c r="C5" s="17"/>
      <c r="D5" s="18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Abril!S5</f>
        <v>0</v>
      </c>
      <c r="O5" s="10"/>
      <c r="P5" s="10"/>
      <c r="Q5" s="10"/>
      <c r="R5" s="10"/>
      <c r="S5" s="11">
        <f t="shared" ref="S5:S15" si="1">SUM(N5:R5)</f>
        <v>0</v>
      </c>
      <c r="T5" s="9"/>
      <c r="U5" s="9"/>
      <c r="V5" s="24"/>
    </row>
    <row r="6" spans="1:24" x14ac:dyDescent="0.3">
      <c r="A6" s="27"/>
      <c r="B6" s="2"/>
      <c r="C6" s="17"/>
      <c r="D6" s="10"/>
      <c r="E6" s="10"/>
      <c r="F6" s="11">
        <f t="shared" ref="F6:F63" si="2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Abril!S6</f>
        <v>0</v>
      </c>
      <c r="O6" s="10"/>
      <c r="P6" s="10"/>
      <c r="Q6" s="10"/>
      <c r="R6" s="10"/>
      <c r="S6" s="11">
        <f t="shared" si="1"/>
        <v>0</v>
      </c>
      <c r="T6" s="9"/>
      <c r="U6" s="9"/>
      <c r="V6" s="24"/>
      <c r="W6" s="24"/>
    </row>
    <row r="7" spans="1:24" x14ac:dyDescent="0.3">
      <c r="A7" s="27"/>
      <c r="B7" s="2"/>
      <c r="C7" s="17"/>
      <c r="D7" s="10"/>
      <c r="E7" s="10"/>
      <c r="F7" s="11">
        <f t="shared" si="2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Abril!S7</f>
        <v>0</v>
      </c>
      <c r="O7" s="10"/>
      <c r="P7" s="10"/>
      <c r="Q7" s="10"/>
      <c r="R7" s="10"/>
      <c r="S7" s="11">
        <f t="shared" si="1"/>
        <v>0</v>
      </c>
      <c r="T7" s="9"/>
      <c r="U7" s="9"/>
      <c r="V7" s="24"/>
      <c r="X7" s="74"/>
    </row>
    <row r="8" spans="1:24" x14ac:dyDescent="0.3">
      <c r="A8" s="27"/>
      <c r="B8" s="2"/>
      <c r="C8" s="17"/>
      <c r="D8" s="10"/>
      <c r="E8" s="10"/>
      <c r="F8" s="11">
        <f t="shared" si="2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Abril!S8</f>
        <v>0</v>
      </c>
      <c r="O8" s="10"/>
      <c r="P8" s="10"/>
      <c r="Q8" s="10"/>
      <c r="R8" s="10"/>
      <c r="S8" s="11">
        <f t="shared" si="1"/>
        <v>0</v>
      </c>
      <c r="T8" s="9"/>
      <c r="U8" s="75"/>
      <c r="V8" s="24"/>
    </row>
    <row r="9" spans="1:24" x14ac:dyDescent="0.3">
      <c r="A9" s="27"/>
      <c r="B9" s="2"/>
      <c r="C9" s="17"/>
      <c r="D9" s="10"/>
      <c r="E9" s="10"/>
      <c r="F9" s="11">
        <f t="shared" si="2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L9" s="75"/>
      <c r="M9" s="2" t="str">
        <f>Cadastros!D6</f>
        <v xml:space="preserve"> </v>
      </c>
      <c r="N9" s="10">
        <f>Abril!S9</f>
        <v>0</v>
      </c>
      <c r="O9" s="10"/>
      <c r="P9" s="10"/>
      <c r="Q9" s="10"/>
      <c r="R9" s="10"/>
      <c r="S9" s="11">
        <f t="shared" si="1"/>
        <v>0</v>
      </c>
      <c r="T9" s="9"/>
      <c r="U9" s="75"/>
      <c r="V9" s="24"/>
    </row>
    <row r="10" spans="1:24" x14ac:dyDescent="0.3">
      <c r="A10" s="27"/>
      <c r="B10" s="2"/>
      <c r="C10" s="17"/>
      <c r="D10" s="10"/>
      <c r="E10" s="10"/>
      <c r="F10" s="11">
        <f t="shared" si="2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Abril!S10</f>
        <v>0</v>
      </c>
      <c r="O10" s="10"/>
      <c r="P10" s="10"/>
      <c r="Q10" s="10"/>
      <c r="R10" s="10"/>
      <c r="S10" s="11">
        <f t="shared" si="1"/>
        <v>0</v>
      </c>
      <c r="T10" s="74"/>
      <c r="U10" s="9"/>
      <c r="V10" s="24"/>
    </row>
    <row r="11" spans="1:24" x14ac:dyDescent="0.3">
      <c r="A11" s="27"/>
      <c r="B11" s="2"/>
      <c r="C11" s="1"/>
      <c r="D11" s="10"/>
      <c r="E11" s="10"/>
      <c r="F11" s="11">
        <f t="shared" si="2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Abril!S11</f>
        <v>0</v>
      </c>
      <c r="O11" s="10"/>
      <c r="P11" s="10"/>
      <c r="Q11" s="10"/>
      <c r="R11" s="10"/>
      <c r="S11" s="11">
        <f t="shared" si="1"/>
        <v>0</v>
      </c>
    </row>
    <row r="12" spans="1:24" x14ac:dyDescent="0.3">
      <c r="A12" s="27"/>
      <c r="B12" s="2"/>
      <c r="C12" s="1"/>
      <c r="D12" s="10"/>
      <c r="E12" s="10"/>
      <c r="F12" s="11">
        <f t="shared" si="2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Abril!S12</f>
        <v>0</v>
      </c>
      <c r="O12" s="10"/>
      <c r="P12" s="10"/>
      <c r="Q12" s="10"/>
      <c r="R12" s="10"/>
      <c r="S12" s="11">
        <f t="shared" si="1"/>
        <v>0</v>
      </c>
    </row>
    <row r="13" spans="1:24" x14ac:dyDescent="0.3">
      <c r="A13" s="27"/>
      <c r="B13" s="2"/>
      <c r="C13" s="1"/>
      <c r="D13" s="10"/>
      <c r="E13" s="10"/>
      <c r="F13" s="11">
        <f t="shared" si="2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Abril!S13</f>
        <v>0</v>
      </c>
      <c r="O13" s="10"/>
      <c r="P13" s="10"/>
      <c r="Q13" s="10"/>
      <c r="R13" s="10"/>
      <c r="S13" s="11">
        <f t="shared" si="1"/>
        <v>0</v>
      </c>
    </row>
    <row r="14" spans="1:24" x14ac:dyDescent="0.3">
      <c r="A14" s="27"/>
      <c r="B14" s="2"/>
      <c r="C14" s="1"/>
      <c r="D14" s="10"/>
      <c r="E14" s="10"/>
      <c r="F14" s="11">
        <f t="shared" si="2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Abril!S14</f>
        <v>0</v>
      </c>
      <c r="O14" s="10"/>
      <c r="P14" s="10"/>
      <c r="Q14" s="10"/>
      <c r="R14" s="10"/>
      <c r="S14" s="11">
        <f t="shared" si="1"/>
        <v>0</v>
      </c>
    </row>
    <row r="15" spans="1:24" x14ac:dyDescent="0.3">
      <c r="A15" s="28"/>
      <c r="B15" s="2"/>
      <c r="C15" s="1"/>
      <c r="D15" s="10"/>
      <c r="E15" s="10"/>
      <c r="F15" s="11">
        <f t="shared" si="2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Abril!S15</f>
        <v>0</v>
      </c>
      <c r="O15" s="10"/>
      <c r="P15" s="10"/>
      <c r="Q15" s="10"/>
      <c r="R15" s="10"/>
      <c r="S15" s="11">
        <f t="shared" si="1"/>
        <v>0</v>
      </c>
    </row>
    <row r="16" spans="1:24" ht="15" thickBot="1" x14ac:dyDescent="0.35">
      <c r="A16" s="28"/>
      <c r="B16" s="2"/>
      <c r="C16" s="1"/>
      <c r="D16" s="10"/>
      <c r="E16" s="10"/>
      <c r="F16" s="11">
        <f t="shared" si="2"/>
        <v>750</v>
      </c>
      <c r="G16" s="74"/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>IFERROR(SUMIF($C$4:$C$77,J16,$E$4:$E$77),"")</f>
        <v>0</v>
      </c>
      <c r="M16" s="59" t="s">
        <v>10</v>
      </c>
      <c r="N16" s="60">
        <f t="shared" ref="N16:S16" si="4">SUM(N5:N15)</f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1">
        <f t="shared" si="4"/>
        <v>0</v>
      </c>
      <c r="U16" s="74"/>
    </row>
    <row r="17" spans="1:26" x14ac:dyDescent="0.3">
      <c r="A17" s="28"/>
      <c r="B17" s="2"/>
      <c r="C17" s="1"/>
      <c r="D17" s="10"/>
      <c r="E17" s="10"/>
      <c r="F17" s="11">
        <f t="shared" si="2"/>
        <v>750</v>
      </c>
      <c r="G17" s="74"/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26" x14ac:dyDescent="0.3">
      <c r="A18" s="28"/>
      <c r="B18" s="2"/>
      <c r="C18" s="1"/>
      <c r="D18" s="10"/>
      <c r="E18" s="10"/>
      <c r="F18" s="11">
        <f t="shared" si="2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26" x14ac:dyDescent="0.3">
      <c r="A19" s="28"/>
      <c r="B19" s="2"/>
      <c r="C19" s="1"/>
      <c r="D19" s="10"/>
      <c r="E19" s="10"/>
      <c r="F19" s="11">
        <f t="shared" si="2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  <c r="O19" s="9"/>
    </row>
    <row r="20" spans="1:26" x14ac:dyDescent="0.3">
      <c r="A20" s="28"/>
      <c r="B20" s="28"/>
      <c r="C20" s="1"/>
      <c r="D20" s="10"/>
      <c r="E20" s="10"/>
      <c r="F20" s="11">
        <f t="shared" si="2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</row>
    <row r="21" spans="1:26" x14ac:dyDescent="0.3">
      <c r="A21" s="28"/>
      <c r="B21" s="2"/>
      <c r="C21" s="1"/>
      <c r="D21" s="10"/>
      <c r="E21" s="10"/>
      <c r="F21" s="11">
        <f t="shared" si="2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26" x14ac:dyDescent="0.3">
      <c r="A22" s="28"/>
      <c r="B22" s="2"/>
      <c r="C22" s="1"/>
      <c r="D22" s="10"/>
      <c r="E22" s="10"/>
      <c r="F22" s="11">
        <f t="shared" si="2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  <c r="S22" s="24"/>
    </row>
    <row r="23" spans="1:26" x14ac:dyDescent="0.3">
      <c r="A23" s="28"/>
      <c r="B23" s="2"/>
      <c r="C23" s="1"/>
      <c r="D23" s="10"/>
      <c r="E23" s="10"/>
      <c r="F23" s="11">
        <f t="shared" si="2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  <c r="Z23" s="79"/>
    </row>
    <row r="24" spans="1:26" x14ac:dyDescent="0.3">
      <c r="A24" s="28"/>
      <c r="B24" s="2"/>
      <c r="C24" s="1"/>
      <c r="D24" s="10"/>
      <c r="E24" s="10"/>
      <c r="F24" s="11">
        <f t="shared" si="2"/>
        <v>750</v>
      </c>
      <c r="G24" s="74"/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26" x14ac:dyDescent="0.3">
      <c r="A25" s="27"/>
      <c r="B25" s="2"/>
      <c r="C25" s="1"/>
      <c r="D25" s="10"/>
      <c r="E25" s="10"/>
      <c r="F25" s="11">
        <f t="shared" si="2"/>
        <v>750</v>
      </c>
      <c r="G25" s="74"/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26" x14ac:dyDescent="0.3">
      <c r="A26" s="27"/>
      <c r="B26" s="2"/>
      <c r="C26" s="1"/>
      <c r="D26" s="10"/>
      <c r="E26" s="10"/>
      <c r="F26" s="11">
        <f t="shared" si="2"/>
        <v>750</v>
      </c>
      <c r="G26" s="74"/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26" x14ac:dyDescent="0.3">
      <c r="A27" s="28"/>
      <c r="B27" s="2"/>
      <c r="C27" s="1"/>
      <c r="D27" s="10"/>
      <c r="E27" s="10"/>
      <c r="F27" s="11">
        <f t="shared" si="2"/>
        <v>750</v>
      </c>
      <c r="G27" s="74"/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26" x14ac:dyDescent="0.3">
      <c r="A28" s="28"/>
      <c r="B28" s="2"/>
      <c r="C28" s="1"/>
      <c r="D28" s="10"/>
      <c r="E28" s="10"/>
      <c r="F28" s="11">
        <f t="shared" si="2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26" x14ac:dyDescent="0.3">
      <c r="A29" s="27"/>
      <c r="B29" s="2"/>
      <c r="C29" s="1"/>
      <c r="D29" s="10"/>
      <c r="E29" s="10"/>
      <c r="F29" s="11">
        <f t="shared" si="2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26" x14ac:dyDescent="0.3">
      <c r="A30" s="28"/>
      <c r="B30" s="2"/>
      <c r="C30" s="1"/>
      <c r="D30" s="10"/>
      <c r="E30" s="10"/>
      <c r="F30" s="11">
        <f t="shared" si="2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26" ht="15" thickBot="1" x14ac:dyDescent="0.35">
      <c r="A31" s="28"/>
      <c r="B31" s="2"/>
      <c r="C31" s="1"/>
      <c r="D31" s="10"/>
      <c r="E31" s="10"/>
      <c r="F31" s="11">
        <f t="shared" si="2"/>
        <v>750</v>
      </c>
      <c r="H31" s="51" t="s">
        <v>24</v>
      </c>
      <c r="I31" s="45"/>
      <c r="J31" s="45"/>
      <c r="K31" s="58">
        <f>K4+I30-K30</f>
        <v>750</v>
      </c>
    </row>
    <row r="32" spans="1:26" x14ac:dyDescent="0.3">
      <c r="A32" s="28"/>
      <c r="B32" s="2"/>
      <c r="C32" s="1"/>
      <c r="D32" s="10"/>
      <c r="E32" s="10"/>
      <c r="F32" s="11">
        <f t="shared" si="2"/>
        <v>750</v>
      </c>
      <c r="K32" s="9">
        <f>K31-F77</f>
        <v>0</v>
      </c>
    </row>
    <row r="33" spans="1:6" x14ac:dyDescent="0.3">
      <c r="A33" s="28"/>
      <c r="B33" s="2"/>
      <c r="C33" s="1"/>
      <c r="D33" s="10"/>
      <c r="E33" s="10"/>
      <c r="F33" s="11">
        <f t="shared" si="2"/>
        <v>750</v>
      </c>
    </row>
    <row r="34" spans="1:6" x14ac:dyDescent="0.3">
      <c r="A34" s="28"/>
      <c r="B34" s="2"/>
      <c r="C34" s="1"/>
      <c r="D34" s="10"/>
      <c r="E34" s="10"/>
      <c r="F34" s="11">
        <f t="shared" si="2"/>
        <v>750</v>
      </c>
    </row>
    <row r="35" spans="1:6" x14ac:dyDescent="0.3">
      <c r="A35" s="28"/>
      <c r="B35" s="28"/>
      <c r="C35" s="1"/>
      <c r="D35" s="10"/>
      <c r="E35" s="10"/>
      <c r="F35" s="11">
        <f t="shared" si="2"/>
        <v>750</v>
      </c>
    </row>
    <row r="36" spans="1:6" x14ac:dyDescent="0.3">
      <c r="A36" s="28"/>
      <c r="B36" s="2"/>
      <c r="C36" s="1"/>
      <c r="D36" s="10"/>
      <c r="E36" s="10"/>
      <c r="F36" s="11">
        <f t="shared" si="2"/>
        <v>750</v>
      </c>
    </row>
    <row r="37" spans="1:6" x14ac:dyDescent="0.3">
      <c r="A37" s="28"/>
      <c r="B37" s="2"/>
      <c r="C37" s="1"/>
      <c r="D37" s="10"/>
      <c r="E37" s="10"/>
      <c r="F37" s="11">
        <f t="shared" si="2"/>
        <v>750</v>
      </c>
    </row>
    <row r="38" spans="1:6" x14ac:dyDescent="0.3">
      <c r="A38" s="28"/>
      <c r="B38" s="2"/>
      <c r="C38" s="1"/>
      <c r="D38" s="10"/>
      <c r="E38" s="10"/>
      <c r="F38" s="11">
        <f t="shared" si="2"/>
        <v>750</v>
      </c>
    </row>
    <row r="39" spans="1:6" x14ac:dyDescent="0.3">
      <c r="A39" s="28"/>
      <c r="B39" s="2"/>
      <c r="C39" s="1"/>
      <c r="D39" s="10"/>
      <c r="E39" s="10"/>
      <c r="F39" s="11">
        <f t="shared" si="2"/>
        <v>750</v>
      </c>
    </row>
    <row r="40" spans="1:6" x14ac:dyDescent="0.3">
      <c r="A40" s="28"/>
      <c r="B40" s="2"/>
      <c r="C40" s="1"/>
      <c r="D40" s="10"/>
      <c r="E40" s="10"/>
      <c r="F40" s="11">
        <f t="shared" si="2"/>
        <v>750</v>
      </c>
    </row>
    <row r="41" spans="1:6" x14ac:dyDescent="0.3">
      <c r="A41" s="28"/>
      <c r="B41" s="2"/>
      <c r="C41" s="1"/>
      <c r="D41" s="10"/>
      <c r="E41" s="10"/>
      <c r="F41" s="11">
        <f t="shared" si="2"/>
        <v>750</v>
      </c>
    </row>
    <row r="42" spans="1:6" x14ac:dyDescent="0.3">
      <c r="A42" s="28"/>
      <c r="B42" s="2"/>
      <c r="C42" s="1"/>
      <c r="D42" s="10"/>
      <c r="E42" s="10"/>
      <c r="F42" s="11">
        <f t="shared" si="2"/>
        <v>750</v>
      </c>
    </row>
    <row r="43" spans="1:6" x14ac:dyDescent="0.3">
      <c r="A43" s="28"/>
      <c r="B43" s="2"/>
      <c r="C43" s="1"/>
      <c r="D43" s="10"/>
      <c r="E43" s="10"/>
      <c r="F43" s="11">
        <f t="shared" si="2"/>
        <v>750</v>
      </c>
    </row>
    <row r="44" spans="1:6" x14ac:dyDescent="0.3">
      <c r="A44" s="28"/>
      <c r="B44" s="2"/>
      <c r="C44" s="1"/>
      <c r="D44" s="10"/>
      <c r="E44" s="10"/>
      <c r="F44" s="11">
        <f t="shared" si="2"/>
        <v>750</v>
      </c>
    </row>
    <row r="45" spans="1:6" x14ac:dyDescent="0.3">
      <c r="A45" s="28"/>
      <c r="B45" s="2"/>
      <c r="C45" s="1"/>
      <c r="D45" s="10"/>
      <c r="E45" s="10"/>
      <c r="F45" s="11">
        <f t="shared" si="2"/>
        <v>750</v>
      </c>
    </row>
    <row r="46" spans="1:6" x14ac:dyDescent="0.3">
      <c r="A46" s="28"/>
      <c r="B46" s="28"/>
      <c r="C46" s="1"/>
      <c r="D46" s="10"/>
      <c r="E46" s="10"/>
      <c r="F46" s="11">
        <f t="shared" si="2"/>
        <v>750</v>
      </c>
    </row>
    <row r="47" spans="1:6" x14ac:dyDescent="0.3">
      <c r="A47" s="28"/>
      <c r="B47" s="2"/>
      <c r="C47" s="1"/>
      <c r="D47" s="10"/>
      <c r="E47" s="10"/>
      <c r="F47" s="11">
        <f t="shared" si="2"/>
        <v>750</v>
      </c>
    </row>
    <row r="48" spans="1:6" x14ac:dyDescent="0.3">
      <c r="A48" s="28"/>
      <c r="B48" s="2"/>
      <c r="C48" s="1"/>
      <c r="D48" s="10"/>
      <c r="E48" s="10"/>
      <c r="F48" s="11">
        <f t="shared" si="2"/>
        <v>750</v>
      </c>
    </row>
    <row r="49" spans="1:7" x14ac:dyDescent="0.3">
      <c r="A49" s="28"/>
      <c r="B49" s="2"/>
      <c r="C49" s="1"/>
      <c r="D49" s="10"/>
      <c r="E49" s="10"/>
      <c r="F49" s="11">
        <f t="shared" si="2"/>
        <v>750</v>
      </c>
    </row>
    <row r="50" spans="1:7" x14ac:dyDescent="0.3">
      <c r="A50" s="28"/>
      <c r="B50" s="2"/>
      <c r="C50" s="1"/>
      <c r="D50" s="10"/>
      <c r="E50" s="10"/>
      <c r="F50" s="11">
        <f t="shared" si="2"/>
        <v>750</v>
      </c>
    </row>
    <row r="51" spans="1:7" x14ac:dyDescent="0.3">
      <c r="A51" s="28"/>
      <c r="B51" s="2"/>
      <c r="C51" s="1"/>
      <c r="D51" s="10"/>
      <c r="E51" s="10"/>
      <c r="F51" s="11">
        <f t="shared" si="2"/>
        <v>750</v>
      </c>
    </row>
    <row r="52" spans="1:7" x14ac:dyDescent="0.3">
      <c r="A52" s="28"/>
      <c r="B52" s="2"/>
      <c r="C52" s="1"/>
      <c r="D52" s="10"/>
      <c r="E52" s="10"/>
      <c r="F52" s="11">
        <f t="shared" si="2"/>
        <v>750</v>
      </c>
    </row>
    <row r="53" spans="1:7" x14ac:dyDescent="0.3">
      <c r="A53" s="28"/>
      <c r="B53" s="2"/>
      <c r="C53" s="1"/>
      <c r="D53" s="10"/>
      <c r="E53" s="10"/>
      <c r="F53" s="11">
        <f t="shared" si="2"/>
        <v>750</v>
      </c>
    </row>
    <row r="54" spans="1:7" x14ac:dyDescent="0.3">
      <c r="A54" s="28"/>
      <c r="B54" s="2"/>
      <c r="C54" s="1"/>
      <c r="D54" s="10"/>
      <c r="E54" s="10"/>
      <c r="F54" s="11">
        <f t="shared" si="2"/>
        <v>750</v>
      </c>
    </row>
    <row r="55" spans="1:7" x14ac:dyDescent="0.3">
      <c r="A55" s="28"/>
      <c r="B55" s="2"/>
      <c r="C55" s="1"/>
      <c r="D55" s="10"/>
      <c r="E55" s="43"/>
      <c r="F55" s="11">
        <f t="shared" si="2"/>
        <v>750</v>
      </c>
      <c r="G55" s="74"/>
    </row>
    <row r="56" spans="1:7" x14ac:dyDescent="0.3">
      <c r="A56" s="28"/>
      <c r="B56" s="2"/>
      <c r="C56" s="1"/>
      <c r="D56" s="10"/>
      <c r="E56" s="10"/>
      <c r="F56" s="11">
        <f t="shared" si="2"/>
        <v>750</v>
      </c>
      <c r="G56" s="74"/>
    </row>
    <row r="57" spans="1:7" x14ac:dyDescent="0.3">
      <c r="A57" s="28"/>
      <c r="B57" s="2"/>
      <c r="C57" s="1"/>
      <c r="D57" s="10"/>
      <c r="E57" s="10"/>
      <c r="F57" s="11">
        <f t="shared" si="2"/>
        <v>750</v>
      </c>
      <c r="G57" s="74"/>
    </row>
    <row r="58" spans="1:7" x14ac:dyDescent="0.3">
      <c r="A58" s="28"/>
      <c r="B58" s="2"/>
      <c r="C58" s="1"/>
      <c r="D58" s="10"/>
      <c r="E58" s="43"/>
      <c r="F58" s="11">
        <f t="shared" si="2"/>
        <v>750</v>
      </c>
    </row>
    <row r="59" spans="1:7" x14ac:dyDescent="0.3">
      <c r="A59" s="28"/>
      <c r="B59" s="2"/>
      <c r="C59" s="1"/>
      <c r="D59" s="10"/>
      <c r="E59" s="10"/>
      <c r="F59" s="11">
        <f t="shared" si="2"/>
        <v>750</v>
      </c>
    </row>
    <row r="60" spans="1:7" x14ac:dyDescent="0.3">
      <c r="A60" s="28"/>
      <c r="B60" s="2"/>
      <c r="C60" s="1"/>
      <c r="D60" s="10"/>
      <c r="E60" s="10"/>
      <c r="F60" s="11">
        <f t="shared" si="2"/>
        <v>750</v>
      </c>
    </row>
    <row r="61" spans="1:7" x14ac:dyDescent="0.3">
      <c r="A61" s="28"/>
      <c r="B61" s="2"/>
      <c r="C61" s="1"/>
      <c r="D61" s="10"/>
      <c r="E61" s="10"/>
      <c r="F61" s="11">
        <f t="shared" si="2"/>
        <v>750</v>
      </c>
    </row>
    <row r="62" spans="1:7" x14ac:dyDescent="0.3">
      <c r="A62" s="28"/>
      <c r="B62" s="2"/>
      <c r="C62" s="1"/>
      <c r="D62" s="10"/>
      <c r="E62" s="10"/>
      <c r="F62" s="11">
        <f t="shared" si="2"/>
        <v>750</v>
      </c>
    </row>
    <row r="63" spans="1:7" x14ac:dyDescent="0.3">
      <c r="A63" s="28"/>
      <c r="B63" s="2"/>
      <c r="C63" s="1"/>
      <c r="D63" s="10"/>
      <c r="E63" s="43"/>
      <c r="F63" s="11">
        <f t="shared" si="2"/>
        <v>750</v>
      </c>
    </row>
    <row r="64" spans="1:7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8"/>
      <c r="B71" s="2"/>
      <c r="C71" s="1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43"/>
      <c r="F73" s="11">
        <f t="shared" si="7"/>
        <v>750</v>
      </c>
    </row>
    <row r="74" spans="1:6" x14ac:dyDescent="0.3">
      <c r="A74" s="28"/>
      <c r="B74" s="2"/>
      <c r="C74" s="1"/>
      <c r="D74" s="10"/>
      <c r="E74" s="10"/>
      <c r="F74" s="11">
        <f>F73+D74-E74</f>
        <v>750</v>
      </c>
    </row>
    <row r="75" spans="1:6" x14ac:dyDescent="0.3">
      <c r="A75" s="28"/>
      <c r="B75" s="2"/>
      <c r="C75" s="1"/>
      <c r="D75" s="10"/>
      <c r="E75" s="10"/>
      <c r="F75" s="11">
        <f>F74+D75-E75</f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8"/>
  <sheetViews>
    <sheetView topLeftCell="H15" zoomScale="80" zoomScaleNormal="80" workbookViewId="0">
      <selection activeCell="H33" sqref="H33:Y70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5.33203125" bestFit="1" customWidth="1"/>
    <col min="4" max="4" width="11.33203125" style="9" bestFit="1" customWidth="1"/>
    <col min="5" max="5" width="10.109375" style="9" bestFit="1" customWidth="1"/>
    <col min="6" max="6" width="11" style="9" bestFit="1" customWidth="1"/>
    <col min="8" max="8" width="28.5546875" customWidth="1"/>
    <col min="9" max="9" width="10.88671875" bestFit="1" customWidth="1"/>
    <col min="10" max="10" width="22.88671875" customWidth="1"/>
    <col min="11" max="11" width="11.33203125" bestFit="1" customWidth="1"/>
    <col min="13" max="13" width="32.109375" bestFit="1" customWidth="1"/>
    <col min="14" max="25" width="12" bestFit="1" customWidth="1"/>
    <col min="26" max="26" width="10.88671875" bestFit="1" customWidth="1"/>
  </cols>
  <sheetData>
    <row r="1" spans="1:22" ht="21" x14ac:dyDescent="0.4">
      <c r="A1" s="183" t="s">
        <v>39</v>
      </c>
      <c r="B1" s="183"/>
      <c r="C1" s="183"/>
      <c r="D1" s="183"/>
      <c r="E1" s="183"/>
      <c r="F1" s="183"/>
    </row>
    <row r="2" spans="1:22" ht="15" thickBot="1" x14ac:dyDescent="0.35"/>
    <row r="3" spans="1:22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2" x14ac:dyDescent="0.3">
      <c r="A4" s="27"/>
      <c r="B4" s="16" t="s">
        <v>23</v>
      </c>
      <c r="C4" s="17"/>
      <c r="D4" s="18"/>
      <c r="E4" s="18"/>
      <c r="F4" s="19">
        <f>Maio!F77</f>
        <v>750</v>
      </c>
      <c r="H4" s="55" t="s">
        <v>23</v>
      </c>
      <c r="I4" s="56"/>
      <c r="J4" s="56"/>
      <c r="K4" s="57">
        <f>Maio!K31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x14ac:dyDescent="0.3">
      <c r="A5" s="28"/>
      <c r="B5" s="28"/>
      <c r="C5" s="1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Maio!S5</f>
        <v>0</v>
      </c>
      <c r="O5" s="10"/>
      <c r="P5" s="10"/>
      <c r="Q5" s="10"/>
      <c r="R5" s="10"/>
      <c r="S5" s="11">
        <f>SUM(N5:R5)</f>
        <v>0</v>
      </c>
      <c r="T5" s="74"/>
      <c r="U5" s="74"/>
      <c r="V5" s="24"/>
    </row>
    <row r="6" spans="1:22" x14ac:dyDescent="0.3">
      <c r="A6" s="28"/>
      <c r="B6" s="28"/>
      <c r="C6" s="1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Maio!S6</f>
        <v>0</v>
      </c>
      <c r="O6" s="10"/>
      <c r="P6" s="10"/>
      <c r="Q6" s="10"/>
      <c r="R6" s="10"/>
      <c r="S6" s="11">
        <f t="shared" ref="S6:S15" si="2">SUM(N6:R6)</f>
        <v>0</v>
      </c>
      <c r="T6" s="74"/>
      <c r="V6" s="24"/>
    </row>
    <row r="7" spans="1:22" x14ac:dyDescent="0.3">
      <c r="A7" s="28"/>
      <c r="B7" s="2"/>
      <c r="C7" s="1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Maio!S7</f>
        <v>0</v>
      </c>
      <c r="O7" s="10"/>
      <c r="P7" s="10"/>
      <c r="Q7" s="10"/>
      <c r="R7" s="10"/>
      <c r="S7" s="11">
        <f t="shared" si="2"/>
        <v>0</v>
      </c>
      <c r="T7" s="74"/>
      <c r="U7" s="74"/>
      <c r="V7" s="74"/>
    </row>
    <row r="8" spans="1:22" x14ac:dyDescent="0.3">
      <c r="A8" s="28"/>
      <c r="B8" s="2"/>
      <c r="C8" s="1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Maio!S8</f>
        <v>0</v>
      </c>
      <c r="O8" s="10"/>
      <c r="P8" s="10"/>
      <c r="Q8" s="10"/>
      <c r="R8" s="10"/>
      <c r="S8" s="11">
        <f t="shared" si="2"/>
        <v>0</v>
      </c>
      <c r="T8" s="74"/>
      <c r="U8" s="74"/>
    </row>
    <row r="9" spans="1:22" x14ac:dyDescent="0.3">
      <c r="A9" s="28"/>
      <c r="B9" s="2"/>
      <c r="C9" s="1"/>
      <c r="D9" s="10"/>
      <c r="E9" s="10"/>
      <c r="F9" s="11">
        <f t="shared" si="1"/>
        <v>750</v>
      </c>
      <c r="G9" s="74"/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Maio!S9</f>
        <v>0</v>
      </c>
      <c r="O9" s="10"/>
      <c r="P9" s="10"/>
      <c r="Q9" s="10"/>
      <c r="R9" s="10"/>
      <c r="S9" s="11">
        <f t="shared" si="2"/>
        <v>0</v>
      </c>
      <c r="T9" s="74"/>
    </row>
    <row r="10" spans="1:22" x14ac:dyDescent="0.3">
      <c r="A10" s="28"/>
      <c r="B10" s="2"/>
      <c r="C10" s="1"/>
      <c r="D10" s="10"/>
      <c r="E10" s="10"/>
      <c r="F10" s="11">
        <f t="shared" si="1"/>
        <v>750</v>
      </c>
      <c r="G10" s="74"/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Maio!S10</f>
        <v>0</v>
      </c>
      <c r="O10" s="10"/>
      <c r="P10" s="10"/>
      <c r="Q10" s="10"/>
      <c r="R10" s="10"/>
      <c r="S10" s="11">
        <f t="shared" si="2"/>
        <v>0</v>
      </c>
      <c r="T10" s="74"/>
    </row>
    <row r="11" spans="1:22" x14ac:dyDescent="0.3">
      <c r="A11" s="28"/>
      <c r="B11" s="2"/>
      <c r="C11" s="17"/>
      <c r="D11" s="10"/>
      <c r="E11" s="10"/>
      <c r="F11" s="11">
        <f t="shared" si="1"/>
        <v>750</v>
      </c>
      <c r="G11" s="74"/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Maio!S11</f>
        <v>0</v>
      </c>
      <c r="O11" s="10"/>
      <c r="P11" s="10"/>
      <c r="Q11" s="10"/>
      <c r="R11" s="10"/>
      <c r="S11" s="11">
        <f t="shared" si="2"/>
        <v>0</v>
      </c>
      <c r="T11" s="9"/>
      <c r="U11" s="9"/>
    </row>
    <row r="12" spans="1:22" x14ac:dyDescent="0.3">
      <c r="A12" s="28"/>
      <c r="B12" s="2"/>
      <c r="C12" s="1"/>
      <c r="D12" s="72"/>
      <c r="E12" s="72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Maio!S12</f>
        <v>0</v>
      </c>
      <c r="O12" s="10"/>
      <c r="P12" s="10"/>
      <c r="Q12" s="10"/>
      <c r="R12" s="10"/>
      <c r="S12" s="11">
        <f t="shared" si="2"/>
        <v>0</v>
      </c>
    </row>
    <row r="13" spans="1:22" x14ac:dyDescent="0.3">
      <c r="A13" s="28"/>
      <c r="B13" s="2"/>
      <c r="C13" s="1"/>
      <c r="D13" s="72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Maio!S13</f>
        <v>0</v>
      </c>
      <c r="O13" s="10"/>
      <c r="P13" s="10"/>
      <c r="Q13" s="10"/>
      <c r="R13" s="10"/>
      <c r="S13" s="11">
        <f t="shared" si="2"/>
        <v>0</v>
      </c>
    </row>
    <row r="14" spans="1:22" x14ac:dyDescent="0.3">
      <c r="A14" s="28"/>
      <c r="B14" s="2"/>
      <c r="C14" s="1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Maio!S14</f>
        <v>0</v>
      </c>
      <c r="O14" s="10"/>
      <c r="P14" s="10"/>
      <c r="Q14" s="10"/>
      <c r="R14" s="10"/>
      <c r="S14" s="11">
        <f t="shared" si="2"/>
        <v>0</v>
      </c>
    </row>
    <row r="15" spans="1:22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 t="shared" si="3"/>
        <v>0</v>
      </c>
      <c r="M15" s="2" t="str">
        <f>Cadastros!D12</f>
        <v>Outros</v>
      </c>
      <c r="N15" s="10">
        <f>Maio!S15</f>
        <v>0</v>
      </c>
      <c r="O15" s="10"/>
      <c r="P15" s="10"/>
      <c r="Q15" s="10"/>
      <c r="R15" s="10"/>
      <c r="S15" s="11">
        <f t="shared" si="2"/>
        <v>0</v>
      </c>
      <c r="T15" s="24"/>
    </row>
    <row r="16" spans="1:22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9">
        <f t="shared" ref="N16:S16" si="4">SUM(N5:N15)</f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70">
        <f t="shared" si="4"/>
        <v>0</v>
      </c>
    </row>
    <row r="17" spans="1:12" x14ac:dyDescent="0.3">
      <c r="A17" s="28"/>
      <c r="B17" s="2"/>
      <c r="C17" s="1"/>
      <c r="D17" s="10"/>
      <c r="E17" s="43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</row>
    <row r="18" spans="1:12" x14ac:dyDescent="0.3">
      <c r="A18" s="28"/>
      <c r="B18" s="1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</row>
    <row r="19" spans="1:12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</row>
    <row r="20" spans="1:12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  <c r="L20" s="24"/>
    </row>
    <row r="21" spans="1:12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12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12" x14ac:dyDescent="0.3">
      <c r="A23" s="28"/>
      <c r="B23" s="28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12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12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12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12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12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12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12" x14ac:dyDescent="0.3">
      <c r="A30" s="28"/>
      <c r="B30" s="2"/>
      <c r="C30" s="1"/>
      <c r="D30" s="10"/>
      <c r="E30" s="10"/>
      <c r="F30" s="11">
        <f t="shared" si="1"/>
        <v>750</v>
      </c>
      <c r="G30" s="74"/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12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12" x14ac:dyDescent="0.3">
      <c r="A32" s="28"/>
      <c r="B32" s="28"/>
      <c r="C32" s="1"/>
      <c r="D32" s="10"/>
      <c r="E32" s="10"/>
      <c r="F32" s="11">
        <f t="shared" si="1"/>
        <v>750</v>
      </c>
      <c r="K32" s="9">
        <f>K31-F77</f>
        <v>0</v>
      </c>
    </row>
    <row r="33" spans="1:6" x14ac:dyDescent="0.3">
      <c r="A33" s="28"/>
      <c r="B33" s="2"/>
      <c r="C33" s="1"/>
      <c r="D33" s="10"/>
      <c r="E33" s="10"/>
      <c r="F33" s="11">
        <f t="shared" si="1"/>
        <v>750</v>
      </c>
    </row>
    <row r="34" spans="1:6" x14ac:dyDescent="0.3">
      <c r="A34" s="28"/>
      <c r="B34" s="2"/>
      <c r="C34" s="80"/>
      <c r="D34" s="10"/>
      <c r="E34" s="10"/>
      <c r="F34" s="11">
        <f t="shared" si="1"/>
        <v>750</v>
      </c>
    </row>
    <row r="35" spans="1:6" x14ac:dyDescent="0.3">
      <c r="A35" s="28"/>
      <c r="B35" s="2"/>
      <c r="C35" s="1"/>
      <c r="D35" s="10"/>
      <c r="E35" s="10"/>
      <c r="F35" s="11">
        <f t="shared" si="1"/>
        <v>750</v>
      </c>
    </row>
    <row r="36" spans="1:6" x14ac:dyDescent="0.3">
      <c r="A36" s="28"/>
      <c r="B36" s="2"/>
      <c r="C36" s="76"/>
      <c r="D36" s="10"/>
      <c r="E36" s="10"/>
      <c r="F36" s="11">
        <f t="shared" si="1"/>
        <v>750</v>
      </c>
    </row>
    <row r="37" spans="1:6" x14ac:dyDescent="0.3">
      <c r="A37" s="28"/>
      <c r="B37" s="28"/>
      <c r="C37" s="1"/>
      <c r="D37" s="10"/>
      <c r="E37" s="10"/>
      <c r="F37" s="11">
        <f t="shared" si="1"/>
        <v>750</v>
      </c>
    </row>
    <row r="38" spans="1:6" x14ac:dyDescent="0.3">
      <c r="A38" s="28"/>
      <c r="B38" s="2"/>
      <c r="C38" s="1"/>
      <c r="D38" s="10"/>
      <c r="E38" s="10"/>
      <c r="F38" s="11">
        <f t="shared" si="1"/>
        <v>750</v>
      </c>
    </row>
    <row r="39" spans="1:6" x14ac:dyDescent="0.3">
      <c r="A39" s="28"/>
      <c r="B39" s="2"/>
      <c r="C39" s="1"/>
      <c r="D39" s="10"/>
      <c r="E39" s="10"/>
      <c r="F39" s="11">
        <f t="shared" si="1"/>
        <v>750</v>
      </c>
    </row>
    <row r="40" spans="1:6" x14ac:dyDescent="0.3">
      <c r="A40" s="28"/>
      <c r="B40" s="2"/>
      <c r="C40" s="1"/>
      <c r="D40" s="10"/>
      <c r="E40" s="10"/>
      <c r="F40" s="11">
        <f t="shared" si="1"/>
        <v>750</v>
      </c>
    </row>
    <row r="41" spans="1:6" x14ac:dyDescent="0.3">
      <c r="A41" s="28"/>
      <c r="B41" s="2"/>
      <c r="C41" s="1"/>
      <c r="D41" s="10"/>
      <c r="E41" s="10"/>
      <c r="F41" s="11">
        <f t="shared" si="1"/>
        <v>750</v>
      </c>
    </row>
    <row r="42" spans="1:6" x14ac:dyDescent="0.3">
      <c r="A42" s="28"/>
      <c r="B42" s="2"/>
      <c r="C42" s="1"/>
      <c r="D42" s="10"/>
      <c r="E42" s="10"/>
      <c r="F42" s="11">
        <f t="shared" si="1"/>
        <v>750</v>
      </c>
    </row>
    <row r="43" spans="1:6" x14ac:dyDescent="0.3">
      <c r="A43" s="27"/>
      <c r="B43" s="2"/>
      <c r="C43" s="17"/>
      <c r="D43" s="10"/>
      <c r="E43" s="10"/>
      <c r="F43" s="11">
        <f t="shared" si="1"/>
        <v>750</v>
      </c>
    </row>
    <row r="44" spans="1:6" x14ac:dyDescent="0.3">
      <c r="A44" s="28"/>
      <c r="B44" s="2"/>
      <c r="C44" s="1"/>
      <c r="D44" s="10"/>
      <c r="E44" s="10"/>
      <c r="F44" s="11">
        <f t="shared" si="1"/>
        <v>750</v>
      </c>
    </row>
    <row r="45" spans="1:6" x14ac:dyDescent="0.3">
      <c r="A45" s="28"/>
      <c r="B45" s="2"/>
      <c r="C45" s="1"/>
      <c r="D45" s="10"/>
      <c r="E45" s="10"/>
      <c r="F45" s="11">
        <f t="shared" si="1"/>
        <v>750</v>
      </c>
    </row>
    <row r="46" spans="1:6" x14ac:dyDescent="0.3">
      <c r="A46" s="28"/>
      <c r="B46" s="2"/>
      <c r="C46" s="1"/>
      <c r="D46" s="10"/>
      <c r="E46" s="10"/>
      <c r="F46" s="11">
        <f t="shared" si="1"/>
        <v>750</v>
      </c>
    </row>
    <row r="47" spans="1:6" x14ac:dyDescent="0.3">
      <c r="A47" s="28"/>
      <c r="B47" s="2"/>
      <c r="C47" s="1"/>
      <c r="D47" s="10"/>
      <c r="E47" s="10"/>
      <c r="F47" s="11">
        <f t="shared" si="1"/>
        <v>750</v>
      </c>
    </row>
    <row r="48" spans="1:6" x14ac:dyDescent="0.3">
      <c r="A48" s="28"/>
      <c r="B48" s="2"/>
      <c r="C48" s="1"/>
      <c r="D48" s="10"/>
      <c r="E48" s="10"/>
      <c r="F48" s="11">
        <f t="shared" si="1"/>
        <v>750</v>
      </c>
    </row>
    <row r="49" spans="1:6" x14ac:dyDescent="0.3">
      <c r="A49" s="28"/>
      <c r="B49" s="2"/>
      <c r="C49" s="1"/>
      <c r="D49" s="10"/>
      <c r="E49" s="10"/>
      <c r="F49" s="11">
        <f t="shared" si="1"/>
        <v>750</v>
      </c>
    </row>
    <row r="50" spans="1:6" x14ac:dyDescent="0.3">
      <c r="A50" s="28"/>
      <c r="B50" s="2"/>
      <c r="C50" s="1"/>
      <c r="D50" s="10"/>
      <c r="E50" s="10"/>
      <c r="F50" s="11">
        <f t="shared" si="1"/>
        <v>750</v>
      </c>
    </row>
    <row r="51" spans="1:6" x14ac:dyDescent="0.3">
      <c r="A51" s="28"/>
      <c r="B51" s="2"/>
      <c r="C51" s="1"/>
      <c r="D51" s="10"/>
      <c r="E51" s="10"/>
      <c r="F51" s="11">
        <f t="shared" si="1"/>
        <v>750</v>
      </c>
    </row>
    <row r="52" spans="1:6" x14ac:dyDescent="0.3">
      <c r="A52" s="28"/>
      <c r="B52" s="2"/>
      <c r="C52" s="1"/>
      <c r="D52" s="10"/>
      <c r="E52" s="10"/>
      <c r="F52" s="11">
        <f t="shared" si="1"/>
        <v>750</v>
      </c>
    </row>
    <row r="53" spans="1:6" x14ac:dyDescent="0.3">
      <c r="A53" s="28"/>
      <c r="B53" s="2"/>
      <c r="C53" s="1"/>
      <c r="D53" s="10"/>
      <c r="E53" s="10"/>
      <c r="F53" s="11">
        <f t="shared" si="1"/>
        <v>750</v>
      </c>
    </row>
    <row r="54" spans="1:6" x14ac:dyDescent="0.3">
      <c r="A54" s="28"/>
      <c r="B54" s="2"/>
      <c r="C54" s="1"/>
      <c r="D54" s="10"/>
      <c r="E54" s="10"/>
      <c r="F54" s="11">
        <f t="shared" si="1"/>
        <v>750</v>
      </c>
    </row>
    <row r="55" spans="1:6" x14ac:dyDescent="0.3">
      <c r="A55" s="28"/>
      <c r="B55" s="2"/>
      <c r="C55" s="1"/>
      <c r="D55" s="10"/>
      <c r="E55" s="10"/>
      <c r="F55" s="11">
        <f t="shared" si="1"/>
        <v>750</v>
      </c>
    </row>
    <row r="56" spans="1:6" x14ac:dyDescent="0.3">
      <c r="A56" s="28"/>
      <c r="B56" s="2"/>
      <c r="C56" s="1"/>
      <c r="D56" s="10"/>
      <c r="E56" s="10"/>
      <c r="F56" s="11">
        <f t="shared" si="1"/>
        <v>750</v>
      </c>
    </row>
    <row r="57" spans="1:6" x14ac:dyDescent="0.3">
      <c r="A57" s="28"/>
      <c r="B57" s="2"/>
      <c r="C57" s="1"/>
      <c r="D57" s="10"/>
      <c r="E57" s="10"/>
      <c r="F57" s="11">
        <f t="shared" si="1"/>
        <v>750</v>
      </c>
    </row>
    <row r="58" spans="1:6" x14ac:dyDescent="0.3">
      <c r="A58" s="28"/>
      <c r="B58" s="2"/>
      <c r="C58" s="1"/>
      <c r="D58" s="10"/>
      <c r="E58" s="10"/>
      <c r="F58" s="11">
        <f t="shared" si="1"/>
        <v>750</v>
      </c>
    </row>
    <row r="59" spans="1:6" x14ac:dyDescent="0.3">
      <c r="A59" s="28"/>
      <c r="B59" s="2"/>
      <c r="C59" s="1"/>
      <c r="D59" s="10"/>
      <c r="E59" s="10"/>
      <c r="F59" s="11">
        <f t="shared" si="1"/>
        <v>750</v>
      </c>
    </row>
    <row r="60" spans="1:6" x14ac:dyDescent="0.3">
      <c r="A60" s="28"/>
      <c r="B60" s="2"/>
      <c r="C60" s="1"/>
      <c r="D60" s="10"/>
      <c r="E60" s="10"/>
      <c r="F60" s="11">
        <f t="shared" si="1"/>
        <v>750</v>
      </c>
    </row>
    <row r="61" spans="1:6" x14ac:dyDescent="0.3">
      <c r="A61" s="28"/>
      <c r="B61" s="2"/>
      <c r="C61" s="1"/>
      <c r="D61" s="10"/>
      <c r="E61" s="10"/>
      <c r="F61" s="11">
        <f t="shared" si="1"/>
        <v>750</v>
      </c>
    </row>
    <row r="62" spans="1:6" x14ac:dyDescent="0.3">
      <c r="A62" s="28"/>
      <c r="B62" s="2"/>
      <c r="C62" s="1"/>
      <c r="D62" s="10"/>
      <c r="E62" s="10"/>
      <c r="F62" s="11">
        <f t="shared" si="1"/>
        <v>750</v>
      </c>
    </row>
    <row r="63" spans="1:6" x14ac:dyDescent="0.3">
      <c r="A63" s="28"/>
      <c r="B63" s="2"/>
      <c r="C63" s="1"/>
      <c r="D63" s="10"/>
      <c r="E63" s="10"/>
      <c r="F63" s="11">
        <f t="shared" si="1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8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8"/>
      <c r="B71" s="2"/>
      <c r="C71" s="1"/>
      <c r="D71" s="10"/>
      <c r="E71" s="43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10"/>
      <c r="F73" s="11">
        <f t="shared" si="7"/>
        <v>750</v>
      </c>
    </row>
    <row r="74" spans="1:6" x14ac:dyDescent="0.3">
      <c r="A74" s="28"/>
      <c r="B74" s="2"/>
      <c r="C74" s="1"/>
      <c r="D74" s="10"/>
      <c r="E74" s="10"/>
      <c r="F74" s="11">
        <f t="shared" si="7"/>
        <v>750</v>
      </c>
    </row>
    <row r="75" spans="1:6" x14ac:dyDescent="0.3">
      <c r="A75" s="28"/>
      <c r="B75" s="2"/>
      <c r="C75" s="1"/>
      <c r="D75" s="10"/>
      <c r="E75" s="10"/>
      <c r="F75" s="11">
        <f t="shared" si="7"/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4"/>
      <c r="B77" s="4"/>
      <c r="C77" s="5"/>
      <c r="D77" s="12"/>
      <c r="E77" s="12"/>
      <c r="F77" s="13">
        <f>F76+D77-E77</f>
        <v>750</v>
      </c>
    </row>
    <row r="78" spans="1:6" x14ac:dyDescent="0.3">
      <c r="D78" s="9" t="s">
        <v>16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7"/>
  <sheetViews>
    <sheetView topLeftCell="A15" zoomScale="80" zoomScaleNormal="80" workbookViewId="0">
      <selection activeCell="H33" sqref="H33:Y70"/>
    </sheetView>
  </sheetViews>
  <sheetFormatPr defaultRowHeight="14.4" x14ac:dyDescent="0.3"/>
  <cols>
    <col min="1" max="1" width="11.5546875" bestFit="1" customWidth="1"/>
    <col min="2" max="2" width="44.88671875" customWidth="1"/>
    <col min="3" max="3" width="16.77734375" customWidth="1"/>
    <col min="4" max="5" width="11.33203125" style="9" bestFit="1" customWidth="1"/>
    <col min="6" max="6" width="11" style="9" bestFit="1" customWidth="1"/>
    <col min="8" max="8" width="27.6640625" bestFit="1" customWidth="1"/>
    <col min="9" max="9" width="12" bestFit="1" customWidth="1"/>
    <col min="10" max="10" width="22.88671875" bestFit="1" customWidth="1"/>
    <col min="11" max="11" width="11.33203125" bestFit="1" customWidth="1"/>
    <col min="13" max="13" width="31.33203125" customWidth="1"/>
    <col min="14" max="25" width="12" bestFit="1" customWidth="1"/>
    <col min="26" max="26" width="10.88671875" bestFit="1" customWidth="1"/>
  </cols>
  <sheetData>
    <row r="1" spans="1:22" ht="21" x14ac:dyDescent="0.4">
      <c r="A1" s="183" t="s">
        <v>33</v>
      </c>
      <c r="B1" s="183"/>
      <c r="C1" s="183"/>
      <c r="D1" s="183"/>
      <c r="E1" s="183"/>
      <c r="F1" s="183"/>
    </row>
    <row r="2" spans="1:22" ht="15" thickBot="1" x14ac:dyDescent="0.35">
      <c r="P2" s="24"/>
    </row>
    <row r="3" spans="1:22" ht="15" thickBot="1" x14ac:dyDescent="0.35">
      <c r="A3" s="15" t="s">
        <v>14</v>
      </c>
      <c r="B3" s="15" t="s">
        <v>2</v>
      </c>
      <c r="C3" s="20" t="s">
        <v>5</v>
      </c>
      <c r="D3" s="21" t="s">
        <v>7</v>
      </c>
      <c r="E3" s="21" t="s">
        <v>8</v>
      </c>
      <c r="F3" s="22" t="s">
        <v>9</v>
      </c>
      <c r="H3" s="172" t="s">
        <v>13</v>
      </c>
      <c r="I3" s="184"/>
      <c r="J3" s="184"/>
      <c r="K3" s="173"/>
      <c r="M3" s="180" t="s">
        <v>19</v>
      </c>
      <c r="N3" s="181"/>
      <c r="O3" s="181"/>
      <c r="P3" s="181"/>
      <c r="Q3" s="181"/>
      <c r="R3" s="181"/>
      <c r="S3" s="182"/>
    </row>
    <row r="4" spans="1:22" x14ac:dyDescent="0.3">
      <c r="A4" s="27"/>
      <c r="B4" s="16" t="s">
        <v>40</v>
      </c>
      <c r="C4" s="17"/>
      <c r="D4" s="18"/>
      <c r="E4" s="18"/>
      <c r="F4" s="19">
        <f>Junho!F77</f>
        <v>750</v>
      </c>
      <c r="H4" s="55" t="s">
        <v>23</v>
      </c>
      <c r="I4" s="56"/>
      <c r="J4" s="56"/>
      <c r="K4" s="57">
        <f>Junho!K31</f>
        <v>750</v>
      </c>
      <c r="M4" s="46" t="s">
        <v>2</v>
      </c>
      <c r="N4" s="47" t="s">
        <v>3</v>
      </c>
      <c r="O4" s="48" t="s">
        <v>19</v>
      </c>
      <c r="P4" s="48" t="s">
        <v>20</v>
      </c>
      <c r="Q4" s="48" t="s">
        <v>21</v>
      </c>
      <c r="R4" s="48" t="s">
        <v>22</v>
      </c>
      <c r="S4" s="49" t="s">
        <v>4</v>
      </c>
    </row>
    <row r="5" spans="1:22" x14ac:dyDescent="0.3">
      <c r="A5" s="28"/>
      <c r="B5" s="28"/>
      <c r="C5" s="1"/>
      <c r="D5" s="10"/>
      <c r="E5" s="10"/>
      <c r="F5" s="11">
        <f>F4+D5-E5</f>
        <v>750</v>
      </c>
      <c r="H5" s="34" t="str">
        <f>Cadastros!A3</f>
        <v>Receita de vendas</v>
      </c>
      <c r="I5" s="18">
        <f t="shared" ref="I5:I18" si="0">IFERROR(SUMIF($C$4:$C$77,H5,$D$4:$D$77),"")</f>
        <v>0</v>
      </c>
      <c r="J5" s="17" t="str">
        <f>Cadastros!B3</f>
        <v>Compra de materiais</v>
      </c>
      <c r="K5" s="19">
        <f>IFERROR(SUMIF($C$4:$C$77,J5,$E$4:$E$77),"")</f>
        <v>0</v>
      </c>
      <c r="L5" s="8"/>
      <c r="M5" s="2" t="str">
        <f>Cadastros!D2</f>
        <v>Poupança</v>
      </c>
      <c r="N5" s="10">
        <f>Junho!S5</f>
        <v>0</v>
      </c>
      <c r="O5" s="10"/>
      <c r="P5" s="10"/>
      <c r="Q5" s="10"/>
      <c r="R5" s="10"/>
      <c r="S5" s="11">
        <f>SUM(N5:R5)</f>
        <v>0</v>
      </c>
      <c r="U5" s="9"/>
      <c r="V5" s="24"/>
    </row>
    <row r="6" spans="1:22" x14ac:dyDescent="0.3">
      <c r="A6" s="28"/>
      <c r="B6" s="2"/>
      <c r="C6" s="1"/>
      <c r="D6" s="10"/>
      <c r="E6" s="10"/>
      <c r="F6" s="11">
        <f t="shared" ref="F6:F63" si="1">F5+D6-E6</f>
        <v>750</v>
      </c>
      <c r="H6" s="34" t="str">
        <f>Cadastros!A4</f>
        <v xml:space="preserve"> </v>
      </c>
      <c r="I6" s="18">
        <f t="shared" si="0"/>
        <v>0</v>
      </c>
      <c r="J6" s="17" t="str">
        <f>Cadastros!B4</f>
        <v>Água</v>
      </c>
      <c r="K6" s="19">
        <f>IFERROR(SUMIF($C$4:$C$77,J6,$E$4:$E$77),"")</f>
        <v>0</v>
      </c>
      <c r="M6" s="2" t="str">
        <f>Cadastros!D3</f>
        <v>CDB</v>
      </c>
      <c r="N6" s="10">
        <f>Junho!S6</f>
        <v>0</v>
      </c>
      <c r="O6" s="10"/>
      <c r="P6" s="10"/>
      <c r="Q6" s="10"/>
      <c r="R6" s="10"/>
      <c r="S6" s="11">
        <f t="shared" ref="S6:S15" si="2">SUM(N6:R6)</f>
        <v>0</v>
      </c>
      <c r="U6" s="9"/>
      <c r="V6" s="24"/>
    </row>
    <row r="7" spans="1:22" x14ac:dyDescent="0.3">
      <c r="A7" s="28"/>
      <c r="B7" s="2"/>
      <c r="C7" s="80"/>
      <c r="D7" s="10"/>
      <c r="E7" s="10"/>
      <c r="F7" s="11">
        <f t="shared" si="1"/>
        <v>750</v>
      </c>
      <c r="H7" s="34" t="str">
        <f>Cadastros!A5</f>
        <v xml:space="preserve"> </v>
      </c>
      <c r="I7" s="18">
        <f t="shared" si="0"/>
        <v>0</v>
      </c>
      <c r="J7" s="17" t="str">
        <f>Cadastros!B5</f>
        <v>Energia Eletrica</v>
      </c>
      <c r="K7" s="19">
        <f t="shared" ref="K7:K18" si="3">IFERROR(SUMIF($C$4:$C$77,J7,$E$4:$E$77),"")</f>
        <v>0</v>
      </c>
      <c r="M7" s="2" t="str">
        <f>Cadastros!D4</f>
        <v xml:space="preserve"> </v>
      </c>
      <c r="N7" s="10">
        <f>Junho!S7</f>
        <v>0</v>
      </c>
      <c r="O7" s="10"/>
      <c r="P7" s="10"/>
      <c r="Q7" s="10"/>
      <c r="R7" s="10"/>
      <c r="S7" s="11">
        <f t="shared" si="2"/>
        <v>0</v>
      </c>
      <c r="T7" s="74"/>
      <c r="U7" s="9"/>
      <c r="V7" s="24"/>
    </row>
    <row r="8" spans="1:22" x14ac:dyDescent="0.3">
      <c r="A8" s="28"/>
      <c r="B8" s="2"/>
      <c r="C8" s="1"/>
      <c r="D8" s="10"/>
      <c r="E8" s="10"/>
      <c r="F8" s="11">
        <f t="shared" si="1"/>
        <v>750</v>
      </c>
      <c r="H8" s="34" t="str">
        <f>Cadastros!A6</f>
        <v xml:space="preserve"> </v>
      </c>
      <c r="I8" s="18">
        <f t="shared" si="0"/>
        <v>0</v>
      </c>
      <c r="J8" s="17" t="str">
        <f>Cadastros!B6</f>
        <v>Telefone/Internet</v>
      </c>
      <c r="K8" s="19">
        <f t="shared" si="3"/>
        <v>0</v>
      </c>
      <c r="M8" s="2" t="str">
        <f>Cadastros!D5</f>
        <v xml:space="preserve"> </v>
      </c>
      <c r="N8" s="10">
        <f>Junho!S8</f>
        <v>0</v>
      </c>
      <c r="O8" s="10"/>
      <c r="P8" s="10"/>
      <c r="Q8" s="10"/>
      <c r="R8" s="10"/>
      <c r="S8" s="11">
        <f t="shared" si="2"/>
        <v>0</v>
      </c>
      <c r="U8" s="9"/>
      <c r="V8" s="24"/>
    </row>
    <row r="9" spans="1:22" x14ac:dyDescent="0.3">
      <c r="A9" s="28"/>
      <c r="B9" s="2"/>
      <c r="C9" s="76"/>
      <c r="D9" s="10"/>
      <c r="E9" s="10"/>
      <c r="F9" s="11">
        <f t="shared" si="1"/>
        <v>750</v>
      </c>
      <c r="H9" s="34" t="str">
        <f>Cadastros!A7</f>
        <v xml:space="preserve"> </v>
      </c>
      <c r="I9" s="18">
        <f t="shared" si="0"/>
        <v>0</v>
      </c>
      <c r="J9" s="17" t="str">
        <f>Cadastros!B7</f>
        <v>Lanches e Refeições</v>
      </c>
      <c r="K9" s="19">
        <f t="shared" si="3"/>
        <v>0</v>
      </c>
      <c r="M9" s="2" t="str">
        <f>Cadastros!D6</f>
        <v xml:space="preserve"> </v>
      </c>
      <c r="N9" s="10">
        <f>Junho!S9</f>
        <v>0</v>
      </c>
      <c r="O9" s="10"/>
      <c r="P9" s="10"/>
      <c r="Q9" s="10"/>
      <c r="R9" s="10"/>
      <c r="S9" s="11">
        <f t="shared" si="2"/>
        <v>0</v>
      </c>
      <c r="U9" s="9"/>
      <c r="V9" s="24"/>
    </row>
    <row r="10" spans="1:22" x14ac:dyDescent="0.3">
      <c r="A10" s="28"/>
      <c r="B10" s="28"/>
      <c r="C10" s="1"/>
      <c r="D10" s="10"/>
      <c r="E10" s="10"/>
      <c r="F10" s="11">
        <f t="shared" si="1"/>
        <v>750</v>
      </c>
      <c r="H10" s="34" t="str">
        <f>Cadastros!A8</f>
        <v xml:space="preserve"> </v>
      </c>
      <c r="I10" s="18">
        <f t="shared" si="0"/>
        <v>0</v>
      </c>
      <c r="J10" s="17" t="str">
        <f>Cadastros!B8</f>
        <v>Transporte</v>
      </c>
      <c r="K10" s="19">
        <f t="shared" si="3"/>
        <v>0</v>
      </c>
      <c r="M10" s="2" t="str">
        <f>Cadastros!D7</f>
        <v xml:space="preserve"> </v>
      </c>
      <c r="N10" s="10">
        <f>Junho!S10</f>
        <v>0</v>
      </c>
      <c r="O10" s="10"/>
      <c r="P10" s="10"/>
      <c r="Q10" s="10"/>
      <c r="R10" s="10"/>
      <c r="S10" s="11">
        <f t="shared" si="2"/>
        <v>0</v>
      </c>
    </row>
    <row r="11" spans="1:22" x14ac:dyDescent="0.3">
      <c r="A11" s="28"/>
      <c r="B11" s="2"/>
      <c r="C11" s="1"/>
      <c r="D11" s="10"/>
      <c r="E11" s="10"/>
      <c r="F11" s="11">
        <f t="shared" si="1"/>
        <v>750</v>
      </c>
      <c r="H11" s="34" t="str">
        <f>Cadastros!A9</f>
        <v xml:space="preserve"> </v>
      </c>
      <c r="I11" s="18">
        <f t="shared" si="0"/>
        <v>0</v>
      </c>
      <c r="J11" s="17" t="str">
        <f>Cadastros!B9</f>
        <v>Aluguel</v>
      </c>
      <c r="K11" s="19">
        <f t="shared" si="3"/>
        <v>0</v>
      </c>
      <c r="M11" s="2" t="str">
        <f>Cadastros!D8</f>
        <v xml:space="preserve"> </v>
      </c>
      <c r="N11" s="10">
        <f>Junho!S11</f>
        <v>0</v>
      </c>
      <c r="O11" s="10"/>
      <c r="P11" s="10"/>
      <c r="Q11" s="10"/>
      <c r="R11" s="10"/>
      <c r="S11" s="11">
        <f t="shared" si="2"/>
        <v>0</v>
      </c>
    </row>
    <row r="12" spans="1:22" x14ac:dyDescent="0.3">
      <c r="A12" s="28"/>
      <c r="B12" s="2"/>
      <c r="C12" s="1"/>
      <c r="D12" s="10"/>
      <c r="E12" s="10"/>
      <c r="F12" s="11">
        <f t="shared" si="1"/>
        <v>750</v>
      </c>
      <c r="H12" s="34" t="str">
        <f>Cadastros!A10</f>
        <v xml:space="preserve"> </v>
      </c>
      <c r="I12" s="18">
        <f t="shared" si="0"/>
        <v>0</v>
      </c>
      <c r="J12" s="17" t="str">
        <f>Cadastros!B10</f>
        <v>Material de escritório</v>
      </c>
      <c r="K12" s="19">
        <f t="shared" si="3"/>
        <v>0</v>
      </c>
      <c r="M12" s="2" t="str">
        <f>Cadastros!D9</f>
        <v xml:space="preserve"> </v>
      </c>
      <c r="N12" s="10">
        <f>Junho!S12</f>
        <v>0</v>
      </c>
      <c r="O12" s="10"/>
      <c r="P12" s="10"/>
      <c r="Q12" s="10"/>
      <c r="R12" s="10"/>
      <c r="S12" s="11">
        <f t="shared" si="2"/>
        <v>0</v>
      </c>
    </row>
    <row r="13" spans="1:22" x14ac:dyDescent="0.3">
      <c r="A13" s="28"/>
      <c r="B13" s="2"/>
      <c r="C13" s="1"/>
      <c r="D13" s="10"/>
      <c r="E13" s="10"/>
      <c r="F13" s="11">
        <f t="shared" si="1"/>
        <v>750</v>
      </c>
      <c r="H13" s="34" t="str">
        <f>Cadastros!A11</f>
        <v xml:space="preserve"> </v>
      </c>
      <c r="I13" s="18">
        <f t="shared" si="0"/>
        <v>0</v>
      </c>
      <c r="J13" s="17" t="str">
        <f>Cadastros!B11</f>
        <v>Material de limpeza</v>
      </c>
      <c r="K13" s="19">
        <f t="shared" si="3"/>
        <v>0</v>
      </c>
      <c r="M13" s="2" t="str">
        <f>Cadastros!D10</f>
        <v xml:space="preserve"> </v>
      </c>
      <c r="N13" s="10">
        <f>Junho!S13</f>
        <v>0</v>
      </c>
      <c r="O13" s="10"/>
      <c r="P13" s="10"/>
      <c r="Q13" s="10"/>
      <c r="R13" s="10"/>
      <c r="S13" s="11">
        <f t="shared" si="2"/>
        <v>0</v>
      </c>
    </row>
    <row r="14" spans="1:22" x14ac:dyDescent="0.3">
      <c r="A14" s="28"/>
      <c r="B14" s="2"/>
      <c r="C14" s="1"/>
      <c r="D14" s="10"/>
      <c r="E14" s="10"/>
      <c r="F14" s="11">
        <f t="shared" si="1"/>
        <v>750</v>
      </c>
      <c r="H14" s="34" t="str">
        <f>Cadastros!A12</f>
        <v xml:space="preserve"> </v>
      </c>
      <c r="I14" s="18">
        <f t="shared" si="0"/>
        <v>0</v>
      </c>
      <c r="J14" s="17" t="str">
        <f>Cadastros!B12</f>
        <v>Tarifas Bancárias</v>
      </c>
      <c r="K14" s="19">
        <f t="shared" si="3"/>
        <v>0</v>
      </c>
      <c r="M14" s="2" t="str">
        <f>Cadastros!D11</f>
        <v xml:space="preserve"> </v>
      </c>
      <c r="N14" s="10">
        <f>Junho!S14</f>
        <v>0</v>
      </c>
      <c r="O14" s="10"/>
      <c r="P14" s="10"/>
      <c r="Q14" s="10"/>
      <c r="R14" s="10"/>
      <c r="S14" s="11">
        <f t="shared" si="2"/>
        <v>0</v>
      </c>
    </row>
    <row r="15" spans="1:22" x14ac:dyDescent="0.3">
      <c r="A15" s="28"/>
      <c r="B15" s="2"/>
      <c r="C15" s="1"/>
      <c r="D15" s="10"/>
      <c r="E15" s="10"/>
      <c r="F15" s="11">
        <f t="shared" si="1"/>
        <v>750</v>
      </c>
      <c r="H15" s="34" t="str">
        <f>Cadastros!A13</f>
        <v xml:space="preserve"> </v>
      </c>
      <c r="I15" s="18">
        <f t="shared" si="0"/>
        <v>0</v>
      </c>
      <c r="J15" s="17" t="str">
        <f>Cadastros!B13</f>
        <v>Salário e encargos</v>
      </c>
      <c r="K15" s="19">
        <f>IFERROR(SUMIF($C$4:$C$77,J15,$E$4:$E$77),"")</f>
        <v>0</v>
      </c>
      <c r="M15" s="2" t="str">
        <f>Cadastros!D12</f>
        <v>Outros</v>
      </c>
      <c r="N15" s="10">
        <f>Junho!S15</f>
        <v>0</v>
      </c>
      <c r="O15" s="10"/>
      <c r="P15" s="10"/>
      <c r="Q15" s="10"/>
      <c r="R15" s="10"/>
      <c r="S15" s="11">
        <f t="shared" si="2"/>
        <v>0</v>
      </c>
    </row>
    <row r="16" spans="1:22" ht="15" thickBot="1" x14ac:dyDescent="0.35">
      <c r="A16" s="28"/>
      <c r="B16" s="2"/>
      <c r="C16" s="1"/>
      <c r="D16" s="10"/>
      <c r="E16" s="10"/>
      <c r="F16" s="11">
        <f t="shared" si="1"/>
        <v>750</v>
      </c>
      <c r="H16" s="34" t="str">
        <f>Cadastros!A14</f>
        <v xml:space="preserve"> </v>
      </c>
      <c r="I16" s="18">
        <f t="shared" si="0"/>
        <v>0</v>
      </c>
      <c r="J16" s="17" t="str">
        <f>Cadastros!B14</f>
        <v>Serviço de terceiros</v>
      </c>
      <c r="K16" s="19">
        <f t="shared" si="3"/>
        <v>0</v>
      </c>
      <c r="M16" s="59" t="s">
        <v>10</v>
      </c>
      <c r="N16" s="69">
        <f t="shared" ref="N16:S16" si="4">SUM(N5:N15)</f>
        <v>0</v>
      </c>
      <c r="O16" s="69">
        <f t="shared" si="4"/>
        <v>0</v>
      </c>
      <c r="P16" s="69">
        <f t="shared" si="4"/>
        <v>0</v>
      </c>
      <c r="Q16" s="69">
        <f t="shared" si="4"/>
        <v>0</v>
      </c>
      <c r="R16" s="69">
        <f t="shared" si="4"/>
        <v>0</v>
      </c>
      <c r="S16" s="70">
        <f t="shared" si="4"/>
        <v>0</v>
      </c>
    </row>
    <row r="17" spans="1:21" x14ac:dyDescent="0.3">
      <c r="A17" s="28"/>
      <c r="B17" s="2"/>
      <c r="C17" s="1"/>
      <c r="D17" s="10"/>
      <c r="E17" s="10"/>
      <c r="F17" s="11">
        <f t="shared" si="1"/>
        <v>750</v>
      </c>
      <c r="H17" s="34" t="str">
        <f>Cadastros!A15</f>
        <v xml:space="preserve"> </v>
      </c>
      <c r="I17" s="18">
        <f t="shared" si="0"/>
        <v>0</v>
      </c>
      <c r="J17" s="17" t="str">
        <f>Cadastros!B15</f>
        <v>Dividendos</v>
      </c>
      <c r="K17" s="19">
        <f t="shared" si="3"/>
        <v>0</v>
      </c>
      <c r="U17" s="24"/>
    </row>
    <row r="18" spans="1:21" x14ac:dyDescent="0.3">
      <c r="A18" s="28"/>
      <c r="B18" s="2"/>
      <c r="C18" s="1"/>
      <c r="D18" s="10"/>
      <c r="E18" s="10"/>
      <c r="F18" s="11">
        <f t="shared" si="1"/>
        <v>750</v>
      </c>
      <c r="H18" s="34" t="str">
        <f>Cadastros!A16</f>
        <v xml:space="preserve"> </v>
      </c>
      <c r="I18" s="18">
        <f t="shared" si="0"/>
        <v>0</v>
      </c>
      <c r="J18" s="17" t="str">
        <f>Cadastros!B16</f>
        <v>Pró-labore</v>
      </c>
      <c r="K18" s="19">
        <f t="shared" si="3"/>
        <v>0</v>
      </c>
      <c r="S18" s="74"/>
    </row>
    <row r="19" spans="1:21" x14ac:dyDescent="0.3">
      <c r="A19" s="28"/>
      <c r="B19" s="2"/>
      <c r="C19" s="1"/>
      <c r="D19" s="10"/>
      <c r="E19" s="10"/>
      <c r="F19" s="11">
        <f t="shared" si="1"/>
        <v>750</v>
      </c>
      <c r="H19" s="34" t="str">
        <f>Cadastros!A17</f>
        <v xml:space="preserve"> </v>
      </c>
      <c r="I19" s="18">
        <f t="shared" ref="I19:I28" si="5">IFERROR(SUMIF($C$4:$C$77,H19,$D$4:$D$77),"")</f>
        <v>0</v>
      </c>
      <c r="J19" s="17" t="str">
        <f>Cadastros!B17</f>
        <v xml:space="preserve"> </v>
      </c>
      <c r="K19" s="19">
        <f t="shared" ref="K19:K28" si="6">IFERROR(SUMIF($C$4:$C$77,J19,$E$4:$E$77),"")</f>
        <v>0</v>
      </c>
      <c r="P19" s="65"/>
      <c r="Q19" s="74"/>
    </row>
    <row r="20" spans="1:21" x14ac:dyDescent="0.3">
      <c r="A20" s="28"/>
      <c r="B20" s="2"/>
      <c r="C20" s="1"/>
      <c r="D20" s="10"/>
      <c r="E20" s="10"/>
      <c r="F20" s="11">
        <f t="shared" si="1"/>
        <v>750</v>
      </c>
      <c r="H20" s="34" t="str">
        <f>Cadastros!A18</f>
        <v xml:space="preserve"> </v>
      </c>
      <c r="I20" s="18">
        <f t="shared" si="5"/>
        <v>0</v>
      </c>
      <c r="J20" s="17" t="str">
        <f>Cadastros!B18</f>
        <v xml:space="preserve"> </v>
      </c>
      <c r="K20" s="19">
        <f t="shared" si="6"/>
        <v>0</v>
      </c>
      <c r="Q20" s="74"/>
      <c r="S20" s="74"/>
    </row>
    <row r="21" spans="1:21" x14ac:dyDescent="0.3">
      <c r="A21" s="28"/>
      <c r="B21" s="2"/>
      <c r="C21" s="1"/>
      <c r="D21" s="10"/>
      <c r="E21" s="10"/>
      <c r="F21" s="11">
        <f t="shared" si="1"/>
        <v>750</v>
      </c>
      <c r="H21" s="34" t="str">
        <f>Cadastros!A19</f>
        <v xml:space="preserve"> </v>
      </c>
      <c r="I21" s="18">
        <f t="shared" si="5"/>
        <v>0</v>
      </c>
      <c r="J21" s="17" t="str">
        <f>Cadastros!B19</f>
        <v xml:space="preserve"> </v>
      </c>
      <c r="K21" s="19">
        <f t="shared" si="6"/>
        <v>0</v>
      </c>
    </row>
    <row r="22" spans="1:21" x14ac:dyDescent="0.3">
      <c r="A22" s="28"/>
      <c r="B22" s="2"/>
      <c r="C22" s="1"/>
      <c r="D22" s="10"/>
      <c r="E22" s="10"/>
      <c r="F22" s="11">
        <f t="shared" si="1"/>
        <v>750</v>
      </c>
      <c r="H22" s="34" t="str">
        <f>Cadastros!A20</f>
        <v xml:space="preserve"> </v>
      </c>
      <c r="I22" s="18">
        <f t="shared" si="5"/>
        <v>0</v>
      </c>
      <c r="J22" s="17" t="str">
        <f>Cadastros!B20</f>
        <v xml:space="preserve"> </v>
      </c>
      <c r="K22" s="19">
        <f t="shared" si="6"/>
        <v>0</v>
      </c>
    </row>
    <row r="23" spans="1:21" x14ac:dyDescent="0.3">
      <c r="A23" s="28"/>
      <c r="B23" s="2"/>
      <c r="C23" s="1"/>
      <c r="D23" s="10"/>
      <c r="E23" s="10"/>
      <c r="F23" s="11">
        <f t="shared" si="1"/>
        <v>750</v>
      </c>
      <c r="H23" s="34" t="str">
        <f>Cadastros!A21</f>
        <v xml:space="preserve"> </v>
      </c>
      <c r="I23" s="18">
        <f t="shared" si="5"/>
        <v>0</v>
      </c>
      <c r="J23" s="17" t="str">
        <f>Cadastros!B21</f>
        <v xml:space="preserve"> </v>
      </c>
      <c r="K23" s="19">
        <f t="shared" si="6"/>
        <v>0</v>
      </c>
    </row>
    <row r="24" spans="1:21" x14ac:dyDescent="0.3">
      <c r="A24" s="28"/>
      <c r="B24" s="2"/>
      <c r="C24" s="1"/>
      <c r="D24" s="10"/>
      <c r="E24" s="10"/>
      <c r="F24" s="11">
        <f t="shared" si="1"/>
        <v>750</v>
      </c>
      <c r="H24" s="34" t="str">
        <f>Cadastros!A22</f>
        <v xml:space="preserve"> </v>
      </c>
      <c r="I24" s="18">
        <f t="shared" si="5"/>
        <v>0</v>
      </c>
      <c r="J24" s="17" t="str">
        <f>Cadastros!B22</f>
        <v xml:space="preserve"> </v>
      </c>
      <c r="K24" s="19">
        <f t="shared" si="6"/>
        <v>0</v>
      </c>
    </row>
    <row r="25" spans="1:21" x14ac:dyDescent="0.3">
      <c r="A25" s="28"/>
      <c r="B25" s="2"/>
      <c r="C25" s="1"/>
      <c r="D25" s="10"/>
      <c r="E25" s="10"/>
      <c r="F25" s="11">
        <f t="shared" si="1"/>
        <v>750</v>
      </c>
      <c r="H25" s="34" t="str">
        <f>Cadastros!A23</f>
        <v xml:space="preserve"> </v>
      </c>
      <c r="I25" s="18">
        <f t="shared" si="5"/>
        <v>0</v>
      </c>
      <c r="J25" s="17" t="str">
        <f>Cadastros!B23</f>
        <v xml:space="preserve"> </v>
      </c>
      <c r="K25" s="19">
        <f t="shared" si="6"/>
        <v>0</v>
      </c>
    </row>
    <row r="26" spans="1:21" x14ac:dyDescent="0.3">
      <c r="A26" s="28"/>
      <c r="B26" s="2"/>
      <c r="C26" s="1"/>
      <c r="D26" s="10"/>
      <c r="E26" s="10"/>
      <c r="F26" s="11">
        <f t="shared" si="1"/>
        <v>750</v>
      </c>
      <c r="H26" s="34" t="str">
        <f>Cadastros!A24</f>
        <v xml:space="preserve"> </v>
      </c>
      <c r="I26" s="18">
        <f t="shared" si="5"/>
        <v>0</v>
      </c>
      <c r="J26" s="17" t="str">
        <f>Cadastros!B24</f>
        <v xml:space="preserve"> </v>
      </c>
      <c r="K26" s="19">
        <f t="shared" si="6"/>
        <v>0</v>
      </c>
    </row>
    <row r="27" spans="1:21" x14ac:dyDescent="0.3">
      <c r="A27" s="28"/>
      <c r="B27" s="2"/>
      <c r="C27" s="1"/>
      <c r="D27" s="10"/>
      <c r="E27" s="10"/>
      <c r="F27" s="11">
        <f t="shared" si="1"/>
        <v>750</v>
      </c>
      <c r="H27" s="34" t="str">
        <f>Cadastros!A25</f>
        <v xml:space="preserve"> </v>
      </c>
      <c r="I27" s="18">
        <f t="shared" si="5"/>
        <v>0</v>
      </c>
      <c r="J27" s="17" t="str">
        <f>Cadastros!B25</f>
        <v xml:space="preserve"> </v>
      </c>
      <c r="K27" s="19">
        <f t="shared" si="6"/>
        <v>0</v>
      </c>
    </row>
    <row r="28" spans="1:21" x14ac:dyDescent="0.3">
      <c r="A28" s="28"/>
      <c r="B28" s="2"/>
      <c r="C28" s="1"/>
      <c r="D28" s="10"/>
      <c r="E28" s="10"/>
      <c r="F28" s="11">
        <f t="shared" si="1"/>
        <v>750</v>
      </c>
      <c r="H28" s="34" t="str">
        <f>Cadastros!A26</f>
        <v xml:space="preserve"> </v>
      </c>
      <c r="I28" s="18">
        <f t="shared" si="5"/>
        <v>0</v>
      </c>
      <c r="J28" s="17" t="str">
        <f>Cadastros!B26</f>
        <v xml:space="preserve"> </v>
      </c>
      <c r="K28" s="19">
        <f t="shared" si="6"/>
        <v>0</v>
      </c>
    </row>
    <row r="29" spans="1:21" x14ac:dyDescent="0.3">
      <c r="A29" s="28"/>
      <c r="B29" s="2"/>
      <c r="C29" s="1"/>
      <c r="D29" s="10"/>
      <c r="E29" s="10"/>
      <c r="F29" s="11">
        <f t="shared" si="1"/>
        <v>750</v>
      </c>
      <c r="H29" s="34" t="str">
        <f>Cadastros!A27</f>
        <v>Outras</v>
      </c>
      <c r="I29" s="18">
        <f>IFERROR(SUMIF($C$4:$C$77,H29,$D$4:$D$77),"")</f>
        <v>0</v>
      </c>
      <c r="J29" s="17" t="str">
        <f>Cadastros!B27</f>
        <v>Outras</v>
      </c>
      <c r="K29" s="19">
        <f>IFERROR(SUMIF($C$4:$C$77,J29,$E$4:$E$77),"")</f>
        <v>0</v>
      </c>
    </row>
    <row r="30" spans="1:21" x14ac:dyDescent="0.3">
      <c r="A30" s="28"/>
      <c r="B30" s="2"/>
      <c r="C30" s="1"/>
      <c r="D30" s="10"/>
      <c r="E30" s="10"/>
      <c r="F30" s="11">
        <f t="shared" si="1"/>
        <v>750</v>
      </c>
      <c r="H30" s="53" t="s">
        <v>11</v>
      </c>
      <c r="I30" s="36">
        <f>SUM(I5:I29)</f>
        <v>0</v>
      </c>
      <c r="J30" s="7" t="s">
        <v>12</v>
      </c>
      <c r="K30" s="54">
        <f>SUM(K5:K29)</f>
        <v>0</v>
      </c>
    </row>
    <row r="31" spans="1:21" ht="15" thickBot="1" x14ac:dyDescent="0.35">
      <c r="A31" s="28"/>
      <c r="B31" s="2"/>
      <c r="C31" s="1"/>
      <c r="D31" s="10"/>
      <c r="E31" s="10"/>
      <c r="F31" s="11">
        <f t="shared" si="1"/>
        <v>750</v>
      </c>
      <c r="H31" s="51" t="s">
        <v>24</v>
      </c>
      <c r="I31" s="45"/>
      <c r="J31" s="45"/>
      <c r="K31" s="58">
        <f>K4+I30-K30</f>
        <v>750</v>
      </c>
    </row>
    <row r="32" spans="1:21" x14ac:dyDescent="0.3">
      <c r="A32" s="28"/>
      <c r="B32" s="2"/>
      <c r="C32" s="1"/>
      <c r="D32" s="10"/>
      <c r="E32" s="10"/>
      <c r="F32" s="11">
        <f t="shared" si="1"/>
        <v>750</v>
      </c>
      <c r="K32" s="74">
        <f>K31-F77</f>
        <v>0</v>
      </c>
    </row>
    <row r="33" spans="1:6" x14ac:dyDescent="0.3">
      <c r="A33" s="28"/>
      <c r="B33" s="2"/>
      <c r="C33" s="1"/>
      <c r="D33" s="10"/>
      <c r="E33" s="10"/>
      <c r="F33" s="11">
        <f t="shared" si="1"/>
        <v>750</v>
      </c>
    </row>
    <row r="34" spans="1:6" x14ac:dyDescent="0.3">
      <c r="A34" s="28"/>
      <c r="B34" s="2"/>
      <c r="C34" s="1"/>
      <c r="D34" s="10"/>
      <c r="E34" s="10"/>
      <c r="F34" s="11">
        <f t="shared" si="1"/>
        <v>750</v>
      </c>
    </row>
    <row r="35" spans="1:6" x14ac:dyDescent="0.3">
      <c r="A35" s="28"/>
      <c r="B35" s="2"/>
      <c r="C35" s="1"/>
      <c r="D35" s="72"/>
      <c r="E35" s="72"/>
      <c r="F35" s="81">
        <f t="shared" si="1"/>
        <v>750</v>
      </c>
    </row>
    <row r="36" spans="1:6" x14ac:dyDescent="0.3">
      <c r="A36" s="28"/>
      <c r="B36" s="2"/>
      <c r="C36" s="1"/>
      <c r="D36" s="72"/>
      <c r="E36" s="72"/>
      <c r="F36" s="81">
        <f t="shared" si="1"/>
        <v>750</v>
      </c>
    </row>
    <row r="37" spans="1:6" x14ac:dyDescent="0.3">
      <c r="A37" s="28"/>
      <c r="B37" s="2"/>
      <c r="C37" s="1"/>
      <c r="D37" s="72"/>
      <c r="E37" s="72"/>
      <c r="F37" s="81">
        <f t="shared" si="1"/>
        <v>750</v>
      </c>
    </row>
    <row r="38" spans="1:6" x14ac:dyDescent="0.3">
      <c r="A38" s="28"/>
      <c r="B38" s="2"/>
      <c r="C38" s="1"/>
      <c r="D38" s="10"/>
      <c r="E38" s="43"/>
      <c r="F38" s="11">
        <f t="shared" si="1"/>
        <v>750</v>
      </c>
    </row>
    <row r="39" spans="1:6" x14ac:dyDescent="0.3">
      <c r="A39" s="28"/>
      <c r="B39" s="2"/>
      <c r="C39" s="1"/>
      <c r="D39" s="10"/>
      <c r="E39" s="10"/>
      <c r="F39" s="11">
        <f t="shared" si="1"/>
        <v>750</v>
      </c>
    </row>
    <row r="40" spans="1:6" x14ac:dyDescent="0.3">
      <c r="A40" s="28"/>
      <c r="B40" s="2"/>
      <c r="C40" s="1"/>
      <c r="D40" s="10"/>
      <c r="E40" s="10"/>
      <c r="F40" s="11">
        <f t="shared" si="1"/>
        <v>750</v>
      </c>
    </row>
    <row r="41" spans="1:6" x14ac:dyDescent="0.3">
      <c r="A41" s="28"/>
      <c r="B41" s="2"/>
      <c r="C41" s="1"/>
      <c r="D41" s="10"/>
      <c r="E41" s="10"/>
      <c r="F41" s="11">
        <f t="shared" si="1"/>
        <v>750</v>
      </c>
    </row>
    <row r="42" spans="1:6" x14ac:dyDescent="0.3">
      <c r="A42" s="28"/>
      <c r="B42" s="2"/>
      <c r="C42" s="1"/>
      <c r="D42" s="10"/>
      <c r="E42" s="10"/>
      <c r="F42" s="11">
        <f t="shared" si="1"/>
        <v>750</v>
      </c>
    </row>
    <row r="43" spans="1:6" x14ac:dyDescent="0.3">
      <c r="A43" s="28"/>
      <c r="B43" s="2"/>
      <c r="C43" s="1"/>
      <c r="D43" s="10"/>
      <c r="E43" s="10"/>
      <c r="F43" s="11">
        <f t="shared" si="1"/>
        <v>750</v>
      </c>
    </row>
    <row r="44" spans="1:6" x14ac:dyDescent="0.3">
      <c r="A44" s="28"/>
      <c r="B44" s="2"/>
      <c r="C44" s="1"/>
      <c r="D44" s="10"/>
      <c r="E44" s="10"/>
      <c r="F44" s="11">
        <f t="shared" si="1"/>
        <v>750</v>
      </c>
    </row>
    <row r="45" spans="1:6" x14ac:dyDescent="0.3">
      <c r="A45" s="28"/>
      <c r="B45" s="2"/>
      <c r="C45" s="1"/>
      <c r="D45" s="10"/>
      <c r="E45" s="10"/>
      <c r="F45" s="11">
        <f t="shared" si="1"/>
        <v>750</v>
      </c>
    </row>
    <row r="46" spans="1:6" x14ac:dyDescent="0.3">
      <c r="A46" s="28"/>
      <c r="B46" s="2"/>
      <c r="C46" s="1"/>
      <c r="D46" s="10"/>
      <c r="E46" s="10"/>
      <c r="F46" s="11">
        <f t="shared" si="1"/>
        <v>750</v>
      </c>
    </row>
    <row r="47" spans="1:6" x14ac:dyDescent="0.3">
      <c r="A47" s="28"/>
      <c r="B47" s="2"/>
      <c r="C47" s="1"/>
      <c r="D47" s="10"/>
      <c r="E47" s="10"/>
      <c r="F47" s="11">
        <f t="shared" si="1"/>
        <v>750</v>
      </c>
    </row>
    <row r="48" spans="1:6" x14ac:dyDescent="0.3">
      <c r="A48" s="28"/>
      <c r="B48" s="2"/>
      <c r="C48" s="1"/>
      <c r="D48" s="10"/>
      <c r="E48" s="43"/>
      <c r="F48" s="11">
        <f t="shared" si="1"/>
        <v>750</v>
      </c>
    </row>
    <row r="49" spans="1:6" x14ac:dyDescent="0.3">
      <c r="A49" s="28"/>
      <c r="B49" s="2"/>
      <c r="C49" s="1"/>
      <c r="D49" s="10"/>
      <c r="E49" s="10"/>
      <c r="F49" s="11">
        <f t="shared" si="1"/>
        <v>750</v>
      </c>
    </row>
    <row r="50" spans="1:6" x14ac:dyDescent="0.3">
      <c r="A50" s="28"/>
      <c r="B50" s="2"/>
      <c r="C50" s="1"/>
      <c r="D50" s="10"/>
      <c r="E50" s="10"/>
      <c r="F50" s="11">
        <f t="shared" si="1"/>
        <v>750</v>
      </c>
    </row>
    <row r="51" spans="1:6" x14ac:dyDescent="0.3">
      <c r="A51" s="28"/>
      <c r="B51" s="2"/>
      <c r="C51" s="1"/>
      <c r="D51" s="10"/>
      <c r="E51" s="10"/>
      <c r="F51" s="11">
        <f t="shared" si="1"/>
        <v>750</v>
      </c>
    </row>
    <row r="52" spans="1:6" x14ac:dyDescent="0.3">
      <c r="A52" s="28"/>
      <c r="B52" s="2"/>
      <c r="C52" s="1"/>
      <c r="D52" s="10"/>
      <c r="E52" s="10"/>
      <c r="F52" s="11">
        <f t="shared" si="1"/>
        <v>750</v>
      </c>
    </row>
    <row r="53" spans="1:6" x14ac:dyDescent="0.3">
      <c r="A53" s="28"/>
      <c r="B53" s="2"/>
      <c r="C53" s="1"/>
      <c r="D53" s="10"/>
      <c r="E53" s="10"/>
      <c r="F53" s="11">
        <f t="shared" si="1"/>
        <v>750</v>
      </c>
    </row>
    <row r="54" spans="1:6" x14ac:dyDescent="0.3">
      <c r="A54" s="28"/>
      <c r="B54" s="2"/>
      <c r="C54" s="1"/>
      <c r="D54" s="10"/>
      <c r="E54" s="10"/>
      <c r="F54" s="11">
        <f t="shared" si="1"/>
        <v>750</v>
      </c>
    </row>
    <row r="55" spans="1:6" x14ac:dyDescent="0.3">
      <c r="A55" s="28"/>
      <c r="B55" s="2"/>
      <c r="C55" s="1"/>
      <c r="D55" s="10"/>
      <c r="E55" s="10"/>
      <c r="F55" s="11">
        <f t="shared" si="1"/>
        <v>750</v>
      </c>
    </row>
    <row r="56" spans="1:6" x14ac:dyDescent="0.3">
      <c r="A56" s="28"/>
      <c r="B56" s="2"/>
      <c r="C56" s="1"/>
      <c r="D56" s="10"/>
      <c r="E56" s="10"/>
      <c r="F56" s="11">
        <f t="shared" si="1"/>
        <v>750</v>
      </c>
    </row>
    <row r="57" spans="1:6" x14ac:dyDescent="0.3">
      <c r="A57" s="28"/>
      <c r="B57" s="2"/>
      <c r="C57" s="1"/>
      <c r="D57" s="10"/>
      <c r="E57" s="10"/>
      <c r="F57" s="11">
        <f t="shared" si="1"/>
        <v>750</v>
      </c>
    </row>
    <row r="58" spans="1:6" x14ac:dyDescent="0.3">
      <c r="A58" s="28"/>
      <c r="B58" s="2"/>
      <c r="C58" s="1"/>
      <c r="D58" s="10"/>
      <c r="E58" s="10"/>
      <c r="F58" s="11">
        <f t="shared" si="1"/>
        <v>750</v>
      </c>
    </row>
    <row r="59" spans="1:6" x14ac:dyDescent="0.3">
      <c r="A59" s="28"/>
      <c r="B59" s="2"/>
      <c r="C59" s="1"/>
      <c r="D59" s="10"/>
      <c r="E59" s="10"/>
      <c r="F59" s="11">
        <f t="shared" si="1"/>
        <v>750</v>
      </c>
    </row>
    <row r="60" spans="1:6" x14ac:dyDescent="0.3">
      <c r="A60" s="28"/>
      <c r="B60" s="2"/>
      <c r="C60" s="1"/>
      <c r="D60" s="10"/>
      <c r="E60" s="10"/>
      <c r="F60" s="11">
        <f t="shared" si="1"/>
        <v>750</v>
      </c>
    </row>
    <row r="61" spans="1:6" x14ac:dyDescent="0.3">
      <c r="A61" s="28"/>
      <c r="B61" s="2"/>
      <c r="C61" s="1"/>
      <c r="D61" s="10"/>
      <c r="E61" s="10"/>
      <c r="F61" s="11">
        <f t="shared" si="1"/>
        <v>750</v>
      </c>
    </row>
    <row r="62" spans="1:6" x14ac:dyDescent="0.3">
      <c r="A62" s="28"/>
      <c r="B62" s="2"/>
      <c r="C62" s="1"/>
      <c r="D62" s="10"/>
      <c r="E62" s="10"/>
      <c r="F62" s="11">
        <f t="shared" si="1"/>
        <v>750</v>
      </c>
    </row>
    <row r="63" spans="1:6" x14ac:dyDescent="0.3">
      <c r="A63" s="28"/>
      <c r="B63" s="2"/>
      <c r="C63" s="1"/>
      <c r="D63" s="10"/>
      <c r="E63" s="10"/>
      <c r="F63" s="11">
        <f t="shared" si="1"/>
        <v>750</v>
      </c>
    </row>
    <row r="64" spans="1:6" x14ac:dyDescent="0.3">
      <c r="A64" s="28"/>
      <c r="B64" s="2"/>
      <c r="C64" s="1"/>
      <c r="D64" s="10"/>
      <c r="E64" s="10"/>
      <c r="F64" s="11">
        <f>F63+D64-E64</f>
        <v>750</v>
      </c>
    </row>
    <row r="65" spans="1:6" x14ac:dyDescent="0.3">
      <c r="A65" s="28"/>
      <c r="B65" s="2"/>
      <c r="C65" s="1"/>
      <c r="D65" s="10"/>
      <c r="E65" s="10"/>
      <c r="F65" s="11">
        <f t="shared" ref="F65:F76" si="7">F64+D65-E65</f>
        <v>750</v>
      </c>
    </row>
    <row r="66" spans="1:6" x14ac:dyDescent="0.3">
      <c r="A66" s="28"/>
      <c r="B66" s="2"/>
      <c r="C66" s="1"/>
      <c r="D66" s="10"/>
      <c r="E66" s="10"/>
      <c r="F66" s="11">
        <f t="shared" si="7"/>
        <v>750</v>
      </c>
    </row>
    <row r="67" spans="1:6" x14ac:dyDescent="0.3">
      <c r="A67" s="28"/>
      <c r="B67" s="2"/>
      <c r="C67" s="1"/>
      <c r="D67" s="10"/>
      <c r="E67" s="10"/>
      <c r="F67" s="11">
        <f t="shared" si="7"/>
        <v>750</v>
      </c>
    </row>
    <row r="68" spans="1:6" x14ac:dyDescent="0.3">
      <c r="A68" s="28"/>
      <c r="B68" s="2"/>
      <c r="C68" s="1"/>
      <c r="D68" s="10"/>
      <c r="E68" s="10"/>
      <c r="F68" s="11">
        <f t="shared" si="7"/>
        <v>750</v>
      </c>
    </row>
    <row r="69" spans="1:6" x14ac:dyDescent="0.3">
      <c r="A69" s="28"/>
      <c r="B69" s="2"/>
      <c r="C69" s="1"/>
      <c r="D69" s="10"/>
      <c r="E69" s="10"/>
      <c r="F69" s="11">
        <f t="shared" si="7"/>
        <v>750</v>
      </c>
    </row>
    <row r="70" spans="1:6" x14ac:dyDescent="0.3">
      <c r="A70" s="28"/>
      <c r="B70" s="2"/>
      <c r="C70" s="1"/>
      <c r="D70" s="10"/>
      <c r="E70" s="10"/>
      <c r="F70" s="11">
        <f t="shared" si="7"/>
        <v>750</v>
      </c>
    </row>
    <row r="71" spans="1:6" x14ac:dyDescent="0.3">
      <c r="A71" s="28"/>
      <c r="B71" s="2"/>
      <c r="C71" s="1"/>
      <c r="D71" s="10"/>
      <c r="E71" s="10"/>
      <c r="F71" s="11">
        <f t="shared" si="7"/>
        <v>750</v>
      </c>
    </row>
    <row r="72" spans="1:6" x14ac:dyDescent="0.3">
      <c r="A72" s="28"/>
      <c r="B72" s="2"/>
      <c r="C72" s="1"/>
      <c r="D72" s="10"/>
      <c r="E72" s="10"/>
      <c r="F72" s="11">
        <f t="shared" si="7"/>
        <v>750</v>
      </c>
    </row>
    <row r="73" spans="1:6" x14ac:dyDescent="0.3">
      <c r="A73" s="28"/>
      <c r="B73" s="2"/>
      <c r="C73" s="1"/>
      <c r="D73" s="10"/>
      <c r="E73" s="10"/>
      <c r="F73" s="11">
        <f t="shared" si="7"/>
        <v>750</v>
      </c>
    </row>
    <row r="74" spans="1:6" x14ac:dyDescent="0.3">
      <c r="A74" s="28"/>
      <c r="B74" s="2"/>
      <c r="C74" s="1"/>
      <c r="D74" s="10"/>
      <c r="E74" s="10"/>
      <c r="F74" s="11">
        <f t="shared" si="7"/>
        <v>750</v>
      </c>
    </row>
    <row r="75" spans="1:6" x14ac:dyDescent="0.3">
      <c r="A75" s="28"/>
      <c r="B75" s="2"/>
      <c r="C75" s="1"/>
      <c r="D75" s="10"/>
      <c r="E75" s="10"/>
      <c r="F75" s="11">
        <f t="shared" si="7"/>
        <v>750</v>
      </c>
    </row>
    <row r="76" spans="1:6" x14ac:dyDescent="0.3">
      <c r="A76" s="28"/>
      <c r="B76" s="2"/>
      <c r="C76" s="1"/>
      <c r="D76" s="10"/>
      <c r="E76" s="10"/>
      <c r="F76" s="11">
        <f t="shared" si="7"/>
        <v>750</v>
      </c>
    </row>
    <row r="77" spans="1:6" ht="15" thickBot="1" x14ac:dyDescent="0.35">
      <c r="A77" s="44"/>
      <c r="B77" s="4"/>
      <c r="C77" s="5"/>
      <c r="D77" s="12"/>
      <c r="E77" s="12"/>
      <c r="F77" s="13">
        <f>F76+D77-E77</f>
        <v>750</v>
      </c>
    </row>
  </sheetData>
  <mergeCells count="3">
    <mergeCell ref="H3:K3"/>
    <mergeCell ref="M3:S3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Cadastros</vt:lpstr>
      <vt:lpstr>Resumo analítico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Conrado Elementari</cp:lastModifiedBy>
  <cp:lastPrinted>2014-07-21T12:17:09Z</cp:lastPrinted>
  <dcterms:created xsi:type="dcterms:W3CDTF">2009-07-20T23:08:34Z</dcterms:created>
  <dcterms:modified xsi:type="dcterms:W3CDTF">2025-10-02T19:47:26Z</dcterms:modified>
</cp:coreProperties>
</file>