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NUser\Documents\2025 Bank Statements\"/>
    </mc:Choice>
  </mc:AlternateContent>
  <xr:revisionPtr revIDLastSave="0" documentId="13_ncr:40009_{A16C6443-8EFA-40C1-8374-787263D3A087}" xr6:coauthVersionLast="47" xr6:coauthVersionMax="47" xr10:uidLastSave="{00000000-0000-0000-0000-000000000000}"/>
  <bookViews>
    <workbookView xWindow="-108" yWindow="-108" windowWidth="23256" windowHeight="13896"/>
  </bookViews>
  <sheets>
    <sheet name="August_2025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5" i="1" l="1"/>
  <c r="E85" i="1"/>
  <c r="E97" i="1"/>
  <c r="E100" i="1" s="1"/>
  <c r="E99" i="1"/>
  <c r="E98" i="1"/>
  <c r="F97" i="1"/>
  <c r="E90" i="1"/>
  <c r="E93" i="1"/>
  <c r="E92" i="1"/>
  <c r="E91" i="1"/>
  <c r="E89" i="1"/>
  <c r="E88" i="1"/>
  <c r="E94" i="1" l="1"/>
</calcChain>
</file>

<file path=xl/sharedStrings.xml><?xml version="1.0" encoding="utf-8"?>
<sst xmlns="http://schemas.openxmlformats.org/spreadsheetml/2006/main" count="337" uniqueCount="80">
  <si>
    <t>Account Number</t>
  </si>
  <si>
    <t>Account Name</t>
  </si>
  <si>
    <t>Date</t>
  </si>
  <si>
    <t>Credit Amount</t>
  </si>
  <si>
    <t>Debit Amount</t>
  </si>
  <si>
    <t>Description</t>
  </si>
  <si>
    <t>Reference</t>
  </si>
  <si>
    <t>Memo</t>
  </si>
  <si>
    <t>OPERATING</t>
  </si>
  <si>
    <t>ACH Deposit</t>
  </si>
  <si>
    <t>MAINT/WARR STATE OF OHIO TAX06*D-MUNI-R11312108*MUNICIPAL INCOME TAX (MELT) D</t>
  </si>
  <si>
    <t>CREDIT DEP 5/3 BANKCARD SYS 5/3 BANKCARD CREDIT DEP 4445063370373 ACI</t>
  </si>
  <si>
    <t>ALEXANDRIA WTER&amp; Settlement 000024817013554</t>
  </si>
  <si>
    <t>ACH Payment</t>
  </si>
  <si>
    <t>AMER ELECT PWR CPPWDRAWAL XXXXXX5860</t>
  </si>
  <si>
    <t>AMER ELECT PWR CPPWDRAWAL XXXXXX3812</t>
  </si>
  <si>
    <t>ALEXANDRIA WTER&amp; Settlement 000024809378390</t>
  </si>
  <si>
    <t>AMER ELECT PWR CPPWDRAWAL XXXXXX1410</t>
  </si>
  <si>
    <t>Deposit</t>
  </si>
  <si>
    <t>ALEXANDRIA WTER&amp; Settlement 000024800094502</t>
  </si>
  <si>
    <t>SPECTRUM SPECTRUM 3897149</t>
  </si>
  <si>
    <t>Check</t>
  </si>
  <si>
    <t>Check #995469</t>
  </si>
  <si>
    <t>Check #995470</t>
  </si>
  <si>
    <t>MAINT/WARR STATE OF OHIO COM01*PFD45011Q42025*LIQUOR CONTROL PERMIT FEE DISTR</t>
  </si>
  <si>
    <t>ALEXANDRIA WTER&amp; Settlement 000024782178314</t>
  </si>
  <si>
    <t>VILLAGE OF ALEXA TVanWinkle XXXXXX3816</t>
  </si>
  <si>
    <t>AMER ELECT PWR CPPWDRAWAL XXXXXX0800</t>
  </si>
  <si>
    <t>CITY OF JOHNSTOW JOHNSTOWN XXXXXX6100.0</t>
  </si>
  <si>
    <t>MAINT/WARR STATE OF OHIO TAX06*D-MH-R11267763*MANUFACTURED HOME ROLLBACK DISB</t>
  </si>
  <si>
    <t>MAINT/WARR STATE OF OHIO TAX06*D-RPRBK-R11267241*REAL PROPERTY TAX ROLLBACK D</t>
  </si>
  <si>
    <t>VILLAGE OF ALEXA Merger Com XXXXXX3816</t>
  </si>
  <si>
    <t>Check #995471</t>
  </si>
  <si>
    <t>Check #995467</t>
  </si>
  <si>
    <t>ALEXANDRIA WTER&amp; Settlement 000024751883290</t>
  </si>
  <si>
    <t>LICKING COUNTY MVR ALEXANDRIA</t>
  </si>
  <si>
    <t>AMER ELECT PWR CPPWDRAWAL XXXXXX7370</t>
  </si>
  <si>
    <t>MAINT/WARR STATE OF OHIO TAX06*D-GASMUN-R11243088*GASOLINE EXCISE TAX DISTRIB</t>
  </si>
  <si>
    <t>MILLER PORTABLES PAYMENT 202188021061</t>
  </si>
  <si>
    <t>OHIOPERS OHPERSWEB 400800</t>
  </si>
  <si>
    <t>VILLAGE OF ALEXA Rosenberg XXXXXX3816</t>
  </si>
  <si>
    <t>GRANVILLE VILLAG UTILITY 15660-001</t>
  </si>
  <si>
    <t>ALEXANDRIA WTER&amp; Settlement 000024722256042</t>
  </si>
  <si>
    <t>R.I.T.A. RITA Main 000000004300000</t>
  </si>
  <si>
    <t>Brightspeed10695 Payment XXXXX6693</t>
  </si>
  <si>
    <t>BUCKEYE CLOUD BUCKEYE CL ST-N7M7B6F8G4Y3</t>
  </si>
  <si>
    <t>Check #995465</t>
  </si>
  <si>
    <t>LICKING COUNTY LGF SUPP ALEXANDRIA</t>
  </si>
  <si>
    <t>LICKING COUNTY LGF ALEXANDRIA</t>
  </si>
  <si>
    <t>GFC LEASING LEASE PMT L184929</t>
  </si>
  <si>
    <t>MAINT/WARR STATE OF OHIO DPS01*T26B452*VEHICLE REGISTRATION MUNICIPAL PERMISS</t>
  </si>
  <si>
    <t>LICKING COUNTY SETTLEMENT ALEXANDRIA</t>
  </si>
  <si>
    <t>ALEXANDRIA WTER&amp; Settlement 000024679939450</t>
  </si>
  <si>
    <t>AMER ELECT PWR CPPWDRAWAL XXXXXX4811</t>
  </si>
  <si>
    <t>AMER ELECT PWR CPPWDRAWAL XXXXXX7701</t>
  </si>
  <si>
    <t>ALEXANDRIA WTER&amp; Settlement 000024640261494</t>
  </si>
  <si>
    <t>Gordon Flesch Co gflesch</t>
  </si>
  <si>
    <t>AMER ELECT PWR CPPWDRAWAL XXXXXX2810</t>
  </si>
  <si>
    <t>VILLAGE OF ALEXA CCC XXXXXX3816</t>
  </si>
  <si>
    <t>COLUMBIA GAS OF BILLPAY 115357190020006</t>
  </si>
  <si>
    <t>ATT PAYMENT 624369003GLB2N</t>
  </si>
  <si>
    <t>V. OF ALEXANDRIA PAYROLL XXXXXX3816</t>
  </si>
  <si>
    <t>Revenue</t>
  </si>
  <si>
    <t>water/sewer</t>
  </si>
  <si>
    <t>R.I.T.A.</t>
  </si>
  <si>
    <t>AP</t>
  </si>
  <si>
    <t>Payroll W/H</t>
  </si>
  <si>
    <t>Payroll</t>
  </si>
  <si>
    <t>Revenue-Museum</t>
  </si>
  <si>
    <t>Revenue-Bench for Fred</t>
  </si>
  <si>
    <t>Park Revenue</t>
  </si>
  <si>
    <t>revenue</t>
  </si>
  <si>
    <t>R.I.T.A</t>
  </si>
  <si>
    <t>Water/Sewer</t>
  </si>
  <si>
    <t>Revenue -Bench for Fred</t>
  </si>
  <si>
    <t>Revenue-Museum Donation</t>
  </si>
  <si>
    <t>Accounts Payables</t>
  </si>
  <si>
    <t xml:space="preserve">Payroll </t>
  </si>
  <si>
    <t>Village of Alexandria</t>
  </si>
  <si>
    <t xml:space="preserve">Checking Account-2995 Operating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</si>
</sst>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1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10" xfId="0" applyNumberFormat="1" applyBorder="1"/>
    <xf numFmtId="43" fontId="0" fillId="0" borderId="0" xfId="0" applyNumberFormat="1" applyBorder="1"/>
    <xf numFmtId="14" fontId="16" fillId="0" borderId="0" xfId="0" applyNumberFormat="1" applyFont="1"/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tabSelected="1" topLeftCell="A80" workbookViewId="0">
      <selection activeCell="F84" sqref="F84"/>
    </sheetView>
  </sheetViews>
  <sheetFormatPr defaultRowHeight="14.4" x14ac:dyDescent="0.3"/>
  <cols>
    <col min="1" max="1" width="24.88671875" customWidth="1"/>
    <col min="2" max="2" width="13.109375" bestFit="1" customWidth="1"/>
    <col min="3" max="3" width="9.5546875" bestFit="1" customWidth="1"/>
    <col min="4" max="4" width="25.44140625" customWidth="1"/>
    <col min="5" max="6" width="10.109375" bestFit="1" customWidth="1"/>
    <col min="7" max="7" width="21.88671875" customWidth="1"/>
    <col min="8" max="8" width="9.77734375" customWidth="1"/>
    <col min="9" max="9" width="88.5546875" customWidth="1"/>
  </cols>
  <sheetData>
    <row r="1" spans="1:9" x14ac:dyDescent="0.3">
      <c r="A1" t="s">
        <v>78</v>
      </c>
    </row>
    <row r="2" spans="1:9" x14ac:dyDescent="0.3">
      <c r="A2" t="s">
        <v>79</v>
      </c>
    </row>
    <row r="3" spans="1:9" x14ac:dyDescent="0.3">
      <c r="A3" s="1">
        <v>45900</v>
      </c>
    </row>
    <row r="5" spans="1:9" x14ac:dyDescent="0.3">
      <c r="A5" t="s">
        <v>0</v>
      </c>
      <c r="B5" t="s">
        <v>1</v>
      </c>
      <c r="C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</row>
    <row r="6" spans="1:9" x14ac:dyDescent="0.3">
      <c r="A6" s="2">
        <v>1050106122995</v>
      </c>
      <c r="B6" t="s">
        <v>8</v>
      </c>
      <c r="C6" s="1">
        <v>45883</v>
      </c>
      <c r="D6" s="1" t="s">
        <v>64</v>
      </c>
      <c r="E6" s="3">
        <v>2611.0500000000002</v>
      </c>
      <c r="F6" s="3"/>
      <c r="G6" t="s">
        <v>9</v>
      </c>
      <c r="I6" t="s">
        <v>43</v>
      </c>
    </row>
    <row r="7" spans="1:9" x14ac:dyDescent="0.3">
      <c r="A7" s="2">
        <v>1050106122995</v>
      </c>
      <c r="B7" t="s">
        <v>8</v>
      </c>
      <c r="C7" s="1">
        <v>45870</v>
      </c>
      <c r="D7" s="1" t="s">
        <v>64</v>
      </c>
      <c r="E7" s="3">
        <v>8694.06</v>
      </c>
      <c r="F7" s="3"/>
      <c r="G7" t="s">
        <v>9</v>
      </c>
      <c r="I7" t="s">
        <v>43</v>
      </c>
    </row>
    <row r="8" spans="1:9" x14ac:dyDescent="0.3">
      <c r="A8" s="2">
        <v>1050106122995</v>
      </c>
      <c r="B8" t="s">
        <v>8</v>
      </c>
      <c r="C8" s="1">
        <v>45898</v>
      </c>
      <c r="D8" s="1" t="s">
        <v>62</v>
      </c>
      <c r="E8" s="3">
        <v>11.1</v>
      </c>
      <c r="F8" s="3"/>
      <c r="G8" t="s">
        <v>9</v>
      </c>
      <c r="I8" t="s">
        <v>10</v>
      </c>
    </row>
    <row r="9" spans="1:9" x14ac:dyDescent="0.3">
      <c r="A9" s="2">
        <v>1050106122995</v>
      </c>
      <c r="B9" t="s">
        <v>8</v>
      </c>
      <c r="C9" s="1">
        <v>45894</v>
      </c>
      <c r="D9" s="1" t="s">
        <v>62</v>
      </c>
      <c r="E9" s="3">
        <v>88.2</v>
      </c>
      <c r="F9" s="3"/>
      <c r="G9" t="s">
        <v>9</v>
      </c>
      <c r="I9" t="s">
        <v>24</v>
      </c>
    </row>
    <row r="10" spans="1:9" x14ac:dyDescent="0.3">
      <c r="A10" s="2">
        <v>1050106122995</v>
      </c>
      <c r="B10" t="s">
        <v>8</v>
      </c>
      <c r="C10" s="1">
        <v>45891</v>
      </c>
      <c r="D10" s="1" t="s">
        <v>62</v>
      </c>
      <c r="E10" s="3">
        <v>0.28000000000000003</v>
      </c>
      <c r="F10" s="3"/>
      <c r="G10" t="s">
        <v>9</v>
      </c>
      <c r="I10" t="s">
        <v>29</v>
      </c>
    </row>
    <row r="11" spans="1:9" x14ac:dyDescent="0.3">
      <c r="A11" s="2">
        <v>1050106122995</v>
      </c>
      <c r="B11" t="s">
        <v>8</v>
      </c>
      <c r="C11" s="1">
        <v>45891</v>
      </c>
      <c r="D11" s="1" t="s">
        <v>62</v>
      </c>
      <c r="E11" s="3">
        <v>1922.96</v>
      </c>
      <c r="F11" s="3"/>
      <c r="G11" t="s">
        <v>9</v>
      </c>
      <c r="I11" t="s">
        <v>30</v>
      </c>
    </row>
    <row r="12" spans="1:9" x14ac:dyDescent="0.3">
      <c r="A12" s="2">
        <v>1050106122995</v>
      </c>
      <c r="B12" t="s">
        <v>8</v>
      </c>
      <c r="C12" s="1">
        <v>45888</v>
      </c>
      <c r="D12" s="1" t="s">
        <v>62</v>
      </c>
      <c r="E12" s="3">
        <v>364.03</v>
      </c>
      <c r="F12" s="3"/>
      <c r="G12" t="s">
        <v>9</v>
      </c>
      <c r="I12" t="s">
        <v>35</v>
      </c>
    </row>
    <row r="13" spans="1:9" x14ac:dyDescent="0.3">
      <c r="A13" s="2">
        <v>1050106122995</v>
      </c>
      <c r="B13" t="s">
        <v>8</v>
      </c>
      <c r="C13" s="1">
        <v>45884</v>
      </c>
      <c r="D13" s="1" t="s">
        <v>62</v>
      </c>
      <c r="E13" s="3">
        <v>2661.36</v>
      </c>
      <c r="F13" s="3"/>
      <c r="G13" t="s">
        <v>9</v>
      </c>
      <c r="I13" t="s">
        <v>37</v>
      </c>
    </row>
    <row r="14" spans="1:9" x14ac:dyDescent="0.3">
      <c r="A14" s="2">
        <v>1050106122995</v>
      </c>
      <c r="B14" t="s">
        <v>8</v>
      </c>
      <c r="C14" s="1">
        <v>45881</v>
      </c>
      <c r="D14" s="1" t="s">
        <v>62</v>
      </c>
      <c r="E14" s="3">
        <v>1787.89</v>
      </c>
      <c r="F14" s="3"/>
      <c r="G14" t="s">
        <v>9</v>
      </c>
      <c r="I14" t="s">
        <v>48</v>
      </c>
    </row>
    <row r="15" spans="1:9" x14ac:dyDescent="0.3">
      <c r="A15" s="2">
        <v>1050106122995</v>
      </c>
      <c r="B15" t="s">
        <v>8</v>
      </c>
      <c r="C15" s="1">
        <v>45880</v>
      </c>
      <c r="D15" s="1" t="s">
        <v>62</v>
      </c>
      <c r="E15" s="3">
        <v>9335.99</v>
      </c>
      <c r="F15" s="3"/>
      <c r="G15" t="s">
        <v>9</v>
      </c>
      <c r="I15" t="s">
        <v>51</v>
      </c>
    </row>
    <row r="16" spans="1:9" x14ac:dyDescent="0.3">
      <c r="A16" s="2">
        <v>1050106122995</v>
      </c>
      <c r="B16" t="s">
        <v>8</v>
      </c>
      <c r="C16" s="1">
        <v>45881</v>
      </c>
      <c r="D16" s="1" t="s">
        <v>62</v>
      </c>
      <c r="E16" s="3">
        <v>288.64999999999998</v>
      </c>
      <c r="F16" s="3"/>
      <c r="G16" t="s">
        <v>9</v>
      </c>
      <c r="I16" t="s">
        <v>47</v>
      </c>
    </row>
    <row r="17" spans="1:9" x14ac:dyDescent="0.3">
      <c r="A17" s="2">
        <v>1050106122995</v>
      </c>
      <c r="B17" t="s">
        <v>8</v>
      </c>
      <c r="C17" s="1">
        <v>45880</v>
      </c>
      <c r="D17" s="1" t="s">
        <v>71</v>
      </c>
      <c r="E17" s="3">
        <v>453.75</v>
      </c>
      <c r="F17" s="3"/>
      <c r="G17" t="s">
        <v>9</v>
      </c>
      <c r="I17" t="s">
        <v>50</v>
      </c>
    </row>
    <row r="18" spans="1:9" x14ac:dyDescent="0.3">
      <c r="A18" s="2">
        <v>1050106122995</v>
      </c>
      <c r="B18" t="s">
        <v>8</v>
      </c>
      <c r="C18" s="1">
        <v>45889</v>
      </c>
      <c r="D18" s="1" t="s">
        <v>63</v>
      </c>
      <c r="E18" s="3">
        <v>215.11</v>
      </c>
      <c r="F18" s="3"/>
      <c r="G18" t="s">
        <v>9</v>
      </c>
      <c r="I18" t="s">
        <v>11</v>
      </c>
    </row>
    <row r="19" spans="1:9" x14ac:dyDescent="0.3">
      <c r="A19" s="2">
        <v>1050106122995</v>
      </c>
      <c r="B19" t="s">
        <v>8</v>
      </c>
      <c r="C19" s="1">
        <v>45880</v>
      </c>
      <c r="D19" s="1" t="s">
        <v>63</v>
      </c>
      <c r="E19" s="3">
        <v>143.41999999999999</v>
      </c>
      <c r="F19" s="3"/>
      <c r="G19" t="s">
        <v>9</v>
      </c>
      <c r="I19" t="s">
        <v>11</v>
      </c>
    </row>
    <row r="20" spans="1:9" x14ac:dyDescent="0.3">
      <c r="A20" s="2">
        <v>1050106122995</v>
      </c>
      <c r="B20" t="s">
        <v>8</v>
      </c>
      <c r="C20" s="1">
        <v>45898</v>
      </c>
      <c r="D20" s="1" t="s">
        <v>63</v>
      </c>
      <c r="E20" s="3">
        <v>543.12</v>
      </c>
      <c r="F20" s="3"/>
      <c r="G20" t="s">
        <v>9</v>
      </c>
      <c r="I20" t="s">
        <v>11</v>
      </c>
    </row>
    <row r="21" spans="1:9" x14ac:dyDescent="0.3">
      <c r="A21" s="2">
        <v>1050106122995</v>
      </c>
      <c r="B21" t="s">
        <v>8</v>
      </c>
      <c r="C21" s="1">
        <v>45897</v>
      </c>
      <c r="D21" s="1" t="s">
        <v>63</v>
      </c>
      <c r="E21" s="3">
        <v>62</v>
      </c>
      <c r="F21" s="3"/>
      <c r="G21" t="s">
        <v>9</v>
      </c>
      <c r="I21" t="s">
        <v>12</v>
      </c>
    </row>
    <row r="22" spans="1:9" x14ac:dyDescent="0.3">
      <c r="A22" s="2">
        <v>1050106122995</v>
      </c>
      <c r="B22" t="s">
        <v>8</v>
      </c>
      <c r="C22" s="1">
        <v>45896</v>
      </c>
      <c r="D22" s="1" t="s">
        <v>63</v>
      </c>
      <c r="E22" s="3">
        <v>210.1</v>
      </c>
      <c r="F22" s="3"/>
      <c r="G22" t="s">
        <v>9</v>
      </c>
      <c r="I22" t="s">
        <v>16</v>
      </c>
    </row>
    <row r="23" spans="1:9" x14ac:dyDescent="0.3">
      <c r="A23" s="2">
        <v>1050106122995</v>
      </c>
      <c r="B23" t="s">
        <v>8</v>
      </c>
      <c r="C23" s="1">
        <v>45896</v>
      </c>
      <c r="D23" s="1" t="s">
        <v>63</v>
      </c>
      <c r="E23" s="3">
        <v>750.81</v>
      </c>
      <c r="F23" s="3"/>
      <c r="G23" t="s">
        <v>9</v>
      </c>
      <c r="I23" t="s">
        <v>11</v>
      </c>
    </row>
    <row r="24" spans="1:9" x14ac:dyDescent="0.3">
      <c r="A24" s="2">
        <v>1050106122995</v>
      </c>
      <c r="B24" t="s">
        <v>8</v>
      </c>
      <c r="C24" s="1">
        <v>45895</v>
      </c>
      <c r="D24" s="1" t="s">
        <v>63</v>
      </c>
      <c r="E24" s="3">
        <v>198.19</v>
      </c>
      <c r="F24" s="3"/>
      <c r="G24" t="s">
        <v>9</v>
      </c>
      <c r="I24" t="s">
        <v>19</v>
      </c>
    </row>
    <row r="25" spans="1:9" x14ac:dyDescent="0.3">
      <c r="A25" s="2">
        <v>1050106122995</v>
      </c>
      <c r="B25" t="s">
        <v>8</v>
      </c>
      <c r="C25" s="1">
        <v>45895</v>
      </c>
      <c r="D25" s="1" t="s">
        <v>63</v>
      </c>
      <c r="E25" s="3">
        <v>602.69000000000005</v>
      </c>
      <c r="F25" s="3"/>
      <c r="G25" t="s">
        <v>9</v>
      </c>
      <c r="I25" t="s">
        <v>11</v>
      </c>
    </row>
    <row r="26" spans="1:9" x14ac:dyDescent="0.3">
      <c r="A26" s="2">
        <v>1050106122995</v>
      </c>
      <c r="B26" t="s">
        <v>8</v>
      </c>
      <c r="C26" s="1">
        <v>45894</v>
      </c>
      <c r="D26" s="1" t="s">
        <v>63</v>
      </c>
      <c r="E26" s="3">
        <v>94.21</v>
      </c>
      <c r="F26" s="3"/>
      <c r="G26" t="s">
        <v>9</v>
      </c>
      <c r="I26" t="s">
        <v>25</v>
      </c>
    </row>
    <row r="27" spans="1:9" x14ac:dyDescent="0.3">
      <c r="A27" s="2">
        <v>1050106122995</v>
      </c>
      <c r="B27" t="s">
        <v>8</v>
      </c>
      <c r="C27" s="1">
        <v>45894</v>
      </c>
      <c r="D27" s="1" t="s">
        <v>63</v>
      </c>
      <c r="E27" s="3">
        <v>269.41000000000003</v>
      </c>
      <c r="F27" s="3"/>
      <c r="G27" t="s">
        <v>9</v>
      </c>
      <c r="I27" t="s">
        <v>11</v>
      </c>
    </row>
    <row r="28" spans="1:9" x14ac:dyDescent="0.3">
      <c r="A28" s="2">
        <v>1050106122995</v>
      </c>
      <c r="B28" t="s">
        <v>8</v>
      </c>
      <c r="C28" s="1">
        <v>45894</v>
      </c>
      <c r="D28" s="1" t="s">
        <v>63</v>
      </c>
      <c r="E28" s="3">
        <v>371.76</v>
      </c>
      <c r="F28" s="3"/>
      <c r="G28" t="s">
        <v>9</v>
      </c>
      <c r="I28" t="s">
        <v>11</v>
      </c>
    </row>
    <row r="29" spans="1:9" x14ac:dyDescent="0.3">
      <c r="A29" s="2">
        <v>1050106122995</v>
      </c>
      <c r="B29" t="s">
        <v>8</v>
      </c>
      <c r="C29" s="1">
        <v>45894</v>
      </c>
      <c r="D29" s="1" t="s">
        <v>63</v>
      </c>
      <c r="E29" s="3">
        <v>676.21</v>
      </c>
      <c r="F29" s="3"/>
      <c r="G29" t="s">
        <v>9</v>
      </c>
      <c r="I29" t="s">
        <v>11</v>
      </c>
    </row>
    <row r="30" spans="1:9" x14ac:dyDescent="0.3">
      <c r="A30" s="2">
        <v>1050106122995</v>
      </c>
      <c r="B30" t="s">
        <v>8</v>
      </c>
      <c r="C30" s="1">
        <v>45891</v>
      </c>
      <c r="D30" s="1" t="s">
        <v>63</v>
      </c>
      <c r="E30" s="3">
        <v>224.59</v>
      </c>
      <c r="F30" s="3"/>
      <c r="G30" t="s">
        <v>9</v>
      </c>
      <c r="I30" t="s">
        <v>11</v>
      </c>
    </row>
    <row r="31" spans="1:9" x14ac:dyDescent="0.3">
      <c r="A31" s="2">
        <v>1050106122995</v>
      </c>
      <c r="B31" t="s">
        <v>8</v>
      </c>
      <c r="C31" s="1">
        <v>45888</v>
      </c>
      <c r="D31" s="1" t="s">
        <v>63</v>
      </c>
      <c r="E31" s="3">
        <v>124.83</v>
      </c>
      <c r="F31" s="3"/>
      <c r="G31" t="s">
        <v>9</v>
      </c>
      <c r="I31" t="s">
        <v>11</v>
      </c>
    </row>
    <row r="32" spans="1:9" x14ac:dyDescent="0.3">
      <c r="A32" s="2">
        <v>1050106122995</v>
      </c>
      <c r="B32" t="s">
        <v>8</v>
      </c>
      <c r="C32" s="1">
        <v>45888</v>
      </c>
      <c r="D32" s="1" t="s">
        <v>63</v>
      </c>
      <c r="E32" s="3">
        <v>171.3</v>
      </c>
      <c r="F32" s="3"/>
      <c r="G32" t="s">
        <v>9</v>
      </c>
      <c r="I32" t="s">
        <v>34</v>
      </c>
    </row>
    <row r="33" spans="1:9" x14ac:dyDescent="0.3">
      <c r="A33" s="2">
        <v>1050106122995</v>
      </c>
      <c r="B33" t="s">
        <v>8</v>
      </c>
      <c r="C33" s="1">
        <v>45887</v>
      </c>
      <c r="D33" s="1" t="s">
        <v>63</v>
      </c>
      <c r="E33" s="3">
        <v>150.82</v>
      </c>
      <c r="F33" s="3"/>
      <c r="G33" t="s">
        <v>9</v>
      </c>
      <c r="I33" t="s">
        <v>11</v>
      </c>
    </row>
    <row r="34" spans="1:9" x14ac:dyDescent="0.3">
      <c r="A34" s="2">
        <v>1050106122995</v>
      </c>
      <c r="B34" t="s">
        <v>8</v>
      </c>
      <c r="C34" s="1">
        <v>45887</v>
      </c>
      <c r="D34" s="1" t="s">
        <v>63</v>
      </c>
      <c r="E34" s="3">
        <v>181.28</v>
      </c>
      <c r="F34" s="3"/>
      <c r="G34" t="s">
        <v>9</v>
      </c>
      <c r="I34" t="s">
        <v>11</v>
      </c>
    </row>
    <row r="35" spans="1:9" x14ac:dyDescent="0.3">
      <c r="A35" s="2">
        <v>1050106122995</v>
      </c>
      <c r="B35" t="s">
        <v>8</v>
      </c>
      <c r="C35" s="1">
        <v>45887</v>
      </c>
      <c r="D35" s="1" t="s">
        <v>63</v>
      </c>
      <c r="E35" s="3">
        <v>626.88</v>
      </c>
      <c r="F35" s="3"/>
      <c r="G35" t="s">
        <v>9</v>
      </c>
      <c r="I35" t="s">
        <v>11</v>
      </c>
    </row>
    <row r="36" spans="1:9" x14ac:dyDescent="0.3">
      <c r="A36" s="2">
        <v>1050106122995</v>
      </c>
      <c r="B36" t="s">
        <v>8</v>
      </c>
      <c r="C36" s="1">
        <v>45884</v>
      </c>
      <c r="D36" s="1" t="s">
        <v>63</v>
      </c>
      <c r="E36" s="3">
        <v>94.21</v>
      </c>
      <c r="F36" s="3"/>
      <c r="G36" t="s">
        <v>9</v>
      </c>
      <c r="I36" t="s">
        <v>11</v>
      </c>
    </row>
    <row r="37" spans="1:9" x14ac:dyDescent="0.3">
      <c r="A37" s="2">
        <v>1050106122995</v>
      </c>
      <c r="B37" t="s">
        <v>8</v>
      </c>
      <c r="C37" s="1">
        <v>45883</v>
      </c>
      <c r="D37" s="1" t="s">
        <v>63</v>
      </c>
      <c r="E37" s="3">
        <v>539.1</v>
      </c>
      <c r="F37" s="3"/>
      <c r="G37" t="s">
        <v>9</v>
      </c>
      <c r="I37" t="s">
        <v>42</v>
      </c>
    </row>
    <row r="38" spans="1:9" x14ac:dyDescent="0.3">
      <c r="A38" s="2">
        <v>1050106122995</v>
      </c>
      <c r="B38" t="s">
        <v>8</v>
      </c>
      <c r="C38" s="1">
        <v>45883</v>
      </c>
      <c r="D38" s="1" t="s">
        <v>63</v>
      </c>
      <c r="E38" s="3">
        <v>1265.3900000000001</v>
      </c>
      <c r="F38" s="3"/>
      <c r="G38" t="s">
        <v>9</v>
      </c>
      <c r="I38" t="s">
        <v>11</v>
      </c>
    </row>
    <row r="39" spans="1:9" x14ac:dyDescent="0.3">
      <c r="A39" s="2">
        <v>1050106122995</v>
      </c>
      <c r="B39" t="s">
        <v>8</v>
      </c>
      <c r="C39" s="1">
        <v>45882</v>
      </c>
      <c r="D39" s="1" t="s">
        <v>63</v>
      </c>
      <c r="E39" s="3">
        <v>795.41</v>
      </c>
      <c r="F39" s="3"/>
      <c r="G39" t="s">
        <v>9</v>
      </c>
      <c r="I39" t="s">
        <v>11</v>
      </c>
    </row>
    <row r="40" spans="1:9" x14ac:dyDescent="0.3">
      <c r="A40" s="2">
        <v>1050106122995</v>
      </c>
      <c r="B40" t="s">
        <v>8</v>
      </c>
      <c r="C40" s="1">
        <v>45880</v>
      </c>
      <c r="D40" s="1" t="s">
        <v>63</v>
      </c>
      <c r="E40" s="3">
        <v>381.39</v>
      </c>
      <c r="F40" s="3"/>
      <c r="G40" t="s">
        <v>9</v>
      </c>
      <c r="I40" t="s">
        <v>11</v>
      </c>
    </row>
    <row r="41" spans="1:9" x14ac:dyDescent="0.3">
      <c r="A41" s="2">
        <v>1050106122995</v>
      </c>
      <c r="B41" t="s">
        <v>8</v>
      </c>
      <c r="C41" s="1">
        <v>45877</v>
      </c>
      <c r="D41" s="1" t="s">
        <v>63</v>
      </c>
      <c r="E41" s="3">
        <v>278.05</v>
      </c>
      <c r="F41" s="3"/>
      <c r="G41" t="s">
        <v>9</v>
      </c>
      <c r="I41" t="s">
        <v>52</v>
      </c>
    </row>
    <row r="42" spans="1:9" x14ac:dyDescent="0.3">
      <c r="A42" s="2">
        <v>1050106122995</v>
      </c>
      <c r="B42" t="s">
        <v>8</v>
      </c>
      <c r="C42" s="1">
        <v>45875</v>
      </c>
      <c r="D42" s="1" t="s">
        <v>63</v>
      </c>
      <c r="E42" s="3">
        <v>857.33</v>
      </c>
      <c r="F42" s="3"/>
      <c r="G42" t="s">
        <v>9</v>
      </c>
      <c r="I42" t="s">
        <v>11</v>
      </c>
    </row>
    <row r="43" spans="1:9" x14ac:dyDescent="0.3">
      <c r="A43" s="2">
        <v>1050106122995</v>
      </c>
      <c r="B43" t="s">
        <v>8</v>
      </c>
      <c r="C43" s="1">
        <v>45874</v>
      </c>
      <c r="D43" s="1" t="s">
        <v>63</v>
      </c>
      <c r="E43" s="3">
        <v>146.18</v>
      </c>
      <c r="F43" s="3"/>
      <c r="G43" t="s">
        <v>9</v>
      </c>
      <c r="I43" t="s">
        <v>55</v>
      </c>
    </row>
    <row r="44" spans="1:9" x14ac:dyDescent="0.3">
      <c r="A44" s="2">
        <v>1050106122995</v>
      </c>
      <c r="B44" t="s">
        <v>8</v>
      </c>
      <c r="C44" s="1">
        <v>45873</v>
      </c>
      <c r="D44" s="1" t="s">
        <v>63</v>
      </c>
      <c r="E44" s="3">
        <v>94.21</v>
      </c>
      <c r="F44" s="3"/>
      <c r="G44" t="s">
        <v>9</v>
      </c>
      <c r="I44" t="s">
        <v>11</v>
      </c>
    </row>
    <row r="45" spans="1:9" x14ac:dyDescent="0.3">
      <c r="A45" s="2">
        <v>1050106122995</v>
      </c>
      <c r="B45" t="s">
        <v>8</v>
      </c>
      <c r="C45" s="1">
        <v>45870</v>
      </c>
      <c r="D45" s="1" t="s">
        <v>63</v>
      </c>
      <c r="E45" s="3">
        <v>94.21</v>
      </c>
      <c r="F45" s="3"/>
      <c r="G45" t="s">
        <v>9</v>
      </c>
      <c r="I45" t="s">
        <v>11</v>
      </c>
    </row>
    <row r="46" spans="1:9" x14ac:dyDescent="0.3">
      <c r="A46" s="2">
        <v>1050106122995</v>
      </c>
      <c r="B46" t="s">
        <v>8</v>
      </c>
      <c r="C46" s="1">
        <v>45897</v>
      </c>
      <c r="D46" s="1" t="s">
        <v>65</v>
      </c>
      <c r="E46" s="3"/>
      <c r="F46" s="3">
        <v>50.26</v>
      </c>
      <c r="G46" t="s">
        <v>13</v>
      </c>
      <c r="I46" t="s">
        <v>14</v>
      </c>
    </row>
    <row r="47" spans="1:9" x14ac:dyDescent="0.3">
      <c r="A47" s="2">
        <v>1050106122995</v>
      </c>
      <c r="B47" t="s">
        <v>8</v>
      </c>
      <c r="C47" s="1">
        <v>45897</v>
      </c>
      <c r="D47" s="1" t="s">
        <v>65</v>
      </c>
      <c r="E47" s="3"/>
      <c r="F47" s="3">
        <v>166</v>
      </c>
      <c r="G47" t="s">
        <v>13</v>
      </c>
      <c r="I47" t="s">
        <v>15</v>
      </c>
    </row>
    <row r="48" spans="1:9" x14ac:dyDescent="0.3">
      <c r="A48" s="2">
        <v>1050106122995</v>
      </c>
      <c r="B48" t="s">
        <v>8</v>
      </c>
      <c r="C48" s="1">
        <v>45896</v>
      </c>
      <c r="D48" s="1" t="s">
        <v>65</v>
      </c>
      <c r="E48" s="3"/>
      <c r="F48" s="3">
        <v>22.05</v>
      </c>
      <c r="G48" t="s">
        <v>13</v>
      </c>
      <c r="I48" t="s">
        <v>17</v>
      </c>
    </row>
    <row r="49" spans="1:9" x14ac:dyDescent="0.3">
      <c r="A49" s="2">
        <v>1050106122995</v>
      </c>
      <c r="B49" t="s">
        <v>8</v>
      </c>
      <c r="C49" s="1">
        <v>45895</v>
      </c>
      <c r="D49" s="1" t="s">
        <v>65</v>
      </c>
      <c r="E49" s="3"/>
      <c r="F49" s="3">
        <v>100</v>
      </c>
      <c r="G49" t="s">
        <v>13</v>
      </c>
      <c r="I49" t="s">
        <v>20</v>
      </c>
    </row>
    <row r="50" spans="1:9" x14ac:dyDescent="0.3">
      <c r="A50" s="2">
        <v>1050106122995</v>
      </c>
      <c r="B50" t="s">
        <v>8</v>
      </c>
      <c r="C50" s="1">
        <v>45894</v>
      </c>
      <c r="D50" s="1" t="s">
        <v>65</v>
      </c>
      <c r="E50" s="3"/>
      <c r="F50" s="3">
        <v>50</v>
      </c>
      <c r="G50" t="s">
        <v>13</v>
      </c>
      <c r="I50" t="s">
        <v>26</v>
      </c>
    </row>
    <row r="51" spans="1:9" x14ac:dyDescent="0.3">
      <c r="A51" s="2">
        <v>1050106122995</v>
      </c>
      <c r="B51" t="s">
        <v>8</v>
      </c>
      <c r="C51" s="1">
        <v>45894</v>
      </c>
      <c r="D51" s="1" t="s">
        <v>65</v>
      </c>
      <c r="E51" s="3"/>
      <c r="F51" s="3">
        <v>625.14</v>
      </c>
      <c r="G51" t="s">
        <v>13</v>
      </c>
      <c r="I51" t="s">
        <v>27</v>
      </c>
    </row>
    <row r="52" spans="1:9" x14ac:dyDescent="0.3">
      <c r="A52" s="2">
        <v>1050106122995</v>
      </c>
      <c r="B52" t="s">
        <v>8</v>
      </c>
      <c r="C52" s="1">
        <v>45894</v>
      </c>
      <c r="D52" s="1" t="s">
        <v>65</v>
      </c>
      <c r="E52" s="3"/>
      <c r="F52" s="3">
        <v>2046.24</v>
      </c>
      <c r="G52" t="s">
        <v>13</v>
      </c>
      <c r="I52" t="s">
        <v>28</v>
      </c>
    </row>
    <row r="53" spans="1:9" x14ac:dyDescent="0.3">
      <c r="A53" s="2">
        <v>1050106122995</v>
      </c>
      <c r="B53" t="s">
        <v>8</v>
      </c>
      <c r="C53" s="1">
        <v>45890</v>
      </c>
      <c r="D53" s="1" t="s">
        <v>65</v>
      </c>
      <c r="E53" s="3"/>
      <c r="F53" s="3">
        <v>185.72</v>
      </c>
      <c r="G53" t="s">
        <v>13</v>
      </c>
      <c r="I53" t="s">
        <v>31</v>
      </c>
    </row>
    <row r="54" spans="1:9" x14ac:dyDescent="0.3">
      <c r="A54" s="2">
        <v>1050106122995</v>
      </c>
      <c r="B54" t="s">
        <v>8</v>
      </c>
      <c r="C54" s="1">
        <v>45887</v>
      </c>
      <c r="D54" s="1" t="s">
        <v>65</v>
      </c>
      <c r="E54" s="3"/>
      <c r="F54" s="3">
        <v>1345.53</v>
      </c>
      <c r="G54" t="s">
        <v>13</v>
      </c>
      <c r="I54" t="s">
        <v>36</v>
      </c>
    </row>
    <row r="55" spans="1:9" x14ac:dyDescent="0.3">
      <c r="A55" s="2">
        <v>1050106122995</v>
      </c>
      <c r="B55" t="s">
        <v>8</v>
      </c>
      <c r="C55" s="1">
        <v>45884</v>
      </c>
      <c r="D55" s="1" t="s">
        <v>65</v>
      </c>
      <c r="E55" s="3"/>
      <c r="F55" s="3">
        <v>120.75</v>
      </c>
      <c r="G55" t="s">
        <v>13</v>
      </c>
      <c r="I55" t="s">
        <v>38</v>
      </c>
    </row>
    <row r="56" spans="1:9" x14ac:dyDescent="0.3">
      <c r="A56" s="2">
        <v>1050106122995</v>
      </c>
      <c r="B56" t="s">
        <v>8</v>
      </c>
      <c r="C56" s="1">
        <v>45884</v>
      </c>
      <c r="D56" s="1" t="s">
        <v>65</v>
      </c>
      <c r="E56" s="3"/>
      <c r="F56" s="3">
        <v>2700</v>
      </c>
      <c r="G56" t="s">
        <v>13</v>
      </c>
      <c r="I56" t="s">
        <v>40</v>
      </c>
    </row>
    <row r="57" spans="1:9" x14ac:dyDescent="0.3">
      <c r="A57" s="2">
        <v>1050106122995</v>
      </c>
      <c r="B57" t="s">
        <v>8</v>
      </c>
      <c r="C57" s="1">
        <v>45884</v>
      </c>
      <c r="D57" s="1" t="s">
        <v>65</v>
      </c>
      <c r="E57" s="3"/>
      <c r="F57" s="3">
        <v>7261.44</v>
      </c>
      <c r="G57" t="s">
        <v>13</v>
      </c>
      <c r="I57" t="s">
        <v>41</v>
      </c>
    </row>
    <row r="58" spans="1:9" x14ac:dyDescent="0.3">
      <c r="A58" s="2">
        <v>1050106122995</v>
      </c>
      <c r="B58" t="s">
        <v>8</v>
      </c>
      <c r="C58" s="1">
        <v>45882</v>
      </c>
      <c r="D58" s="1" t="s">
        <v>65</v>
      </c>
      <c r="E58" s="3"/>
      <c r="F58" s="3">
        <v>86.5</v>
      </c>
      <c r="G58" t="s">
        <v>13</v>
      </c>
      <c r="I58" t="s">
        <v>44</v>
      </c>
    </row>
    <row r="59" spans="1:9" x14ac:dyDescent="0.3">
      <c r="A59" s="2">
        <v>1050106122995</v>
      </c>
      <c r="B59" t="s">
        <v>8</v>
      </c>
      <c r="C59" s="1">
        <v>45882</v>
      </c>
      <c r="D59" s="1" t="s">
        <v>65</v>
      </c>
      <c r="E59" s="3"/>
      <c r="F59" s="3">
        <v>326</v>
      </c>
      <c r="G59" t="s">
        <v>13</v>
      </c>
      <c r="I59" t="s">
        <v>45</v>
      </c>
    </row>
    <row r="60" spans="1:9" x14ac:dyDescent="0.3">
      <c r="A60" s="2">
        <v>1050106122995</v>
      </c>
      <c r="B60" t="s">
        <v>8</v>
      </c>
      <c r="C60" s="1">
        <v>45881</v>
      </c>
      <c r="D60" s="1" t="s">
        <v>65</v>
      </c>
      <c r="E60" s="3"/>
      <c r="F60" s="3">
        <v>127.02</v>
      </c>
      <c r="G60" t="s">
        <v>13</v>
      </c>
      <c r="I60" t="s">
        <v>49</v>
      </c>
    </row>
    <row r="61" spans="1:9" x14ac:dyDescent="0.3">
      <c r="A61" s="2">
        <v>1050106122995</v>
      </c>
      <c r="B61" t="s">
        <v>8</v>
      </c>
      <c r="C61" s="1">
        <v>45876</v>
      </c>
      <c r="D61" s="1" t="s">
        <v>65</v>
      </c>
      <c r="E61" s="3"/>
      <c r="F61" s="3">
        <v>47.17</v>
      </c>
      <c r="G61" t="s">
        <v>13</v>
      </c>
      <c r="I61" t="s">
        <v>53</v>
      </c>
    </row>
    <row r="62" spans="1:9" x14ac:dyDescent="0.3">
      <c r="A62" s="2">
        <v>1050106122995</v>
      </c>
      <c r="B62" t="s">
        <v>8</v>
      </c>
      <c r="C62" s="1">
        <v>45876</v>
      </c>
      <c r="D62" s="1" t="s">
        <v>65</v>
      </c>
      <c r="E62" s="3"/>
      <c r="F62" s="3">
        <v>108.08</v>
      </c>
      <c r="G62" t="s">
        <v>13</v>
      </c>
      <c r="I62" t="s">
        <v>54</v>
      </c>
    </row>
    <row r="63" spans="1:9" x14ac:dyDescent="0.3">
      <c r="A63" s="2">
        <v>1050106122995</v>
      </c>
      <c r="B63" t="s">
        <v>8</v>
      </c>
      <c r="C63" s="1">
        <v>45874</v>
      </c>
      <c r="D63" s="1" t="s">
        <v>65</v>
      </c>
      <c r="E63" s="3"/>
      <c r="F63" s="3">
        <v>15.84</v>
      </c>
      <c r="G63" t="s">
        <v>13</v>
      </c>
      <c r="I63" t="s">
        <v>56</v>
      </c>
    </row>
    <row r="64" spans="1:9" x14ac:dyDescent="0.3">
      <c r="A64" s="2">
        <v>1050106122995</v>
      </c>
      <c r="B64" t="s">
        <v>8</v>
      </c>
      <c r="C64" s="1">
        <v>45873</v>
      </c>
      <c r="D64" s="1" t="s">
        <v>65</v>
      </c>
      <c r="E64" s="3"/>
      <c r="F64" s="3">
        <v>38.96</v>
      </c>
      <c r="G64" t="s">
        <v>13</v>
      </c>
      <c r="I64" t="s">
        <v>57</v>
      </c>
    </row>
    <row r="65" spans="1:9" x14ac:dyDescent="0.3">
      <c r="A65" s="2">
        <v>1050106122995</v>
      </c>
      <c r="B65" t="s">
        <v>8</v>
      </c>
      <c r="C65" s="1">
        <v>45873</v>
      </c>
      <c r="D65" s="1" t="s">
        <v>65</v>
      </c>
      <c r="E65" s="3"/>
      <c r="F65" s="3">
        <v>863.28</v>
      </c>
      <c r="G65" t="s">
        <v>13</v>
      </c>
      <c r="I65" t="s">
        <v>58</v>
      </c>
    </row>
    <row r="66" spans="1:9" x14ac:dyDescent="0.3">
      <c r="A66" s="2">
        <v>1050106122995</v>
      </c>
      <c r="B66" t="s">
        <v>8</v>
      </c>
      <c r="C66" s="1">
        <v>45870</v>
      </c>
      <c r="D66" s="1" t="s">
        <v>65</v>
      </c>
      <c r="E66" s="3"/>
      <c r="F66" s="3">
        <v>53.89</v>
      </c>
      <c r="G66" t="s">
        <v>13</v>
      </c>
      <c r="I66" t="s">
        <v>59</v>
      </c>
    </row>
    <row r="67" spans="1:9" x14ac:dyDescent="0.3">
      <c r="A67" s="2">
        <v>1050106122995</v>
      </c>
      <c r="B67" t="s">
        <v>8</v>
      </c>
      <c r="C67" s="1">
        <v>45870</v>
      </c>
      <c r="D67" s="1" t="s">
        <v>65</v>
      </c>
      <c r="E67" s="3"/>
      <c r="F67" s="3">
        <v>136.96</v>
      </c>
      <c r="G67" t="s">
        <v>13</v>
      </c>
      <c r="I67" t="s">
        <v>60</v>
      </c>
    </row>
    <row r="68" spans="1:9" x14ac:dyDescent="0.3">
      <c r="A68" s="2">
        <v>1050106122995</v>
      </c>
      <c r="B68" t="s">
        <v>8</v>
      </c>
      <c r="C68" s="1">
        <v>45870</v>
      </c>
      <c r="D68" s="1" t="s">
        <v>67</v>
      </c>
      <c r="E68" s="3"/>
      <c r="F68" s="3">
        <v>3445.94</v>
      </c>
      <c r="G68" t="s">
        <v>13</v>
      </c>
      <c r="I68" t="s">
        <v>61</v>
      </c>
    </row>
    <row r="69" spans="1:9" x14ac:dyDescent="0.3">
      <c r="A69" s="2">
        <v>1050106122995</v>
      </c>
      <c r="B69" t="s">
        <v>8</v>
      </c>
      <c r="C69" s="1">
        <v>45870</v>
      </c>
      <c r="D69" s="1" t="s">
        <v>67</v>
      </c>
      <c r="E69" s="3"/>
      <c r="F69" s="3">
        <v>7968.18</v>
      </c>
      <c r="G69" t="s">
        <v>13</v>
      </c>
      <c r="I69" t="s">
        <v>61</v>
      </c>
    </row>
    <row r="70" spans="1:9" x14ac:dyDescent="0.3">
      <c r="A70" s="2">
        <v>1050106122995</v>
      </c>
      <c r="B70" t="s">
        <v>8</v>
      </c>
      <c r="C70" s="1">
        <v>45884</v>
      </c>
      <c r="D70" s="1" t="s">
        <v>66</v>
      </c>
      <c r="E70" s="3"/>
      <c r="F70" s="3">
        <v>2128.8000000000002</v>
      </c>
      <c r="G70" t="s">
        <v>13</v>
      </c>
      <c r="I70" t="s">
        <v>39</v>
      </c>
    </row>
    <row r="71" spans="1:9" x14ac:dyDescent="0.3">
      <c r="A71" s="2">
        <v>1050106122995</v>
      </c>
      <c r="B71" t="s">
        <v>8</v>
      </c>
      <c r="C71" s="1">
        <v>45884</v>
      </c>
      <c r="D71" s="1" t="s">
        <v>66</v>
      </c>
      <c r="E71" s="3"/>
      <c r="F71" s="3">
        <v>3425.78</v>
      </c>
      <c r="G71" t="s">
        <v>13</v>
      </c>
      <c r="I71" t="s">
        <v>39</v>
      </c>
    </row>
    <row r="72" spans="1:9" x14ac:dyDescent="0.3">
      <c r="A72" s="2">
        <v>1050106122995</v>
      </c>
      <c r="B72" t="s">
        <v>8</v>
      </c>
      <c r="C72" s="1">
        <v>45895</v>
      </c>
      <c r="D72" s="1" t="s">
        <v>65</v>
      </c>
      <c r="E72" s="3"/>
      <c r="F72" s="3">
        <v>178.3</v>
      </c>
      <c r="G72" t="s">
        <v>21</v>
      </c>
      <c r="H72">
        <v>995469</v>
      </c>
      <c r="I72" t="s">
        <v>22</v>
      </c>
    </row>
    <row r="73" spans="1:9" x14ac:dyDescent="0.3">
      <c r="A73" s="2">
        <v>1050106122995</v>
      </c>
      <c r="B73" t="s">
        <v>8</v>
      </c>
      <c r="C73" s="1">
        <v>45895</v>
      </c>
      <c r="D73" s="1" t="s">
        <v>65</v>
      </c>
      <c r="E73" s="3"/>
      <c r="F73" s="3">
        <v>314</v>
      </c>
      <c r="G73" t="s">
        <v>21</v>
      </c>
      <c r="H73">
        <v>995470</v>
      </c>
      <c r="I73" t="s">
        <v>23</v>
      </c>
    </row>
    <row r="74" spans="1:9" x14ac:dyDescent="0.3">
      <c r="A74" s="2">
        <v>1050106122995</v>
      </c>
      <c r="B74" t="s">
        <v>8</v>
      </c>
      <c r="C74" s="1">
        <v>45890</v>
      </c>
      <c r="D74" s="1" t="s">
        <v>65</v>
      </c>
      <c r="E74" s="3"/>
      <c r="F74" s="3">
        <v>1672.9</v>
      </c>
      <c r="G74" t="s">
        <v>21</v>
      </c>
      <c r="H74">
        <v>995471</v>
      </c>
      <c r="I74" t="s">
        <v>32</v>
      </c>
    </row>
    <row r="75" spans="1:9" x14ac:dyDescent="0.3">
      <c r="A75" s="2">
        <v>1050106122995</v>
      </c>
      <c r="B75" t="s">
        <v>8</v>
      </c>
      <c r="C75" s="1">
        <v>45889</v>
      </c>
      <c r="D75" s="1" t="s">
        <v>65</v>
      </c>
      <c r="E75" s="3"/>
      <c r="F75" s="3">
        <v>175</v>
      </c>
      <c r="G75" t="s">
        <v>21</v>
      </c>
      <c r="H75">
        <v>995467</v>
      </c>
      <c r="I75" t="s">
        <v>33</v>
      </c>
    </row>
    <row r="76" spans="1:9" x14ac:dyDescent="0.3">
      <c r="A76" s="2">
        <v>1050106122995</v>
      </c>
      <c r="B76" t="s">
        <v>8</v>
      </c>
      <c r="C76" s="1">
        <v>45882</v>
      </c>
      <c r="D76" s="1" t="s">
        <v>65</v>
      </c>
      <c r="E76" s="3"/>
      <c r="F76" s="3">
        <v>1040</v>
      </c>
      <c r="G76" t="s">
        <v>21</v>
      </c>
      <c r="H76">
        <v>995465</v>
      </c>
      <c r="I76" t="s">
        <v>46</v>
      </c>
    </row>
    <row r="77" spans="1:9" x14ac:dyDescent="0.3">
      <c r="A77" s="2">
        <v>1050106122995</v>
      </c>
      <c r="B77" t="s">
        <v>8</v>
      </c>
      <c r="C77" s="1">
        <v>45888</v>
      </c>
      <c r="D77" s="1" t="s">
        <v>70</v>
      </c>
      <c r="E77" s="3">
        <v>100</v>
      </c>
      <c r="F77" s="3"/>
      <c r="G77" t="s">
        <v>18</v>
      </c>
      <c r="I77" t="s">
        <v>18</v>
      </c>
    </row>
    <row r="78" spans="1:9" x14ac:dyDescent="0.3">
      <c r="A78" s="2">
        <v>1050106122995</v>
      </c>
      <c r="B78" t="s">
        <v>8</v>
      </c>
      <c r="C78" s="1">
        <v>45887</v>
      </c>
      <c r="D78" s="1" t="s">
        <v>70</v>
      </c>
      <c r="E78" s="3">
        <v>100</v>
      </c>
      <c r="F78" s="3"/>
      <c r="G78" t="s">
        <v>18</v>
      </c>
      <c r="I78" t="s">
        <v>18</v>
      </c>
    </row>
    <row r="79" spans="1:9" x14ac:dyDescent="0.3">
      <c r="A79" s="2">
        <v>1050106122995</v>
      </c>
      <c r="B79" t="s">
        <v>8</v>
      </c>
      <c r="C79" s="1">
        <v>45895</v>
      </c>
      <c r="D79" s="1" t="s">
        <v>69</v>
      </c>
      <c r="E79" s="3">
        <v>100</v>
      </c>
      <c r="F79" s="3"/>
      <c r="G79" t="s">
        <v>18</v>
      </c>
      <c r="I79" t="s">
        <v>18</v>
      </c>
    </row>
    <row r="80" spans="1:9" x14ac:dyDescent="0.3">
      <c r="A80" s="2">
        <v>1050106122995</v>
      </c>
      <c r="B80" t="s">
        <v>8</v>
      </c>
      <c r="C80" s="1">
        <v>45880</v>
      </c>
      <c r="D80" s="1" t="s">
        <v>69</v>
      </c>
      <c r="E80" s="3">
        <v>50</v>
      </c>
      <c r="F80" s="3"/>
      <c r="G80" t="s">
        <v>18</v>
      </c>
      <c r="I80" t="s">
        <v>18</v>
      </c>
    </row>
    <row r="81" spans="1:9" x14ac:dyDescent="0.3">
      <c r="A81" s="2">
        <v>1050106122995</v>
      </c>
      <c r="B81" t="s">
        <v>8</v>
      </c>
      <c r="C81" s="1">
        <v>45880</v>
      </c>
      <c r="D81" s="1" t="s">
        <v>69</v>
      </c>
      <c r="E81" s="3">
        <v>50</v>
      </c>
      <c r="F81" s="3"/>
      <c r="G81" t="s">
        <v>18</v>
      </c>
      <c r="I81" t="s">
        <v>18</v>
      </c>
    </row>
    <row r="82" spans="1:9" x14ac:dyDescent="0.3">
      <c r="A82" s="2">
        <v>1050106122995</v>
      </c>
      <c r="B82" t="s">
        <v>8</v>
      </c>
      <c r="C82" s="1">
        <v>45895</v>
      </c>
      <c r="D82" s="1" t="s">
        <v>68</v>
      </c>
      <c r="E82" s="3">
        <v>800</v>
      </c>
      <c r="F82" s="3"/>
      <c r="G82" t="s">
        <v>18</v>
      </c>
      <c r="I82" t="s">
        <v>18</v>
      </c>
    </row>
    <row r="83" spans="1:9" x14ac:dyDescent="0.3">
      <c r="A83" s="2">
        <v>1050106122995</v>
      </c>
      <c r="B83" t="s">
        <v>8</v>
      </c>
      <c r="C83" s="1">
        <v>45889</v>
      </c>
      <c r="D83" s="1" t="s">
        <v>63</v>
      </c>
      <c r="E83" s="3">
        <v>6047.74</v>
      </c>
      <c r="F83" s="3"/>
      <c r="G83" t="s">
        <v>18</v>
      </c>
      <c r="I83" t="s">
        <v>18</v>
      </c>
    </row>
    <row r="84" spans="1:9" x14ac:dyDescent="0.3">
      <c r="A84" s="2">
        <v>1050106122995</v>
      </c>
      <c r="B84" t="s">
        <v>8</v>
      </c>
      <c r="C84" s="1">
        <v>45881</v>
      </c>
      <c r="D84" s="1" t="s">
        <v>63</v>
      </c>
      <c r="E84" s="8">
        <v>6693.59</v>
      </c>
      <c r="F84" s="8"/>
      <c r="G84" t="s">
        <v>18</v>
      </c>
      <c r="I84" t="s">
        <v>18</v>
      </c>
    </row>
    <row r="85" spans="1:9" x14ac:dyDescent="0.3">
      <c r="A85" s="2"/>
      <c r="C85" s="1"/>
      <c r="D85" s="1"/>
      <c r="E85" s="3">
        <f>SUM(E6:E84)</f>
        <v>52322.86</v>
      </c>
      <c r="F85" s="3">
        <f>SUM(F6:F84)</f>
        <v>36825.730000000003</v>
      </c>
    </row>
    <row r="87" spans="1:9" x14ac:dyDescent="0.3">
      <c r="D87" s="7" t="s">
        <v>62</v>
      </c>
    </row>
    <row r="88" spans="1:9" x14ac:dyDescent="0.3">
      <c r="D88" s="1" t="s">
        <v>72</v>
      </c>
      <c r="E88" s="4">
        <f>SUM(E6:E7)</f>
        <v>11305.11</v>
      </c>
    </row>
    <row r="89" spans="1:9" x14ac:dyDescent="0.3">
      <c r="D89" s="1" t="s">
        <v>62</v>
      </c>
      <c r="E89" s="4">
        <f>SUM(E8:E17)</f>
        <v>16914.210000000003</v>
      </c>
    </row>
    <row r="90" spans="1:9" x14ac:dyDescent="0.3">
      <c r="D90" s="1" t="s">
        <v>73</v>
      </c>
      <c r="E90" s="4">
        <f>SUM(E18:E45)+E83+E84</f>
        <v>22903.539999999997</v>
      </c>
    </row>
    <row r="91" spans="1:9" x14ac:dyDescent="0.3">
      <c r="D91" s="1" t="s">
        <v>70</v>
      </c>
      <c r="E91" s="4">
        <f>E77+E78</f>
        <v>200</v>
      </c>
    </row>
    <row r="92" spans="1:9" x14ac:dyDescent="0.3">
      <c r="D92" s="1" t="s">
        <v>74</v>
      </c>
      <c r="E92" s="4">
        <f>E79+E80+E81</f>
        <v>200</v>
      </c>
    </row>
    <row r="93" spans="1:9" x14ac:dyDescent="0.3">
      <c r="D93" s="1" t="s">
        <v>75</v>
      </c>
      <c r="E93" s="5">
        <f>E82</f>
        <v>800</v>
      </c>
    </row>
    <row r="94" spans="1:9" x14ac:dyDescent="0.3">
      <c r="E94" s="6">
        <f>SUM(E88:E93)</f>
        <v>52322.86</v>
      </c>
    </row>
    <row r="96" spans="1:9" x14ac:dyDescent="0.3">
      <c r="D96" s="7" t="s">
        <v>65</v>
      </c>
    </row>
    <row r="97" spans="4:6" x14ac:dyDescent="0.3">
      <c r="D97" t="s">
        <v>76</v>
      </c>
      <c r="E97" s="4">
        <f>SUM(F46:F67)+F72+F73+F74++F75+F76</f>
        <v>19857.03</v>
      </c>
      <c r="F97" s="4">
        <f>SUM(F16:F25)</f>
        <v>0</v>
      </c>
    </row>
    <row r="98" spans="4:6" x14ac:dyDescent="0.3">
      <c r="D98" t="s">
        <v>77</v>
      </c>
      <c r="E98" s="4">
        <f>SUM(F68:F69)</f>
        <v>11414.12</v>
      </c>
    </row>
    <row r="99" spans="4:6" x14ac:dyDescent="0.3">
      <c r="D99" t="s">
        <v>66</v>
      </c>
      <c r="E99" s="5">
        <f>SUM(F70:F71)</f>
        <v>5554.58</v>
      </c>
    </row>
    <row r="100" spans="4:6" x14ac:dyDescent="0.3">
      <c r="E100" s="4">
        <f>SUM(E97:E99)</f>
        <v>36825.730000000003</v>
      </c>
    </row>
  </sheetData>
  <sortState xmlns:xlrd2="http://schemas.microsoft.com/office/spreadsheetml/2017/richdata2" ref="A6:I84">
    <sortCondition ref="G6:G84"/>
    <sortCondition ref="D6:D84"/>
  </sortState>
  <pageMargins left="0.7" right="0.7" top="0.75" bottom="0.75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UANUser</dc:creator>
  <cp:lastModifiedBy>Carol Gissinger</cp:lastModifiedBy>
  <cp:lastPrinted>2025-09-15T20:59:47Z</cp:lastPrinted>
  <dcterms:created xsi:type="dcterms:W3CDTF">2025-09-15T21:01:46Z</dcterms:created>
  <dcterms:modified xsi:type="dcterms:W3CDTF">2025-09-15T21:02:03Z</dcterms:modified>
</cp:coreProperties>
</file>