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8" windowHeight="12780" activeTab="1"/>
  </bookViews>
  <sheets>
    <sheet name="Input" sheetId="1" r:id="rId1"/>
    <sheet name="Output" sheetId="2" r:id="rId2"/>
  </sheets>
  <calcPr calcId="144525"/>
</workbook>
</file>

<file path=xl/sharedStrings.xml><?xml version="1.0" encoding="utf-8"?>
<sst xmlns="http://schemas.openxmlformats.org/spreadsheetml/2006/main" count="39" uniqueCount="36">
  <si>
    <t>Return on Investment Comparison Calculator</t>
  </si>
  <si>
    <t>Investment Parameters</t>
  </si>
  <si>
    <t>Initial Investment</t>
  </si>
  <si>
    <t>Additional Annual contributions</t>
  </si>
  <si>
    <t>© 2024 PowerTrade AI</t>
  </si>
  <si>
    <t>Years to grow</t>
  </si>
  <si>
    <t>,</t>
  </si>
  <si>
    <t>Enter the Investment parameters above</t>
  </si>
  <si>
    <t>See the Output sheet to see how your investment parameters apply to the same investment made in:</t>
  </si>
  <si>
    <t>Property vs Mutual/managed funds vs PowerHedge AI Signals and Model Portfolio tools.</t>
  </si>
  <si>
    <t>How to Use:</t>
  </si>
  <si>
    <t>Use this investment calculator to estimate how much your investment could grow over time.</t>
  </si>
  <si>
    <r>
      <rPr>
        <b/>
        <sz val="10"/>
        <color theme="1"/>
        <rFont val="Arial"/>
        <charset val="134"/>
        <scheme val="minor"/>
      </rPr>
      <t>Initial Investment:</t>
    </r>
    <r>
      <rPr>
        <sz val="10"/>
        <color theme="1"/>
        <rFont val="Arial"/>
        <charset val="134"/>
        <scheme val="minor"/>
      </rPr>
      <t xml:space="preserve"> Enter an initial investment. If you have $50,000 to invest right now, include that amount here.</t>
    </r>
  </si>
  <si>
    <t>Additional Annual contributions: Enter your annual contribution or top-up to the investment.</t>
  </si>
  <si>
    <t>If you do not plan to make regular contributions, enter $0.</t>
  </si>
  <si>
    <r>
      <rPr>
        <b/>
        <sz val="10"/>
        <color theme="1"/>
        <rFont val="Arial"/>
        <charset val="134"/>
      </rPr>
      <t xml:space="preserve">Years to grow: </t>
    </r>
    <r>
      <rPr>
        <sz val="10"/>
        <color theme="1"/>
        <rFont val="Arial"/>
        <charset val="134"/>
      </rPr>
      <t>1 - 10 years term over which the investment performance is measured</t>
    </r>
  </si>
  <si>
    <t>Return on Investment Comparison</t>
  </si>
  <si>
    <t>Investment Type</t>
  </si>
  <si>
    <t>Standard Investment Property</t>
  </si>
  <si>
    <t>Standard Investment Fund</t>
  </si>
  <si>
    <t>PowerTrade AI Trading</t>
  </si>
  <si>
    <t>PowerTrade Model Portfolio</t>
  </si>
  <si>
    <t>Additional Annual Contributions</t>
  </si>
  <si>
    <t>Expected Annual Growth</t>
  </si>
  <si>
    <t>Max Leverage ratio (Asset-to-Equity)</t>
  </si>
  <si>
    <t>Expected Annual ROI</t>
  </si>
  <si>
    <t>Cumulative Returns/Profits</t>
  </si>
  <si>
    <t>Year</t>
  </si>
  <si>
    <t>Investment Property</t>
  </si>
  <si>
    <t>AI Trading</t>
  </si>
  <si>
    <t>Model Portfolio</t>
  </si>
  <si>
    <r>
      <rPr>
        <b/>
        <sz val="10"/>
        <color rgb="FF000000"/>
        <rFont val="Arial"/>
        <charset val="134"/>
        <scheme val="minor"/>
      </rPr>
      <t>Note:</t>
    </r>
    <r>
      <rPr>
        <sz val="10"/>
        <color rgb="FF000000"/>
        <rFont val="Arial"/>
        <charset val="134"/>
        <scheme val="minor"/>
      </rPr>
      <t xml:space="preserve"> Compounding frequency is Annual</t>
    </r>
  </si>
  <si>
    <r>
      <rPr>
        <b/>
        <sz val="10"/>
        <color theme="1"/>
        <rFont val="Arial"/>
        <charset val="134"/>
        <scheme val="minor"/>
      </rPr>
      <t xml:space="preserve">Expected Annual Growth: </t>
    </r>
    <r>
      <rPr>
        <sz val="10"/>
        <color theme="1"/>
        <rFont val="Arial"/>
        <charset val="134"/>
        <scheme val="minor"/>
      </rPr>
      <t>The rate of growth (%) for the investment expected over each annual period.</t>
    </r>
  </si>
  <si>
    <t>Eg: the S&amp;P 500 has a historical average annual growth of about 10%.</t>
  </si>
  <si>
    <r>
      <rPr>
        <b/>
        <sz val="10"/>
        <color theme="1"/>
        <rFont val="Arial"/>
        <charset val="134"/>
        <scheme val="minor"/>
      </rPr>
      <t xml:space="preserve">Max Leverage ratio: </t>
    </r>
    <r>
      <rPr>
        <sz val="10"/>
        <color theme="1"/>
        <rFont val="Arial"/>
        <charset val="134"/>
        <scheme val="minor"/>
      </rPr>
      <t>The ratio of total capital/asset value, to the equity invested. Equals 1 if 100% equity is used.</t>
    </r>
  </si>
  <si>
    <t>A higher ratio indicates higher debt or leverage in the investment which has the potential to magnify returns.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</si>
</sst>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-* #,##0_-;\-* #,##0_-;_-* &quot;-&quot;_-;_-@_-"/>
    <numFmt numFmtId="42" formatCode="_-&quot;$&quot;* #,##0_-;\-&quot;$&quot;* #,##0_-;_-&quot;$&quot;* &quot;-&quot;_-;_-@_-"/>
    <numFmt numFmtId="43" formatCode="_-* #,##0.00_-;\-* #,##0.00_-;_-* &quot;-&quot;??_-;_-@_-"/>
    <numFmt numFmtId="44" formatCode="_-&quot;$&quot;* #,##0.00_-;\-&quot;$&quot;* #,##0.00_-;_-&quot;$&quot;* &quot;-&quot;??_-;_-@_-"/>
    <numFmt numFmtId="176" formatCode="&quot;$&quot;#,##0.00"/>
  </numFmts>
  <fonts count="35">
    <font>
      <sz val="10"/>
      <color rgb="FF000000"/>
      <name val="Arial"/>
      <charset val="134"/>
      <scheme val="minor"/>
    </font>
    <font>
      <b/>
      <sz val="13"/>
      <color theme="1"/>
      <name val="Arial"/>
      <charset val="134"/>
      <scheme val="minor"/>
    </font>
    <font>
      <b/>
      <sz val="9"/>
      <color theme="1"/>
      <name val="Arial"/>
      <charset val="134"/>
      <scheme val="minor"/>
    </font>
    <font>
      <sz val="10"/>
      <color theme="1"/>
      <name val="Arial"/>
      <charset val="134"/>
      <scheme val="minor"/>
    </font>
    <font>
      <sz val="10"/>
      <name val="Arial"/>
      <charset val="134"/>
    </font>
    <font>
      <b/>
      <sz val="10"/>
      <color rgb="FF000000"/>
      <name val="Arial"/>
      <charset val="134"/>
      <scheme val="minor"/>
    </font>
    <font>
      <b/>
      <sz val="10"/>
      <color theme="1"/>
      <name val="Arial"/>
      <charset val="134"/>
      <scheme val="minor"/>
    </font>
    <font>
      <sz val="10"/>
      <color rgb="FF000000"/>
      <name val="Arial"/>
      <charset val="134"/>
    </font>
    <font>
      <i/>
      <sz val="9"/>
      <color theme="1"/>
      <name val="Arial"/>
      <charset val="134"/>
      <scheme val="minor"/>
    </font>
    <font>
      <i/>
      <sz val="10"/>
      <color theme="1"/>
      <name val="Arial"/>
      <charset val="134"/>
      <scheme val="minor"/>
    </font>
    <font>
      <i/>
      <sz val="10"/>
      <color theme="1"/>
      <name val="Arial"/>
      <charset val="134"/>
    </font>
    <font>
      <i/>
      <sz val="10"/>
      <color rgb="FF000000"/>
      <name val="Arial"/>
      <charset val="134"/>
    </font>
    <font>
      <b/>
      <u/>
      <sz val="10"/>
      <color theme="1"/>
      <name val="Arial"/>
      <charset val="134"/>
      <scheme val="minor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0"/>
      <color theme="1"/>
      <name val="Arial"/>
      <charset val="134"/>
    </font>
    <font>
      <sz val="10"/>
      <color theme="1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DF2F0"/>
        <bgColor rgb="FFDDF2F0"/>
      </patternFill>
    </fill>
    <fill>
      <patternFill patternType="solid">
        <fgColor rgb="FFFFFFFF"/>
        <bgColor rgb="FFFFFFFF"/>
      </patternFill>
    </fill>
    <fill>
      <patternFill patternType="solid">
        <fgColor rgb="FF4DD0E1"/>
        <bgColor rgb="FF4DD0E1"/>
      </patternFill>
    </fill>
    <fill>
      <patternFill patternType="solid">
        <fgColor rgb="FFE0F7FA"/>
        <bgColor rgb="FFE0F7FA"/>
      </patternFill>
    </fill>
    <fill>
      <patternFill patternType="solid">
        <fgColor rgb="FF9FC5E8"/>
        <bgColor rgb="FF9FC5E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/>
    <xf numFmtId="176" fontId="3" fillId="3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10" fontId="3" fillId="4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3" fillId="3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/>
    </xf>
    <xf numFmtId="176" fontId="3" fillId="4" borderId="2" xfId="0" applyNumberFormat="1" applyFont="1" applyFill="1" applyBorder="1" applyAlignment="1">
      <alignment horizontal="center"/>
    </xf>
    <xf numFmtId="0" fontId="3" fillId="4" borderId="6" xfId="0" applyFont="1" applyFill="1" applyBorder="1"/>
    <xf numFmtId="176" fontId="3" fillId="4" borderId="6" xfId="0" applyNumberFormat="1" applyFont="1" applyFill="1" applyBorder="1" applyAlignment="1">
      <alignment horizontal="center"/>
    </xf>
    <xf numFmtId="176" fontId="3" fillId="4" borderId="7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Fill="1" applyAlignment="1"/>
    <xf numFmtId="0" fontId="0" fillId="0" borderId="0" xfId="0" applyFont="1" applyFill="1" applyAlignment="1"/>
    <xf numFmtId="0" fontId="3" fillId="0" borderId="0" xfId="0" applyFont="1" applyFill="1" applyAlignment="1"/>
    <xf numFmtId="0" fontId="7" fillId="4" borderId="0" xfId="0" applyFont="1" applyFill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Protection="1"/>
    <xf numFmtId="0" fontId="6" fillId="5" borderId="0" xfId="0" applyFont="1" applyFill="1" applyAlignment="1">
      <alignment horizontal="center"/>
    </xf>
    <xf numFmtId="0" fontId="8" fillId="4" borderId="0" xfId="0" applyFont="1" applyFill="1"/>
    <xf numFmtId="0" fontId="3" fillId="4" borderId="0" xfId="0" applyFont="1" applyFill="1"/>
    <xf numFmtId="0" fontId="3" fillId="6" borderId="0" xfId="0" applyFont="1" applyFill="1"/>
    <xf numFmtId="176" fontId="3" fillId="7" borderId="0" xfId="0" applyNumberFormat="1" applyFont="1" applyFill="1"/>
    <xf numFmtId="0" fontId="3" fillId="7" borderId="0" xfId="0" applyFont="1" applyFill="1"/>
    <xf numFmtId="0" fontId="9" fillId="0" borderId="0" xfId="0" applyFont="1"/>
    <xf numFmtId="0" fontId="10" fillId="0" borderId="0" xfId="0" applyFont="1"/>
    <xf numFmtId="0" fontId="11" fillId="4" borderId="0" xfId="0" applyFont="1" applyFill="1" applyAlignment="1">
      <alignment horizontal="left"/>
    </xf>
    <xf numFmtId="0" fontId="12" fillId="0" borderId="0" xfId="0" applyFont="1"/>
    <xf numFmtId="0" fontId="6" fillId="0" borderId="0" xfId="0" applyFont="1"/>
    <xf numFmtId="0" fontId="3" fillId="0" borderId="0" xfId="0" applyFont="1" applyProtection="1"/>
    <xf numFmtId="0" fontId="0" fillId="0" borderId="0" xfId="0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ont>
        <name val="Arial"/>
        <scheme val="none"/>
        <family val="2"/>
        <strike val="0"/>
        <u val="none"/>
        <sz val="9"/>
        <color theme="1"/>
      </font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1">
    <tableStyle name="Output-style" pivot="0" count="3" xr9:uid="{17345ABC-7612-4B0A-9230-A14928DCE7EA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t>Return Growth Over Time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Output!$B$9</c:f>
              <c:strCache>
                <c:ptCount val="1"/>
                <c:pt idx="0">
                  <c:v>Investment Property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val>
            <c:numRef>
              <c:f>Output!$B$10:$B$19</c:f>
              <c:numCache>
                <c:formatCode>"$"#,##0.00</c:formatCode>
                <c:ptCount val="10"/>
                <c:pt idx="0">
                  <c:v>20000</c:v>
                </c:pt>
                <c:pt idx="1">
                  <c:v>47000</c:v>
                </c:pt>
                <c:pt idx="2">
                  <c:v>76700</c:v>
                </c:pt>
                <c:pt idx="3">
                  <c:v>109370</c:v>
                </c:pt>
                <c:pt idx="4">
                  <c:v>145307</c:v>
                </c:pt>
                <c:pt idx="5">
                  <c:v>184837.7</c:v>
                </c:pt>
                <c:pt idx="6">
                  <c:v>228321.47</c:v>
                </c:pt>
                <c:pt idx="7">
                  <c:v>276153.617</c:v>
                </c:pt>
                <c:pt idx="8">
                  <c:v>328768.9787</c:v>
                </c:pt>
                <c:pt idx="9">
                  <c:v>386645.876570001</c:v>
                </c:pt>
              </c:numCache>
            </c:numRef>
          </c:val>
        </c:ser>
        <c:ser>
          <c:idx val="2"/>
          <c:order val="2"/>
          <c:tx>
            <c:strRef>
              <c:f>Output!$C$9</c:f>
              <c:strCache>
                <c:ptCount val="1"/>
                <c:pt idx="0">
                  <c:v>Standard Investment Fund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val>
            <c:numRef>
              <c:f>Output!$C$10:$C$19</c:f>
              <c:numCache>
                <c:formatCode>"$"#,##0.00</c:formatCode>
                <c:ptCount val="10"/>
                <c:pt idx="0">
                  <c:v>8000</c:v>
                </c:pt>
                <c:pt idx="1">
                  <c:v>19600</c:v>
                </c:pt>
                <c:pt idx="2">
                  <c:v>33520</c:v>
                </c:pt>
                <c:pt idx="3">
                  <c:v>50224</c:v>
                </c:pt>
                <c:pt idx="4">
                  <c:v>70268.8</c:v>
                </c:pt>
                <c:pt idx="5">
                  <c:v>94322.56</c:v>
                </c:pt>
                <c:pt idx="6">
                  <c:v>123187.072</c:v>
                </c:pt>
                <c:pt idx="7">
                  <c:v>157824.4864</c:v>
                </c:pt>
                <c:pt idx="8">
                  <c:v>199389.38368</c:v>
                </c:pt>
                <c:pt idx="9">
                  <c:v>249267.260416</c:v>
                </c:pt>
              </c:numCache>
            </c:numRef>
          </c:val>
        </c:ser>
        <c:ser>
          <c:idx val="3"/>
          <c:order val="3"/>
          <c:tx>
            <c:strRef>
              <c:f>Output!$D$9</c:f>
              <c:strCache>
                <c:ptCount val="1"/>
                <c:pt idx="0">
                  <c:v>AI Trading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val>
            <c:numRef>
              <c:f>Output!$D$10:$D$19</c:f>
              <c:numCache>
                <c:formatCode>"$"#,##0.00</c:formatCode>
                <c:ptCount val="10"/>
                <c:pt idx="0">
                  <c:v>80000</c:v>
                </c:pt>
                <c:pt idx="1">
                  <c:v>212000</c:v>
                </c:pt>
                <c:pt idx="2">
                  <c:v>396800</c:v>
                </c:pt>
                <c:pt idx="3">
                  <c:v>655520</c:v>
                </c:pt>
                <c:pt idx="4">
                  <c:v>1017728</c:v>
                </c:pt>
                <c:pt idx="5">
                  <c:v>1524819.2</c:v>
                </c:pt>
                <c:pt idx="6">
                  <c:v>2234746.88</c:v>
                </c:pt>
                <c:pt idx="7">
                  <c:v>3228645.632</c:v>
                </c:pt>
                <c:pt idx="8">
                  <c:v>4620103.8848</c:v>
                </c:pt>
                <c:pt idx="9">
                  <c:v>6568145.43872</c:v>
                </c:pt>
              </c:numCache>
            </c:numRef>
          </c:val>
        </c:ser>
        <c:ser>
          <c:idx val="4"/>
          <c:order val="4"/>
          <c:tx>
            <c:strRef>
              <c:f>Output!$E$9</c:f>
              <c:strCache>
                <c:ptCount val="1"/>
                <c:pt idx="0">
                  <c:v>Model Portfolio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elete val="1"/>
          </c:dLbls>
          <c:val>
            <c:numRef>
              <c:f>Output!$E$10:$E$19</c:f>
              <c:numCache>
                <c:formatCode>"$"#,##0.00</c:formatCode>
                <c:ptCount val="10"/>
                <c:pt idx="0">
                  <c:v>24000</c:v>
                </c:pt>
                <c:pt idx="1">
                  <c:v>68400</c:v>
                </c:pt>
                <c:pt idx="2">
                  <c:v>139440</c:v>
                </c:pt>
                <c:pt idx="3">
                  <c:v>253104</c:v>
                </c:pt>
                <c:pt idx="4">
                  <c:v>434966.4</c:v>
                </c:pt>
                <c:pt idx="5">
                  <c:v>725946.24</c:v>
                </c:pt>
                <c:pt idx="6">
                  <c:v>1191513.984</c:v>
                </c:pt>
                <c:pt idx="7">
                  <c:v>1936422.3744</c:v>
                </c:pt>
                <c:pt idx="8">
                  <c:v>3128275.79904</c:v>
                </c:pt>
                <c:pt idx="9">
                  <c:v>5035241.278464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29384773"/>
        <c:axId val="93253173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Output!$A$9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delete val="1"/>
                </c:dLbls>
                <c:val>
                  <c:numRef>
                    <c:extLst>
                      <c:ext uri="{02D57815-91ED-43cb-92C2-25804820EDAC}">
                        <c15:formulaRef>
                          <c15:sqref>Output!$A$10:$A$19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2938477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32531737"/>
        <c:crosses val="autoZero"/>
        <c:auto val="1"/>
        <c:lblAlgn val="ctr"/>
        <c:lblOffset val="100"/>
        <c:noMultiLvlLbl val="0"/>
      </c:catAx>
      <c:valAx>
        <c:axId val="93253173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2938477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843209139739108"/>
          <c:y val="0.894736842105263"/>
          <c:w val="0.84278284593742"/>
          <c:h val="0.0809259992085477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</a:gradFill>
    <a:ln>
      <a:noFill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1143000</xdr:colOff>
      <xdr:row>10</xdr:row>
      <xdr:rowOff>57150</xdr:rowOff>
    </xdr:from>
    <xdr:ext cx="1533525" cy="920115"/>
    <xdr:grpSp>
      <xdr:nvGrpSpPr>
        <xdr:cNvPr id="2" name="Shape 2" title="Drawing"/>
        <xdr:cNvGrpSpPr/>
      </xdr:nvGrpSpPr>
      <xdr:grpSpPr>
        <a:xfrm>
          <a:off x="1143000" y="1798320"/>
          <a:ext cx="1533525" cy="920115"/>
          <a:chOff x="2610825" y="1453625"/>
          <a:chExt cx="1664700" cy="903400"/>
        </a:xfrm>
      </xdr:grpSpPr>
      <xdr:sp>
        <xdr:nvSpPr>
          <xdr:cNvPr id="3" name="Shape 3"/>
          <xdr:cNvSpPr/>
        </xdr:nvSpPr>
        <xdr:spPr>
          <a:xfrm>
            <a:off x="2610825" y="1453625"/>
            <a:ext cx="1664700" cy="487200"/>
          </a:xfrm>
          <a:prstGeom prst="flowChartAlternateProcess">
            <a:avLst/>
          </a:prstGeom>
          <a:solidFill>
            <a:srgbClr val="27D8BA"/>
          </a:solidFill>
          <a:ln w="2857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latin typeface="Oswald"/>
                <a:ea typeface="Oswald"/>
                <a:cs typeface="Oswald"/>
                <a:sym typeface="Oswald"/>
              </a:rPr>
              <a:t>See Output Sheet</a:t>
            </a:r>
            <a:endParaRPr sz="1400" b="1">
              <a:latin typeface="Oswald"/>
              <a:ea typeface="Oswald"/>
              <a:cs typeface="Oswald"/>
              <a:sym typeface="Oswald"/>
            </a:endParaRPr>
          </a:p>
        </xdr:txBody>
      </xdr:sp>
      <xdr:sp>
        <xdr:nvSpPr>
          <xdr:cNvPr id="4" name="Shape 4"/>
          <xdr:cNvSpPr/>
        </xdr:nvSpPr>
        <xdr:spPr>
          <a:xfrm>
            <a:off x="3250350" y="1991625"/>
            <a:ext cx="375600" cy="365400"/>
          </a:xfrm>
          <a:prstGeom prst="downArrowCallout">
            <a:avLst>
              <a:gd name="adj1" fmla="val 25000"/>
              <a:gd name="adj2" fmla="val 25000"/>
              <a:gd name="adj3" fmla="val 25000"/>
              <a:gd name="adj4" fmla="val 64977"/>
            </a:avLst>
          </a:prstGeom>
          <a:solidFill>
            <a:srgbClr val="27D8BA"/>
          </a:solidFill>
          <a:ln w="2857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ctr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</xdr:grpSp>
    <xdr:clientData fLocksWithSheet="0"/>
  </xdr:oneCellAnchor>
  <xdr:twoCellAnchor editAs="oneCell">
    <xdr:from>
      <xdr:col>7</xdr:col>
      <xdr:colOff>365760</xdr:colOff>
      <xdr:row>1</xdr:row>
      <xdr:rowOff>184150</xdr:rowOff>
    </xdr:from>
    <xdr:to>
      <xdr:col>10</xdr:col>
      <xdr:colOff>171450</xdr:colOff>
      <xdr:row>7</xdr:row>
      <xdr:rowOff>29210</xdr:rowOff>
    </xdr:to>
    <xdr:pic>
      <xdr:nvPicPr>
        <xdr:cNvPr id="7" name="Picture 6" descr="cover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17180" y="384175"/>
          <a:ext cx="2392680" cy="883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148590</xdr:colOff>
      <xdr:row>25</xdr:row>
      <xdr:rowOff>76835</xdr:rowOff>
    </xdr:from>
    <xdr:to>
      <xdr:col>4</xdr:col>
      <xdr:colOff>1868170</xdr:colOff>
      <xdr:row>41</xdr:row>
      <xdr:rowOff>130810</xdr:rowOff>
    </xdr:to>
    <xdr:graphicFrame>
      <xdr:nvGraphicFramePr>
        <xdr:cNvPr id="6" name="Chart 5"/>
        <xdr:cNvGraphicFramePr/>
      </xdr:nvGraphicFramePr>
      <xdr:xfrm>
        <a:off x="2352675" y="4526915"/>
        <a:ext cx="7440930" cy="3254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247015</xdr:colOff>
      <xdr:row>1</xdr:row>
      <xdr:rowOff>60325</xdr:rowOff>
    </xdr:from>
    <xdr:to>
      <xdr:col>11</xdr:col>
      <xdr:colOff>334645</xdr:colOff>
      <xdr:row>7</xdr:row>
      <xdr:rowOff>102870</xdr:rowOff>
    </xdr:to>
    <xdr:pic>
      <xdr:nvPicPr>
        <xdr:cNvPr id="4" name="Picture 3" descr="cover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767945" y="260350"/>
          <a:ext cx="2674620" cy="10807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2" headerRowCount="0">
  <tableColumns count="1">
    <tableColumn id="1" name="Column1" dataDxfId="0"/>
  </tableColumns>
  <tableStyleInfo name="Outpu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O30"/>
  <sheetViews>
    <sheetView showGridLines="0" workbookViewId="0">
      <selection activeCell="I13" sqref="I13"/>
    </sheetView>
  </sheetViews>
  <sheetFormatPr defaultColWidth="12.5740740740741" defaultRowHeight="15.75" customHeight="1"/>
  <cols>
    <col min="1" max="1" width="32.1388888888889" customWidth="1"/>
    <col min="2" max="2" width="14.712962962963" customWidth="1"/>
    <col min="3" max="3" width="12.4259259259259" customWidth="1"/>
    <col min="7" max="7" width="13.1111111111111" customWidth="1"/>
  </cols>
  <sheetData>
    <row r="1" customHeight="1" spans="1:12">
      <c r="A1" s="27" t="s">
        <v>0</v>
      </c>
      <c r="G1" s="28"/>
      <c r="H1" s="28"/>
      <c r="I1" s="28"/>
      <c r="J1" s="28"/>
      <c r="K1" s="28"/>
      <c r="L1" s="28"/>
    </row>
    <row r="2" customHeight="1" spans="7:12">
      <c r="G2" s="28"/>
      <c r="H2" s="28"/>
      <c r="I2" s="28"/>
      <c r="J2" s="28"/>
      <c r="K2" s="28"/>
      <c r="L2" s="28"/>
    </row>
    <row r="3" ht="13.2" spans="1:12">
      <c r="A3" s="29" t="s">
        <v>1</v>
      </c>
      <c r="G3" s="28"/>
      <c r="H3" s="28"/>
      <c r="I3" s="28"/>
      <c r="J3" s="28"/>
      <c r="K3" s="28"/>
      <c r="L3" s="28"/>
    </row>
    <row r="4" ht="13.2" spans="1:12">
      <c r="A4" s="30"/>
      <c r="B4" s="31"/>
      <c r="G4" s="28"/>
      <c r="H4" s="28"/>
      <c r="I4" s="28"/>
      <c r="J4" s="28"/>
      <c r="K4" s="28"/>
      <c r="L4" s="28"/>
    </row>
    <row r="5" ht="13.2" spans="1:12">
      <c r="A5" s="32" t="s">
        <v>2</v>
      </c>
      <c r="B5" s="33">
        <v>20000</v>
      </c>
      <c r="G5" s="28"/>
      <c r="H5" s="28"/>
      <c r="I5" s="28"/>
      <c r="J5" s="28"/>
      <c r="K5" s="28"/>
      <c r="L5" s="28"/>
    </row>
    <row r="6" ht="13.2" spans="1:12">
      <c r="A6" s="31"/>
      <c r="B6" s="31"/>
      <c r="G6" s="28"/>
      <c r="H6" s="28"/>
      <c r="I6" s="28"/>
      <c r="J6" s="28"/>
      <c r="K6" s="28"/>
      <c r="L6" s="28"/>
    </row>
    <row r="7" ht="13.2" spans="1:12">
      <c r="A7" s="32" t="s">
        <v>3</v>
      </c>
      <c r="B7" s="33">
        <v>5000</v>
      </c>
      <c r="G7" s="28"/>
      <c r="H7" s="28"/>
      <c r="I7" s="28"/>
      <c r="J7" s="28"/>
      <c r="K7" s="28"/>
      <c r="L7" s="28"/>
    </row>
    <row r="8" ht="13.2" spans="1:12">
      <c r="A8" s="31"/>
      <c r="B8" s="31"/>
      <c r="G8" s="28"/>
      <c r="H8" s="28"/>
      <c r="I8" s="40" t="s">
        <v>4</v>
      </c>
      <c r="J8" s="28"/>
      <c r="K8" s="28"/>
      <c r="L8" s="28"/>
    </row>
    <row r="9" ht="13.2" spans="1:15">
      <c r="A9" s="32" t="s">
        <v>5</v>
      </c>
      <c r="B9" s="34">
        <v>10</v>
      </c>
      <c r="G9" s="28"/>
      <c r="H9" s="28"/>
      <c r="I9" s="28"/>
      <c r="J9" s="28"/>
      <c r="K9" s="28"/>
      <c r="L9" s="28"/>
      <c r="O9" s="41"/>
    </row>
    <row r="10" ht="13.2" spans="1:12">
      <c r="A10" s="31"/>
      <c r="B10" s="31"/>
      <c r="G10" s="28"/>
      <c r="H10" s="28"/>
      <c r="I10" s="28"/>
      <c r="J10" s="28"/>
      <c r="K10" s="28"/>
      <c r="L10" s="28"/>
    </row>
    <row r="11" customHeight="1" spans="7:12">
      <c r="G11" s="28"/>
      <c r="H11" s="28"/>
      <c r="I11" s="28"/>
      <c r="J11" s="28"/>
      <c r="K11" s="28"/>
      <c r="L11" s="28"/>
    </row>
    <row r="12" customHeight="1" spans="7:12">
      <c r="G12" s="28"/>
      <c r="H12" s="28"/>
      <c r="I12" s="28"/>
      <c r="J12" s="28"/>
      <c r="K12" s="28"/>
      <c r="L12" s="28"/>
    </row>
    <row r="14" ht="13.2" spans="2:2">
      <c r="B14" s="26" t="s">
        <v>6</v>
      </c>
    </row>
    <row r="16" ht="13.2" spans="1:9">
      <c r="A16" s="35" t="s">
        <v>7</v>
      </c>
      <c r="B16" s="35"/>
      <c r="C16" s="35"/>
      <c r="D16" s="35"/>
      <c r="E16" s="35"/>
      <c r="F16" s="35"/>
      <c r="G16" s="35"/>
      <c r="H16" s="35"/>
      <c r="I16" s="35"/>
    </row>
    <row r="17" ht="13.2" spans="1:9">
      <c r="A17" s="35" t="s">
        <v>8</v>
      </c>
      <c r="B17" s="35"/>
      <c r="C17" s="35"/>
      <c r="D17" s="35"/>
      <c r="E17" s="35"/>
      <c r="F17" s="35"/>
      <c r="G17" s="35"/>
      <c r="H17" s="36"/>
      <c r="I17" s="35"/>
    </row>
    <row r="18" ht="13.2" spans="1:1">
      <c r="A18" s="37" t="s">
        <v>9</v>
      </c>
    </row>
    <row r="19" ht="13.2" spans="1:1">
      <c r="A19" s="37"/>
    </row>
    <row r="20" ht="13.2" spans="1:9">
      <c r="A20" s="38" t="s">
        <v>10</v>
      </c>
      <c r="I20" s="41"/>
    </row>
    <row r="21" ht="13.2" spans="1:1">
      <c r="A21" s="26" t="s">
        <v>11</v>
      </c>
    </row>
    <row r="22" ht="13.2" spans="1:1">
      <c r="A22" s="39" t="s">
        <v>12</v>
      </c>
    </row>
    <row r="23" ht="13.2" spans="1:2">
      <c r="A23" s="39" t="s">
        <v>13</v>
      </c>
      <c r="B23" s="26"/>
    </row>
    <row r="24" ht="13.2" spans="1:1">
      <c r="A24" s="26" t="s">
        <v>14</v>
      </c>
    </row>
    <row r="25" ht="13.2" spans="1:1">
      <c r="A25" s="26" t="s">
        <v>15</v>
      </c>
    </row>
    <row r="26" ht="13.2"/>
    <row r="27" ht="13.2"/>
    <row r="28" ht="13.2"/>
    <row r="29" ht="13.2"/>
    <row r="30" ht="13.2"/>
  </sheetData>
  <mergeCells count="2">
    <mergeCell ref="A1:C1"/>
    <mergeCell ref="A3:B3"/>
  </mergeCells>
  <dataValidations count="1">
    <dataValidation type="list" allowBlank="1" showErrorMessage="1" sqref="B9">
      <formula1>"1,2,3,4,5,6,7,8,9,10"</formula1>
    </dataValidation>
  </dataValidation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</sheetPr>
  <dimension ref="A1:J33"/>
  <sheetViews>
    <sheetView showGridLines="0" tabSelected="1" zoomScale="85" zoomScaleNormal="85" workbookViewId="0">
      <selection activeCell="D3" sqref="D3"/>
    </sheetView>
  </sheetViews>
  <sheetFormatPr defaultColWidth="12.5740740740741" defaultRowHeight="15.75" customHeight="1"/>
  <cols>
    <col min="1" max="1" width="32.1388888888889" customWidth="1"/>
    <col min="2" max="2" width="30" customWidth="1"/>
    <col min="3" max="3" width="29.287037037037" customWidth="1"/>
    <col min="4" max="4" width="24.1388888888889" customWidth="1"/>
    <col min="5" max="5" width="29.287037037037" customWidth="1"/>
  </cols>
  <sheetData>
    <row r="1" customHeight="1" spans="1:1">
      <c r="A1" s="1" t="s">
        <v>16</v>
      </c>
    </row>
    <row r="2" spans="1:5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</row>
    <row r="3" ht="13.2" spans="1:5">
      <c r="A3" s="4" t="s">
        <v>2</v>
      </c>
      <c r="B3" s="5">
        <f>Input!$B$5</f>
        <v>20000</v>
      </c>
      <c r="C3" s="5">
        <f>Input!$B$5</f>
        <v>20000</v>
      </c>
      <c r="D3" s="5">
        <f>Input!$B$5</f>
        <v>20000</v>
      </c>
      <c r="E3" s="5">
        <f>Input!$B$5</f>
        <v>20000</v>
      </c>
    </row>
    <row r="4" ht="13.2" spans="1:5">
      <c r="A4" s="4" t="s">
        <v>22</v>
      </c>
      <c r="B4" s="5">
        <f>Input!$B$7</f>
        <v>5000</v>
      </c>
      <c r="C4" s="5">
        <f>Input!$B$7</f>
        <v>5000</v>
      </c>
      <c r="D4" s="5">
        <f>Input!$B$7</f>
        <v>5000</v>
      </c>
      <c r="E4" s="5">
        <f>Input!$B$7</f>
        <v>5000</v>
      </c>
    </row>
    <row r="5" ht="13.2" spans="1:5">
      <c r="A5" s="6" t="s">
        <v>23</v>
      </c>
      <c r="B5" s="7">
        <v>0.1</v>
      </c>
      <c r="C5" s="7">
        <v>0.2</v>
      </c>
      <c r="D5" s="7">
        <v>0.4</v>
      </c>
      <c r="E5" s="7">
        <v>0.6</v>
      </c>
    </row>
    <row r="6" ht="13.2" spans="1:5">
      <c r="A6" s="4" t="s">
        <v>24</v>
      </c>
      <c r="B6" s="8">
        <v>10</v>
      </c>
      <c r="C6" s="8">
        <v>2</v>
      </c>
      <c r="D6" s="8">
        <v>10</v>
      </c>
      <c r="E6" s="8">
        <v>2</v>
      </c>
    </row>
    <row r="7" ht="13.2" spans="1:5">
      <c r="A7" s="9" t="s">
        <v>25</v>
      </c>
      <c r="B7" s="7">
        <f>B5*B6</f>
        <v>1</v>
      </c>
      <c r="C7" s="7">
        <f>C5*C6</f>
        <v>0.4</v>
      </c>
      <c r="D7" s="7">
        <f>D5*D6</f>
        <v>4</v>
      </c>
      <c r="E7" s="7">
        <f>E5*E6</f>
        <v>1.2</v>
      </c>
    </row>
    <row r="8" ht="13.2" spans="1:5">
      <c r="A8" s="10"/>
      <c r="B8" s="11"/>
      <c r="C8" s="12" t="s">
        <v>26</v>
      </c>
      <c r="D8" s="13"/>
      <c r="E8" s="14"/>
    </row>
    <row r="9" ht="13.2" spans="1:10">
      <c r="A9" s="15" t="s">
        <v>27</v>
      </c>
      <c r="B9" s="16" t="s">
        <v>28</v>
      </c>
      <c r="C9" s="16" t="s">
        <v>19</v>
      </c>
      <c r="D9" s="16" t="s">
        <v>29</v>
      </c>
      <c r="E9" s="16" t="s">
        <v>30</v>
      </c>
      <c r="J9" t="s">
        <v>4</v>
      </c>
    </row>
    <row r="10" ht="13.2" spans="1:5">
      <c r="A10" s="4">
        <v>1</v>
      </c>
      <c r="B10" s="5">
        <f>($B$3*(1+$B$5)*$B$6)-(B3*$B$6)</f>
        <v>20000</v>
      </c>
      <c r="C10" s="5">
        <f>($C$3*(1+$C$5)*$C$6)-(C3*$C$6)</f>
        <v>8000</v>
      </c>
      <c r="D10" s="5">
        <f>($D$3*(1+$D$5)*$D$6)-(D3*$D$6)</f>
        <v>80000</v>
      </c>
      <c r="E10" s="5">
        <f>($E$3*(1+$E$5)*$E$6)-(E3*$E$6)</f>
        <v>24000</v>
      </c>
    </row>
    <row r="11" ht="13.2" spans="1:5">
      <c r="A11" s="6">
        <f>IF(A10&lt;Input!$B$9,A10+1,"")</f>
        <v>2</v>
      </c>
      <c r="B11" s="17">
        <f>IF(A11&lt;&gt;"",((($B$3+Input!$B$7)*$B$6)+B10)*(1+$B$5)-(($B$3+Input!$B$7)*$B$6),"")</f>
        <v>47000</v>
      </c>
      <c r="C11" s="17">
        <f>IF(A11&lt;&gt;"",((($C$3+Input!$B$7)*$C$6)+C10)*(1+$C$5)-(($C$3+Input!$B$7)*$C$6),"")</f>
        <v>19600</v>
      </c>
      <c r="D11" s="17">
        <f>IF(A11&lt;&gt;"",((($D$3+Input!$B$7)*$D$6)+D10)*(1+$D$5)-(($D$3+Input!$B$7)*$D$6),"")</f>
        <v>212000</v>
      </c>
      <c r="E11" s="17">
        <f>IF(A11&lt;&gt;"",((($E$3+Input!$B$7)*$E$6)+E10)*(1+$E$5)-(($E$3+Input!$B$7)*$E$6),"")</f>
        <v>68400</v>
      </c>
    </row>
    <row r="12" ht="13.2" spans="1:5">
      <c r="A12" s="4">
        <f>IF(A11&lt;Input!$B$9,A11+1,"")</f>
        <v>3</v>
      </c>
      <c r="B12" s="5">
        <f>IF(A12&lt;&gt;"",((($B$3+Input!$B$7)*$B$6)+B11)*(1+$B$5)-(($B$3+Input!$B$7)*$B$6),"")</f>
        <v>76700</v>
      </c>
      <c r="C12" s="5">
        <f>IF(A12&lt;&gt;"",((($C$3+Input!$B$7)*$C$6)+C11)*(1+$C$5)-(($C$3+Input!$B$7)*$C$6),"")</f>
        <v>33520</v>
      </c>
      <c r="D12" s="5">
        <f>IF(A12&lt;&gt;"",((($D$3+Input!$B$7)*$D$6)+D11)*(1+$D$5)-(($D$3+Input!$B$7)*$D$6),"")</f>
        <v>396800</v>
      </c>
      <c r="E12" s="5">
        <f>IF(A12&lt;&gt;"",((($E$3+Input!$B$7)*$E$6)+E11)*(1+$E$5)-(($E$3+Input!$B$7)*$E$6),"")</f>
        <v>139440</v>
      </c>
    </row>
    <row r="13" ht="13.2" spans="1:5">
      <c r="A13" s="6">
        <f>IF(A12&lt;Input!$B$9,A12+1,"")</f>
        <v>4</v>
      </c>
      <c r="B13" s="17">
        <f>IF(A13&lt;&gt;"",((($B$3+Input!$B$7)*$B$6)+B12)*(1+$B$5)-(($B$3+Input!$B$7)*$B$6),"")</f>
        <v>109370</v>
      </c>
      <c r="C13" s="17">
        <f>IF(A13&lt;&gt;"",((($C$3+Input!$B$7)*$C$6)+C12)*(1+$C$5)-(($C$3+Input!$B$7)*$C$6),"")</f>
        <v>50224</v>
      </c>
      <c r="D13" s="17">
        <f>IF(A13&lt;&gt;"",((($D$3+Input!$B$7)*$D$6)+D12)*(1+$D$5)-(($D$3+Input!$B$7)*$D$6),"")</f>
        <v>655520</v>
      </c>
      <c r="E13" s="17">
        <f>IF(A13&lt;&gt;"",((($E$3+Input!$B$7)*$E$6)+E12)*(1+$E$5)-(($E$3+Input!$B$7)*$E$6),"")</f>
        <v>253104</v>
      </c>
    </row>
    <row r="14" ht="13.2" spans="1:5">
      <c r="A14" s="4">
        <f>IF(A13&lt;Input!$B$9,A13+1,"")</f>
        <v>5</v>
      </c>
      <c r="B14" s="5">
        <f>IF(A14&lt;&gt;"",((($B$3+Input!$B$7)*$B$6)+B13)*(1+$B$5)-(($B$3+Input!$B$7)*$B$6),"")</f>
        <v>145307</v>
      </c>
      <c r="C14" s="5">
        <f>IF(A14&lt;&gt;"",((($C$3+Input!$B$7)*$C$6)+C13)*(1+$C$5)-(($C$3+Input!$B$7)*$C$6),"")</f>
        <v>70268.8</v>
      </c>
      <c r="D14" s="5">
        <f>IF(A14&lt;&gt;"",((($D$3+Input!$B$7)*$D$6)+D13)*(1+$D$5)-(($D$3+Input!$B$7)*$D$6),"")</f>
        <v>1017728</v>
      </c>
      <c r="E14" s="5">
        <f>IF(A14&lt;&gt;"",((($E$3+Input!$B$7)*$E$6)+E13)*(1+$E$5)-(($E$3+Input!$B$7)*$E$6),"")</f>
        <v>434966.4</v>
      </c>
    </row>
    <row r="15" ht="13.2" spans="1:5">
      <c r="A15" s="6">
        <f>IF(A14&lt;Input!$B$9,A14+1,"")</f>
        <v>6</v>
      </c>
      <c r="B15" s="17">
        <f>IF(A15&lt;&gt;"",((($B$3+Input!$B$7)*$B$6)+B14)*(1+$B$5)-(($B$3+Input!$B$7)*$B$6),"")</f>
        <v>184837.7</v>
      </c>
      <c r="C15" s="17">
        <f>IF(A15&lt;&gt;"",((($C$3+Input!$B$7)*$C$6)+C14)*(1+$C$5)-(($C$3+Input!$B$7)*$C$6),"")</f>
        <v>94322.56</v>
      </c>
      <c r="D15" s="17">
        <f>IF(A15&lt;&gt;"",((($D$3+Input!$B$7)*$D$6)+D14)*(1+$D$5)-(($D$3+Input!$B$7)*$D$6),"")</f>
        <v>1524819.2</v>
      </c>
      <c r="E15" s="17">
        <f>IF(A15&lt;&gt;"",((($E$3+Input!$B$7)*$E$6)+E14)*(1+$E$5)-(($E$3+Input!$B$7)*$E$6),"")</f>
        <v>725946.24</v>
      </c>
    </row>
    <row r="16" ht="13.2" spans="1:5">
      <c r="A16" s="4">
        <f>IF(A15&lt;Input!$B$9,A15+1,"")</f>
        <v>7</v>
      </c>
      <c r="B16" s="5">
        <f>IF(A16&lt;&gt;"",((($B$3+Input!$B$7)*$B$6)+B15)*(1+$B$5)-(($B$3+Input!$B$7)*$B$6),"")</f>
        <v>228321.47</v>
      </c>
      <c r="C16" s="5">
        <f>IF(A16&lt;&gt;"",((($C$3+Input!$B$7)*$C$6)+C15)*(1+$C$5)-(($C$3+Input!$B$7)*$C$6),"")</f>
        <v>123187.072</v>
      </c>
      <c r="D16" s="5">
        <f>IF(A16&lt;&gt;"",((($D$3+Input!$B$7)*$D$6)+D15)*(1+$D$5)-(($D$3+Input!$B$7)*$D$6),"")</f>
        <v>2234746.88</v>
      </c>
      <c r="E16" s="5">
        <f>IF(A16&lt;&gt;"",((($E$3+Input!$B$7)*$E$6)+E15)*(1+$E$5)-(($E$3+Input!$B$7)*$E$6),"")</f>
        <v>1191513.984</v>
      </c>
    </row>
    <row r="17" ht="13.2" spans="1:5">
      <c r="A17" s="6">
        <f>IF(A16&lt;Input!$B$9,A16+1,"")</f>
        <v>8</v>
      </c>
      <c r="B17" s="17">
        <f>IF(A17&lt;&gt;"",((($B$3+Input!$B$7)*$B$6)+B16)*(1+$B$5)-(($B$3+Input!$B$7)*$B$6),"")</f>
        <v>276153.617</v>
      </c>
      <c r="C17" s="17">
        <f>IF(A17&lt;&gt;"",((($C$3+Input!$B$7)*$C$6)+C16)*(1+$C$5)-(($C$3+Input!$B$7)*$C$6),"")</f>
        <v>157824.4864</v>
      </c>
      <c r="D17" s="17">
        <f>IF(A17&lt;&gt;"",((($D$3+Input!$B$7)*$D$6)+D16)*(1+$D$5)-(($D$3+Input!$B$7)*$D$6),"")</f>
        <v>3228645.632</v>
      </c>
      <c r="E17" s="17">
        <f>IF(A17&lt;&gt;"",((($E$3+Input!$B$7)*$E$6)+E16)*(1+$E$5)-(($E$3+Input!$B$7)*$E$6),"")</f>
        <v>1936422.3744</v>
      </c>
    </row>
    <row r="18" ht="13.2" spans="1:5">
      <c r="A18" s="4">
        <f>IF(A17&lt;Input!$B$9,A17+1,"")</f>
        <v>9</v>
      </c>
      <c r="B18" s="5">
        <f>IF(A18&lt;&gt;"",((($B$3+Input!$B$7)*$B$6)+B17)*(1+$B$5)-(($B$3+Input!$B$7)*$B$6),"")</f>
        <v>328768.9787</v>
      </c>
      <c r="C18" s="5">
        <f>IF(A18&lt;&gt;"",((($C$3+Input!$B$7)*$C$6)+C17)*(1+$C$5)-(($C$3+Input!$B$7)*$C$6),"")</f>
        <v>199389.38368</v>
      </c>
      <c r="D18" s="5">
        <f>IF(A18&lt;&gt;"",((($D$3+Input!$B$7)*$D$6)+D17)*(1+$D$5)-(($D$3+Input!$B$7)*$D$6),"")</f>
        <v>4620103.8848</v>
      </c>
      <c r="E18" s="5">
        <f>IF(A18&lt;&gt;"",((($E$3+Input!$B$7)*$E$6)+E17)*(1+$E$5)-(($E$3+Input!$B$7)*$E$6),"")</f>
        <v>3128275.79904</v>
      </c>
    </row>
    <row r="19" ht="13.2" spans="1:5">
      <c r="A19" s="18">
        <f>IF(A18&lt;Input!$B$9,A18+1,"")</f>
        <v>10</v>
      </c>
      <c r="B19" s="19">
        <f>IF(A19&lt;&gt;"",((($B$3+Input!$B$7)*$B$6)+B18)*(1+$B$5)-(($B$3+Input!$B$7)*$B$6),"")</f>
        <v>386645.876570001</v>
      </c>
      <c r="C19" s="20">
        <f>IF(A19&lt;&gt;"",((($C$3+Input!$B$7)*$C$6)+C18)*(1+$C$5)-(($C$3+Input!$B$7)*$C$6),"")</f>
        <v>249267.260416</v>
      </c>
      <c r="D19" s="20">
        <f>IF(A19&lt;&gt;"",((($D$3+Input!$B$7)*$D$6)+D18)*(1+$D$5)-(($D$3+Input!$B$7)*$D$6),"")</f>
        <v>6568145.43872</v>
      </c>
      <c r="E19" s="20">
        <f>IF(A19&lt;&gt;"",((($E$3+Input!$B$7)*$E$6)+E18)*(1+$E$5)-(($E$3+Input!$B$7)*$E$6),"")</f>
        <v>5035241.278464</v>
      </c>
    </row>
    <row r="20" customHeight="1" spans="1:1">
      <c r="A20" s="21" t="s">
        <v>31</v>
      </c>
    </row>
    <row r="21" customHeight="1" spans="1:7">
      <c r="A21" s="22" t="s">
        <v>32</v>
      </c>
      <c r="B21" s="23"/>
      <c r="C21" s="23"/>
      <c r="D21" s="23"/>
      <c r="E21" s="23"/>
      <c r="F21" s="23"/>
      <c r="G21" s="23"/>
    </row>
    <row r="22" customHeight="1" spans="1:7">
      <c r="A22" s="24" t="s">
        <v>33</v>
      </c>
      <c r="B22" s="24"/>
      <c r="C22" s="23"/>
      <c r="D22" s="23"/>
      <c r="E22" s="23"/>
      <c r="F22" s="23"/>
      <c r="G22" s="23"/>
    </row>
    <row r="23" customHeight="1" spans="1:7">
      <c r="A23" s="22" t="s">
        <v>34</v>
      </c>
      <c r="B23" s="24"/>
      <c r="C23" s="23"/>
      <c r="D23" s="23"/>
      <c r="E23" s="23"/>
      <c r="F23" s="23"/>
      <c r="G23" s="23"/>
    </row>
    <row r="24" customHeight="1" spans="1:7">
      <c r="A24" s="25" t="s">
        <v>35</v>
      </c>
      <c r="B24" s="23"/>
      <c r="C24" s="23"/>
      <c r="D24" s="23"/>
      <c r="E24" s="23"/>
      <c r="F24" s="23"/>
      <c r="G24" s="23"/>
    </row>
    <row r="25" customHeight="1" spans="1:7">
      <c r="A25" s="24"/>
      <c r="B25" s="23"/>
      <c r="C25" s="23"/>
      <c r="D25" s="23"/>
      <c r="E25" s="23"/>
      <c r="F25" s="23"/>
      <c r="G25" s="23"/>
    </row>
    <row r="33" customHeight="1" spans="2:2">
      <c r="B33" s="26"/>
    </row>
  </sheetData>
  <sheetProtection password="DA9F" sheet="1" objects="1"/>
  <mergeCells count="2">
    <mergeCell ref="A1:D1"/>
    <mergeCell ref="C8:D8"/>
  </mergeCells>
  <pageMargins left="0.7" right="0.7" top="0.75" bottom="0.75" header="0.3" footer="0.3"/>
  <headerFooter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Input</vt:lpstr>
      <vt:lpstr>Output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u3032</cp:lastModifiedBy>
  <dcterms:created xsi:type="dcterms:W3CDTF">2024-01-31T10:10:00Z</dcterms:created>
  <dcterms:modified xsi:type="dcterms:W3CDTF">2024-02-12T11:34:21Z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BFF3DFE9DE804B0FAFED8F7756D634B0_12</vt:lpwstr>
  </property>
  <property fmtid="{D5CDD505-2E9C-101B-9397-08002B2CF9AE}" pid="3" name="KSOProductBuildVer">
    <vt:lpwstr>1033-12.2.0.13431</vt:lpwstr>
  </property>
</Properties>
</file>