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https://sticktotheplan123com-my.sharepoint.com/personal/lro_loddisllc_com/Documents/Documents/"/>
    </mc:Choice>
  </mc:AlternateContent>
  <xr:revisionPtr revIDLastSave="117" documentId="8_{82AFC11A-7803-4CF1-BBD4-65EF70F78659}" xr6:coauthVersionLast="47" xr6:coauthVersionMax="47" xr10:uidLastSave="{5676C768-43EC-4B91-8C33-1333A8EE83CA}"/>
  <bookViews>
    <workbookView xWindow="-120" yWindow="-120" windowWidth="29040" windowHeight="15720" firstSheet="1" activeTab="5" xr2:uid="{80F6B857-3BF5-4C32-93AB-66972888DCCC}"/>
  </bookViews>
  <sheets>
    <sheet name="Dashboard" sheetId="15" r:id="rId1"/>
    <sheet name="MAIN CHECKING LEDGER" sheetId="1" r:id="rId2"/>
    <sheet name="MAIN 2ND LEDGER" sheetId="9" r:id="rId3"/>
    <sheet name="SETUP" sheetId="8" r:id="rId4"/>
    <sheet name="BANK &amp; CREDIT ACCOUNTS" sheetId="4" r:id="rId5"/>
    <sheet name="EXPENSE LIST" sheetId="2" r:id="rId6"/>
    <sheet name="META DATA" sheetId="7" state="hidden" r:id="rId7"/>
    <sheet name="GRAPH DATA" sheetId="13" state="hidden" r:id="rId8"/>
  </sheets>
  <definedNames>
    <definedName name="Quotes">'META DATA'!$D$2:$D$27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8" i="9" l="1"/>
  <c r="F28" i="9"/>
  <c r="H28" i="9"/>
  <c r="J28" i="9"/>
  <c r="L28" i="9"/>
  <c r="N28" i="9"/>
  <c r="P28" i="9"/>
  <c r="R28" i="9"/>
  <c r="T28" i="9"/>
  <c r="V28" i="9"/>
  <c r="X28" i="9"/>
  <c r="Z28" i="9"/>
  <c r="AB28" i="9"/>
  <c r="AD28" i="9"/>
  <c r="AF28" i="9"/>
  <c r="AH28" i="9"/>
  <c r="AJ28" i="9"/>
  <c r="AL28" i="9"/>
  <c r="AN28" i="9"/>
  <c r="AP28" i="9"/>
  <c r="AR28" i="9"/>
  <c r="AT28" i="9"/>
  <c r="AV28" i="9"/>
  <c r="AX28" i="9"/>
  <c r="AZ28" i="9"/>
  <c r="BB28" i="9"/>
  <c r="BD28" i="9"/>
  <c r="D28" i="9"/>
  <c r="B28" i="9"/>
  <c r="B28" i="1"/>
  <c r="D28" i="1"/>
  <c r="F28" i="1"/>
  <c r="H28" i="1"/>
  <c r="J28" i="1"/>
  <c r="L28" i="1"/>
  <c r="N28" i="1"/>
  <c r="P28" i="1"/>
  <c r="R28" i="1"/>
  <c r="T28" i="1"/>
  <c r="V28" i="1"/>
  <c r="X28" i="1"/>
  <c r="Z28" i="1"/>
  <c r="AB28" i="1"/>
  <c r="AD28" i="1"/>
  <c r="AF28" i="1"/>
  <c r="AH28" i="1"/>
  <c r="AJ28" i="1"/>
  <c r="AL28" i="1"/>
  <c r="AN28" i="1"/>
  <c r="AP28" i="1"/>
  <c r="AR28" i="1"/>
  <c r="AT28" i="1"/>
  <c r="AV28" i="1"/>
  <c r="AX28" i="1"/>
  <c r="AZ28" i="1"/>
  <c r="BB28" i="1"/>
  <c r="BD28" i="1"/>
  <c r="B18" i="1"/>
  <c r="B4" i="13" s="1"/>
  <c r="A47" i="9" l="1" a="1"/>
  <c r="A47" i="9" s="1"/>
  <c r="A47" i="1" a="1"/>
  <c r="A47" i="1" s="1"/>
  <c r="D32" i="2"/>
  <c r="A4" i="9" l="1"/>
  <c r="A4" i="1"/>
  <c r="BD46" i="9"/>
  <c r="BB46" i="9"/>
  <c r="BB20" i="9" s="1"/>
  <c r="AZ46" i="9"/>
  <c r="AZ20" i="9" s="1"/>
  <c r="AX46" i="9"/>
  <c r="AV46" i="9"/>
  <c r="AV20" i="9" s="1"/>
  <c r="AT46" i="9"/>
  <c r="AT20" i="9" s="1"/>
  <c r="AR46" i="9"/>
  <c r="AP46" i="9"/>
  <c r="AP20" i="9" s="1"/>
  <c r="AN46" i="9"/>
  <c r="AL46" i="9"/>
  <c r="AL20" i="9" s="1"/>
  <c r="AJ46" i="9"/>
  <c r="AJ20" i="9" s="1"/>
  <c r="AH46" i="9"/>
  <c r="AF46" i="9"/>
  <c r="AF20" i="9" s="1"/>
  <c r="AD46" i="9"/>
  <c r="AD20" i="9" s="1"/>
  <c r="AB46" i="9"/>
  <c r="Z46" i="9"/>
  <c r="Z20" i="9" s="1"/>
  <c r="X46" i="9"/>
  <c r="V46" i="9"/>
  <c r="V20" i="9" s="1"/>
  <c r="T46" i="9"/>
  <c r="T20" i="9" s="1"/>
  <c r="R46" i="9"/>
  <c r="P46" i="9"/>
  <c r="P20" i="9" s="1"/>
  <c r="N46" i="9"/>
  <c r="N20" i="9" s="1"/>
  <c r="L46" i="9"/>
  <c r="J46" i="9"/>
  <c r="J20" i="9" s="1"/>
  <c r="H46" i="9"/>
  <c r="F46" i="9"/>
  <c r="F20" i="9" s="1"/>
  <c r="D46" i="9"/>
  <c r="B46" i="9"/>
  <c r="A40" i="9" a="1"/>
  <c r="A40" i="9" s="1"/>
  <c r="BD39" i="9"/>
  <c r="BB39" i="9"/>
  <c r="AZ39" i="9"/>
  <c r="AX39" i="9"/>
  <c r="AV39" i="9"/>
  <c r="AT39" i="9"/>
  <c r="AR39" i="9"/>
  <c r="AP39" i="9"/>
  <c r="AN39" i="9"/>
  <c r="AL39" i="9"/>
  <c r="AJ39" i="9"/>
  <c r="AH39" i="9"/>
  <c r="AF39" i="9"/>
  <c r="AD39" i="9"/>
  <c r="AB39" i="9"/>
  <c r="Z39" i="9"/>
  <c r="X39" i="9"/>
  <c r="V39" i="9"/>
  <c r="T39" i="9"/>
  <c r="R39" i="9"/>
  <c r="P39" i="9"/>
  <c r="N39" i="9"/>
  <c r="L39" i="9"/>
  <c r="J39" i="9"/>
  <c r="H39" i="9"/>
  <c r="F39" i="9"/>
  <c r="D39" i="9"/>
  <c r="B39" i="9"/>
  <c r="BD33" i="9"/>
  <c r="BD20" i="9" s="1"/>
  <c r="AC15" i="13" s="1"/>
  <c r="BB33" i="9"/>
  <c r="AZ33" i="9"/>
  <c r="AX33" i="9"/>
  <c r="AX20" i="9" s="1"/>
  <c r="AV33" i="9"/>
  <c r="AT33" i="9"/>
  <c r="AR33" i="9"/>
  <c r="AR20" i="9" s="1"/>
  <c r="AP33" i="9"/>
  <c r="AN33" i="9"/>
  <c r="AN20" i="9" s="1"/>
  <c r="AL33" i="9"/>
  <c r="AJ33" i="9"/>
  <c r="AH33" i="9"/>
  <c r="AH20" i="9" s="1"/>
  <c r="AF33" i="9"/>
  <c r="AD33" i="9"/>
  <c r="AB33" i="9"/>
  <c r="AB20" i="9" s="1"/>
  <c r="Z33" i="9"/>
  <c r="X33" i="9"/>
  <c r="X20" i="9" s="1"/>
  <c r="V33" i="9"/>
  <c r="T33" i="9"/>
  <c r="R33" i="9"/>
  <c r="R20" i="9" s="1"/>
  <c r="P33" i="9"/>
  <c r="N33" i="9"/>
  <c r="L33" i="9"/>
  <c r="L20" i="9" s="1"/>
  <c r="J33" i="9"/>
  <c r="H33" i="9"/>
  <c r="F33" i="9"/>
  <c r="D33" i="9"/>
  <c r="B33" i="9"/>
  <c r="BD27" i="9"/>
  <c r="BD19" i="9" s="1"/>
  <c r="AC10" i="13" s="1"/>
  <c r="BB27" i="9"/>
  <c r="AZ27" i="9"/>
  <c r="AX27" i="9"/>
  <c r="AV27" i="9"/>
  <c r="AT27" i="9"/>
  <c r="AR27" i="9"/>
  <c r="AP27" i="9"/>
  <c r="AN27" i="9"/>
  <c r="AL27" i="9"/>
  <c r="AJ27" i="9"/>
  <c r="AH27" i="9"/>
  <c r="AF27" i="9"/>
  <c r="AD27" i="9"/>
  <c r="AB27" i="9"/>
  <c r="Z27" i="9"/>
  <c r="X27" i="9"/>
  <c r="V27" i="9"/>
  <c r="T27" i="9"/>
  <c r="T19" i="9" s="1"/>
  <c r="R27" i="9"/>
  <c r="P27" i="9"/>
  <c r="N27" i="9"/>
  <c r="L27" i="9"/>
  <c r="J27" i="9"/>
  <c r="H27" i="9"/>
  <c r="F27" i="9"/>
  <c r="D27" i="9"/>
  <c r="B27" i="9"/>
  <c r="BD22" i="9"/>
  <c r="BB22" i="9"/>
  <c r="BB19" i="9" s="1"/>
  <c r="AB10" i="13" s="1"/>
  <c r="AZ22" i="9"/>
  <c r="AX22" i="9"/>
  <c r="AV22" i="9"/>
  <c r="AT22" i="9"/>
  <c r="AR22" i="9"/>
  <c r="AP22" i="9"/>
  <c r="AN22" i="9"/>
  <c r="AL22" i="9"/>
  <c r="AL19" i="9" s="1"/>
  <c r="T10" i="13" s="1"/>
  <c r="AJ22" i="9"/>
  <c r="AH22" i="9"/>
  <c r="AF22" i="9"/>
  <c r="AD22" i="9"/>
  <c r="AB22" i="9"/>
  <c r="Z22" i="9"/>
  <c r="X22" i="9"/>
  <c r="V22" i="9"/>
  <c r="V19" i="9" s="1"/>
  <c r="L10" i="13" s="1"/>
  <c r="T22" i="9"/>
  <c r="R22" i="9"/>
  <c r="R19" i="9" s="1"/>
  <c r="P22" i="9"/>
  <c r="N22" i="9"/>
  <c r="N19" i="9" s="1"/>
  <c r="H10" i="13" s="1"/>
  <c r="L22" i="9"/>
  <c r="L19" i="9" s="1"/>
  <c r="G10" i="13" s="1"/>
  <c r="J22" i="9"/>
  <c r="H22" i="9"/>
  <c r="H19" i="9" s="1"/>
  <c r="E10" i="13" s="1"/>
  <c r="F22" i="9"/>
  <c r="F19" i="9" s="1"/>
  <c r="D10" i="13" s="1"/>
  <c r="D22" i="9"/>
  <c r="D19" i="9" s="1"/>
  <c r="C10" i="13" s="1"/>
  <c r="B22" i="9"/>
  <c r="B19" i="9" s="1"/>
  <c r="AZ19" i="9"/>
  <c r="AX19" i="9"/>
  <c r="AT19" i="9"/>
  <c r="AR19" i="9"/>
  <c r="AN19" i="9"/>
  <c r="AJ19" i="9"/>
  <c r="S10" i="13" s="1"/>
  <c r="AH19" i="9"/>
  <c r="R10" i="13" s="1"/>
  <c r="AD19" i="9"/>
  <c r="P10" i="13" s="1"/>
  <c r="AB19" i="9"/>
  <c r="O10" i="13" s="1"/>
  <c r="X19" i="9"/>
  <c r="M10" i="13" s="1"/>
  <c r="B5" i="13"/>
  <c r="B3" i="13" s="1"/>
  <c r="B15" i="9"/>
  <c r="BD11" i="9"/>
  <c r="BD12" i="9" s="1"/>
  <c r="BB11" i="9"/>
  <c r="BB12" i="9" s="1"/>
  <c r="AZ11" i="9"/>
  <c r="AZ12" i="9" s="1"/>
  <c r="AX11" i="9"/>
  <c r="AX12" i="9" s="1"/>
  <c r="AV11" i="9"/>
  <c r="AV12" i="9" s="1"/>
  <c r="AT11" i="9"/>
  <c r="AT12" i="9" s="1"/>
  <c r="AR11" i="9"/>
  <c r="AR12" i="9" s="1"/>
  <c r="AP11" i="9"/>
  <c r="AP12" i="9" s="1"/>
  <c r="AN11" i="9"/>
  <c r="AN12" i="9" s="1"/>
  <c r="AL11" i="9"/>
  <c r="AL12" i="9" s="1"/>
  <c r="AJ11" i="9"/>
  <c r="AJ12" i="9" s="1"/>
  <c r="AH11" i="9"/>
  <c r="AH12" i="9" s="1"/>
  <c r="AF11" i="9"/>
  <c r="AF12" i="9" s="1"/>
  <c r="AD11" i="9"/>
  <c r="AD12" i="9" s="1"/>
  <c r="AB11" i="9"/>
  <c r="AB12" i="9" s="1"/>
  <c r="Z11" i="9"/>
  <c r="Z12" i="9" s="1"/>
  <c r="X11" i="9"/>
  <c r="X12" i="9" s="1"/>
  <c r="V11" i="9"/>
  <c r="V12" i="9" s="1"/>
  <c r="T11" i="9"/>
  <c r="T12" i="9" s="1"/>
  <c r="R11" i="9"/>
  <c r="R12" i="9" s="1"/>
  <c r="P11" i="9"/>
  <c r="P12" i="9" s="1"/>
  <c r="N11" i="9"/>
  <c r="N12" i="9" s="1"/>
  <c r="L11" i="9"/>
  <c r="L12" i="9" s="1"/>
  <c r="J11" i="9"/>
  <c r="J12" i="9" s="1"/>
  <c r="H11" i="9"/>
  <c r="H12" i="9" s="1"/>
  <c r="F11" i="9"/>
  <c r="F12" i="9" s="1"/>
  <c r="D11" i="9"/>
  <c r="D12" i="9" s="1"/>
  <c r="BB9" i="9"/>
  <c r="AZ9" i="9"/>
  <c r="AV9" i="9"/>
  <c r="AT9" i="9"/>
  <c r="AF9" i="9"/>
  <c r="AD9" i="9"/>
  <c r="A3" i="9"/>
  <c r="B2" i="9"/>
  <c r="A2" i="9"/>
  <c r="A1" i="9"/>
  <c r="BD46" i="1"/>
  <c r="BD39" i="1"/>
  <c r="BB46" i="1"/>
  <c r="BB39" i="1"/>
  <c r="AZ46" i="1"/>
  <c r="AZ39" i="1"/>
  <c r="AX46" i="1"/>
  <c r="AX39" i="1"/>
  <c r="AV46" i="1"/>
  <c r="AV39" i="1"/>
  <c r="AT46" i="1"/>
  <c r="AT39" i="1"/>
  <c r="AR46" i="1"/>
  <c r="AR39" i="1"/>
  <c r="AP46" i="1"/>
  <c r="AP39" i="1"/>
  <c r="AN46" i="1"/>
  <c r="AN39" i="1"/>
  <c r="AL46" i="1"/>
  <c r="AL39" i="1"/>
  <c r="AJ46" i="1"/>
  <c r="AJ39" i="1"/>
  <c r="AH46" i="1"/>
  <c r="AH39" i="1"/>
  <c r="AF46" i="1"/>
  <c r="AF39" i="1"/>
  <c r="AD46" i="1"/>
  <c r="AD39" i="1"/>
  <c r="AB46" i="1"/>
  <c r="AB39" i="1"/>
  <c r="Z46" i="1"/>
  <c r="Z39" i="1"/>
  <c r="X46" i="1"/>
  <c r="X39" i="1"/>
  <c r="V46" i="1"/>
  <c r="V39" i="1"/>
  <c r="T46" i="1"/>
  <c r="T39" i="1"/>
  <c r="R46" i="1"/>
  <c r="R39" i="1"/>
  <c r="P46" i="1"/>
  <c r="P39" i="1"/>
  <c r="N46" i="1"/>
  <c r="N39" i="1"/>
  <c r="L46" i="1"/>
  <c r="L39" i="1"/>
  <c r="J46" i="1"/>
  <c r="H46" i="1"/>
  <c r="F46" i="1"/>
  <c r="D46" i="1"/>
  <c r="J39" i="1"/>
  <c r="H39" i="1"/>
  <c r="F39" i="1"/>
  <c r="D39" i="1"/>
  <c r="BD33" i="1"/>
  <c r="BB33" i="1"/>
  <c r="AZ33" i="1"/>
  <c r="AX33" i="1"/>
  <c r="AV33" i="1"/>
  <c r="AT33" i="1"/>
  <c r="AR33" i="1"/>
  <c r="AP33" i="1"/>
  <c r="AN33" i="1"/>
  <c r="AL33" i="1"/>
  <c r="AJ33" i="1"/>
  <c r="AH33" i="1"/>
  <c r="AF33" i="1"/>
  <c r="AD33" i="1"/>
  <c r="AB33" i="1"/>
  <c r="Z33" i="1"/>
  <c r="X33" i="1"/>
  <c r="V33" i="1"/>
  <c r="T33" i="1"/>
  <c r="R33" i="1"/>
  <c r="P33" i="1"/>
  <c r="N33" i="1"/>
  <c r="L33" i="1"/>
  <c r="J33" i="1"/>
  <c r="H33" i="1"/>
  <c r="F33" i="1"/>
  <c r="D33" i="1"/>
  <c r="B33" i="1"/>
  <c r="B46" i="1"/>
  <c r="B39" i="1"/>
  <c r="B27" i="1"/>
  <c r="B22" i="1"/>
  <c r="AL27" i="1"/>
  <c r="AL22" i="1"/>
  <c r="A2" i="1"/>
  <c r="D5" i="2"/>
  <c r="D6" i="2"/>
  <c r="D7" i="2"/>
  <c r="D8" i="2"/>
  <c r="D9" i="2"/>
  <c r="D12" i="2"/>
  <c r="D11" i="2"/>
  <c r="D10" i="2"/>
  <c r="D34" i="2"/>
  <c r="D33" i="2"/>
  <c r="D35" i="2"/>
  <c r="D36" i="2"/>
  <c r="D41" i="2"/>
  <c r="D45" i="2"/>
  <c r="D44" i="2"/>
  <c r="D43" i="2"/>
  <c r="D74" i="2"/>
  <c r="D73" i="2"/>
  <c r="D72" i="2"/>
  <c r="D71" i="2"/>
  <c r="D70" i="2"/>
  <c r="D69" i="2"/>
  <c r="D68" i="2"/>
  <c r="D67" i="2"/>
  <c r="D66" i="2"/>
  <c r="D65" i="2"/>
  <c r="D64" i="2"/>
  <c r="D63" i="2"/>
  <c r="D62" i="2"/>
  <c r="D61" i="2"/>
  <c r="D60" i="2"/>
  <c r="D59" i="2"/>
  <c r="D58" i="2"/>
  <c r="D57" i="2"/>
  <c r="D56" i="2"/>
  <c r="D55" i="2"/>
  <c r="D54" i="2"/>
  <c r="D53" i="2"/>
  <c r="D52" i="2"/>
  <c r="D51" i="2"/>
  <c r="D50" i="2"/>
  <c r="D49" i="2"/>
  <c r="D48" i="2"/>
  <c r="D47" i="2"/>
  <c r="D46" i="2"/>
  <c r="D42" i="2"/>
  <c r="D39" i="2"/>
  <c r="D38" i="2"/>
  <c r="D27" i="2"/>
  <c r="D26" i="2"/>
  <c r="D25" i="2"/>
  <c r="D24" i="2"/>
  <c r="D23" i="2"/>
  <c r="D22" i="2"/>
  <c r="D21" i="2"/>
  <c r="Y15" i="13" l="1"/>
  <c r="AX10" i="9"/>
  <c r="T15" i="13"/>
  <c r="AN10" i="9"/>
  <c r="AA15" i="13"/>
  <c r="BB10" i="9"/>
  <c r="AB15" i="13"/>
  <c r="BD10" i="9"/>
  <c r="J10" i="13"/>
  <c r="T9" i="9"/>
  <c r="P9" i="9"/>
  <c r="AV10" i="9"/>
  <c r="X15" i="13"/>
  <c r="P10" i="9"/>
  <c r="H15" i="13"/>
  <c r="AF10" i="9"/>
  <c r="P15" i="13"/>
  <c r="T10" i="9"/>
  <c r="J15" i="13"/>
  <c r="AJ10" i="9"/>
  <c r="R15" i="13"/>
  <c r="AZ10" i="9"/>
  <c r="Z15" i="13"/>
  <c r="R10" i="9"/>
  <c r="I15" i="13"/>
  <c r="AH10" i="9"/>
  <c r="Q15" i="13"/>
  <c r="AL10" i="9"/>
  <c r="S15" i="13"/>
  <c r="V10" i="9"/>
  <c r="K15" i="13"/>
  <c r="Z10" i="9"/>
  <c r="M15" i="13"/>
  <c r="AP10" i="9"/>
  <c r="U15" i="13"/>
  <c r="H10" i="9"/>
  <c r="D15" i="13"/>
  <c r="X10" i="9"/>
  <c r="L15" i="13"/>
  <c r="N10" i="9"/>
  <c r="G15" i="13"/>
  <c r="AD10" i="9"/>
  <c r="O15" i="13"/>
  <c r="AT10" i="9"/>
  <c r="W15" i="13"/>
  <c r="L10" i="9"/>
  <c r="F15" i="13"/>
  <c r="AB10" i="9"/>
  <c r="N15" i="13"/>
  <c r="AR10" i="9"/>
  <c r="V15" i="13"/>
  <c r="AJ9" i="9"/>
  <c r="D20" i="9"/>
  <c r="D21" i="9" s="1"/>
  <c r="C15" i="13"/>
  <c r="K10" i="13"/>
  <c r="V9" i="9"/>
  <c r="AX21" i="9"/>
  <c r="Z10" i="13"/>
  <c r="P19" i="9"/>
  <c r="I10" i="13" s="1"/>
  <c r="AF19" i="9"/>
  <c r="Q10" i="13" s="1"/>
  <c r="AV19" i="9"/>
  <c r="Y10" i="13" s="1"/>
  <c r="AZ21" i="9"/>
  <c r="AA10" i="13"/>
  <c r="AL9" i="9"/>
  <c r="N9" i="9"/>
  <c r="AN21" i="9"/>
  <c r="U10" i="13"/>
  <c r="J19" i="9"/>
  <c r="F10" i="13" s="1"/>
  <c r="Z19" i="9"/>
  <c r="N10" i="13" s="1"/>
  <c r="AP19" i="9"/>
  <c r="V10" i="13" s="1"/>
  <c r="AR21" i="9"/>
  <c r="W10" i="13"/>
  <c r="AT21" i="9"/>
  <c r="X10" i="13"/>
  <c r="F9" i="9"/>
  <c r="D9" i="9"/>
  <c r="B10" i="13"/>
  <c r="AI4" i="15" s="1"/>
  <c r="AL19" i="1"/>
  <c r="T9" i="13" s="1"/>
  <c r="T8" i="13" s="1"/>
  <c r="H20" i="9"/>
  <c r="H21" i="9" s="1"/>
  <c r="AH21" i="9"/>
  <c r="AJ21" i="9"/>
  <c r="N21" i="9"/>
  <c r="R21" i="9"/>
  <c r="T21" i="9"/>
  <c r="AD21" i="9"/>
  <c r="B20" i="9"/>
  <c r="B15" i="13" s="1"/>
  <c r="AB21" i="9"/>
  <c r="BD21" i="9"/>
  <c r="BB21" i="9"/>
  <c r="BD9" i="9"/>
  <c r="F21" i="9"/>
  <c r="H9" i="9"/>
  <c r="V21" i="9"/>
  <c r="X9" i="9"/>
  <c r="AL21" i="9"/>
  <c r="AN9" i="9"/>
  <c r="L21" i="9"/>
  <c r="L9" i="9"/>
  <c r="X21" i="9"/>
  <c r="AF21" i="9"/>
  <c r="J9" i="9"/>
  <c r="Z9" i="9"/>
  <c r="AP9" i="9"/>
  <c r="B19" i="1"/>
  <c r="B9" i="13" s="1"/>
  <c r="B8" i="13" s="1"/>
  <c r="B20" i="1"/>
  <c r="B14" i="13" s="1"/>
  <c r="R9" i="9" l="1"/>
  <c r="F10" i="9"/>
  <c r="P21" i="9"/>
  <c r="J21" i="9"/>
  <c r="J10" i="9"/>
  <c r="E15" i="13"/>
  <c r="B21" i="9"/>
  <c r="D18" i="9" s="1"/>
  <c r="C5" i="13" s="1"/>
  <c r="B13" i="13"/>
  <c r="AR9" i="9"/>
  <c r="AX9" i="9"/>
  <c r="AP21" i="9"/>
  <c r="AV21" i="9"/>
  <c r="AB9" i="9"/>
  <c r="AH9" i="9"/>
  <c r="Z21" i="9"/>
  <c r="D10" i="9"/>
  <c r="B21" i="1"/>
  <c r="F18" i="9" l="1"/>
  <c r="D5" i="13" s="1"/>
  <c r="D8" i="9"/>
  <c r="D13" i="9" s="1"/>
  <c r="F8" i="9" l="1"/>
  <c r="F13" i="9" s="1"/>
  <c r="H18" i="9"/>
  <c r="E5" i="13" s="1"/>
  <c r="H8" i="9"/>
  <c r="H13" i="9" s="1"/>
  <c r="J18" i="9"/>
  <c r="F5" i="13" s="1"/>
  <c r="L18" i="9" l="1"/>
  <c r="G5" i="13" s="1"/>
  <c r="J8" i="9"/>
  <c r="J13" i="9" s="1"/>
  <c r="L8" i="9" l="1"/>
  <c r="L13" i="9" s="1"/>
  <c r="N18" i="9"/>
  <c r="H5" i="13" s="1"/>
  <c r="P18" i="9" l="1"/>
  <c r="I5" i="13" s="1"/>
  <c r="N8" i="9"/>
  <c r="N13" i="9" s="1"/>
  <c r="R18" i="9" l="1"/>
  <c r="J5" i="13" s="1"/>
  <c r="P8" i="9"/>
  <c r="P13" i="9" s="1"/>
  <c r="T18" i="9" l="1"/>
  <c r="K5" i="13" s="1"/>
  <c r="R8" i="9"/>
  <c r="R13" i="9" s="1"/>
  <c r="V18" i="9" l="1"/>
  <c r="L5" i="13" s="1"/>
  <c r="T8" i="9"/>
  <c r="T13" i="9" s="1"/>
  <c r="X18" i="9" l="1"/>
  <c r="M5" i="13" s="1"/>
  <c r="V8" i="9"/>
  <c r="V13" i="9" s="1"/>
  <c r="X8" i="9" l="1"/>
  <c r="X13" i="9" s="1"/>
  <c r="Z18" i="9"/>
  <c r="N5" i="13" s="1"/>
  <c r="Z8" i="9" l="1"/>
  <c r="Z13" i="9" s="1"/>
  <c r="AB18" i="9"/>
  <c r="O5" i="13" s="1"/>
  <c r="AB8" i="9" l="1"/>
  <c r="AB13" i="9" s="1"/>
  <c r="AD18" i="9"/>
  <c r="P5" i="13" s="1"/>
  <c r="AF18" i="9" l="1"/>
  <c r="Q5" i="13" s="1"/>
  <c r="AD8" i="9"/>
  <c r="AD13" i="9" s="1"/>
  <c r="AH18" i="9" l="1"/>
  <c r="R5" i="13" s="1"/>
  <c r="AF8" i="9"/>
  <c r="AF13" i="9" s="1"/>
  <c r="AJ18" i="9" l="1"/>
  <c r="S5" i="13" s="1"/>
  <c r="AH8" i="9"/>
  <c r="AH13" i="9" s="1"/>
  <c r="AL18" i="9" l="1"/>
  <c r="T5" i="13" s="1"/>
  <c r="AJ8" i="9"/>
  <c r="AJ13" i="9" s="1"/>
  <c r="AN18" i="9" l="1"/>
  <c r="U5" i="13" s="1"/>
  <c r="AL8" i="9"/>
  <c r="AL13" i="9" s="1"/>
  <c r="AN8" i="9" l="1"/>
  <c r="AN13" i="9" s="1"/>
  <c r="AP18" i="9"/>
  <c r="V5" i="13" s="1"/>
  <c r="AP8" i="9" l="1"/>
  <c r="AP13" i="9" s="1"/>
  <c r="AR18" i="9"/>
  <c r="W5" i="13" s="1"/>
  <c r="AR8" i="9" l="1"/>
  <c r="AR13" i="9" s="1"/>
  <c r="AT18" i="9"/>
  <c r="X5" i="13" s="1"/>
  <c r="AV18" i="9" l="1"/>
  <c r="Y5" i="13" s="1"/>
  <c r="AT8" i="9"/>
  <c r="AT13" i="9" s="1"/>
  <c r="AX18" i="9" l="1"/>
  <c r="Z5" i="13" s="1"/>
  <c r="AV8" i="9"/>
  <c r="AV13" i="9" s="1"/>
  <c r="AZ18" i="9" l="1"/>
  <c r="AA5" i="13" s="1"/>
  <c r="AX8" i="9"/>
  <c r="AX13" i="9" s="1"/>
  <c r="BB18" i="9" l="1"/>
  <c r="AB5" i="13" s="1"/>
  <c r="AZ8" i="9"/>
  <c r="AZ13" i="9" s="1"/>
  <c r="BD18" i="9" l="1"/>
  <c r="AC5" i="13" s="1"/>
  <c r="BB8" i="9"/>
  <c r="BB13" i="9" s="1"/>
  <c r="BD8" i="9" l="1"/>
  <c r="BD13" i="9" s="1"/>
  <c r="B2" i="1"/>
  <c r="A1" i="1"/>
  <c r="D11" i="1"/>
  <c r="D12" i="1" l="1"/>
  <c r="A3" i="1" l="1"/>
  <c r="Z11" i="1"/>
  <c r="B15" i="1" l="1"/>
  <c r="B8" i="8"/>
  <c r="B16" i="1" l="1"/>
  <c r="AH16" i="9"/>
  <c r="B16" i="9"/>
  <c r="V16" i="9"/>
  <c r="R16" i="9"/>
  <c r="F16" i="9"/>
  <c r="AD16" i="9"/>
  <c r="Z16" i="9"/>
  <c r="BB16" i="9"/>
  <c r="AX16" i="9"/>
  <c r="AT16" i="9"/>
  <c r="N16" i="9"/>
  <c r="AP16" i="9"/>
  <c r="J16" i="9"/>
  <c r="AL16" i="9"/>
  <c r="AD16" i="1"/>
  <c r="AL16" i="1"/>
  <c r="Z16" i="1"/>
  <c r="BB16" i="1"/>
  <c r="V16" i="1"/>
  <c r="AX16" i="1"/>
  <c r="R16" i="1"/>
  <c r="AT16" i="1"/>
  <c r="N16" i="1"/>
  <c r="AP16" i="1"/>
  <c r="J16" i="1"/>
  <c r="F16" i="1"/>
  <c r="AH16" i="1"/>
  <c r="A40" i="1" a="1"/>
  <c r="A40" i="1" s="1"/>
  <c r="I6" i="4"/>
  <c r="I5" i="4"/>
  <c r="H6" i="4"/>
  <c r="H5" i="4"/>
  <c r="A28" i="9" l="1" a="1"/>
  <c r="A28" i="9" s="1"/>
  <c r="A34" i="9" a="1"/>
  <c r="A34" i="9" s="1"/>
  <c r="V1" i="13"/>
  <c r="P1" i="13"/>
  <c r="X1" i="13"/>
  <c r="J1" i="13"/>
  <c r="H1" i="13"/>
  <c r="Z1" i="13"/>
  <c r="L1" i="13"/>
  <c r="D1" i="13"/>
  <c r="AB1" i="13"/>
  <c r="F1" i="13"/>
  <c r="N1" i="13"/>
  <c r="R1" i="13"/>
  <c r="T1" i="13"/>
  <c r="B1" i="13"/>
  <c r="A28" i="1" a="1"/>
  <c r="A28" i="1" s="1"/>
  <c r="A34" i="1" a="1"/>
  <c r="A34" i="1" s="1"/>
  <c r="BD27" i="1"/>
  <c r="BB27" i="1"/>
  <c r="AZ27" i="1"/>
  <c r="AX27" i="1"/>
  <c r="AV27" i="1"/>
  <c r="AT27" i="1"/>
  <c r="AR27" i="1"/>
  <c r="AP27" i="1"/>
  <c r="AN27" i="1"/>
  <c r="AJ27" i="1"/>
  <c r="AH27" i="1"/>
  <c r="AF27" i="1"/>
  <c r="AD27" i="1"/>
  <c r="AB27" i="1"/>
  <c r="Z27" i="1"/>
  <c r="X27" i="1"/>
  <c r="X19" i="1" s="1"/>
  <c r="M9" i="13" s="1"/>
  <c r="M8" i="13" s="1"/>
  <c r="V27" i="1"/>
  <c r="T27" i="1"/>
  <c r="R27" i="1"/>
  <c r="P27" i="1"/>
  <c r="N27" i="1"/>
  <c r="L27" i="1"/>
  <c r="J27" i="1"/>
  <c r="H27" i="1"/>
  <c r="F27" i="1"/>
  <c r="D27" i="1"/>
  <c r="BD22" i="1"/>
  <c r="BB22" i="1"/>
  <c r="AZ22" i="1"/>
  <c r="AX22" i="1"/>
  <c r="AV22" i="1"/>
  <c r="AT22" i="1"/>
  <c r="AR22" i="1"/>
  <c r="AP22" i="1"/>
  <c r="AN22" i="1"/>
  <c r="AJ22" i="1"/>
  <c r="AH22" i="1"/>
  <c r="AF22" i="1"/>
  <c r="AD22" i="1"/>
  <c r="AB22" i="1"/>
  <c r="Z22" i="1"/>
  <c r="X22" i="1"/>
  <c r="V22" i="1"/>
  <c r="T22" i="1"/>
  <c r="R22" i="1"/>
  <c r="P22" i="1"/>
  <c r="N22" i="1"/>
  <c r="L22" i="1"/>
  <c r="J22" i="1"/>
  <c r="H22" i="1"/>
  <c r="F22" i="1"/>
  <c r="D22" i="1"/>
  <c r="BD11" i="1"/>
  <c r="BD12" i="1" s="1"/>
  <c r="BB11" i="1"/>
  <c r="BB12" i="1" s="1"/>
  <c r="AZ11" i="1"/>
  <c r="AZ12" i="1" s="1"/>
  <c r="AX11" i="1"/>
  <c r="AX12" i="1" s="1"/>
  <c r="AV11" i="1"/>
  <c r="AV12" i="1" s="1"/>
  <c r="AT11" i="1"/>
  <c r="AT12" i="1" s="1"/>
  <c r="AR11" i="1"/>
  <c r="AR12" i="1" s="1"/>
  <c r="AP11" i="1"/>
  <c r="AP12" i="1" s="1"/>
  <c r="AN11" i="1"/>
  <c r="AN12" i="1" s="1"/>
  <c r="AL11" i="1"/>
  <c r="AL12" i="1" s="1"/>
  <c r="AJ11" i="1"/>
  <c r="AJ12" i="1" s="1"/>
  <c r="AH11" i="1"/>
  <c r="AH12" i="1" s="1"/>
  <c r="AF11" i="1"/>
  <c r="AF12" i="1" s="1"/>
  <c r="AD11" i="1"/>
  <c r="AD12" i="1" s="1"/>
  <c r="AB11" i="1"/>
  <c r="AB12" i="1" s="1"/>
  <c r="Z12" i="1"/>
  <c r="X11" i="1"/>
  <c r="X12" i="1" s="1"/>
  <c r="V11" i="1"/>
  <c r="V12" i="1" s="1"/>
  <c r="T11" i="1"/>
  <c r="T12" i="1" s="1"/>
  <c r="R11" i="1"/>
  <c r="R12" i="1" s="1"/>
  <c r="P11" i="1"/>
  <c r="P12" i="1" s="1"/>
  <c r="N11" i="1"/>
  <c r="N12" i="1" s="1"/>
  <c r="L11" i="1"/>
  <c r="L12" i="1" s="1"/>
  <c r="J11" i="1"/>
  <c r="J12" i="1" s="1"/>
  <c r="H11" i="1"/>
  <c r="H12" i="1" s="1"/>
  <c r="F11" i="1"/>
  <c r="F12" i="1" s="1"/>
  <c r="AJ19" i="1" l="1"/>
  <c r="S9" i="13" s="1"/>
  <c r="S8" i="13" s="1"/>
  <c r="AN19" i="1"/>
  <c r="U9" i="13" s="1"/>
  <c r="U8" i="13" s="1"/>
  <c r="M1" i="13"/>
  <c r="L6" i="13"/>
  <c r="M6" i="13" s="1"/>
  <c r="L11" i="13"/>
  <c r="M11" i="13" s="1"/>
  <c r="C1" i="13"/>
  <c r="B11" i="13"/>
  <c r="C11" i="13" s="1"/>
  <c r="B6" i="13"/>
  <c r="C6" i="13" s="1"/>
  <c r="AA1" i="13"/>
  <c r="Z6" i="13"/>
  <c r="AA6" i="13" s="1"/>
  <c r="Z11" i="13"/>
  <c r="AA11" i="13" s="1"/>
  <c r="I1" i="13"/>
  <c r="H6" i="13"/>
  <c r="I6" i="13" s="1"/>
  <c r="H11" i="13"/>
  <c r="I11" i="13" s="1"/>
  <c r="K1" i="13"/>
  <c r="J6" i="13"/>
  <c r="K6" i="13" s="1"/>
  <c r="J11" i="13"/>
  <c r="K11" i="13" s="1"/>
  <c r="Y1" i="13"/>
  <c r="X6" i="13"/>
  <c r="Y6" i="13" s="1"/>
  <c r="X11" i="13"/>
  <c r="Y11" i="13" s="1"/>
  <c r="Q1" i="13"/>
  <c r="P11" i="13"/>
  <c r="Q11" i="13" s="1"/>
  <c r="P6" i="13"/>
  <c r="Q6" i="13" s="1"/>
  <c r="E1" i="13"/>
  <c r="D11" i="13"/>
  <c r="E11" i="13" s="1"/>
  <c r="D6" i="13"/>
  <c r="E6" i="13" s="1"/>
  <c r="U1" i="13"/>
  <c r="T11" i="13"/>
  <c r="U11" i="13" s="1"/>
  <c r="T6" i="13"/>
  <c r="U6" i="13" s="1"/>
  <c r="S1" i="13"/>
  <c r="R11" i="13"/>
  <c r="S11" i="13" s="1"/>
  <c r="R6" i="13"/>
  <c r="S6" i="13" s="1"/>
  <c r="O1" i="13"/>
  <c r="N11" i="13"/>
  <c r="O11" i="13" s="1"/>
  <c r="N6" i="13"/>
  <c r="O6" i="13" s="1"/>
  <c r="G1" i="13"/>
  <c r="F6" i="13"/>
  <c r="G6" i="13" s="1"/>
  <c r="F11" i="13"/>
  <c r="G11" i="13" s="1"/>
  <c r="AC1" i="13"/>
  <c r="AB6" i="13"/>
  <c r="AC6" i="13" s="1"/>
  <c r="AB11" i="13"/>
  <c r="AC11" i="13" s="1"/>
  <c r="W1" i="13"/>
  <c r="V6" i="13"/>
  <c r="W6" i="13" s="1"/>
  <c r="V11" i="13"/>
  <c r="W11" i="13" s="1"/>
  <c r="AP19" i="1"/>
  <c r="V9" i="13" s="1"/>
  <c r="V8" i="13" s="1"/>
  <c r="AR19" i="1"/>
  <c r="W9" i="13" s="1"/>
  <c r="W8" i="13" s="1"/>
  <c r="Z9" i="1"/>
  <c r="BD19" i="1"/>
  <c r="AC9" i="13" s="1"/>
  <c r="AC8" i="13" s="1"/>
  <c r="AX19" i="1"/>
  <c r="Z20" i="1"/>
  <c r="T19" i="1"/>
  <c r="K9" i="13" s="1"/>
  <c r="K8" i="13" s="1"/>
  <c r="AB20" i="1"/>
  <c r="H19" i="1"/>
  <c r="E9" i="13" s="1"/>
  <c r="E8" i="13" s="1"/>
  <c r="AF20" i="1"/>
  <c r="P20" i="1"/>
  <c r="AV20" i="1"/>
  <c r="R19" i="1"/>
  <c r="J9" i="13" s="1"/>
  <c r="J8" i="13" s="1"/>
  <c r="AZ19" i="1"/>
  <c r="D9" i="1"/>
  <c r="AH19" i="1"/>
  <c r="R9" i="13" s="1"/>
  <c r="R8" i="13" s="1"/>
  <c r="J20" i="1"/>
  <c r="AP20" i="1"/>
  <c r="D19" i="1"/>
  <c r="C9" i="13" s="1"/>
  <c r="C8" i="13" s="1"/>
  <c r="AL9" i="1"/>
  <c r="L20" i="1"/>
  <c r="AR20" i="1"/>
  <c r="F19" i="1"/>
  <c r="D9" i="13" s="1"/>
  <c r="D8" i="13" s="1"/>
  <c r="V19" i="1"/>
  <c r="L9" i="13" s="1"/>
  <c r="L8" i="13" s="1"/>
  <c r="BB19" i="1"/>
  <c r="AB9" i="13" s="1"/>
  <c r="AB8" i="13" s="1"/>
  <c r="N19" i="1"/>
  <c r="H9" i="13" s="1"/>
  <c r="H8" i="13" s="1"/>
  <c r="AD19" i="1"/>
  <c r="P9" i="13" s="1"/>
  <c r="P8" i="13" s="1"/>
  <c r="AT19" i="1"/>
  <c r="X9" i="13" s="1"/>
  <c r="X8" i="13" s="1"/>
  <c r="F20" i="1"/>
  <c r="V20" i="1"/>
  <c r="AL20" i="1"/>
  <c r="BB20" i="1"/>
  <c r="N20" i="1"/>
  <c r="AD20" i="1"/>
  <c r="AT20" i="1"/>
  <c r="AP9" i="1"/>
  <c r="J19" i="1"/>
  <c r="F9" i="13" s="1"/>
  <c r="F8" i="13" s="1"/>
  <c r="Z19" i="1"/>
  <c r="N9" i="13" s="1"/>
  <c r="N8" i="13" s="1"/>
  <c r="D10" i="1"/>
  <c r="R20" i="1"/>
  <c r="AH20" i="1"/>
  <c r="AX20" i="1"/>
  <c r="L19" i="1"/>
  <c r="G9" i="13" s="1"/>
  <c r="G8" i="13" s="1"/>
  <c r="AB19" i="1"/>
  <c r="O9" i="13" s="1"/>
  <c r="O8" i="13" s="1"/>
  <c r="D20" i="1"/>
  <c r="T20" i="1"/>
  <c r="AJ20" i="1"/>
  <c r="AZ20" i="1"/>
  <c r="P19" i="1"/>
  <c r="I9" i="13" s="1"/>
  <c r="I8" i="13" s="1"/>
  <c r="AF19" i="1"/>
  <c r="Q9" i="13" s="1"/>
  <c r="Q8" i="13" s="1"/>
  <c r="AV19" i="1"/>
  <c r="H20" i="1"/>
  <c r="X20" i="1"/>
  <c r="AN20" i="1"/>
  <c r="BD20" i="1"/>
  <c r="AC14" i="13" s="1"/>
  <c r="AC13" i="13" s="1"/>
  <c r="AR9" i="1" l="1"/>
  <c r="AD9" i="1"/>
  <c r="BB9" i="1"/>
  <c r="AA9" i="13"/>
  <c r="AA8" i="13" s="1"/>
  <c r="AZ9" i="1"/>
  <c r="Z9" i="13"/>
  <c r="Z8" i="13" s="1"/>
  <c r="AX9" i="1"/>
  <c r="Y9" i="13"/>
  <c r="Y8" i="13" s="1"/>
  <c r="BD10" i="1"/>
  <c r="AB14" i="13"/>
  <c r="AB13" i="13" s="1"/>
  <c r="BB10" i="1"/>
  <c r="AA14" i="13"/>
  <c r="AA13" i="13" s="1"/>
  <c r="AZ10" i="1"/>
  <c r="Z14" i="13"/>
  <c r="Z13" i="13" s="1"/>
  <c r="AX10" i="1"/>
  <c r="Y14" i="13"/>
  <c r="Y13" i="13" s="1"/>
  <c r="AV10" i="1"/>
  <c r="X14" i="13"/>
  <c r="X13" i="13" s="1"/>
  <c r="AT10" i="1"/>
  <c r="W14" i="13"/>
  <c r="W13" i="13" s="1"/>
  <c r="AR10" i="1"/>
  <c r="V14" i="13"/>
  <c r="V13" i="13" s="1"/>
  <c r="AP10" i="1"/>
  <c r="U14" i="13"/>
  <c r="U13" i="13" s="1"/>
  <c r="AN10" i="1"/>
  <c r="T14" i="13"/>
  <c r="T13" i="13" s="1"/>
  <c r="AL10" i="1"/>
  <c r="S14" i="13"/>
  <c r="S13" i="13" s="1"/>
  <c r="AJ10" i="1"/>
  <c r="R14" i="13"/>
  <c r="R13" i="13" s="1"/>
  <c r="AH10" i="1"/>
  <c r="Q14" i="13"/>
  <c r="Q13" i="13" s="1"/>
  <c r="AF10" i="1"/>
  <c r="P14" i="13"/>
  <c r="P13" i="13" s="1"/>
  <c r="AD10" i="1"/>
  <c r="O14" i="13"/>
  <c r="O13" i="13" s="1"/>
  <c r="AB10" i="1"/>
  <c r="N14" i="13"/>
  <c r="N13" i="13" s="1"/>
  <c r="Z10" i="1"/>
  <c r="M14" i="13"/>
  <c r="M13" i="13" s="1"/>
  <c r="X10" i="1"/>
  <c r="L14" i="13"/>
  <c r="L13" i="13" s="1"/>
  <c r="V10" i="1"/>
  <c r="K14" i="13"/>
  <c r="K13" i="13" s="1"/>
  <c r="T10" i="1"/>
  <c r="J14" i="13"/>
  <c r="J13" i="13" s="1"/>
  <c r="R10" i="1"/>
  <c r="I14" i="13"/>
  <c r="I13" i="13" s="1"/>
  <c r="P10" i="1"/>
  <c r="H14" i="13"/>
  <c r="H13" i="13" s="1"/>
  <c r="N10" i="1"/>
  <c r="G14" i="13"/>
  <c r="G13" i="13" s="1"/>
  <c r="L10" i="1"/>
  <c r="F14" i="13"/>
  <c r="F13" i="13" s="1"/>
  <c r="J10" i="1"/>
  <c r="E14" i="13"/>
  <c r="E13" i="13" s="1"/>
  <c r="H10" i="1"/>
  <c r="D14" i="13"/>
  <c r="D13" i="13" s="1"/>
  <c r="F10" i="1"/>
  <c r="C14" i="13"/>
  <c r="C13" i="13" s="1"/>
  <c r="AJ9" i="1"/>
  <c r="V9" i="1"/>
  <c r="T9" i="1"/>
  <c r="L9" i="1"/>
  <c r="J9" i="1"/>
  <c r="H9" i="1"/>
  <c r="F9" i="1"/>
  <c r="BD21" i="1"/>
  <c r="L21" i="1"/>
  <c r="J21" i="1"/>
  <c r="AL21" i="1"/>
  <c r="V21" i="1"/>
  <c r="X9" i="1"/>
  <c r="AD21" i="1"/>
  <c r="BB21" i="1"/>
  <c r="Z21" i="1"/>
  <c r="H21" i="1"/>
  <c r="R21" i="1"/>
  <c r="T21" i="1"/>
  <c r="AB21" i="1"/>
  <c r="AN9" i="1"/>
  <c r="AF21" i="1"/>
  <c r="P21" i="1"/>
  <c r="BD9" i="1"/>
  <c r="AP21" i="1"/>
  <c r="AV21" i="1"/>
  <c r="AT21" i="1"/>
  <c r="N21" i="1"/>
  <c r="P9" i="1"/>
  <c r="AF9" i="1"/>
  <c r="AH9" i="1"/>
  <c r="AV9" i="1"/>
  <c r="N9" i="1"/>
  <c r="AR21" i="1"/>
  <c r="D21" i="1"/>
  <c r="F21" i="1"/>
  <c r="AH21" i="1"/>
  <c r="R9" i="1"/>
  <c r="AX21" i="1"/>
  <c r="AN21" i="1"/>
  <c r="D18" i="1"/>
  <c r="C4" i="13" s="1"/>
  <c r="C3" i="13" s="1"/>
  <c r="X21" i="1"/>
  <c r="AZ21" i="1"/>
  <c r="AT9" i="1"/>
  <c r="AB9" i="1"/>
  <c r="AJ21" i="1"/>
  <c r="M4" i="15" l="1"/>
  <c r="AT4" i="15"/>
  <c r="F18" i="1"/>
  <c r="D4" i="13" s="1"/>
  <c r="D3" i="13" s="1"/>
  <c r="D8" i="1"/>
  <c r="D13" i="1" s="1"/>
  <c r="H18" i="1" l="1"/>
  <c r="E4" i="13" s="1"/>
  <c r="E3" i="13" s="1"/>
  <c r="F8" i="1"/>
  <c r="F13" i="1" s="1"/>
  <c r="H8" i="1" l="1"/>
  <c r="H13" i="1" s="1"/>
  <c r="J18" i="1"/>
  <c r="F4" i="13" s="1"/>
  <c r="F3" i="13" s="1"/>
  <c r="L18" i="1" l="1"/>
  <c r="G4" i="13" s="1"/>
  <c r="G3" i="13" s="1"/>
  <c r="J8" i="1"/>
  <c r="J13" i="1" s="1"/>
  <c r="N18" i="1" l="1"/>
  <c r="H4" i="13" s="1"/>
  <c r="H3" i="13" s="1"/>
  <c r="L8" i="1"/>
  <c r="L13" i="1" s="1"/>
  <c r="P18" i="1" l="1"/>
  <c r="I4" i="13" s="1"/>
  <c r="I3" i="13" s="1"/>
  <c r="N8" i="1"/>
  <c r="N13" i="1" s="1"/>
  <c r="R18" i="1" l="1"/>
  <c r="J4" i="13" s="1"/>
  <c r="J3" i="13" s="1"/>
  <c r="P8" i="1"/>
  <c r="P13" i="1" s="1"/>
  <c r="T18" i="1" l="1"/>
  <c r="K4" i="13" s="1"/>
  <c r="K3" i="13" s="1"/>
  <c r="R8" i="1"/>
  <c r="R13" i="1" s="1"/>
  <c r="T8" i="1" l="1"/>
  <c r="T13" i="1" s="1"/>
  <c r="V18" i="1"/>
  <c r="L4" i="13" s="1"/>
  <c r="L3" i="13" s="1"/>
  <c r="X18" i="1" l="1"/>
  <c r="M4" i="13" s="1"/>
  <c r="M3" i="13" s="1"/>
  <c r="V8" i="1"/>
  <c r="V13" i="1" s="1"/>
  <c r="X8" i="1" l="1"/>
  <c r="X13" i="1" s="1"/>
  <c r="Z18" i="1"/>
  <c r="N4" i="13" s="1"/>
  <c r="N3" i="13" s="1"/>
  <c r="Z8" i="1" l="1"/>
  <c r="Z13" i="1" s="1"/>
  <c r="AB18" i="1"/>
  <c r="O4" i="13" s="1"/>
  <c r="O3" i="13" s="1"/>
  <c r="AB8" i="1" l="1"/>
  <c r="AB13" i="1" s="1"/>
  <c r="AD18" i="1"/>
  <c r="P4" i="13" s="1"/>
  <c r="P3" i="13" s="1"/>
  <c r="AF18" i="1" l="1"/>
  <c r="Q4" i="13" s="1"/>
  <c r="Q3" i="13" s="1"/>
  <c r="AD8" i="1"/>
  <c r="AD13" i="1" s="1"/>
  <c r="AF8" i="1" l="1"/>
  <c r="AF13" i="1" s="1"/>
  <c r="AH18" i="1"/>
  <c r="R4" i="13" s="1"/>
  <c r="R3" i="13" s="1"/>
  <c r="AH8" i="1" l="1"/>
  <c r="AH13" i="1" s="1"/>
  <c r="AJ18" i="1"/>
  <c r="S4" i="13" s="1"/>
  <c r="S3" i="13" s="1"/>
  <c r="AL18" i="1" l="1"/>
  <c r="T4" i="13" s="1"/>
  <c r="T3" i="13" s="1"/>
  <c r="AJ8" i="1"/>
  <c r="AJ13" i="1" s="1"/>
  <c r="AN18" i="1" l="1"/>
  <c r="U4" i="13" s="1"/>
  <c r="U3" i="13" s="1"/>
  <c r="AL8" i="1"/>
  <c r="AL13" i="1" s="1"/>
  <c r="AN8" i="1" l="1"/>
  <c r="AN13" i="1" s="1"/>
  <c r="AP18" i="1"/>
  <c r="V4" i="13" s="1"/>
  <c r="V3" i="13" s="1"/>
  <c r="AR18" i="1" l="1"/>
  <c r="W4" i="13" s="1"/>
  <c r="W3" i="13" s="1"/>
  <c r="AP8" i="1"/>
  <c r="AP13" i="1" s="1"/>
  <c r="AT18" i="1" l="1"/>
  <c r="X4" i="13" s="1"/>
  <c r="X3" i="13" s="1"/>
  <c r="AR8" i="1"/>
  <c r="AR13" i="1" s="1"/>
  <c r="AV18" i="1" l="1"/>
  <c r="Y4" i="13" s="1"/>
  <c r="Y3" i="13" s="1"/>
  <c r="AT8" i="1"/>
  <c r="AT13" i="1" s="1"/>
  <c r="AV8" i="1" l="1"/>
  <c r="AV13" i="1" s="1"/>
  <c r="AX18" i="1"/>
  <c r="Z4" i="13" s="1"/>
  <c r="Z3" i="13" s="1"/>
  <c r="AZ18" i="1" l="1"/>
  <c r="AA4" i="13" s="1"/>
  <c r="AA3" i="13" s="1"/>
  <c r="AX8" i="1"/>
  <c r="AX13" i="1" s="1"/>
  <c r="BB18" i="1" l="1"/>
  <c r="AB4" i="13" s="1"/>
  <c r="AB3" i="13" s="1"/>
  <c r="AZ8" i="1"/>
  <c r="AZ13" i="1" s="1"/>
  <c r="BD18" i="1" l="1"/>
  <c r="AC4" i="13" s="1"/>
  <c r="AC3" i="13" s="1"/>
  <c r="B4" i="15" s="1"/>
  <c r="BB8" i="1"/>
  <c r="BB13" i="1" s="1"/>
  <c r="BD8" i="1" l="1"/>
  <c r="BD1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<sst xmlns="http://schemas.openxmlformats.org/spreadsheetml/2006/main" count="597" uniqueCount="206">
  <si>
    <t>ACCOUNT RECONCILIATION</t>
  </si>
  <si>
    <t>Bank Balance</t>
  </si>
  <si>
    <t>Ledger Balance</t>
  </si>
  <si>
    <t>Total Deposits</t>
  </si>
  <si>
    <t>Total Withdrawals</t>
  </si>
  <si>
    <t>Sum of the outstanding items</t>
  </si>
  <si>
    <t>JAN</t>
  </si>
  <si>
    <t>FEB</t>
  </si>
  <si>
    <t>MAR</t>
  </si>
  <si>
    <t>APR</t>
  </si>
  <si>
    <t>MAY</t>
  </si>
  <si>
    <t>JUN</t>
  </si>
  <si>
    <t>JUL</t>
  </si>
  <si>
    <t>AUG</t>
  </si>
  <si>
    <t>SEP</t>
  </si>
  <si>
    <t>OCT</t>
  </si>
  <si>
    <t>NOV</t>
  </si>
  <si>
    <t>DEC</t>
  </si>
  <si>
    <t>1-14th</t>
  </si>
  <si>
    <t>15-30th</t>
  </si>
  <si>
    <t>RUNNING CASH FLOW</t>
  </si>
  <si>
    <t>TOTAL INCOME</t>
  </si>
  <si>
    <t>TOTAL EXPENDITURES</t>
  </si>
  <si>
    <t>PAY PERIOD BALANCE</t>
  </si>
  <si>
    <t>Incoming Funds</t>
  </si>
  <si>
    <t>Net Income from W-2 Paycheck</t>
  </si>
  <si>
    <t>YES</t>
  </si>
  <si>
    <t>Additional Income</t>
  </si>
  <si>
    <t>NO</t>
  </si>
  <si>
    <t>Interest Earned</t>
  </si>
  <si>
    <t>Adjustment</t>
  </si>
  <si>
    <t>Transfers From</t>
  </si>
  <si>
    <t>Transfers To</t>
  </si>
  <si>
    <t>Credit Cards and Loan Payments</t>
  </si>
  <si>
    <t>NICKNAME</t>
  </si>
  <si>
    <t>Rent/Mortage</t>
  </si>
  <si>
    <t>Electric</t>
  </si>
  <si>
    <t>Gas</t>
  </si>
  <si>
    <t xml:space="preserve">Internet Service </t>
  </si>
  <si>
    <t>Cable TV Service</t>
  </si>
  <si>
    <t>Telephone</t>
  </si>
  <si>
    <t>Trash</t>
  </si>
  <si>
    <t>House Cleaning Services</t>
  </si>
  <si>
    <t>Cell Phone</t>
  </si>
  <si>
    <t>Auto Insurance</t>
  </si>
  <si>
    <t>Renters Insurance</t>
  </si>
  <si>
    <t>Disability Insurance</t>
  </si>
  <si>
    <t>Home Owner Insurance</t>
  </si>
  <si>
    <t>Car Wash</t>
  </si>
  <si>
    <t>Gasoline</t>
  </si>
  <si>
    <t>Registration</t>
  </si>
  <si>
    <t>Tolls/Parking</t>
  </si>
  <si>
    <t>Food</t>
  </si>
  <si>
    <t>Laundry</t>
  </si>
  <si>
    <t>Lunches</t>
  </si>
  <si>
    <t>Haircare</t>
  </si>
  <si>
    <t>Beauty/Cosmetics</t>
  </si>
  <si>
    <t>School Tuition</t>
  </si>
  <si>
    <t>College Fund</t>
  </si>
  <si>
    <t>Life Insurance</t>
  </si>
  <si>
    <t>Other Insurance</t>
  </si>
  <si>
    <t>Gifts</t>
  </si>
  <si>
    <t>Other</t>
  </si>
  <si>
    <t>BANK NAME</t>
  </si>
  <si>
    <t>ACCOUNT TYPE</t>
  </si>
  <si>
    <t>ROUTING NUMBER</t>
  </si>
  <si>
    <t>ACCOUNT NUMBER</t>
  </si>
  <si>
    <t>INTEREST %</t>
  </si>
  <si>
    <t>MAIN CHECKING ACCOUNT</t>
  </si>
  <si>
    <t>MAIN CHECKING</t>
  </si>
  <si>
    <t>BANKS AND CREDIT UNIONS</t>
  </si>
  <si>
    <t>CREDIT CARDS AND LOAN ACCOUNTS</t>
  </si>
  <si>
    <t>ADD TO LEDGER</t>
  </si>
  <si>
    <t>APR %</t>
  </si>
  <si>
    <t>CREDIT LIMIT</t>
  </si>
  <si>
    <t>MY CREDIT CARD</t>
  </si>
  <si>
    <t>ADD TO CHECKING LEDGER</t>
  </si>
  <si>
    <t>ADD TO SAVINGS LEDGER</t>
  </si>
  <si>
    <t>EXPENSE LIST</t>
  </si>
  <si>
    <t>2026/2027</t>
  </si>
  <si>
    <t>STARTING BALANCE</t>
  </si>
  <si>
    <t>ENTER BANK BL -&gt;&gt;</t>
  </si>
  <si>
    <t xml:space="preserve"> 0 or -0 (red) means you have reconciled -&gt;&gt;</t>
  </si>
  <si>
    <t>If your ledger and bank balance are = then you are already reconciled!</t>
  </si>
  <si>
    <t>IS = TOTAL INCOME BELOW</t>
  </si>
  <si>
    <t>IS= TOTAL EXPENDITURES BELOW</t>
  </si>
  <si>
    <t>Modified Bank balance after outstanding</t>
  </si>
  <si>
    <t>Difference between Modified Bank Balance vs Ledger Balance.</t>
  </si>
  <si>
    <t>Sum of all items marked "NO"=not cleared in bank activity</t>
  </si>
  <si>
    <t>This represents your true bank balance after your budgeted items below have all cleared</t>
  </si>
  <si>
    <t>Any excess or deficit is because you had transactions come through you forgot to plan for, or something you planned for, has was not transacted. If you have a negative amount, then look for any withdrawals and outgoing transactions you forgot to list on your ledger and then list them. If the excess is a positive number look to see of any deposits made into your account that you forgot to list on your ledger below.</t>
  </si>
  <si>
    <t>Enter your current account balance in the green cell for the pay period you are reconciling for. Review your account and mark select "YES" in the drop down to note that it has cleared. If not, select "No". IMPORTANT: YOU ARE REVIEWING ALL PAST TRANSACTIONS FROM THE CURRENT PAY PERIOD YOU ARE RECONCILING AGAINST.</t>
  </si>
  <si>
    <t>Quote</t>
  </si>
  <si>
    <t>SELECT FROM THE DROP DOWN THE STARTING YEAR FOR YOUR LINKED LEDGERS</t>
  </si>
  <si>
    <t>SELECT FROM THE DROPDOWN THE STARTING MONTH FOR YOUR LINKED LEDGERS</t>
  </si>
  <si>
    <t>ABUNDANCE</t>
  </si>
  <si>
    <t>"A budget doesn't limit your freedom; it gives you freedom." — Rachel Cruze</t>
  </si>
  <si>
    <t>"Beware of little expenses. A small leak will sink a great ship." — Benjamin Franklin</t>
  </si>
  <si>
    <t>"The price of anything is the amount of life you exchange for it." — Henry David Thoreau</t>
  </si>
  <si>
    <t>"Money is a terrible master but an excellent servant." — P.T. Barnum </t>
  </si>
  <si>
    <t>"Financial freedom is the ability to live the life you want, when you want, on your own terms.” – Robert Kiyosaki</t>
  </si>
  <si>
    <t>"Budgeting is telling your money where to go, instead of wondering where it went." — John Barnes</t>
  </si>
  <si>
    <t>“Start where you are. Use what you have. Do what you can.” – Arthur Ashe</t>
  </si>
  <si>
    <t>“Financial peace isn’t the absence of money; it’s the absence of worry.” – Dave Ramsey</t>
  </si>
  <si>
    <t>“The best way to predict the future is to create it.” – Peter Drucker</t>
  </si>
  <si>
    <t>Mo #</t>
  </si>
  <si>
    <t>Mo Name</t>
  </si>
  <si>
    <t>“More people should learn to tell their dollars where to go instead of asking them where they went.” – Roger Babson</t>
  </si>
  <si>
    <t>INITIAL SETUP</t>
  </si>
  <si>
    <t>KNOW YOUR MONEY, SHAPE YOUR FUTURE - ABC's by Boodle</t>
  </si>
  <si>
    <r>
      <t xml:space="preserve">Add up to </t>
    </r>
    <r>
      <rPr>
        <b/>
        <sz val="12"/>
        <color theme="1"/>
        <rFont val="Inter"/>
      </rPr>
      <t>five accounts</t>
    </r>
    <r>
      <rPr>
        <sz val="12"/>
        <color theme="1"/>
        <rFont val="Inter"/>
      </rPr>
      <t>. Select to choose to add these accounts to the checking or savings ledger by using the “Add to checking ledger”, and “Add to the savings ledger” drop down for each account.
By default, the main checking and main savings accounts are the two linked ledgers within this template. Linked means that when you enter in a value in your checking ledger to transfer over to your savings, it will show up in your savings ledger as a transfer from your checking ledger.
You can add three more accounts, but they will not be linked since the template only tracking two ledgers (balances and reconciliation for one checking and one savings account), but they will show up in both of your ledgers in both the TRANSFER TO and THE TRANSER FROM sections of your ledgers. By default, you are unable to change the account type, and whether to add to checking or savings ledger for these default items (grey-colored cells) But you can change nickname, bank name, account number, routing number, interest and starting balance.</t>
    </r>
  </si>
  <si>
    <t>Enter in your credit card and loan account information. You can add up to five accounts. These credit card and loan accounts will show up in both your main checking and main savings ledgers. If you do not want to see these in your ledgers select, “NO”, in the drop down under column, “Add to Ledger”.</t>
  </si>
  <si>
    <t>Category</t>
  </si>
  <si>
    <t>Housing</t>
  </si>
  <si>
    <t>Utilities</t>
  </si>
  <si>
    <t>Transportation</t>
  </si>
  <si>
    <t>Insurance</t>
  </si>
  <si>
    <t>Health</t>
  </si>
  <si>
    <t>Kids</t>
  </si>
  <si>
    <t>Pets</t>
  </si>
  <si>
    <t>Lifestyle and Entertainment</t>
  </si>
  <si>
    <t>Personal</t>
  </si>
  <si>
    <t>Giving</t>
  </si>
  <si>
    <t>Water and Sewer</t>
  </si>
  <si>
    <t>Natural Gas</t>
  </si>
  <si>
    <t>Trash Service</t>
  </si>
  <si>
    <t>Property Taxes</t>
  </si>
  <si>
    <t>HOA Fees</t>
  </si>
  <si>
    <t>Home Maintenance</t>
  </si>
  <si>
    <t>Household items</t>
  </si>
  <si>
    <t>Lawn Care</t>
  </si>
  <si>
    <t>Pest Control</t>
  </si>
  <si>
    <t>Health Insurance</t>
  </si>
  <si>
    <t>Identity Theft Protection</t>
  </si>
  <si>
    <t>Car Maintenance</t>
  </si>
  <si>
    <t>Public Transportation</t>
  </si>
  <si>
    <t>Emiisions Test</t>
  </si>
  <si>
    <t xml:space="preserve">Tithing </t>
  </si>
  <si>
    <t>Charitable Giving</t>
  </si>
  <si>
    <t>Groceries</t>
  </si>
  <si>
    <t>Eating Out</t>
  </si>
  <si>
    <t>Gym Memberships</t>
  </si>
  <si>
    <t>Therapy Appointments</t>
  </si>
  <si>
    <t>Chiropractor</t>
  </si>
  <si>
    <t>Accupuncturist</t>
  </si>
  <si>
    <t>Specialist</t>
  </si>
  <si>
    <t>Copays for doctor visits</t>
  </si>
  <si>
    <t>Medication</t>
  </si>
  <si>
    <t>Childcare</t>
  </si>
  <si>
    <t>Sports and extracurriculars</t>
  </si>
  <si>
    <t>School Expenses</t>
  </si>
  <si>
    <t>Food &amp; Treats</t>
  </si>
  <si>
    <t>Pet Medication</t>
  </si>
  <si>
    <t>Vet Visits</t>
  </si>
  <si>
    <t>Pet Insurance</t>
  </si>
  <si>
    <t>Grooming and Boarding</t>
  </si>
  <si>
    <t>Pet Supplies &amp; Toys</t>
  </si>
  <si>
    <t>Event Tickets</t>
  </si>
  <si>
    <t>Travel Expenses</t>
  </si>
  <si>
    <t>Streaming services</t>
  </si>
  <si>
    <t>Subscriptoin Services</t>
  </si>
  <si>
    <t>Clothing</t>
  </si>
  <si>
    <t>Fun Money</t>
  </si>
  <si>
    <t>Holidays and Special Occasions</t>
  </si>
  <si>
    <t>Holidays</t>
  </si>
  <si>
    <t>Birthdays</t>
  </si>
  <si>
    <t>Taxes</t>
  </si>
  <si>
    <t>State</t>
  </si>
  <si>
    <t>Federal</t>
  </si>
  <si>
    <t>Miscellaneous</t>
  </si>
  <si>
    <t>Cash</t>
  </si>
  <si>
    <t>City and Local</t>
  </si>
  <si>
    <t>House Payment</t>
  </si>
  <si>
    <t>Food Plan Subscription</t>
  </si>
  <si>
    <t>Car Lease/Payment</t>
  </si>
  <si>
    <t>Expense List Total</t>
  </si>
  <si>
    <t>Enter your starting/beginning balance in Bank Tab</t>
  </si>
  <si>
    <t>Water</t>
  </si>
  <si>
    <r>
      <t xml:space="preserve">                                                                                                  Use this Expense list to customize your </t>
    </r>
    <r>
      <rPr>
        <b/>
        <sz val="11"/>
        <color theme="1"/>
        <rFont val="Inter"/>
      </rPr>
      <t>Main Checking Ledger and your Main Savings Ledger</t>
    </r>
    <r>
      <rPr>
        <sz val="11"/>
        <color theme="1"/>
        <rFont val="Inter"/>
      </rPr>
      <t xml:space="preserve"> with the expense items you want to track on a regular basis. The green shaded cells under column </t>
    </r>
    <r>
      <rPr>
        <b/>
        <sz val="11"/>
        <color theme="9" tint="-0.499984740745262"/>
        <rFont val="Inter"/>
      </rPr>
      <t>NICKNAME (GREEN FOR SELECT ITEMS ONLY)</t>
    </r>
    <r>
      <rPr>
        <sz val="11"/>
        <color theme="1"/>
        <rFont val="Inter"/>
      </rPr>
      <t xml:space="preserve">, are open for you to type in an alternate expense name. For instance, for Cell Phone you can type in Verizon or T-Mobile instead. All other cells are default to the generic expense name. 
</t>
    </r>
    <r>
      <rPr>
        <b/>
        <u/>
        <sz val="11"/>
        <color theme="1"/>
        <rFont val="Inter"/>
      </rPr>
      <t>INCLUDE IN SVING LEDGER?</t>
    </r>
    <r>
      <rPr>
        <u/>
        <sz val="11"/>
        <color theme="1"/>
        <rFont val="Inter"/>
      </rPr>
      <t xml:space="preserve"> </t>
    </r>
    <r>
      <rPr>
        <sz val="11"/>
        <color theme="1"/>
        <rFont val="Inter"/>
      </rPr>
      <t xml:space="preserve">– select “YES” to see this item in your Savings Ledger
</t>
    </r>
    <r>
      <rPr>
        <b/>
        <u/>
        <sz val="11"/>
        <color theme="1"/>
        <rFont val="Inter"/>
      </rPr>
      <t>INCLUDE IN CKING LEDGER?</t>
    </r>
    <r>
      <rPr>
        <sz val="11"/>
        <color theme="1"/>
        <rFont val="Inter"/>
      </rPr>
      <t xml:space="preserve"> – select “YES” to see this item in your Checking Ledger</t>
    </r>
  </si>
  <si>
    <t>SELECT FROM THE DROPDOWN, A THEME FOR YOUR WORKBOOK 👇</t>
  </si>
  <si>
    <t>SELECT A QUOTE FROM THE DROPDOWN 👇</t>
  </si>
  <si>
    <t>Main checking</t>
  </si>
  <si>
    <t>Main Savings</t>
  </si>
  <si>
    <t>Total net cash flow</t>
  </si>
  <si>
    <t>Total net income</t>
  </si>
  <si>
    <t>Total checking income</t>
  </si>
  <si>
    <t>Total savings income</t>
  </si>
  <si>
    <t>Total expenditures</t>
  </si>
  <si>
    <t>Total checking expenditures</t>
  </si>
  <si>
    <t>Total savings expenditures</t>
  </si>
  <si>
    <t>ABC'S DASHBOARD</t>
  </si>
  <si>
    <r>
      <t xml:space="preserve">These initial settings apply to both your </t>
    </r>
    <r>
      <rPr>
        <b/>
        <sz val="12"/>
        <color theme="1"/>
        <rFont val="Inter"/>
      </rPr>
      <t>main checking and main savings ledgers</t>
    </r>
    <r>
      <rPr>
        <sz val="12"/>
        <color theme="1"/>
        <rFont val="Inter"/>
      </rPr>
      <t xml:space="preserve">. </t>
    </r>
    <r>
      <rPr>
        <sz val="12"/>
        <color rgb="FFC00000"/>
        <rFont val="Inter"/>
      </rPr>
      <t>Only set up your starting year and month once</t>
    </r>
    <r>
      <rPr>
        <sz val="12"/>
        <color theme="1"/>
        <rFont val="Inter"/>
      </rPr>
      <t xml:space="preserve"> (these are the darker grey drop-down fields). You can come back at any time and change your theme and quote (purple-colored cells) witht he 👇.</t>
    </r>
  </si>
  <si>
    <t>OUTSTANDING BLANCE</t>
  </si>
  <si>
    <t>14-MONTH OUTLOOK</t>
  </si>
  <si>
    <t xml:space="preserve"> Projected Cash Flow</t>
  </si>
  <si>
    <t xml:space="preserve"> Projected  YTD Income </t>
  </si>
  <si>
    <t xml:space="preserve"> Projected  YTD Savings</t>
  </si>
  <si>
    <t xml:space="preserve"> Projected YTD Total Expenditures</t>
  </si>
  <si>
    <t>MAIN 2ND LEDGER</t>
  </si>
  <si>
    <t>MY MAIN SAVINGS ACCOUNT</t>
  </si>
  <si>
    <t>CAR LOAN</t>
  </si>
  <si>
    <t>Nickname (for green shaded rows only)</t>
  </si>
  <si>
    <t>Include in the 2nd ledger</t>
  </si>
  <si>
    <t>Include in checking ledger</t>
  </si>
  <si>
    <r>
      <t xml:space="preserve">Use this Expense list to customize your </t>
    </r>
    <r>
      <rPr>
        <b/>
        <sz val="11"/>
        <color theme="1"/>
        <rFont val="Inter"/>
      </rPr>
      <t>Main Checking Ledger and your 2nd Ledger</t>
    </r>
    <r>
      <rPr>
        <sz val="11"/>
        <color theme="1"/>
        <rFont val="Inter"/>
      </rPr>
      <t xml:space="preserve"> with the expense items you want to track on a regular basis. The green shaded cells under column NICKNAME (for green shaded rows only), are open for you to type in an alternate expense name. For instance, for Cell Phone you can type in Verizon or T-Mobile instead. All other cells are defaulted to the generic expense item name. 
</t>
    </r>
    <r>
      <rPr>
        <b/>
        <u/>
        <sz val="11"/>
        <color theme="1"/>
        <rFont val="Inter"/>
      </rPr>
      <t>Include in 2nd ledger?</t>
    </r>
    <r>
      <rPr>
        <sz val="11"/>
        <color theme="1"/>
        <rFont val="Inter"/>
      </rPr>
      <t xml:space="preserve"> – select “YES” to see this item in your 2nd Ledger
</t>
    </r>
    <r>
      <rPr>
        <b/>
        <u/>
        <sz val="11"/>
        <color theme="1"/>
        <rFont val="Inter"/>
      </rPr>
      <t>Include in main checking ledger?</t>
    </r>
    <r>
      <rPr>
        <sz val="11"/>
        <color theme="1"/>
        <rFont val="Inter"/>
      </rPr>
      <t xml:space="preserve"> – select “YES” to see this item in your Checking Ledger</t>
    </r>
  </si>
  <si>
    <t>Expense Item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</si>
</sst>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quot;$&quot;#,##0.00"/>
    <numFmt numFmtId="165" formatCode="&quot;$&quot;#,##0.00;[Red]&quot;$&quot;#,##0.00"/>
  </numFmts>
  <fonts count="56">
    <font>
      <sz val="11"/>
      <color theme="1"/>
      <name val="Aptos Narrow"/>
      <family val="2"/>
      <scheme val="minor"/>
    </font>
    <font>
      <sz val="11"/>
      <color theme="0"/>
      <name val="Inter"/>
    </font>
    <font>
      <sz val="11"/>
      <color theme="1"/>
      <name val="Tahoma"/>
      <family val="2"/>
    </font>
    <font>
      <sz val="11"/>
      <color rgb="FF660033"/>
      <name val="Aptos Narrow"/>
      <family val="2"/>
      <scheme val="minor"/>
    </font>
    <font>
      <sz val="11"/>
      <color theme="0"/>
      <name val="Tahoma"/>
      <family val="2"/>
    </font>
    <font>
      <sz val="11"/>
      <color theme="1"/>
      <name val="Inter"/>
    </font>
    <font>
      <sz val="11"/>
      <color rgb="FF660033"/>
      <name val="Inter"/>
    </font>
    <font>
      <b/>
      <sz val="11"/>
      <color theme="1"/>
      <name val="Inter"/>
    </font>
    <font>
      <b/>
      <sz val="11"/>
      <color rgb="FF660033"/>
      <name val="Inter"/>
    </font>
    <font>
      <b/>
      <sz val="11"/>
      <color theme="0"/>
      <name val="Inter"/>
    </font>
    <font>
      <b/>
      <sz val="11"/>
      <color theme="1"/>
      <name val="Tahoma"/>
      <family val="2"/>
    </font>
    <font>
      <sz val="11"/>
      <color rgb="FF660033"/>
      <name val="Tahoma"/>
      <family val="2"/>
    </font>
    <font>
      <sz val="12"/>
      <color theme="1"/>
      <name val="Inter"/>
    </font>
    <font>
      <b/>
      <sz val="18"/>
      <color theme="1"/>
      <name val="Inter"/>
    </font>
    <font>
      <b/>
      <sz val="18"/>
      <color theme="1"/>
      <name val="Aptos Narrow"/>
      <family val="2"/>
      <scheme val="minor"/>
    </font>
    <font>
      <sz val="8"/>
      <name val="Aptos Narrow"/>
      <family val="2"/>
      <scheme val="minor"/>
    </font>
    <font>
      <sz val="11"/>
      <color rgb="FFFF0000"/>
      <name val="Aptos Narrow"/>
      <family val="2"/>
      <scheme val="minor"/>
    </font>
    <font>
      <sz val="16"/>
      <name val="Inter"/>
    </font>
    <font>
      <sz val="11"/>
      <name val="Aptos Narrow"/>
      <family val="2"/>
      <scheme val="minor"/>
    </font>
    <font>
      <b/>
      <sz val="12"/>
      <color rgb="FF6A3FA0"/>
      <name val="Tahoma"/>
      <family val="2"/>
    </font>
    <font>
      <b/>
      <sz val="11"/>
      <color rgb="FF6A3FA0"/>
      <name val="Aptos Narrow"/>
      <family val="2"/>
      <scheme val="minor"/>
    </font>
    <font>
      <b/>
      <sz val="10"/>
      <color rgb="FF6A3FA0"/>
      <name val="Inter"/>
    </font>
    <font>
      <b/>
      <sz val="10"/>
      <color rgb="FF6A3FA0"/>
      <name val="Aptos Narrow"/>
      <family val="2"/>
      <scheme val="minor"/>
    </font>
    <font>
      <sz val="11"/>
      <color rgb="FFFF0000"/>
      <name val="Inter"/>
    </font>
    <font>
      <sz val="11"/>
      <color rgb="FF2E9F5B"/>
      <name val="Inter"/>
    </font>
    <font>
      <sz val="11"/>
      <color rgb="FF2E9F5B"/>
      <name val="Aptos Narrow"/>
      <family val="2"/>
      <scheme val="minor"/>
    </font>
    <font>
      <sz val="9"/>
      <color theme="1"/>
      <name val="Inter"/>
    </font>
    <font>
      <sz val="9"/>
      <color theme="1"/>
      <name val="Aptos Narrow"/>
      <family val="2"/>
      <scheme val="minor"/>
    </font>
    <font>
      <b/>
      <sz val="9"/>
      <color theme="1"/>
      <name val="Aptos Narrow"/>
      <family val="2"/>
      <scheme val="minor"/>
    </font>
    <font>
      <b/>
      <sz val="11"/>
      <color rgb="FFFFC000"/>
      <name val="Inter"/>
    </font>
    <font>
      <sz val="11"/>
      <color rgb="FFFFC000"/>
      <name val="Aptos Narrow"/>
      <family val="2"/>
      <scheme val="minor"/>
    </font>
    <font>
      <sz val="16"/>
      <color theme="1"/>
      <name val="Inter"/>
    </font>
    <font>
      <sz val="16"/>
      <color rgb="FF7030A0"/>
      <name val="Inter"/>
    </font>
    <font>
      <sz val="16"/>
      <color theme="0"/>
      <name val="Inter"/>
    </font>
    <font>
      <b/>
      <sz val="12"/>
      <color theme="1"/>
      <name val="Aptos Narrow"/>
      <family val="2"/>
      <scheme val="minor"/>
    </font>
    <font>
      <sz val="12"/>
      <color theme="1"/>
      <name val="Aptos Narrow"/>
      <family val="2"/>
      <scheme val="minor"/>
    </font>
    <font>
      <b/>
      <sz val="20"/>
      <color theme="0"/>
      <name val="Inter"/>
    </font>
    <font>
      <b/>
      <sz val="20"/>
      <color theme="0"/>
      <name val="Aptos Narrow"/>
      <family val="2"/>
      <scheme val="minor"/>
    </font>
    <font>
      <b/>
      <sz val="12"/>
      <color theme="1"/>
      <name val="Inter"/>
    </font>
    <font>
      <b/>
      <sz val="11"/>
      <color theme="1"/>
      <name val="Aptos Narrow"/>
      <family val="2"/>
      <scheme val="minor"/>
    </font>
    <font>
      <b/>
      <sz val="11"/>
      <name val="Inter"/>
    </font>
    <font>
      <b/>
      <sz val="18"/>
      <name val="Inter"/>
    </font>
    <font>
      <b/>
      <sz val="18"/>
      <name val="Aptos Narrow"/>
      <family val="2"/>
      <scheme val="minor"/>
    </font>
    <font>
      <b/>
      <sz val="11"/>
      <color theme="9" tint="-0.499984740745262"/>
      <name val="Inter"/>
    </font>
    <font>
      <u/>
      <sz val="11"/>
      <color theme="1"/>
      <name val="Inter"/>
    </font>
    <font>
      <b/>
      <u/>
      <sz val="11"/>
      <color theme="1"/>
      <name val="Inter"/>
    </font>
    <font>
      <sz val="12"/>
      <color rgb="FFC00000"/>
      <name val="Inter"/>
    </font>
    <font>
      <b/>
      <sz val="14"/>
      <color theme="1"/>
      <name val="Inter"/>
    </font>
    <font>
      <b/>
      <sz val="22"/>
      <color rgb="FFFFFFCC"/>
      <name val="Inter"/>
    </font>
    <font>
      <sz val="22"/>
      <color rgb="FFFFFFCC"/>
      <name val="Aptos Narrow"/>
      <family val="2"/>
      <scheme val="minor"/>
    </font>
    <font>
      <sz val="20"/>
      <color theme="1"/>
      <name val="Inter"/>
    </font>
    <font>
      <b/>
      <sz val="11"/>
      <name val="Tahoma"/>
      <family val="2"/>
    </font>
    <font>
      <b/>
      <sz val="11"/>
      <color rgb="FF0070C0"/>
      <name val="Tahoma"/>
      <family val="2"/>
    </font>
    <font>
      <sz val="16"/>
      <color theme="4"/>
      <name val="Inter"/>
    </font>
    <font>
      <b/>
      <sz val="20"/>
      <color rgb="FFFFFFCC"/>
      <name val="Inter"/>
    </font>
    <font>
      <b/>
      <sz val="20"/>
      <color rgb="FFFFFFCC"/>
      <name val="Aptos Narrow"/>
      <family val="2"/>
      <scheme val="minor"/>
    </font>
  </fonts>
  <fills count="21">
    <fill>
      <patternFill patternType="none"/>
    </fill>
    <fill>
      <patternFill patternType="gray125"/>
    </fill>
    <fill>
      <patternFill patternType="solid">
        <fgColor theme="8" tint="-0.49998474074526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1"/>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0"/>
        <bgColor indexed="64"/>
      </patternFill>
    </fill>
    <fill>
      <patternFill patternType="solid">
        <fgColor theme="2" tint="-9.9978637043366805E-2"/>
        <bgColor indexed="64"/>
      </patternFill>
    </fill>
    <fill>
      <patternFill patternType="solid">
        <fgColor theme="9" tint="0.39997558519241921"/>
        <bgColor indexed="64"/>
      </patternFill>
    </fill>
    <fill>
      <patternFill patternType="solid">
        <fgColor theme="1" tint="0.14999847407452621"/>
        <bgColor indexed="64"/>
      </patternFill>
    </fill>
    <fill>
      <patternFill patternType="solid">
        <fgColor rgb="FFF5F6F8"/>
        <bgColor indexed="64"/>
      </patternFill>
    </fill>
    <fill>
      <patternFill patternType="solid">
        <fgColor rgb="FFF2B233"/>
        <bgColor indexed="64"/>
      </patternFill>
    </fill>
    <fill>
      <patternFill patternType="solid">
        <fgColor rgb="FF6A3FA0"/>
        <bgColor indexed="64"/>
      </patternFill>
    </fill>
    <fill>
      <patternFill patternType="solid">
        <fgColor theme="2" tint="-0.499984740745262"/>
        <bgColor indexed="64"/>
      </patternFill>
    </fill>
    <fill>
      <patternFill patternType="solid">
        <fgColor rgb="FFFFC000"/>
        <bgColor indexed="64"/>
      </patternFill>
    </fill>
    <fill>
      <patternFill patternType="solid">
        <fgColor theme="1" tint="0.34998626667073579"/>
        <bgColor indexed="64"/>
      </patternFill>
    </fill>
    <fill>
      <patternFill patternType="solid">
        <fgColor rgb="FFFFFFCC"/>
        <bgColor indexed="64"/>
      </patternFill>
    </fill>
    <fill>
      <patternFill patternType="solid">
        <fgColor theme="2"/>
        <bgColor indexed="64"/>
      </patternFill>
    </fill>
  </fills>
  <borders count="71">
    <border>
      <left/>
      <right/>
      <top/>
      <bottom/>
      <diagonal/>
    </border>
    <border>
      <left style="thin">
        <color theme="0" tint="-0.14999847407452621"/>
      </left>
      <right/>
      <top style="thin">
        <color theme="0" tint="-0.14999847407452621"/>
      </top>
      <bottom/>
      <diagonal/>
    </border>
    <border>
      <left/>
      <right/>
      <top style="thin">
        <color theme="0" tint="-0.14999847407452621"/>
      </top>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0" tint="-0.14999847407452621"/>
      </left>
      <right/>
      <top/>
      <bottom/>
      <diagonal/>
    </border>
    <border>
      <left/>
      <right/>
      <top/>
      <bottom style="thin">
        <color theme="1" tint="0.499984740745262"/>
      </bottom>
      <diagonal/>
    </border>
    <border>
      <left style="medium">
        <color theme="0" tint="-0.14999847407452621"/>
      </left>
      <right/>
      <top/>
      <bottom/>
      <diagonal/>
    </border>
    <border>
      <left style="medium">
        <color theme="0" tint="-0.14999847407452621"/>
      </left>
      <right/>
      <top/>
      <bottom style="thin">
        <color theme="8" tint="-0.499984740745262"/>
      </bottom>
      <diagonal/>
    </border>
    <border>
      <left/>
      <right/>
      <top/>
      <bottom style="thin">
        <color theme="8" tint="-0.499984740745262"/>
      </bottom>
      <diagonal/>
    </border>
    <border>
      <left style="medium">
        <color theme="0" tint="-0.14999847407452621"/>
      </left>
      <right/>
      <top/>
      <bottom style="medium">
        <color theme="0" tint="-0.14999847407452621"/>
      </bottom>
      <diagonal/>
    </border>
    <border>
      <left/>
      <right/>
      <top style="thin">
        <color theme="8" tint="-0.499984740745262"/>
      </top>
      <bottom style="double">
        <color theme="8" tint="-0.499984740745262"/>
      </bottom>
      <diagonal/>
    </border>
    <border>
      <left style="medium">
        <color theme="0" tint="-0.14999847407452621"/>
      </left>
      <right/>
      <top style="medium">
        <color theme="0" tint="-0.14999847407452621"/>
      </top>
      <bottom/>
      <diagonal/>
    </border>
    <border>
      <left/>
      <right style="medium">
        <color theme="0" tint="-0.249977111117893"/>
      </right>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bottom/>
      <diagonal/>
    </border>
    <border>
      <left style="thin">
        <color indexed="64"/>
      </left>
      <right style="thin">
        <color indexed="64"/>
      </right>
      <top/>
      <bottom style="thin">
        <color theme="0"/>
      </bottom>
      <diagonal/>
    </border>
    <border>
      <left/>
      <right style="thin">
        <color indexed="64"/>
      </right>
      <top style="thin">
        <color theme="0"/>
      </top>
      <bottom style="thin">
        <color theme="0"/>
      </bottom>
      <diagonal/>
    </border>
    <border>
      <left style="thin">
        <color indexed="64"/>
      </left>
      <right/>
      <top style="thin">
        <color theme="0"/>
      </top>
      <bottom style="thin">
        <color theme="0"/>
      </bottom>
      <diagonal/>
    </border>
    <border>
      <left/>
      <right style="thin">
        <color indexed="64"/>
      </right>
      <top/>
      <bottom/>
      <diagonal/>
    </border>
    <border>
      <left style="thin">
        <color indexed="64"/>
      </left>
      <right style="thin">
        <color indexed="64"/>
      </right>
      <top/>
      <bottom style="thin">
        <color indexed="64"/>
      </bottom>
      <diagonal/>
    </border>
    <border>
      <left/>
      <right/>
      <top style="thin">
        <color theme="1" tint="0.499984740745262"/>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thin">
        <color theme="1" tint="0.499984740745262"/>
      </top>
      <bottom style="thin">
        <color theme="1" tint="0.499984740745262"/>
      </bottom>
      <diagonal/>
    </border>
    <border>
      <left/>
      <right style="thin">
        <color indexed="64"/>
      </right>
      <top style="thin">
        <color theme="0" tint="-0.14999847407452621"/>
      </top>
      <bottom/>
      <diagonal/>
    </border>
    <border>
      <left/>
      <right style="thin">
        <color indexed="64"/>
      </right>
      <top style="thin">
        <color theme="1" tint="0.499984740745262"/>
      </top>
      <bottom style="thin">
        <color theme="1" tint="0.499984740745262"/>
      </bottom>
      <diagonal/>
    </border>
    <border>
      <left/>
      <right style="thin">
        <color indexed="64"/>
      </right>
      <top style="thin">
        <color theme="1" tint="0.499984740745262"/>
      </top>
      <bottom/>
      <diagonal/>
    </border>
    <border>
      <left/>
      <right style="thin">
        <color indexed="64"/>
      </right>
      <top/>
      <bottom style="thin">
        <color theme="1" tint="0.499984740745262"/>
      </bottom>
      <diagonal/>
    </border>
    <border>
      <left/>
      <right style="thin">
        <color indexed="64"/>
      </right>
      <top/>
      <bottom style="thin">
        <color theme="8" tint="-0.499984740745262"/>
      </bottom>
      <diagonal/>
    </border>
    <border>
      <left/>
      <right style="thin">
        <color indexed="64"/>
      </right>
      <top style="thin">
        <color theme="8" tint="-0.499984740745262"/>
      </top>
      <bottom style="double">
        <color theme="8" tint="-0.499984740745262"/>
      </bottom>
      <diagonal/>
    </border>
    <border>
      <left style="thin">
        <color theme="0"/>
      </left>
      <right style="thin">
        <color indexed="64"/>
      </right>
      <top/>
      <bottom/>
      <diagonal/>
    </border>
    <border>
      <left/>
      <right/>
      <top/>
      <bottom style="thin">
        <color indexed="64"/>
      </bottom>
      <diagonal/>
    </border>
    <border>
      <left style="thin">
        <color theme="0"/>
      </left>
      <right style="thin">
        <color indexed="64"/>
      </right>
      <top/>
      <bottom style="thin">
        <color indexed="64"/>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bottom style="thin">
        <color theme="0" tint="-0.249977111117893"/>
      </bottom>
      <diagonal/>
    </border>
    <border>
      <left style="medium">
        <color theme="0" tint="-0.249977111117893"/>
      </left>
      <right/>
      <top style="medium">
        <color theme="0" tint="-0.249977111117893"/>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style="medium">
        <color theme="0" tint="-0.249977111117893"/>
      </left>
      <right/>
      <top/>
      <bottom/>
      <diagonal/>
    </border>
    <border>
      <left style="medium">
        <color theme="0" tint="-0.249977111117893"/>
      </left>
      <right/>
      <top/>
      <bottom style="thin">
        <color theme="0" tint="-0.249977111117893"/>
      </bottom>
      <diagonal/>
    </border>
    <border>
      <left/>
      <right style="medium">
        <color theme="0" tint="-0.249977111117893"/>
      </right>
      <top/>
      <bottom style="thin">
        <color theme="0" tint="-0.249977111117893"/>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medium">
        <color theme="0" tint="-0.249977111117893"/>
      </right>
      <top/>
      <bottom style="medium">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2" tint="-9.9978637043366805E-2"/>
      </left>
      <right/>
      <top style="medium">
        <color theme="2" tint="-9.9978637043366805E-2"/>
      </top>
      <bottom style="medium">
        <color theme="2" tint="-9.9978637043366805E-2"/>
      </bottom>
      <diagonal/>
    </border>
    <border>
      <left/>
      <right/>
      <top style="medium">
        <color theme="2" tint="-9.9978637043366805E-2"/>
      </top>
      <bottom style="medium">
        <color theme="2" tint="-9.9978637043366805E-2"/>
      </bottom>
      <diagonal/>
    </border>
    <border>
      <left/>
      <right style="medium">
        <color theme="2" tint="-9.9978637043366805E-2"/>
      </right>
      <top style="medium">
        <color theme="2" tint="-9.9978637043366805E-2"/>
      </top>
      <bottom style="medium">
        <color theme="2" tint="-9.9978637043366805E-2"/>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style="thin">
        <color theme="2" tint="-9.9978637043366805E-2"/>
      </right>
      <top style="thin">
        <color theme="2" tint="-9.9978637043366805E-2"/>
      </top>
      <bottom/>
      <diagonal/>
    </border>
    <border>
      <left/>
      <right style="thin">
        <color theme="0" tint="-0.34998626667073579"/>
      </right>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s>
  <cellStyleXfs count="1">
    <xf numFmtId="0" fontId="0" fillId="0" borderId="0"/>
  </cellStyleXfs>
  <cellXfs count="254">
    <xf numFmtId="0" fontId="0" fillId="0" borderId="0" xfId="0"/>
    <xf numFmtId="0" fontId="2" fillId="0" borderId="0" xfId="0" applyFont="1"/>
    <xf numFmtId="0" fontId="2" fillId="0" borderId="0" xfId="0" applyFont="1" applyAlignment="1">
      <alignment vertical="center"/>
    </xf>
    <xf numFmtId="0" fontId="5" fillId="3" borderId="5" xfId="0" applyFont="1" applyFill="1" applyBorder="1" applyAlignment="1">
      <alignment horizontal="right" vertical="top" wrapText="1"/>
    </xf>
    <xf numFmtId="0" fontId="5" fillId="4" borderId="5" xfId="0" applyFont="1" applyFill="1" applyBorder="1" applyAlignment="1">
      <alignment horizontal="right" vertical="top" wrapText="1"/>
    </xf>
    <xf numFmtId="0" fontId="7" fillId="0" borderId="10" xfId="0" applyFont="1" applyBorder="1" applyAlignment="1">
      <alignment horizontal="right" vertical="top" wrapText="1"/>
    </xf>
    <xf numFmtId="44" fontId="7" fillId="0" borderId="11" xfId="0" applyNumberFormat="1" applyFont="1" applyBorder="1"/>
    <xf numFmtId="44" fontId="8" fillId="0" borderId="11" xfId="0" applyNumberFormat="1" applyFont="1" applyBorder="1"/>
    <xf numFmtId="0" fontId="10" fillId="0" borderId="0" xfId="0" applyFont="1"/>
    <xf numFmtId="0" fontId="9" fillId="7" borderId="12" xfId="0" applyFont="1" applyFill="1" applyBorder="1" applyAlignment="1">
      <alignment horizontal="right" vertical="top" wrapText="1"/>
    </xf>
    <xf numFmtId="44" fontId="1" fillId="7" borderId="13" xfId="0" applyNumberFormat="1" applyFont="1" applyFill="1" applyBorder="1"/>
    <xf numFmtId="0" fontId="9" fillId="7" borderId="7" xfId="0" applyFont="1" applyFill="1" applyBorder="1" applyAlignment="1">
      <alignment horizontal="right" vertical="top" wrapText="1"/>
    </xf>
    <xf numFmtId="0" fontId="7" fillId="4" borderId="14" xfId="0" applyFont="1" applyFill="1" applyBorder="1" applyAlignment="1">
      <alignment horizontal="right" vertical="top" wrapText="1"/>
    </xf>
    <xf numFmtId="39" fontId="8" fillId="4" borderId="16" xfId="0" applyNumberFormat="1" applyFont="1" applyFill="1" applyBorder="1"/>
    <xf numFmtId="0" fontId="7" fillId="3" borderId="14" xfId="0" applyFont="1" applyFill="1" applyBorder="1" applyAlignment="1">
      <alignment horizontal="right" vertical="top" wrapText="1"/>
    </xf>
    <xf numFmtId="0" fontId="7" fillId="8" borderId="14" xfId="0" applyFont="1" applyFill="1" applyBorder="1" applyAlignment="1">
      <alignment horizontal="right" vertical="top" wrapText="1"/>
    </xf>
    <xf numFmtId="40" fontId="7" fillId="8" borderId="16" xfId="0" applyNumberFormat="1" applyFont="1" applyFill="1" applyBorder="1"/>
    <xf numFmtId="0" fontId="2" fillId="0" borderId="0" xfId="0" applyFont="1" applyAlignment="1">
      <alignment horizontal="right" vertical="top" wrapText="1"/>
    </xf>
    <xf numFmtId="0" fontId="11" fillId="0" borderId="0" xfId="0" applyFont="1"/>
    <xf numFmtId="0" fontId="12" fillId="0" borderId="0" xfId="0" applyFont="1"/>
    <xf numFmtId="0" fontId="5" fillId="0" borderId="0" xfId="0" applyFont="1"/>
    <xf numFmtId="0" fontId="0" fillId="0" borderId="0" xfId="0" applyAlignment="1">
      <alignment horizontal="center" vertical="center"/>
    </xf>
    <xf numFmtId="0" fontId="5" fillId="0" borderId="0" xfId="0" applyFont="1" applyAlignment="1">
      <alignment horizontal="center" vertical="center"/>
    </xf>
    <xf numFmtId="0" fontId="2" fillId="0" borderId="0" xfId="0" applyFont="1" applyAlignment="1">
      <alignment horizontal="center" vertical="center"/>
    </xf>
    <xf numFmtId="0" fontId="4" fillId="12" borderId="0" xfId="0" applyFont="1" applyFill="1" applyAlignment="1">
      <alignment horizontal="center" vertical="center" wrapText="1"/>
    </xf>
    <xf numFmtId="0" fontId="2" fillId="11" borderId="0" xfId="0" applyFont="1" applyFill="1" applyAlignment="1">
      <alignment horizontal="center" vertical="center" wrapText="1"/>
    </xf>
    <xf numFmtId="0" fontId="3" fillId="2" borderId="21" xfId="0" applyFont="1" applyFill="1" applyBorder="1"/>
    <xf numFmtId="0" fontId="7" fillId="6" borderId="0" xfId="0" applyFont="1" applyFill="1" applyAlignment="1">
      <alignment horizontal="right" vertical="top" wrapText="1"/>
    </xf>
    <xf numFmtId="44" fontId="8" fillId="0" borderId="37" xfId="0" applyNumberFormat="1" applyFont="1" applyBorder="1"/>
    <xf numFmtId="44" fontId="1" fillId="7" borderId="0" xfId="0" applyNumberFormat="1" applyFont="1" applyFill="1"/>
    <xf numFmtId="44" fontId="6" fillId="7" borderId="0" xfId="0" applyNumberFormat="1" applyFont="1" applyFill="1"/>
    <xf numFmtId="44" fontId="6" fillId="7" borderId="21" xfId="0" applyNumberFormat="1" applyFont="1" applyFill="1" applyBorder="1"/>
    <xf numFmtId="0" fontId="5" fillId="4" borderId="0" xfId="0" applyFont="1" applyFill="1" applyAlignment="1">
      <alignment horizontal="right" vertical="top" wrapText="1"/>
    </xf>
    <xf numFmtId="0" fontId="5" fillId="3" borderId="0" xfId="0" applyFont="1" applyFill="1" applyAlignment="1">
      <alignment horizontal="right" vertical="top" wrapText="1"/>
    </xf>
    <xf numFmtId="0" fontId="5" fillId="8" borderId="0" xfId="0" applyFont="1" applyFill="1" applyAlignment="1">
      <alignment horizontal="right" vertical="top" wrapText="1"/>
    </xf>
    <xf numFmtId="0" fontId="2" fillId="8" borderId="0" xfId="0" applyFont="1" applyFill="1" applyAlignment="1">
      <alignment horizontal="right" vertical="top" wrapText="1"/>
    </xf>
    <xf numFmtId="0" fontId="2" fillId="8" borderId="39" xfId="0" applyFont="1" applyFill="1" applyBorder="1" applyAlignment="1">
      <alignment horizontal="right" vertical="top" wrapText="1"/>
    </xf>
    <xf numFmtId="0" fontId="10" fillId="0" borderId="0" xfId="0" applyFont="1" applyAlignment="1">
      <alignment horizontal="center" vertical="center" wrapText="1"/>
    </xf>
    <xf numFmtId="0" fontId="2" fillId="2" borderId="0" xfId="0" applyFont="1" applyFill="1" applyAlignment="1">
      <alignment horizontal="center" vertical="center"/>
    </xf>
    <xf numFmtId="0" fontId="2" fillId="2" borderId="0" xfId="0" applyFont="1" applyFill="1"/>
    <xf numFmtId="0" fontId="2" fillId="2" borderId="0" xfId="0" applyFont="1" applyFill="1" applyAlignment="1">
      <alignment vertical="center"/>
    </xf>
    <xf numFmtId="0" fontId="10" fillId="2" borderId="0" xfId="0" applyFont="1" applyFill="1"/>
    <xf numFmtId="0" fontId="2" fillId="2" borderId="0" xfId="0" applyFont="1" applyFill="1" applyAlignment="1">
      <alignment horizontal="right" vertical="top" wrapText="1"/>
    </xf>
    <xf numFmtId="0" fontId="11" fillId="2" borderId="0" xfId="0" applyFont="1" applyFill="1"/>
    <xf numFmtId="0" fontId="2" fillId="14" borderId="0" xfId="0" applyFont="1" applyFill="1" applyAlignment="1">
      <alignment horizontal="center" vertical="center" wrapText="1"/>
    </xf>
    <xf numFmtId="0" fontId="2" fillId="15" borderId="0" xfId="0" applyFont="1" applyFill="1" applyAlignment="1">
      <alignment horizontal="center" vertical="center" wrapText="1"/>
    </xf>
    <xf numFmtId="0" fontId="5" fillId="5" borderId="3" xfId="0" applyFont="1" applyFill="1" applyBorder="1" applyAlignment="1">
      <alignment horizontal="right" vertical="center" wrapText="1"/>
    </xf>
    <xf numFmtId="40" fontId="5" fillId="5" borderId="4" xfId="0" applyNumberFormat="1" applyFont="1" applyFill="1" applyBorder="1" applyAlignment="1">
      <alignment horizontal="center" vertical="center"/>
    </xf>
    <xf numFmtId="40" fontId="6" fillId="5" borderId="4" xfId="0" applyNumberFormat="1" applyFont="1" applyFill="1" applyBorder="1" applyAlignment="1">
      <alignment horizontal="center" vertical="center"/>
    </xf>
    <xf numFmtId="44" fontId="7" fillId="14" borderId="24" xfId="0" applyNumberFormat="1" applyFont="1" applyFill="1" applyBorder="1"/>
    <xf numFmtId="0" fontId="31" fillId="0" borderId="0" xfId="0" applyFont="1"/>
    <xf numFmtId="0" fontId="34" fillId="0" borderId="0" xfId="0" applyFont="1"/>
    <xf numFmtId="0" fontId="35" fillId="0" borderId="0" xfId="0" applyFont="1"/>
    <xf numFmtId="0" fontId="34" fillId="0" borderId="39" xfId="0" applyFont="1" applyBorder="1" applyAlignment="1">
      <alignment horizontal="center" vertical="center"/>
    </xf>
    <xf numFmtId="0" fontId="31" fillId="3" borderId="0" xfId="0" applyFont="1" applyFill="1" applyAlignment="1" applyProtection="1">
      <alignment horizontal="center" vertical="center"/>
      <protection locked="0"/>
    </xf>
    <xf numFmtId="14" fontId="31" fillId="3" borderId="0" xfId="0" applyNumberFormat="1" applyFont="1" applyFill="1" applyAlignment="1" applyProtection="1">
      <alignment horizontal="center" vertical="center"/>
      <protection locked="0"/>
    </xf>
    <xf numFmtId="0" fontId="32" fillId="15" borderId="0" xfId="0" applyFont="1" applyFill="1" applyAlignment="1" applyProtection="1">
      <alignment horizontal="center" vertical="center"/>
      <protection hidden="1"/>
    </xf>
    <xf numFmtId="0" fontId="5" fillId="14" borderId="0" xfId="0" applyFont="1" applyFill="1"/>
    <xf numFmtId="0" fontId="5" fillId="18" borderId="0" xfId="0" applyFont="1" applyFill="1"/>
    <xf numFmtId="0" fontId="5" fillId="0" borderId="0" xfId="0" applyFont="1" applyProtection="1">
      <protection locked="0"/>
    </xf>
    <xf numFmtId="44" fontId="5" fillId="0" borderId="0" xfId="0" applyNumberFormat="1" applyFont="1" applyProtection="1">
      <protection locked="0"/>
    </xf>
    <xf numFmtId="0" fontId="5" fillId="14" borderId="0" xfId="0" applyFont="1" applyFill="1" applyAlignment="1">
      <alignment horizontal="center" vertical="center"/>
    </xf>
    <xf numFmtId="0" fontId="1" fillId="16" borderId="0" xfId="0" applyFont="1" applyFill="1"/>
    <xf numFmtId="0" fontId="5" fillId="17" borderId="0" xfId="0" applyFont="1" applyFill="1"/>
    <xf numFmtId="0" fontId="5" fillId="17" borderId="0" xfId="0" applyFont="1" applyFill="1" applyAlignment="1">
      <alignment horizontal="center" vertical="center"/>
    </xf>
    <xf numFmtId="0" fontId="5" fillId="4" borderId="3" xfId="0" applyFont="1" applyFill="1" applyBorder="1" applyAlignment="1">
      <alignment horizontal="right" vertical="center" wrapText="1"/>
    </xf>
    <xf numFmtId="0" fontId="0" fillId="2" borderId="0" xfId="0" applyFill="1"/>
    <xf numFmtId="0" fontId="5" fillId="0" borderId="0" xfId="0" applyFont="1" applyAlignment="1">
      <alignment horizontal="left" vertical="center"/>
    </xf>
    <xf numFmtId="0" fontId="12" fillId="0" borderId="0" xfId="0" applyFont="1" applyAlignment="1">
      <alignment horizontal="center" vertical="center" wrapText="1"/>
    </xf>
    <xf numFmtId="0" fontId="12" fillId="0" borderId="0" xfId="0" applyFont="1" applyAlignment="1">
      <alignment horizontal="left" vertical="center"/>
    </xf>
    <xf numFmtId="0" fontId="5" fillId="0" borderId="0" xfId="0" applyFont="1" applyAlignment="1">
      <alignment horizontal="left" vertical="center" wrapText="1"/>
    </xf>
    <xf numFmtId="0" fontId="12" fillId="0" borderId="0" xfId="0" applyFont="1" applyAlignment="1" applyProtection="1">
      <alignment horizontal="left" vertical="center"/>
      <protection locked="0"/>
    </xf>
    <xf numFmtId="0" fontId="5" fillId="0" borderId="0" xfId="0" applyFont="1" applyAlignment="1" applyProtection="1">
      <alignment horizontal="left" vertical="center" wrapText="1"/>
      <protection locked="0"/>
    </xf>
    <xf numFmtId="0" fontId="5" fillId="0" borderId="0" xfId="0" applyFont="1" applyAlignment="1" applyProtection="1">
      <alignment horizontal="center" vertical="center"/>
      <protection locked="0"/>
    </xf>
    <xf numFmtId="0" fontId="5" fillId="5" borderId="0" xfId="0" applyFont="1" applyFill="1" applyAlignment="1" applyProtection="1">
      <alignment horizontal="left" vertical="center" wrapText="1"/>
      <protection locked="0"/>
    </xf>
    <xf numFmtId="39" fontId="8" fillId="8" borderId="16" xfId="0" applyNumberFormat="1" applyFont="1" applyFill="1" applyBorder="1"/>
    <xf numFmtId="39" fontId="8" fillId="3" borderId="16" xfId="0" applyNumberFormat="1" applyFont="1" applyFill="1" applyBorder="1"/>
    <xf numFmtId="40" fontId="6" fillId="8" borderId="17" xfId="0" applyNumberFormat="1" applyFont="1" applyFill="1" applyBorder="1" applyProtection="1">
      <protection locked="0"/>
    </xf>
    <xf numFmtId="40" fontId="6" fillId="8" borderId="38" xfId="0" applyNumberFormat="1" applyFont="1" applyFill="1" applyBorder="1" applyProtection="1">
      <protection locked="0"/>
    </xf>
    <xf numFmtId="40" fontId="11" fillId="8" borderId="17" xfId="0" applyNumberFormat="1" applyFont="1" applyFill="1" applyBorder="1" applyProtection="1">
      <protection locked="0"/>
    </xf>
    <xf numFmtId="40" fontId="11" fillId="8" borderId="38" xfId="0" applyNumberFormat="1" applyFont="1" applyFill="1" applyBorder="1" applyProtection="1">
      <protection locked="0"/>
    </xf>
    <xf numFmtId="40" fontId="11" fillId="8" borderId="22" xfId="0" applyNumberFormat="1" applyFont="1" applyFill="1" applyBorder="1" applyProtection="1">
      <protection locked="0"/>
    </xf>
    <xf numFmtId="40" fontId="11" fillId="8" borderId="40" xfId="0" applyNumberFormat="1" applyFont="1" applyFill="1" applyBorder="1" applyProtection="1">
      <protection locked="0"/>
    </xf>
    <xf numFmtId="40" fontId="6" fillId="3" borderId="17" xfId="0" applyNumberFormat="1" applyFont="1" applyFill="1" applyBorder="1" applyProtection="1">
      <protection locked="0"/>
    </xf>
    <xf numFmtId="40" fontId="6" fillId="3" borderId="38" xfId="0" applyNumberFormat="1" applyFont="1" applyFill="1" applyBorder="1" applyProtection="1">
      <protection locked="0"/>
    </xf>
    <xf numFmtId="39" fontId="6" fillId="4" borderId="17" xfId="0" applyNumberFormat="1" applyFont="1" applyFill="1" applyBorder="1" applyProtection="1">
      <protection locked="0"/>
    </xf>
    <xf numFmtId="39" fontId="6" fillId="4" borderId="38" xfId="0" applyNumberFormat="1" applyFont="1" applyFill="1" applyBorder="1" applyProtection="1">
      <protection locked="0"/>
    </xf>
    <xf numFmtId="39" fontId="6" fillId="4" borderId="18" xfId="0" applyNumberFormat="1" applyFont="1" applyFill="1" applyBorder="1" applyProtection="1">
      <protection locked="0"/>
    </xf>
    <xf numFmtId="1" fontId="5" fillId="0" borderId="0" xfId="0" applyNumberFormat="1" applyFont="1" applyProtection="1">
      <protection locked="0"/>
    </xf>
    <xf numFmtId="43" fontId="7" fillId="4" borderId="15" xfId="0" applyNumberFormat="1" applyFont="1" applyFill="1" applyBorder="1"/>
    <xf numFmtId="43" fontId="5" fillId="4" borderId="0" xfId="0" applyNumberFormat="1" applyFont="1" applyFill="1" applyProtection="1">
      <protection locked="0"/>
    </xf>
    <xf numFmtId="43" fontId="7" fillId="3" borderId="16" xfId="0" applyNumberFormat="1" applyFont="1" applyFill="1" applyBorder="1"/>
    <xf numFmtId="43" fontId="5" fillId="3" borderId="0" xfId="0" applyNumberFormat="1" applyFont="1" applyFill="1" applyProtection="1">
      <protection locked="0"/>
    </xf>
    <xf numFmtId="43" fontId="7" fillId="3" borderId="15" xfId="0" applyNumberFormat="1" applyFont="1" applyFill="1" applyBorder="1"/>
    <xf numFmtId="43" fontId="7" fillId="8" borderId="15" xfId="0" applyNumberFormat="1" applyFont="1" applyFill="1" applyBorder="1"/>
    <xf numFmtId="43" fontId="5" fillId="8" borderId="0" xfId="0" applyNumberFormat="1" applyFont="1" applyFill="1" applyProtection="1">
      <protection locked="0"/>
    </xf>
    <xf numFmtId="43" fontId="2" fillId="8" borderId="0" xfId="0" applyNumberFormat="1" applyFont="1" applyFill="1" applyProtection="1">
      <protection locked="0"/>
    </xf>
    <xf numFmtId="43" fontId="2" fillId="8" borderId="39" xfId="0" applyNumberFormat="1" applyFont="1" applyFill="1" applyBorder="1" applyProtection="1">
      <protection locked="0"/>
    </xf>
    <xf numFmtId="43" fontId="5" fillId="3" borderId="17" xfId="0" applyNumberFormat="1" applyFont="1" applyFill="1" applyBorder="1" applyProtection="1">
      <protection locked="0"/>
    </xf>
    <xf numFmtId="43" fontId="5" fillId="4" borderId="18" xfId="0" applyNumberFormat="1" applyFont="1" applyFill="1" applyBorder="1" applyProtection="1">
      <protection locked="0"/>
    </xf>
    <xf numFmtId="43" fontId="7" fillId="3" borderId="20" xfId="0" applyNumberFormat="1" applyFont="1" applyFill="1" applyBorder="1"/>
    <xf numFmtId="43" fontId="7" fillId="3" borderId="19" xfId="0" applyNumberFormat="1" applyFont="1" applyFill="1" applyBorder="1"/>
    <xf numFmtId="43" fontId="5" fillId="3" borderId="21" xfId="0" applyNumberFormat="1" applyFont="1" applyFill="1" applyBorder="1" applyProtection="1">
      <protection locked="0"/>
    </xf>
    <xf numFmtId="44" fontId="0" fillId="0" borderId="0" xfId="0" applyNumberFormat="1"/>
    <xf numFmtId="0" fontId="40" fillId="13" borderId="49" xfId="0" applyFont="1" applyFill="1" applyBorder="1" applyAlignment="1">
      <alignment horizontal="right" vertical="top" wrapText="1"/>
    </xf>
    <xf numFmtId="0" fontId="40" fillId="13" borderId="52" xfId="0" applyFont="1" applyFill="1" applyBorder="1" applyAlignment="1">
      <alignment horizontal="right" vertical="top" wrapText="1"/>
    </xf>
    <xf numFmtId="0" fontId="40" fillId="13" borderId="53" xfId="0" applyFont="1" applyFill="1" applyBorder="1" applyAlignment="1">
      <alignment horizontal="right" vertical="top" wrapText="1"/>
    </xf>
    <xf numFmtId="0" fontId="40" fillId="13" borderId="52" xfId="0" applyFont="1" applyFill="1" applyBorder="1" applyAlignment="1">
      <alignment horizontal="right" vertical="top"/>
    </xf>
    <xf numFmtId="0" fontId="18" fillId="13" borderId="55" xfId="0" applyFont="1" applyFill="1" applyBorder="1"/>
    <xf numFmtId="0" fontId="9" fillId="2" borderId="56" xfId="0" applyFont="1" applyFill="1" applyBorder="1"/>
    <xf numFmtId="16" fontId="9" fillId="2" borderId="56" xfId="0" applyNumberFormat="1" applyFont="1" applyFill="1" applyBorder="1"/>
    <xf numFmtId="44" fontId="39" fillId="0" borderId="48" xfId="0" applyNumberFormat="1" applyFont="1" applyBorder="1"/>
    <xf numFmtId="44" fontId="39" fillId="0" borderId="50" xfId="0" applyNumberFormat="1" applyFont="1" applyBorder="1"/>
    <xf numFmtId="0" fontId="0" fillId="0" borderId="58" xfId="0" applyBorder="1"/>
    <xf numFmtId="0" fontId="9" fillId="2" borderId="57" xfId="0" applyFont="1" applyFill="1" applyBorder="1"/>
    <xf numFmtId="44" fontId="39" fillId="0" borderId="51" xfId="0" applyNumberFormat="1" applyFont="1" applyBorder="1"/>
    <xf numFmtId="44" fontId="0" fillId="0" borderId="13" xfId="0" applyNumberFormat="1" applyBorder="1"/>
    <xf numFmtId="0" fontId="40" fillId="2" borderId="52" xfId="0" applyFont="1" applyFill="1" applyBorder="1" applyAlignment="1">
      <alignment horizontal="right" vertical="top"/>
    </xf>
    <xf numFmtId="44" fontId="39" fillId="0" borderId="54" xfId="0" applyNumberFormat="1" applyFont="1" applyBorder="1"/>
    <xf numFmtId="0" fontId="29" fillId="2" borderId="52" xfId="0" applyFont="1" applyFill="1" applyBorder="1" applyAlignment="1">
      <alignment horizontal="right" vertical="top" wrapText="1"/>
    </xf>
    <xf numFmtId="0" fontId="0" fillId="0" borderId="56" xfId="0" applyBorder="1"/>
    <xf numFmtId="0" fontId="0" fillId="0" borderId="57" xfId="0" applyBorder="1"/>
    <xf numFmtId="0" fontId="39" fillId="0" borderId="59" xfId="0" applyFont="1" applyBorder="1"/>
    <xf numFmtId="0" fontId="39" fillId="0" borderId="60" xfId="0" applyFont="1" applyBorder="1"/>
    <xf numFmtId="0" fontId="39" fillId="0" borderId="0" xfId="0" applyFont="1"/>
    <xf numFmtId="0" fontId="39" fillId="0" borderId="13" xfId="0" applyFont="1" applyBorder="1"/>
    <xf numFmtId="0" fontId="40" fillId="13" borderId="58" xfId="0" applyFont="1" applyFill="1" applyBorder="1" applyAlignment="1">
      <alignment horizontal="right" vertical="top"/>
    </xf>
    <xf numFmtId="0" fontId="40" fillId="13" borderId="55" xfId="0" applyFont="1" applyFill="1" applyBorder="1" applyAlignment="1">
      <alignment horizontal="right" vertical="top" wrapText="1"/>
    </xf>
    <xf numFmtId="44" fontId="0" fillId="0" borderId="56" xfId="0" applyNumberFormat="1" applyBorder="1"/>
    <xf numFmtId="44" fontId="0" fillId="0" borderId="57" xfId="0" applyNumberFormat="1" applyBorder="1"/>
    <xf numFmtId="0" fontId="18" fillId="2" borderId="52" xfId="0" applyFont="1" applyFill="1" applyBorder="1"/>
    <xf numFmtId="43" fontId="5" fillId="4" borderId="0" xfId="0" applyNumberFormat="1" applyFont="1" applyFill="1"/>
    <xf numFmtId="0" fontId="5" fillId="2" borderId="0" xfId="0" applyFont="1" applyFill="1"/>
    <xf numFmtId="0" fontId="5" fillId="2" borderId="0" xfId="0" applyFont="1" applyFill="1" applyAlignment="1">
      <alignment horizontal="center" vertical="center"/>
    </xf>
    <xf numFmtId="0" fontId="5" fillId="9" borderId="0" xfId="0" applyFont="1" applyFill="1"/>
    <xf numFmtId="0" fontId="5" fillId="3" borderId="0" xfId="0" applyFont="1" applyFill="1"/>
    <xf numFmtId="0" fontId="51" fillId="5" borderId="0" xfId="0" applyFont="1" applyFill="1" applyAlignment="1">
      <alignment horizontal="center" vertical="center" wrapText="1"/>
    </xf>
    <xf numFmtId="0" fontId="40" fillId="5" borderId="0" xfId="0" applyFont="1" applyFill="1" applyAlignment="1">
      <alignment horizontal="center" vertical="center" wrapText="1"/>
    </xf>
    <xf numFmtId="1" fontId="40" fillId="5" borderId="0" xfId="0" applyNumberFormat="1" applyFont="1" applyFill="1" applyAlignment="1">
      <alignment horizontal="center" vertical="top" wrapText="1"/>
    </xf>
    <xf numFmtId="0" fontId="52" fillId="13" borderId="1" xfId="0" applyFont="1" applyFill="1" applyBorder="1" applyAlignment="1">
      <alignment horizontal="right" vertical="top" wrapText="1"/>
    </xf>
    <xf numFmtId="0" fontId="31" fillId="2" borderId="25" xfId="0" applyFont="1" applyFill="1" applyBorder="1"/>
    <xf numFmtId="0" fontId="31" fillId="2" borderId="0" xfId="0" applyFont="1" applyFill="1"/>
    <xf numFmtId="0" fontId="31" fillId="2" borderId="27" xfId="0" applyFont="1" applyFill="1" applyBorder="1"/>
    <xf numFmtId="0" fontId="31" fillId="2" borderId="26" xfId="0" applyFont="1" applyFill="1" applyBorder="1"/>
    <xf numFmtId="0" fontId="31" fillId="2" borderId="28" xfId="0" applyFont="1" applyFill="1" applyBorder="1"/>
    <xf numFmtId="0" fontId="31" fillId="2" borderId="41" xfId="0" applyFont="1" applyFill="1" applyBorder="1"/>
    <xf numFmtId="0" fontId="53" fillId="13" borderId="0" xfId="0" applyFont="1" applyFill="1" applyAlignment="1">
      <alignment horizontal="center" vertical="center"/>
    </xf>
    <xf numFmtId="0" fontId="17" fillId="13" borderId="0" xfId="0" applyFont="1" applyFill="1" applyAlignment="1">
      <alignment horizontal="center" vertical="center"/>
    </xf>
    <xf numFmtId="0" fontId="33" fillId="15" borderId="0" xfId="0" applyFont="1" applyFill="1" applyAlignment="1" applyProtection="1">
      <alignment horizontal="center" vertical="center"/>
      <protection locked="0"/>
    </xf>
    <xf numFmtId="0" fontId="5" fillId="2" borderId="0" xfId="0" applyFont="1" applyFill="1" applyAlignment="1">
      <alignment horizontal="center" vertical="center" wrapText="1"/>
    </xf>
    <xf numFmtId="0" fontId="5" fillId="2" borderId="0" xfId="0" applyFont="1" applyFill="1" applyAlignment="1">
      <alignment horizontal="left" vertical="center"/>
    </xf>
    <xf numFmtId="0" fontId="5" fillId="20" borderId="0" xfId="0" applyFont="1" applyFill="1" applyAlignment="1">
      <alignment vertical="top" wrapText="1"/>
    </xf>
    <xf numFmtId="0" fontId="5" fillId="20" borderId="67" xfId="0" applyFont="1" applyFill="1" applyBorder="1" applyAlignment="1">
      <alignment vertical="top" wrapText="1"/>
    </xf>
    <xf numFmtId="0" fontId="0" fillId="20" borderId="0" xfId="0" applyFill="1"/>
    <xf numFmtId="0" fontId="0" fillId="20" borderId="67" xfId="0" applyFill="1" applyBorder="1"/>
    <xf numFmtId="164" fontId="50" fillId="13" borderId="61" xfId="0" applyNumberFormat="1" applyFont="1" applyFill="1" applyBorder="1" applyAlignment="1">
      <alignment horizontal="center" vertical="center"/>
    </xf>
    <xf numFmtId="164" fontId="50" fillId="13" borderId="62" xfId="0" applyNumberFormat="1" applyFont="1" applyFill="1" applyBorder="1" applyAlignment="1">
      <alignment horizontal="center" vertical="center"/>
    </xf>
    <xf numFmtId="164" fontId="50" fillId="13" borderId="63" xfId="0" applyNumberFormat="1" applyFont="1" applyFill="1" applyBorder="1" applyAlignment="1">
      <alignment horizontal="center" vertical="center"/>
    </xf>
    <xf numFmtId="0" fontId="5" fillId="2" borderId="0" xfId="0" applyFont="1" applyFill="1"/>
    <xf numFmtId="0" fontId="0" fillId="0" borderId="0" xfId="0"/>
    <xf numFmtId="0" fontId="0" fillId="2" borderId="0" xfId="0" applyFill="1"/>
    <xf numFmtId="0" fontId="47" fillId="3" borderId="64" xfId="0" applyFont="1" applyFill="1" applyBorder="1" applyAlignment="1">
      <alignment horizontal="center" vertical="center"/>
    </xf>
    <xf numFmtId="0" fontId="47" fillId="3" borderId="65" xfId="0" applyFont="1" applyFill="1" applyBorder="1" applyAlignment="1">
      <alignment horizontal="center" vertical="center"/>
    </xf>
    <xf numFmtId="0" fontId="47" fillId="3" borderId="66" xfId="0" applyFont="1" applyFill="1" applyBorder="1" applyAlignment="1">
      <alignment horizontal="center" vertical="center"/>
    </xf>
    <xf numFmtId="0" fontId="48" fillId="2" borderId="0" xfId="0" applyFont="1" applyFill="1" applyAlignment="1">
      <alignment horizontal="center" vertical="center" wrapText="1"/>
    </xf>
    <xf numFmtId="0" fontId="49" fillId="2" borderId="0" xfId="0" applyFont="1" applyFill="1" applyAlignment="1">
      <alignment horizontal="center" vertical="center" wrapText="1"/>
    </xf>
    <xf numFmtId="0" fontId="47" fillId="3" borderId="64" xfId="0" applyFont="1" applyFill="1" applyBorder="1" applyAlignment="1">
      <alignment horizontal="center" vertical="center" wrapText="1"/>
    </xf>
    <xf numFmtId="0" fontId="47" fillId="3" borderId="65" xfId="0" applyFont="1" applyFill="1" applyBorder="1" applyAlignment="1">
      <alignment horizontal="center" vertical="center" wrapText="1"/>
    </xf>
    <xf numFmtId="0" fontId="47" fillId="3" borderId="66" xfId="0" applyFont="1" applyFill="1" applyBorder="1" applyAlignment="1">
      <alignment horizontal="center" vertical="center" wrapText="1"/>
    </xf>
    <xf numFmtId="0" fontId="2" fillId="2" borderId="0" xfId="0" applyFont="1" applyFill="1" applyAlignment="1">
      <alignment horizontal="right"/>
    </xf>
    <xf numFmtId="40" fontId="5" fillId="5" borderId="4" xfId="0" applyNumberFormat="1" applyFont="1" applyFill="1" applyBorder="1" applyAlignment="1">
      <alignment horizontal="center" vertical="center"/>
    </xf>
    <xf numFmtId="0" fontId="0" fillId="5" borderId="4" xfId="0" applyFill="1" applyBorder="1" applyAlignment="1">
      <alignment horizontal="center" vertical="center"/>
    </xf>
    <xf numFmtId="0" fontId="0" fillId="5" borderId="33" xfId="0" applyFill="1" applyBorder="1" applyAlignment="1">
      <alignment horizontal="center" vertical="center"/>
    </xf>
    <xf numFmtId="40" fontId="24" fillId="3" borderId="0" xfId="0" applyNumberFormat="1" applyFont="1" applyFill="1" applyAlignment="1">
      <alignment horizontal="center" vertical="center"/>
    </xf>
    <xf numFmtId="0" fontId="25" fillId="0" borderId="21" xfId="0" applyFont="1" applyBorder="1" applyAlignment="1">
      <alignment horizontal="center" vertical="center"/>
    </xf>
    <xf numFmtId="0" fontId="19" fillId="13" borderId="2" xfId="0" applyFont="1" applyFill="1" applyBorder="1" applyAlignment="1">
      <alignment horizontal="left"/>
    </xf>
    <xf numFmtId="0" fontId="20" fillId="13" borderId="32" xfId="0" applyFont="1" applyFill="1" applyBorder="1" applyAlignment="1">
      <alignment horizontal="left"/>
    </xf>
    <xf numFmtId="0" fontId="28" fillId="9" borderId="27" xfId="0" applyFont="1" applyFill="1" applyBorder="1" applyAlignment="1">
      <alignment vertical="top" wrapText="1"/>
    </xf>
    <xf numFmtId="0" fontId="28" fillId="9" borderId="28" xfId="0" applyFont="1" applyFill="1" applyBorder="1"/>
    <xf numFmtId="40" fontId="26" fillId="13" borderId="29" xfId="0" applyNumberFormat="1" applyFont="1" applyFill="1" applyBorder="1" applyAlignment="1">
      <alignment horizontal="left" vertical="top" wrapText="1"/>
    </xf>
    <xf numFmtId="0" fontId="27" fillId="0" borderId="30" xfId="0" applyFont="1" applyBorder="1" applyAlignment="1">
      <alignment horizontal="left" vertical="top"/>
    </xf>
    <xf numFmtId="0" fontId="27" fillId="9" borderId="25" xfId="0" applyFont="1" applyFill="1" applyBorder="1" applyAlignment="1">
      <alignment vertical="top"/>
    </xf>
    <xf numFmtId="0" fontId="27" fillId="9" borderId="26" xfId="0" applyFont="1" applyFill="1" applyBorder="1" applyAlignment="1">
      <alignment vertical="top"/>
    </xf>
    <xf numFmtId="0" fontId="27" fillId="13" borderId="25" xfId="0" applyFont="1" applyFill="1" applyBorder="1" applyAlignment="1">
      <alignment vertical="top"/>
    </xf>
    <xf numFmtId="0" fontId="27" fillId="13" borderId="26" xfId="0" applyFont="1" applyFill="1" applyBorder="1" applyAlignment="1">
      <alignment vertical="top"/>
    </xf>
    <xf numFmtId="0" fontId="27" fillId="9" borderId="25" xfId="0" applyFont="1" applyFill="1" applyBorder="1" applyAlignment="1">
      <alignment vertical="top" wrapText="1"/>
    </xf>
    <xf numFmtId="0" fontId="27" fillId="9" borderId="26" xfId="0" applyFont="1" applyFill="1" applyBorder="1" applyAlignment="1">
      <alignment vertical="top" wrapText="1"/>
    </xf>
    <xf numFmtId="0" fontId="27" fillId="13" borderId="25" xfId="0" applyFont="1" applyFill="1" applyBorder="1" applyAlignment="1">
      <alignment vertical="top" wrapText="1"/>
    </xf>
    <xf numFmtId="0" fontId="27" fillId="0" borderId="26" xfId="0" applyFont="1" applyBorder="1" applyAlignment="1">
      <alignment vertical="top" wrapText="1"/>
    </xf>
    <xf numFmtId="40" fontId="5" fillId="3" borderId="23" xfId="0" applyNumberFormat="1" applyFont="1" applyFill="1" applyBorder="1" applyAlignment="1">
      <alignment horizontal="center" vertical="center"/>
    </xf>
    <xf numFmtId="0" fontId="0" fillId="0" borderId="34" xfId="0" applyBorder="1" applyAlignment="1">
      <alignment horizontal="center" vertical="center"/>
    </xf>
    <xf numFmtId="40" fontId="23" fillId="3" borderId="0" xfId="0" applyNumberFormat="1" applyFont="1" applyFill="1" applyAlignment="1">
      <alignment horizontal="center" vertical="center"/>
    </xf>
    <xf numFmtId="0" fontId="16" fillId="0" borderId="21" xfId="0" applyFont="1" applyBorder="1" applyAlignment="1">
      <alignment horizontal="center" vertical="center"/>
    </xf>
    <xf numFmtId="40" fontId="5" fillId="4" borderId="0" xfId="0" applyNumberFormat="1" applyFont="1" applyFill="1" applyAlignment="1">
      <alignment horizontal="center" vertical="center"/>
    </xf>
    <xf numFmtId="0" fontId="0" fillId="0" borderId="21" xfId="0" applyBorder="1" applyAlignment="1">
      <alignment horizontal="center" vertical="center"/>
    </xf>
    <xf numFmtId="0" fontId="0" fillId="0" borderId="23" xfId="0" applyBorder="1" applyAlignment="1">
      <alignment horizontal="center" vertical="center"/>
    </xf>
    <xf numFmtId="0" fontId="25" fillId="0" borderId="0" xfId="0" applyFont="1" applyAlignment="1">
      <alignment horizontal="center" vertical="center"/>
    </xf>
    <xf numFmtId="0" fontId="16" fillId="0" borderId="0" xfId="0" applyFont="1" applyAlignment="1">
      <alignment horizontal="center" vertical="center"/>
    </xf>
    <xf numFmtId="40" fontId="21" fillId="5" borderId="29" xfId="0" applyNumberFormat="1" applyFont="1" applyFill="1" applyBorder="1" applyAlignment="1">
      <alignment horizontal="right" vertical="center"/>
    </xf>
    <xf numFmtId="0" fontId="22" fillId="5" borderId="30" xfId="0" applyFont="1" applyFill="1" applyBorder="1" applyAlignment="1">
      <alignment horizontal="right" vertical="center"/>
    </xf>
    <xf numFmtId="40" fontId="5" fillId="5" borderId="31" xfId="0" applyNumberFormat="1" applyFont="1" applyFill="1" applyBorder="1" applyAlignment="1">
      <alignment horizontal="center" vertical="center"/>
    </xf>
    <xf numFmtId="0" fontId="0" fillId="0" borderId="0" xfId="0" applyAlignment="1">
      <alignment horizontal="center" vertical="center"/>
    </xf>
    <xf numFmtId="40" fontId="5" fillId="3" borderId="6" xfId="0" applyNumberFormat="1" applyFont="1" applyFill="1" applyBorder="1" applyAlignment="1">
      <alignment horizontal="center" vertical="center"/>
    </xf>
    <xf numFmtId="0" fontId="0" fillId="0" borderId="6" xfId="0" applyBorder="1" applyAlignment="1">
      <alignment horizontal="center" vertical="center"/>
    </xf>
    <xf numFmtId="0" fontId="9" fillId="2" borderId="9" xfId="0" applyFont="1" applyFill="1" applyBorder="1"/>
    <xf numFmtId="0" fontId="0" fillId="0" borderId="36" xfId="0" applyBorder="1"/>
    <xf numFmtId="16" fontId="9" fillId="2" borderId="9" xfId="0" applyNumberFormat="1" applyFont="1" applyFill="1" applyBorder="1"/>
    <xf numFmtId="0" fontId="0" fillId="0" borderId="9" xfId="0" applyBorder="1"/>
    <xf numFmtId="0" fontId="17" fillId="13" borderId="0" xfId="0" applyFont="1" applyFill="1" applyAlignment="1">
      <alignment horizontal="left" vertical="center"/>
    </xf>
    <xf numFmtId="0" fontId="18" fillId="13" borderId="21" xfId="0" applyFont="1" applyFill="1" applyBorder="1" applyAlignment="1">
      <alignment horizontal="left" vertical="center"/>
    </xf>
    <xf numFmtId="0" fontId="18" fillId="13" borderId="0" xfId="0" applyFont="1" applyFill="1" applyAlignment="1">
      <alignment horizontal="left" vertical="center"/>
    </xf>
    <xf numFmtId="0" fontId="9" fillId="2" borderId="0" xfId="0" applyFont="1" applyFill="1"/>
    <xf numFmtId="0" fontId="0" fillId="0" borderId="21" xfId="0" applyBorder="1"/>
    <xf numFmtId="0" fontId="0" fillId="0" borderId="35" xfId="0" applyBorder="1" applyAlignment="1">
      <alignment horizontal="center" vertical="center"/>
    </xf>
    <xf numFmtId="40" fontId="7" fillId="13" borderId="4" xfId="0" applyNumberFormat="1" applyFont="1" applyFill="1" applyBorder="1" applyAlignment="1">
      <alignment horizontal="center" vertical="center"/>
    </xf>
    <xf numFmtId="0" fontId="0" fillId="13" borderId="4" xfId="0" applyFill="1" applyBorder="1" applyAlignment="1">
      <alignment horizontal="center" vertical="center"/>
    </xf>
    <xf numFmtId="0" fontId="0" fillId="13" borderId="33" xfId="0" applyFill="1" applyBorder="1" applyAlignment="1">
      <alignment horizontal="center" vertical="center"/>
    </xf>
    <xf numFmtId="0" fontId="9" fillId="6" borderId="0" xfId="0" applyFont="1" applyFill="1" applyAlignment="1">
      <alignment horizontal="center"/>
    </xf>
    <xf numFmtId="0" fontId="0" fillId="0" borderId="0" xfId="0" applyAlignment="1">
      <alignment horizontal="center"/>
    </xf>
    <xf numFmtId="0" fontId="0" fillId="0" borderId="21" xfId="0" applyBorder="1" applyAlignment="1">
      <alignment horizontal="center"/>
    </xf>
    <xf numFmtId="0" fontId="29" fillId="2" borderId="7" xfId="0" applyFont="1" applyFill="1" applyBorder="1" applyAlignment="1">
      <alignment horizontal="right" vertical="top" wrapText="1"/>
    </xf>
    <xf numFmtId="0" fontId="30" fillId="0" borderId="8" xfId="0" applyFont="1" applyBorder="1" applyAlignment="1">
      <alignment horizontal="right" vertical="top" wrapText="1"/>
    </xf>
    <xf numFmtId="0" fontId="23" fillId="13" borderId="0" xfId="0" applyFont="1" applyFill="1" applyAlignment="1">
      <alignment horizontal="left" vertical="center" wrapText="1"/>
    </xf>
    <xf numFmtId="0" fontId="16" fillId="0" borderId="0" xfId="0" applyFont="1" applyAlignment="1">
      <alignment horizontal="left"/>
    </xf>
    <xf numFmtId="0" fontId="16" fillId="0" borderId="21" xfId="0" applyFont="1" applyBorder="1" applyAlignment="1">
      <alignment horizontal="left"/>
    </xf>
    <xf numFmtId="0" fontId="0" fillId="0" borderId="4" xfId="0" applyBorder="1" applyAlignment="1">
      <alignment horizontal="center" vertical="center"/>
    </xf>
    <xf numFmtId="16" fontId="9" fillId="2" borderId="0" xfId="0" applyNumberFormat="1" applyFont="1" applyFill="1"/>
    <xf numFmtId="0" fontId="36" fillId="2" borderId="42" xfId="0" applyFont="1" applyFill="1" applyBorder="1" applyAlignment="1">
      <alignment horizontal="center" vertical="center"/>
    </xf>
    <xf numFmtId="0" fontId="37" fillId="2" borderId="43" xfId="0" applyFont="1" applyFill="1" applyBorder="1" applyAlignment="1">
      <alignment horizontal="center" vertical="center"/>
    </xf>
    <xf numFmtId="0" fontId="37" fillId="2" borderId="44" xfId="0" applyFont="1" applyFill="1" applyBorder="1" applyAlignment="1">
      <alignment horizontal="center" vertical="center"/>
    </xf>
    <xf numFmtId="49" fontId="12" fillId="10" borderId="46" xfId="0" applyNumberFormat="1" applyFont="1" applyFill="1" applyBorder="1" applyAlignment="1">
      <alignment horizontal="center" vertical="center" wrapText="1"/>
    </xf>
    <xf numFmtId="49" fontId="35" fillId="10" borderId="45" xfId="0" applyNumberFormat="1" applyFont="1" applyFill="1" applyBorder="1" applyAlignment="1">
      <alignment horizontal="center" vertical="center" wrapText="1"/>
    </xf>
    <xf numFmtId="49" fontId="35" fillId="10" borderId="47" xfId="0" applyNumberFormat="1" applyFont="1" applyFill="1" applyBorder="1" applyAlignment="1">
      <alignment horizontal="center" vertical="center" wrapText="1"/>
    </xf>
    <xf numFmtId="49" fontId="12" fillId="13" borderId="0" xfId="0" applyNumberFormat="1" applyFont="1" applyFill="1" applyAlignment="1">
      <alignment vertical="center" wrapText="1"/>
    </xf>
    <xf numFmtId="49" fontId="5" fillId="13" borderId="0" xfId="0" applyNumberFormat="1" applyFont="1" applyFill="1" applyAlignment="1">
      <alignment wrapText="1"/>
    </xf>
    <xf numFmtId="0" fontId="0" fillId="17" borderId="0" xfId="0" applyFill="1"/>
    <xf numFmtId="0" fontId="13" fillId="19" borderId="0" xfId="0" applyFont="1" applyFill="1" applyAlignment="1">
      <alignment horizontal="center" vertical="center"/>
    </xf>
    <xf numFmtId="0" fontId="14" fillId="19" borderId="0" xfId="0" applyFont="1" applyFill="1" applyAlignment="1">
      <alignment horizontal="center" vertical="center"/>
    </xf>
    <xf numFmtId="0" fontId="0" fillId="19" borderId="0" xfId="0" applyFill="1"/>
    <xf numFmtId="49" fontId="12" fillId="13" borderId="0" xfId="0" applyNumberFormat="1" applyFont="1" applyFill="1" applyAlignment="1">
      <alignment horizontal="left" vertical="top" wrapText="1"/>
    </xf>
    <xf numFmtId="49" fontId="35" fillId="13" borderId="0" xfId="0" applyNumberFormat="1" applyFont="1" applyFill="1" applyAlignment="1">
      <alignment horizontal="left" vertical="top" wrapText="1"/>
    </xf>
    <xf numFmtId="0" fontId="5" fillId="14" borderId="0" xfId="0" applyFont="1" applyFill="1"/>
    <xf numFmtId="0" fontId="0" fillId="14" borderId="0" xfId="0" applyFill="1"/>
    <xf numFmtId="0" fontId="41" fillId="13" borderId="68" xfId="0" applyFont="1" applyFill="1" applyBorder="1" applyAlignment="1">
      <alignment horizontal="center" vertical="center"/>
    </xf>
    <xf numFmtId="0" fontId="42" fillId="13" borderId="69" xfId="0" applyFont="1" applyFill="1" applyBorder="1" applyAlignment="1">
      <alignment horizontal="center" vertical="center"/>
    </xf>
    <xf numFmtId="0" fontId="0" fillId="13" borderId="70" xfId="0" applyFill="1" applyBorder="1" applyAlignment="1">
      <alignment horizontal="center" vertical="center"/>
    </xf>
    <xf numFmtId="0" fontId="5" fillId="20" borderId="0" xfId="0" applyFont="1" applyFill="1" applyAlignment="1">
      <alignment vertical="top" wrapText="1"/>
    </xf>
    <xf numFmtId="0" fontId="0" fillId="20" borderId="0" xfId="0" applyFill="1"/>
    <xf numFmtId="0" fontId="0" fillId="20" borderId="67" xfId="0" applyFill="1" applyBorder="1"/>
    <xf numFmtId="0" fontId="1" fillId="2" borderId="0" xfId="0" applyFont="1" applyFill="1" applyAlignment="1">
      <alignment horizontal="center" vertical="center" wrapText="1"/>
    </xf>
    <xf numFmtId="165" fontId="5" fillId="0" borderId="0" xfId="0" applyNumberFormat="1" applyFont="1" applyProtection="1">
      <protection locked="0"/>
    </xf>
    <xf numFmtId="0" fontId="54" fillId="2" borderId="0" xfId="0" applyFont="1" applyFill="1" applyAlignment="1">
      <alignment horizontal="center" vertical="center"/>
    </xf>
    <xf numFmtId="0" fontId="55" fillId="2" borderId="0" xfId="0" applyFont="1" applyFill="1" applyAlignment="1">
      <alignment horizontal="center" vertical="center"/>
    </xf>
    <xf numFmtId="0" fontId="12" fillId="0" borderId="0" xfId="0" applyFont="1" applyAlignment="1">
      <alignment horizontal="left" vertical="center" wrapText="1"/>
    </xf>
  </cellXfs>
  <cellStyles count="1">
    <cellStyle name="Normal" xfId="0" builtinId="0"/>
  </cellStyles>
  <dxfs count="49">
    <dxf>
      <font>
        <strike val="0"/>
        <outline val="0"/>
        <shadow val="0"/>
        <u val="none"/>
        <vertAlign val="baseline"/>
        <sz val="12"/>
        <color theme="1"/>
        <name val="Inter"/>
        <scheme val="none"/>
      </font>
      <fill>
        <patternFill patternType="none">
          <fgColor indexed="64"/>
          <bgColor auto="1"/>
        </patternFill>
      </fill>
      <alignment horizontal="center" vertical="center" textRotation="0" wrapText="1" indent="0" justifyLastLine="0" shrinkToFit="0" readingOrder="0"/>
      <border diagonalUp="0" diagonalDown="0" outline="0">
        <left/>
        <right/>
        <top/>
        <bottom/>
      </border>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val="0"/>
      </font>
      <fill>
        <patternFill patternType="gray0625">
          <bgColor theme="9" tint="0.79998168889431442"/>
        </patternFill>
      </fill>
    </dxf>
    <dxf>
      <font>
        <strike val="0"/>
      </font>
      <fill>
        <patternFill patternType="gray0625">
          <bgColor theme="8" tint="0.79998168889431442"/>
        </patternFill>
      </fill>
    </dxf>
    <dxf>
      <font>
        <color rgb="FF9C0006"/>
      </font>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val="0"/>
      </font>
      <fill>
        <patternFill patternType="gray0625">
          <bgColor theme="9" tint="0.79998168889431442"/>
        </patternFill>
      </fill>
    </dxf>
    <dxf>
      <font>
        <strike val="0"/>
      </font>
      <fill>
        <patternFill patternType="gray0625">
          <bgColor theme="8" tint="0.79998168889431442"/>
        </patternFill>
      </fill>
    </dxf>
    <dxf>
      <font>
        <color rgb="FF9C0006"/>
      </font>
    </dxf>
    <dxf>
      <font>
        <b val="0"/>
        <i val="0"/>
        <strike val="0"/>
        <condense val="0"/>
        <extend val="0"/>
        <outline val="0"/>
        <shadow val="0"/>
        <u val="none"/>
        <vertAlign val="baseline"/>
        <sz val="11"/>
        <color theme="1"/>
        <name val="Inter"/>
        <scheme val="none"/>
      </font>
      <numFmt numFmtId="165" formatCode="&quot;$&quot;#,##0.00;[Red]&quot;$&quot;#,##0.00"/>
      <protection locked="0" hidden="0"/>
    </dxf>
    <dxf>
      <font>
        <b val="0"/>
        <i val="0"/>
        <strike val="0"/>
        <condense val="0"/>
        <extend val="0"/>
        <outline val="0"/>
        <shadow val="0"/>
        <u val="none"/>
        <vertAlign val="baseline"/>
        <sz val="11"/>
        <color theme="1"/>
        <name val="Inter"/>
        <scheme val="none"/>
      </font>
      <numFmt numFmtId="34" formatCode="_(&quot;$&quot;* #,##0.00_);_(&quot;$&quot;* \(#,##0.00\);_(&quot;$&quot;* &quot;-&quot;??_);_(@_)"/>
      <protection locked="0" hidden="0"/>
    </dxf>
    <dxf>
      <font>
        <b val="0"/>
        <i val="0"/>
        <strike val="0"/>
        <condense val="0"/>
        <extend val="0"/>
        <outline val="0"/>
        <shadow val="0"/>
        <u val="none"/>
        <vertAlign val="baseline"/>
        <sz val="11"/>
        <color theme="1"/>
        <name val="Inter"/>
        <scheme val="none"/>
      </font>
      <protection locked="0" hidden="0"/>
    </dxf>
    <dxf>
      <font>
        <b val="0"/>
        <i val="0"/>
        <strike val="0"/>
        <condense val="0"/>
        <extend val="0"/>
        <outline val="0"/>
        <shadow val="0"/>
        <u val="none"/>
        <vertAlign val="baseline"/>
        <sz val="11"/>
        <color theme="1"/>
        <name val="Inter"/>
        <scheme val="none"/>
      </font>
      <protection locked="0" hidden="0"/>
    </dxf>
    <dxf>
      <font>
        <b val="0"/>
        <i val="0"/>
        <strike val="0"/>
        <condense val="0"/>
        <extend val="0"/>
        <outline val="0"/>
        <shadow val="0"/>
        <u val="none"/>
        <vertAlign val="baseline"/>
        <sz val="11"/>
        <color theme="1"/>
        <name val="Inter"/>
        <scheme val="none"/>
      </font>
      <numFmt numFmtId="1" formatCode="0"/>
      <protection locked="0" hidden="0"/>
    </dxf>
    <dxf>
      <font>
        <b val="0"/>
        <i val="0"/>
        <strike val="0"/>
        <condense val="0"/>
        <extend val="0"/>
        <outline val="0"/>
        <shadow val="0"/>
        <u val="none"/>
        <vertAlign val="baseline"/>
        <sz val="11"/>
        <color theme="1"/>
        <name val="Inter"/>
        <scheme val="none"/>
      </font>
      <protection locked="0" hidden="0"/>
    </dxf>
    <dxf>
      <font>
        <b val="0"/>
        <i val="0"/>
        <strike val="0"/>
        <condense val="0"/>
        <extend val="0"/>
        <outline val="0"/>
        <shadow val="0"/>
        <u val="none"/>
        <vertAlign val="baseline"/>
        <sz val="11"/>
        <color theme="1"/>
        <name val="Inter"/>
        <scheme val="none"/>
      </font>
      <protection locked="0" hidden="0"/>
    </dxf>
    <dxf>
      <font>
        <b val="0"/>
        <i val="0"/>
        <strike val="0"/>
        <condense val="0"/>
        <extend val="0"/>
        <outline val="0"/>
        <shadow val="0"/>
        <u val="none"/>
        <vertAlign val="baseline"/>
        <sz val="11"/>
        <color theme="1"/>
        <name val="Inter"/>
        <scheme val="none"/>
      </font>
      <protection locked="0" hidden="0"/>
    </dxf>
    <dxf>
      <font>
        <b val="0"/>
        <i val="0"/>
        <strike val="0"/>
        <condense val="0"/>
        <extend val="0"/>
        <outline val="0"/>
        <shadow val="0"/>
        <u val="none"/>
        <vertAlign val="baseline"/>
        <sz val="11"/>
        <color theme="1"/>
        <name val="Inter"/>
        <scheme val="none"/>
      </font>
      <protection locked="0" hidden="0"/>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Inter"/>
        <scheme val="none"/>
      </font>
      <protection locked="0" hidden="0"/>
    </dxf>
    <dxf>
      <font>
        <b val="0"/>
        <i val="0"/>
        <strike val="0"/>
        <condense val="0"/>
        <extend val="0"/>
        <outline val="0"/>
        <shadow val="0"/>
        <u val="none"/>
        <vertAlign val="baseline"/>
        <sz val="11"/>
        <color theme="1"/>
        <name val="Inter"/>
        <scheme val="none"/>
      </font>
      <fill>
        <patternFill patternType="solid">
          <fgColor indexed="64"/>
          <bgColor theme="8" tint="-0.499984740745262"/>
        </patternFill>
      </fill>
      <alignment horizontal="center" vertical="center" textRotation="0" wrapText="0" indent="0" justifyLastLine="0" shrinkToFit="0" readingOrder="0"/>
    </dxf>
    <dxf>
      <font>
        <strike val="0"/>
        <outline val="0"/>
        <shadow val="0"/>
        <u val="none"/>
        <vertAlign val="baseline"/>
        <color theme="1"/>
        <name val="InTER"/>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1"/>
        <color theme="1"/>
        <name val="Inter"/>
        <scheme val="none"/>
      </font>
      <fill>
        <patternFill patternType="solid">
          <fgColor indexed="64"/>
          <bgColor theme="9" tint="0.79998168889431442"/>
        </patternFill>
      </fill>
      <alignment horizontal="left" vertical="center" textRotation="0" wrapText="1" indent="0" justifyLastLine="0" shrinkToFit="0" readingOrder="0"/>
      <protection locked="0" hidden="0"/>
    </dxf>
    <dxf>
      <font>
        <strike val="0"/>
        <outline val="0"/>
        <shadow val="0"/>
        <u val="none"/>
        <vertAlign val="baseline"/>
        <color theme="1"/>
        <name val="InTER"/>
        <scheme val="none"/>
      </font>
      <fill>
        <patternFill patternType="none">
          <fgColor indexed="64"/>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theme="1"/>
        <name val="InTER"/>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12"/>
        <color theme="1"/>
        <name val="InTER"/>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color theme="1"/>
        <name val="InTER"/>
        <scheme val="none"/>
      </font>
      <fill>
        <patternFill patternType="none">
          <fgColor indexed="64"/>
          <bgColor auto="1"/>
        </patternFill>
      </fill>
    </dxf>
    <dxf>
      <font>
        <b val="0"/>
        <i val="0"/>
        <strike val="0"/>
        <condense val="0"/>
        <extend val="0"/>
        <outline val="0"/>
        <shadow val="0"/>
        <u val="none"/>
        <vertAlign val="baseline"/>
        <sz val="11"/>
        <color theme="1"/>
        <name val="Inter"/>
        <scheme val="none"/>
      </font>
      <numFmt numFmtId="34" formatCode="_(&quot;$&quot;* #,##0.00_);_(&quot;$&quot;* \(#,##0.00\);_(&quot;$&quot;* &quot;-&quot;??_);_(@_)"/>
      <protection locked="0" hidden="0"/>
    </dxf>
    <dxf>
      <font>
        <b val="0"/>
        <i val="0"/>
        <strike val="0"/>
        <condense val="0"/>
        <extend val="0"/>
        <outline val="0"/>
        <shadow val="0"/>
        <u val="none"/>
        <vertAlign val="baseline"/>
        <sz val="11"/>
        <color theme="1"/>
        <name val="Inter"/>
        <scheme val="none"/>
      </font>
    </dxf>
    <dxf>
      <font>
        <b val="0"/>
        <i val="0"/>
        <strike val="0"/>
        <condense val="0"/>
        <extend val="0"/>
        <outline val="0"/>
        <shadow val="0"/>
        <u val="none"/>
        <vertAlign val="baseline"/>
        <sz val="11"/>
        <color theme="1"/>
        <name val="Inter"/>
        <scheme val="none"/>
      </font>
    </dxf>
    <dxf>
      <font>
        <b val="0"/>
        <i val="0"/>
        <strike val="0"/>
        <condense val="0"/>
        <extend val="0"/>
        <outline val="0"/>
        <shadow val="0"/>
        <u val="none"/>
        <vertAlign val="baseline"/>
        <sz val="11"/>
        <color theme="1"/>
        <name val="Inter"/>
        <scheme val="none"/>
      </font>
    </dxf>
    <dxf>
      <font>
        <b val="0"/>
        <i val="0"/>
        <strike val="0"/>
        <condense val="0"/>
        <extend val="0"/>
        <outline val="0"/>
        <shadow val="0"/>
        <u val="none"/>
        <vertAlign val="baseline"/>
        <sz val="11"/>
        <color theme="1"/>
        <name val="Inter"/>
        <scheme val="none"/>
      </font>
      <numFmt numFmtId="1" formatCode="0"/>
    </dxf>
    <dxf>
      <font>
        <b val="0"/>
        <i val="0"/>
        <strike val="0"/>
        <condense val="0"/>
        <extend val="0"/>
        <outline val="0"/>
        <shadow val="0"/>
        <u val="none"/>
        <vertAlign val="baseline"/>
        <sz val="11"/>
        <color theme="1"/>
        <name val="Inter"/>
        <scheme val="none"/>
      </font>
    </dxf>
    <dxf>
      <font>
        <b val="0"/>
        <i val="0"/>
        <strike val="0"/>
        <condense val="0"/>
        <extend val="0"/>
        <outline val="0"/>
        <shadow val="0"/>
        <u val="none"/>
        <vertAlign val="baseline"/>
        <sz val="11"/>
        <color theme="1"/>
        <name val="Inter"/>
        <scheme val="none"/>
      </font>
    </dxf>
    <dxf>
      <font>
        <b val="0"/>
        <i val="0"/>
        <strike val="0"/>
        <condense val="0"/>
        <extend val="0"/>
        <outline val="0"/>
        <shadow val="0"/>
        <u val="none"/>
        <vertAlign val="baseline"/>
        <sz val="11"/>
        <color theme="1"/>
        <name val="Inter"/>
        <scheme val="none"/>
      </font>
      <protection locked="0" hidden="0"/>
    </dxf>
    <dxf>
      <font>
        <b val="0"/>
        <i val="0"/>
        <strike val="0"/>
        <condense val="0"/>
        <extend val="0"/>
        <outline val="0"/>
        <shadow val="0"/>
        <u val="none"/>
        <vertAlign val="baseline"/>
        <sz val="11"/>
        <color theme="1"/>
        <name val="Inter"/>
        <scheme val="none"/>
      </font>
      <protection locked="0" hidden="0"/>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Inter"/>
        <scheme val="none"/>
      </font>
    </dxf>
    <dxf>
      <font>
        <b val="0"/>
        <i val="0"/>
        <strike val="0"/>
        <condense val="0"/>
        <extend val="0"/>
        <outline val="0"/>
        <shadow val="0"/>
        <u val="none"/>
        <vertAlign val="baseline"/>
        <sz val="11"/>
        <color theme="1"/>
        <name val="Inter"/>
        <scheme val="none"/>
      </font>
      <fill>
        <patternFill patternType="solid">
          <fgColor indexed="64"/>
          <bgColor theme="8" tint="-0.499984740745262"/>
        </patternFill>
      </fill>
      <alignment horizontal="center" vertical="center" textRotation="0" wrapText="0" indent="0" justifyLastLine="0" shrinkToFit="0" readingOrder="0"/>
    </dxf>
  </dxfs>
  <tableStyles count="0" defaultTableStyle="TableStyleMedium2" defaultPivotStyle="PivotStyleLight16"/>
  <colors>
    <mruColors>
      <color rgb="FFFFFFCC"/>
      <color rgb="FFF5F6F8"/>
      <color rgb="FF6A3FA0"/>
      <color rgb="FFF2B233"/>
      <color rgb="FF2E9F5B"/>
      <color rgb="FF2E2E2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Monthly Cash Flow and Income</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areaChart>
        <c:grouping val="standard"/>
        <c:varyColors val="0"/>
        <c:ser>
          <c:idx val="0"/>
          <c:order val="0"/>
          <c:tx>
            <c:strRef>
              <c:f>'GRAPH DATA'!$A$3</c:f>
              <c:strCache>
                <c:ptCount val="1"/>
                <c:pt idx="0">
                  <c:v>Total net cash flow</c:v>
                </c:pt>
              </c:strCache>
            </c:strRef>
          </c:tx>
          <c:spPr>
            <a:solidFill>
              <a:srgbClr val="002060">
                <a:alpha val="85000"/>
              </a:srgbClr>
            </a:solidFill>
            <a:ln>
              <a:noFill/>
            </a:ln>
            <a:effectLst>
              <a:innerShdw dist="12700" dir="16200000">
                <a:schemeClr val="lt1"/>
              </a:innerShdw>
            </a:effectLst>
          </c:spPr>
          <c:cat>
            <c:multiLvlStrRef>
              <c:f>'GRAPH DATA'!$B$1:$AC$2</c:f>
              <c:multiLvlStrCache>
                <c:ptCount val="28"/>
                <c:lvl>
                  <c:pt idx="0">
                    <c:v>1-14th</c:v>
                  </c:pt>
                  <c:pt idx="1">
                    <c:v>15-30th</c:v>
                  </c:pt>
                  <c:pt idx="2">
                    <c:v>1-14th</c:v>
                  </c:pt>
                  <c:pt idx="3">
                    <c:v>15-30th</c:v>
                  </c:pt>
                  <c:pt idx="4">
                    <c:v>1-14th</c:v>
                  </c:pt>
                  <c:pt idx="5">
                    <c:v>15-30th</c:v>
                  </c:pt>
                  <c:pt idx="6">
                    <c:v>1-14th</c:v>
                  </c:pt>
                  <c:pt idx="7">
                    <c:v>15-30th</c:v>
                  </c:pt>
                  <c:pt idx="8">
                    <c:v>1-14th</c:v>
                  </c:pt>
                  <c:pt idx="9">
                    <c:v>15-30th</c:v>
                  </c:pt>
                  <c:pt idx="10">
                    <c:v>1-14th</c:v>
                  </c:pt>
                  <c:pt idx="11">
                    <c:v>15-30th</c:v>
                  </c:pt>
                  <c:pt idx="12">
                    <c:v>1-14th</c:v>
                  </c:pt>
                  <c:pt idx="13">
                    <c:v>15-30th</c:v>
                  </c:pt>
                  <c:pt idx="14">
                    <c:v>1-14th</c:v>
                  </c:pt>
                  <c:pt idx="15">
                    <c:v>15-30th</c:v>
                  </c:pt>
                  <c:pt idx="16">
                    <c:v>1-14th</c:v>
                  </c:pt>
                  <c:pt idx="17">
                    <c:v>15-30th</c:v>
                  </c:pt>
                  <c:pt idx="18">
                    <c:v>1-14th</c:v>
                  </c:pt>
                  <c:pt idx="19">
                    <c:v>15-30th</c:v>
                  </c:pt>
                  <c:pt idx="20">
                    <c:v>1-14th</c:v>
                  </c:pt>
                  <c:pt idx="21">
                    <c:v>15-30th</c:v>
                  </c:pt>
                  <c:pt idx="22">
                    <c:v>1-14th</c:v>
                  </c:pt>
                  <c:pt idx="23">
                    <c:v>15-30th</c:v>
                  </c:pt>
                  <c:pt idx="24">
                    <c:v>1-14th</c:v>
                  </c:pt>
                  <c:pt idx="25">
                    <c:v>15-30th</c:v>
                  </c:pt>
                  <c:pt idx="26">
                    <c:v>1-14th</c:v>
                  </c:pt>
                  <c:pt idx="27">
                    <c:v>15-30th</c:v>
                  </c:pt>
                </c:lvl>
                <c:lvl>
                  <c:pt idx="0">
                    <c:v>JAN</c:v>
                  </c:pt>
                  <c:pt idx="1">
                    <c:v>JAN</c:v>
                  </c:pt>
                  <c:pt idx="2">
                    <c:v>FEB</c:v>
                  </c:pt>
                  <c:pt idx="3">
                    <c:v>FEB</c:v>
                  </c:pt>
                  <c:pt idx="4">
                    <c:v>MAR</c:v>
                  </c:pt>
                  <c:pt idx="5">
                    <c:v>MAR</c:v>
                  </c:pt>
                  <c:pt idx="6">
                    <c:v>APR</c:v>
                  </c:pt>
                  <c:pt idx="7">
                    <c:v>APR</c:v>
                  </c:pt>
                  <c:pt idx="8">
                    <c:v>MAY</c:v>
                  </c:pt>
                  <c:pt idx="9">
                    <c:v>MAY</c:v>
                  </c:pt>
                  <c:pt idx="10">
                    <c:v>JUN</c:v>
                  </c:pt>
                  <c:pt idx="11">
                    <c:v>JUN</c:v>
                  </c:pt>
                  <c:pt idx="12">
                    <c:v>JUL</c:v>
                  </c:pt>
                  <c:pt idx="13">
                    <c:v>JUL</c:v>
                  </c:pt>
                  <c:pt idx="14">
                    <c:v>AUG</c:v>
                  </c:pt>
                  <c:pt idx="15">
                    <c:v>AUG</c:v>
                  </c:pt>
                  <c:pt idx="16">
                    <c:v>SEP</c:v>
                  </c:pt>
                  <c:pt idx="17">
                    <c:v>SEP</c:v>
                  </c:pt>
                  <c:pt idx="18">
                    <c:v>OCT</c:v>
                  </c:pt>
                  <c:pt idx="19">
                    <c:v>OCT</c:v>
                  </c:pt>
                  <c:pt idx="20">
                    <c:v>NOV</c:v>
                  </c:pt>
                  <c:pt idx="21">
                    <c:v>NOV</c:v>
                  </c:pt>
                  <c:pt idx="22">
                    <c:v>DEC</c:v>
                  </c:pt>
                  <c:pt idx="23">
                    <c:v>DEC</c:v>
                  </c:pt>
                  <c:pt idx="24">
                    <c:v>JAN</c:v>
                  </c:pt>
                  <c:pt idx="25">
                    <c:v>JAN</c:v>
                  </c:pt>
                  <c:pt idx="26">
                    <c:v>FEB</c:v>
                  </c:pt>
                  <c:pt idx="27">
                    <c:v>FEB</c:v>
                  </c:pt>
                </c:lvl>
              </c:multiLvlStrCache>
            </c:multiLvlStrRef>
          </c:cat>
          <c:val>
            <c:numRef>
              <c:f>'GRAPH DATA'!$B$3:$AC$3</c:f>
              <c:numCache>
                <c:formatCode>_("$"* #,##0.00_);_("$"* \(#,##0.00\);_("$"* "-"??_);_(@_)</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numCache>
            </c:numRef>
          </c:val>
          <c:extLst>
            <c:ext xmlns:c16="http://schemas.microsoft.com/office/drawing/2014/chart" uri="{C3380CC4-5D6E-409C-BE32-E72D297353CC}">
              <c16:uniqueId val="{00000000-457E-4D68-9D5E-4F111F694F00}"/>
            </c:ext>
          </c:extLst>
        </c:ser>
        <c:ser>
          <c:idx val="5"/>
          <c:order val="5"/>
          <c:tx>
            <c:strRef>
              <c:f>'GRAPH DATA'!$A$8</c:f>
              <c:strCache>
                <c:ptCount val="1"/>
                <c:pt idx="0">
                  <c:v>Total net income</c:v>
                </c:pt>
              </c:strCache>
            </c:strRef>
          </c:tx>
          <c:spPr>
            <a:solidFill>
              <a:schemeClr val="accent6">
                <a:lumMod val="20000"/>
                <a:lumOff val="80000"/>
                <a:alpha val="85000"/>
              </a:schemeClr>
            </a:solidFill>
            <a:ln>
              <a:noFill/>
            </a:ln>
            <a:effectLst>
              <a:innerShdw dist="12700" dir="16200000">
                <a:schemeClr val="lt1"/>
              </a:innerShdw>
            </a:effectLst>
          </c:spPr>
          <c:cat>
            <c:multiLvlStrRef>
              <c:f>'GRAPH DATA'!$B$1:$AC$2</c:f>
              <c:multiLvlStrCache>
                <c:ptCount val="28"/>
                <c:lvl>
                  <c:pt idx="0">
                    <c:v>1-14th</c:v>
                  </c:pt>
                  <c:pt idx="1">
                    <c:v>15-30th</c:v>
                  </c:pt>
                  <c:pt idx="2">
                    <c:v>1-14th</c:v>
                  </c:pt>
                  <c:pt idx="3">
                    <c:v>15-30th</c:v>
                  </c:pt>
                  <c:pt idx="4">
                    <c:v>1-14th</c:v>
                  </c:pt>
                  <c:pt idx="5">
                    <c:v>15-30th</c:v>
                  </c:pt>
                  <c:pt idx="6">
                    <c:v>1-14th</c:v>
                  </c:pt>
                  <c:pt idx="7">
                    <c:v>15-30th</c:v>
                  </c:pt>
                  <c:pt idx="8">
                    <c:v>1-14th</c:v>
                  </c:pt>
                  <c:pt idx="9">
                    <c:v>15-30th</c:v>
                  </c:pt>
                  <c:pt idx="10">
                    <c:v>1-14th</c:v>
                  </c:pt>
                  <c:pt idx="11">
                    <c:v>15-30th</c:v>
                  </c:pt>
                  <c:pt idx="12">
                    <c:v>1-14th</c:v>
                  </c:pt>
                  <c:pt idx="13">
                    <c:v>15-30th</c:v>
                  </c:pt>
                  <c:pt idx="14">
                    <c:v>1-14th</c:v>
                  </c:pt>
                  <c:pt idx="15">
                    <c:v>15-30th</c:v>
                  </c:pt>
                  <c:pt idx="16">
                    <c:v>1-14th</c:v>
                  </c:pt>
                  <c:pt idx="17">
                    <c:v>15-30th</c:v>
                  </c:pt>
                  <c:pt idx="18">
                    <c:v>1-14th</c:v>
                  </c:pt>
                  <c:pt idx="19">
                    <c:v>15-30th</c:v>
                  </c:pt>
                  <c:pt idx="20">
                    <c:v>1-14th</c:v>
                  </c:pt>
                  <c:pt idx="21">
                    <c:v>15-30th</c:v>
                  </c:pt>
                  <c:pt idx="22">
                    <c:v>1-14th</c:v>
                  </c:pt>
                  <c:pt idx="23">
                    <c:v>15-30th</c:v>
                  </c:pt>
                  <c:pt idx="24">
                    <c:v>1-14th</c:v>
                  </c:pt>
                  <c:pt idx="25">
                    <c:v>15-30th</c:v>
                  </c:pt>
                  <c:pt idx="26">
                    <c:v>1-14th</c:v>
                  </c:pt>
                  <c:pt idx="27">
                    <c:v>15-30th</c:v>
                  </c:pt>
                </c:lvl>
                <c:lvl>
                  <c:pt idx="0">
                    <c:v>JAN</c:v>
                  </c:pt>
                  <c:pt idx="1">
                    <c:v>JAN</c:v>
                  </c:pt>
                  <c:pt idx="2">
                    <c:v>FEB</c:v>
                  </c:pt>
                  <c:pt idx="3">
                    <c:v>FEB</c:v>
                  </c:pt>
                  <c:pt idx="4">
                    <c:v>MAR</c:v>
                  </c:pt>
                  <c:pt idx="5">
                    <c:v>MAR</c:v>
                  </c:pt>
                  <c:pt idx="6">
                    <c:v>APR</c:v>
                  </c:pt>
                  <c:pt idx="7">
                    <c:v>APR</c:v>
                  </c:pt>
                  <c:pt idx="8">
                    <c:v>MAY</c:v>
                  </c:pt>
                  <c:pt idx="9">
                    <c:v>MAY</c:v>
                  </c:pt>
                  <c:pt idx="10">
                    <c:v>JUN</c:v>
                  </c:pt>
                  <c:pt idx="11">
                    <c:v>JUN</c:v>
                  </c:pt>
                  <c:pt idx="12">
                    <c:v>JUL</c:v>
                  </c:pt>
                  <c:pt idx="13">
                    <c:v>JUL</c:v>
                  </c:pt>
                  <c:pt idx="14">
                    <c:v>AUG</c:v>
                  </c:pt>
                  <c:pt idx="15">
                    <c:v>AUG</c:v>
                  </c:pt>
                  <c:pt idx="16">
                    <c:v>SEP</c:v>
                  </c:pt>
                  <c:pt idx="17">
                    <c:v>SEP</c:v>
                  </c:pt>
                  <c:pt idx="18">
                    <c:v>OCT</c:v>
                  </c:pt>
                  <c:pt idx="19">
                    <c:v>OCT</c:v>
                  </c:pt>
                  <c:pt idx="20">
                    <c:v>NOV</c:v>
                  </c:pt>
                  <c:pt idx="21">
                    <c:v>NOV</c:v>
                  </c:pt>
                  <c:pt idx="22">
                    <c:v>DEC</c:v>
                  </c:pt>
                  <c:pt idx="23">
                    <c:v>DEC</c:v>
                  </c:pt>
                  <c:pt idx="24">
                    <c:v>JAN</c:v>
                  </c:pt>
                  <c:pt idx="25">
                    <c:v>JAN</c:v>
                  </c:pt>
                  <c:pt idx="26">
                    <c:v>FEB</c:v>
                  </c:pt>
                  <c:pt idx="27">
                    <c:v>FEB</c:v>
                  </c:pt>
                </c:lvl>
              </c:multiLvlStrCache>
            </c:multiLvlStrRef>
          </c:cat>
          <c:val>
            <c:numRef>
              <c:f>'GRAPH DATA'!$B$8:$AC$8</c:f>
              <c:numCache>
                <c:formatCode>_("$"* #,##0.00_);_("$"* \(#,##0.00\);_("$"* "-"??_);_(@_)</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numCache>
            </c:numRef>
          </c:val>
          <c:extLst>
            <c:ext xmlns:c16="http://schemas.microsoft.com/office/drawing/2014/chart" uri="{C3380CC4-5D6E-409C-BE32-E72D297353CC}">
              <c16:uniqueId val="{00000001-457E-4D68-9D5E-4F111F694F00}"/>
            </c:ext>
          </c:extLst>
        </c:ser>
        <c:dLbls>
          <c:showLegendKey val="0"/>
          <c:showVal val="0"/>
          <c:showCatName val="0"/>
          <c:showSerName val="0"/>
          <c:showPercent val="0"/>
          <c:showBubbleSize val="0"/>
        </c:dLbls>
        <c:axId val="2007013904"/>
        <c:axId val="2007014864"/>
        <c:extLst>
          <c:ext xmlns:c15="http://schemas.microsoft.com/office/drawing/2012/chart" uri="{02D57815-91ED-43cb-92C2-25804820EDAC}">
            <c15:filteredAreaSeries>
              <c15:ser>
                <c:idx val="1"/>
                <c:order val="1"/>
                <c:tx>
                  <c:strRef>
                    <c:extLst>
                      <c:ext uri="{02D57815-91ED-43cb-92C2-25804820EDAC}">
                        <c15:formulaRef>
                          <c15:sqref>'GRAPH DATA'!$A$4</c15:sqref>
                        </c15:formulaRef>
                      </c:ext>
                    </c:extLst>
                    <c:strCache>
                      <c:ptCount val="1"/>
                      <c:pt idx="0">
                        <c:v>Main checking</c:v>
                      </c:pt>
                    </c:strCache>
                  </c:strRef>
                </c:tx>
                <c:spPr>
                  <a:solidFill>
                    <a:schemeClr val="accent2">
                      <a:alpha val="85000"/>
                    </a:schemeClr>
                  </a:solidFill>
                  <a:ln>
                    <a:noFill/>
                  </a:ln>
                  <a:effectLst>
                    <a:innerShdw dist="12700" dir="16200000">
                      <a:schemeClr val="lt1"/>
                    </a:innerShdw>
                  </a:effectLst>
                </c:spPr>
                <c:cat>
                  <c:multiLvlStrRef>
                    <c:extLst>
                      <c:ext uri="{02D57815-91ED-43cb-92C2-25804820EDAC}">
                        <c15:formulaRef>
                          <c15:sqref>'GRAPH DATA'!$B$1:$AC$2</c15:sqref>
                        </c15:formulaRef>
                      </c:ext>
                    </c:extLst>
                    <c:multiLvlStrCache>
                      <c:ptCount val="28"/>
                      <c:lvl>
                        <c:pt idx="0">
                          <c:v>1-14th</c:v>
                        </c:pt>
                        <c:pt idx="1">
                          <c:v>15-30th</c:v>
                        </c:pt>
                        <c:pt idx="2">
                          <c:v>1-14th</c:v>
                        </c:pt>
                        <c:pt idx="3">
                          <c:v>15-30th</c:v>
                        </c:pt>
                        <c:pt idx="4">
                          <c:v>1-14th</c:v>
                        </c:pt>
                        <c:pt idx="5">
                          <c:v>15-30th</c:v>
                        </c:pt>
                        <c:pt idx="6">
                          <c:v>1-14th</c:v>
                        </c:pt>
                        <c:pt idx="7">
                          <c:v>15-30th</c:v>
                        </c:pt>
                        <c:pt idx="8">
                          <c:v>1-14th</c:v>
                        </c:pt>
                        <c:pt idx="9">
                          <c:v>15-30th</c:v>
                        </c:pt>
                        <c:pt idx="10">
                          <c:v>1-14th</c:v>
                        </c:pt>
                        <c:pt idx="11">
                          <c:v>15-30th</c:v>
                        </c:pt>
                        <c:pt idx="12">
                          <c:v>1-14th</c:v>
                        </c:pt>
                        <c:pt idx="13">
                          <c:v>15-30th</c:v>
                        </c:pt>
                        <c:pt idx="14">
                          <c:v>1-14th</c:v>
                        </c:pt>
                        <c:pt idx="15">
                          <c:v>15-30th</c:v>
                        </c:pt>
                        <c:pt idx="16">
                          <c:v>1-14th</c:v>
                        </c:pt>
                        <c:pt idx="17">
                          <c:v>15-30th</c:v>
                        </c:pt>
                        <c:pt idx="18">
                          <c:v>1-14th</c:v>
                        </c:pt>
                        <c:pt idx="19">
                          <c:v>15-30th</c:v>
                        </c:pt>
                        <c:pt idx="20">
                          <c:v>1-14th</c:v>
                        </c:pt>
                        <c:pt idx="21">
                          <c:v>15-30th</c:v>
                        </c:pt>
                        <c:pt idx="22">
                          <c:v>1-14th</c:v>
                        </c:pt>
                        <c:pt idx="23">
                          <c:v>15-30th</c:v>
                        </c:pt>
                        <c:pt idx="24">
                          <c:v>1-14th</c:v>
                        </c:pt>
                        <c:pt idx="25">
                          <c:v>15-30th</c:v>
                        </c:pt>
                        <c:pt idx="26">
                          <c:v>1-14th</c:v>
                        </c:pt>
                        <c:pt idx="27">
                          <c:v>15-30th</c:v>
                        </c:pt>
                      </c:lvl>
                      <c:lvl>
                        <c:pt idx="0">
                          <c:v>JAN</c:v>
                        </c:pt>
                        <c:pt idx="1">
                          <c:v>JAN</c:v>
                        </c:pt>
                        <c:pt idx="2">
                          <c:v>FEB</c:v>
                        </c:pt>
                        <c:pt idx="3">
                          <c:v>FEB</c:v>
                        </c:pt>
                        <c:pt idx="4">
                          <c:v>MAR</c:v>
                        </c:pt>
                        <c:pt idx="5">
                          <c:v>MAR</c:v>
                        </c:pt>
                        <c:pt idx="6">
                          <c:v>APR</c:v>
                        </c:pt>
                        <c:pt idx="7">
                          <c:v>APR</c:v>
                        </c:pt>
                        <c:pt idx="8">
                          <c:v>MAY</c:v>
                        </c:pt>
                        <c:pt idx="9">
                          <c:v>MAY</c:v>
                        </c:pt>
                        <c:pt idx="10">
                          <c:v>JUN</c:v>
                        </c:pt>
                        <c:pt idx="11">
                          <c:v>JUN</c:v>
                        </c:pt>
                        <c:pt idx="12">
                          <c:v>JUL</c:v>
                        </c:pt>
                        <c:pt idx="13">
                          <c:v>JUL</c:v>
                        </c:pt>
                        <c:pt idx="14">
                          <c:v>AUG</c:v>
                        </c:pt>
                        <c:pt idx="15">
                          <c:v>AUG</c:v>
                        </c:pt>
                        <c:pt idx="16">
                          <c:v>SEP</c:v>
                        </c:pt>
                        <c:pt idx="17">
                          <c:v>SEP</c:v>
                        </c:pt>
                        <c:pt idx="18">
                          <c:v>OCT</c:v>
                        </c:pt>
                        <c:pt idx="19">
                          <c:v>OCT</c:v>
                        </c:pt>
                        <c:pt idx="20">
                          <c:v>NOV</c:v>
                        </c:pt>
                        <c:pt idx="21">
                          <c:v>NOV</c:v>
                        </c:pt>
                        <c:pt idx="22">
                          <c:v>DEC</c:v>
                        </c:pt>
                        <c:pt idx="23">
                          <c:v>DEC</c:v>
                        </c:pt>
                        <c:pt idx="24">
                          <c:v>JAN</c:v>
                        </c:pt>
                        <c:pt idx="25">
                          <c:v>JAN</c:v>
                        </c:pt>
                        <c:pt idx="26">
                          <c:v>FEB</c:v>
                        </c:pt>
                        <c:pt idx="27">
                          <c:v>FEB</c:v>
                        </c:pt>
                      </c:lvl>
                    </c:multiLvlStrCache>
                  </c:multiLvlStrRef>
                </c:cat>
                <c:val>
                  <c:numRef>
                    <c:extLst>
                      <c:ext uri="{02D57815-91ED-43cb-92C2-25804820EDAC}">
                        <c15:formulaRef>
                          <c15:sqref>'GRAPH DATA'!$B$4:$AC$4</c15:sqref>
                        </c15:formulaRef>
                      </c:ext>
                    </c:extLst>
                    <c:numCache>
                      <c:formatCode>_("$"* #,##0.00_);_("$"* \(#,##0.00\);_("$"* "-"??_);_(@_)</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numCache>
                  </c:numRef>
                </c:val>
                <c:extLst>
                  <c:ext xmlns:c16="http://schemas.microsoft.com/office/drawing/2014/chart" uri="{C3380CC4-5D6E-409C-BE32-E72D297353CC}">
                    <c16:uniqueId val="{00000002-457E-4D68-9D5E-4F111F694F00}"/>
                  </c:ext>
                </c:extLst>
              </c15:ser>
            </c15:filteredAreaSeries>
            <c15:filteredAreaSeries>
              <c15:ser>
                <c:idx val="2"/>
                <c:order val="2"/>
                <c:tx>
                  <c:strRef>
                    <c:extLst xmlns:c15="http://schemas.microsoft.com/office/drawing/2012/chart">
                      <c:ext xmlns:c15="http://schemas.microsoft.com/office/drawing/2012/chart" uri="{02D57815-91ED-43cb-92C2-25804820EDAC}">
                        <c15:formulaRef>
                          <c15:sqref>'GRAPH DATA'!$A$5</c15:sqref>
                        </c15:formulaRef>
                      </c:ext>
                    </c:extLst>
                    <c:strCache>
                      <c:ptCount val="1"/>
                      <c:pt idx="0">
                        <c:v>Main Savings</c:v>
                      </c:pt>
                    </c:strCache>
                  </c:strRef>
                </c:tx>
                <c:spPr>
                  <a:solidFill>
                    <a:schemeClr val="accent3">
                      <a:alpha val="85000"/>
                    </a:schemeClr>
                  </a:solidFill>
                  <a:ln>
                    <a:noFill/>
                  </a:ln>
                  <a:effectLst>
                    <a:innerShdw dist="12700" dir="16200000">
                      <a:schemeClr val="lt1"/>
                    </a:innerShdw>
                  </a:effectLst>
                </c:spPr>
                <c:cat>
                  <c:multiLvlStrRef>
                    <c:extLst xmlns:c15="http://schemas.microsoft.com/office/drawing/2012/chart">
                      <c:ext xmlns:c15="http://schemas.microsoft.com/office/drawing/2012/chart" uri="{02D57815-91ED-43cb-92C2-25804820EDAC}">
                        <c15:formulaRef>
                          <c15:sqref>'GRAPH DATA'!$B$1:$AC$2</c15:sqref>
                        </c15:formulaRef>
                      </c:ext>
                    </c:extLst>
                    <c:multiLvlStrCache>
                      <c:ptCount val="28"/>
                      <c:lvl>
                        <c:pt idx="0">
                          <c:v>1-14th</c:v>
                        </c:pt>
                        <c:pt idx="1">
                          <c:v>15-30th</c:v>
                        </c:pt>
                        <c:pt idx="2">
                          <c:v>1-14th</c:v>
                        </c:pt>
                        <c:pt idx="3">
                          <c:v>15-30th</c:v>
                        </c:pt>
                        <c:pt idx="4">
                          <c:v>1-14th</c:v>
                        </c:pt>
                        <c:pt idx="5">
                          <c:v>15-30th</c:v>
                        </c:pt>
                        <c:pt idx="6">
                          <c:v>1-14th</c:v>
                        </c:pt>
                        <c:pt idx="7">
                          <c:v>15-30th</c:v>
                        </c:pt>
                        <c:pt idx="8">
                          <c:v>1-14th</c:v>
                        </c:pt>
                        <c:pt idx="9">
                          <c:v>15-30th</c:v>
                        </c:pt>
                        <c:pt idx="10">
                          <c:v>1-14th</c:v>
                        </c:pt>
                        <c:pt idx="11">
                          <c:v>15-30th</c:v>
                        </c:pt>
                        <c:pt idx="12">
                          <c:v>1-14th</c:v>
                        </c:pt>
                        <c:pt idx="13">
                          <c:v>15-30th</c:v>
                        </c:pt>
                        <c:pt idx="14">
                          <c:v>1-14th</c:v>
                        </c:pt>
                        <c:pt idx="15">
                          <c:v>15-30th</c:v>
                        </c:pt>
                        <c:pt idx="16">
                          <c:v>1-14th</c:v>
                        </c:pt>
                        <c:pt idx="17">
                          <c:v>15-30th</c:v>
                        </c:pt>
                        <c:pt idx="18">
                          <c:v>1-14th</c:v>
                        </c:pt>
                        <c:pt idx="19">
                          <c:v>15-30th</c:v>
                        </c:pt>
                        <c:pt idx="20">
                          <c:v>1-14th</c:v>
                        </c:pt>
                        <c:pt idx="21">
                          <c:v>15-30th</c:v>
                        </c:pt>
                        <c:pt idx="22">
                          <c:v>1-14th</c:v>
                        </c:pt>
                        <c:pt idx="23">
                          <c:v>15-30th</c:v>
                        </c:pt>
                        <c:pt idx="24">
                          <c:v>1-14th</c:v>
                        </c:pt>
                        <c:pt idx="25">
                          <c:v>15-30th</c:v>
                        </c:pt>
                        <c:pt idx="26">
                          <c:v>1-14th</c:v>
                        </c:pt>
                        <c:pt idx="27">
                          <c:v>15-30th</c:v>
                        </c:pt>
                      </c:lvl>
                      <c:lvl>
                        <c:pt idx="0">
                          <c:v>JAN</c:v>
                        </c:pt>
                        <c:pt idx="1">
                          <c:v>JAN</c:v>
                        </c:pt>
                        <c:pt idx="2">
                          <c:v>FEB</c:v>
                        </c:pt>
                        <c:pt idx="3">
                          <c:v>FEB</c:v>
                        </c:pt>
                        <c:pt idx="4">
                          <c:v>MAR</c:v>
                        </c:pt>
                        <c:pt idx="5">
                          <c:v>MAR</c:v>
                        </c:pt>
                        <c:pt idx="6">
                          <c:v>APR</c:v>
                        </c:pt>
                        <c:pt idx="7">
                          <c:v>APR</c:v>
                        </c:pt>
                        <c:pt idx="8">
                          <c:v>MAY</c:v>
                        </c:pt>
                        <c:pt idx="9">
                          <c:v>MAY</c:v>
                        </c:pt>
                        <c:pt idx="10">
                          <c:v>JUN</c:v>
                        </c:pt>
                        <c:pt idx="11">
                          <c:v>JUN</c:v>
                        </c:pt>
                        <c:pt idx="12">
                          <c:v>JUL</c:v>
                        </c:pt>
                        <c:pt idx="13">
                          <c:v>JUL</c:v>
                        </c:pt>
                        <c:pt idx="14">
                          <c:v>AUG</c:v>
                        </c:pt>
                        <c:pt idx="15">
                          <c:v>AUG</c:v>
                        </c:pt>
                        <c:pt idx="16">
                          <c:v>SEP</c:v>
                        </c:pt>
                        <c:pt idx="17">
                          <c:v>SEP</c:v>
                        </c:pt>
                        <c:pt idx="18">
                          <c:v>OCT</c:v>
                        </c:pt>
                        <c:pt idx="19">
                          <c:v>OCT</c:v>
                        </c:pt>
                        <c:pt idx="20">
                          <c:v>NOV</c:v>
                        </c:pt>
                        <c:pt idx="21">
                          <c:v>NOV</c:v>
                        </c:pt>
                        <c:pt idx="22">
                          <c:v>DEC</c:v>
                        </c:pt>
                        <c:pt idx="23">
                          <c:v>DEC</c:v>
                        </c:pt>
                        <c:pt idx="24">
                          <c:v>JAN</c:v>
                        </c:pt>
                        <c:pt idx="25">
                          <c:v>JAN</c:v>
                        </c:pt>
                        <c:pt idx="26">
                          <c:v>FEB</c:v>
                        </c:pt>
                        <c:pt idx="27">
                          <c:v>FEB</c:v>
                        </c:pt>
                      </c:lvl>
                    </c:multiLvlStrCache>
                  </c:multiLvlStrRef>
                </c:cat>
                <c:val>
                  <c:numRef>
                    <c:extLst xmlns:c15="http://schemas.microsoft.com/office/drawing/2012/chart">
                      <c:ext xmlns:c15="http://schemas.microsoft.com/office/drawing/2012/chart" uri="{02D57815-91ED-43cb-92C2-25804820EDAC}">
                        <c15:formulaRef>
                          <c15:sqref>'GRAPH DATA'!$B$5:$AC$5</c15:sqref>
                        </c15:formulaRef>
                      </c:ext>
                    </c:extLst>
                    <c:numCache>
                      <c:formatCode>_("$"* #,##0.00_);_("$"* \(#,##0.00\);_("$"* "-"??_);_(@_)</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numCache>
                  </c:numRef>
                </c:val>
                <c:extLst xmlns:c15="http://schemas.microsoft.com/office/drawing/2012/chart">
                  <c:ext xmlns:c16="http://schemas.microsoft.com/office/drawing/2014/chart" uri="{C3380CC4-5D6E-409C-BE32-E72D297353CC}">
                    <c16:uniqueId val="{00000003-457E-4D68-9D5E-4F111F694F00}"/>
                  </c:ext>
                </c:extLst>
              </c15:ser>
            </c15:filteredAreaSeries>
            <c15:filteredAreaSeries>
              <c15:ser>
                <c:idx val="3"/>
                <c:order val="3"/>
                <c:tx>
                  <c:strRef>
                    <c:extLst xmlns:c15="http://schemas.microsoft.com/office/drawing/2012/chart">
                      <c:ext xmlns:c15="http://schemas.microsoft.com/office/drawing/2012/chart" uri="{02D57815-91ED-43cb-92C2-25804820EDAC}">
                        <c15:formulaRef>
                          <c15:sqref>'GRAPH DATA'!$A$6</c15:sqref>
                        </c15:formulaRef>
                      </c:ext>
                    </c:extLst>
                    <c:strCache>
                      <c:ptCount val="1"/>
                    </c:strCache>
                  </c:strRef>
                </c:tx>
                <c:spPr>
                  <a:solidFill>
                    <a:schemeClr val="accent4">
                      <a:alpha val="85000"/>
                    </a:schemeClr>
                  </a:solidFill>
                  <a:ln>
                    <a:noFill/>
                  </a:ln>
                  <a:effectLst>
                    <a:innerShdw dist="12700" dir="16200000">
                      <a:schemeClr val="lt1"/>
                    </a:innerShdw>
                  </a:effectLst>
                </c:spPr>
                <c:cat>
                  <c:multiLvlStrRef>
                    <c:extLst xmlns:c15="http://schemas.microsoft.com/office/drawing/2012/chart">
                      <c:ext xmlns:c15="http://schemas.microsoft.com/office/drawing/2012/chart" uri="{02D57815-91ED-43cb-92C2-25804820EDAC}">
                        <c15:formulaRef>
                          <c15:sqref>'GRAPH DATA'!$B$1:$AC$2</c15:sqref>
                        </c15:formulaRef>
                      </c:ext>
                    </c:extLst>
                    <c:multiLvlStrCache>
                      <c:ptCount val="28"/>
                      <c:lvl>
                        <c:pt idx="0">
                          <c:v>1-14th</c:v>
                        </c:pt>
                        <c:pt idx="1">
                          <c:v>15-30th</c:v>
                        </c:pt>
                        <c:pt idx="2">
                          <c:v>1-14th</c:v>
                        </c:pt>
                        <c:pt idx="3">
                          <c:v>15-30th</c:v>
                        </c:pt>
                        <c:pt idx="4">
                          <c:v>1-14th</c:v>
                        </c:pt>
                        <c:pt idx="5">
                          <c:v>15-30th</c:v>
                        </c:pt>
                        <c:pt idx="6">
                          <c:v>1-14th</c:v>
                        </c:pt>
                        <c:pt idx="7">
                          <c:v>15-30th</c:v>
                        </c:pt>
                        <c:pt idx="8">
                          <c:v>1-14th</c:v>
                        </c:pt>
                        <c:pt idx="9">
                          <c:v>15-30th</c:v>
                        </c:pt>
                        <c:pt idx="10">
                          <c:v>1-14th</c:v>
                        </c:pt>
                        <c:pt idx="11">
                          <c:v>15-30th</c:v>
                        </c:pt>
                        <c:pt idx="12">
                          <c:v>1-14th</c:v>
                        </c:pt>
                        <c:pt idx="13">
                          <c:v>15-30th</c:v>
                        </c:pt>
                        <c:pt idx="14">
                          <c:v>1-14th</c:v>
                        </c:pt>
                        <c:pt idx="15">
                          <c:v>15-30th</c:v>
                        </c:pt>
                        <c:pt idx="16">
                          <c:v>1-14th</c:v>
                        </c:pt>
                        <c:pt idx="17">
                          <c:v>15-30th</c:v>
                        </c:pt>
                        <c:pt idx="18">
                          <c:v>1-14th</c:v>
                        </c:pt>
                        <c:pt idx="19">
                          <c:v>15-30th</c:v>
                        </c:pt>
                        <c:pt idx="20">
                          <c:v>1-14th</c:v>
                        </c:pt>
                        <c:pt idx="21">
                          <c:v>15-30th</c:v>
                        </c:pt>
                        <c:pt idx="22">
                          <c:v>1-14th</c:v>
                        </c:pt>
                        <c:pt idx="23">
                          <c:v>15-30th</c:v>
                        </c:pt>
                        <c:pt idx="24">
                          <c:v>1-14th</c:v>
                        </c:pt>
                        <c:pt idx="25">
                          <c:v>15-30th</c:v>
                        </c:pt>
                        <c:pt idx="26">
                          <c:v>1-14th</c:v>
                        </c:pt>
                        <c:pt idx="27">
                          <c:v>15-30th</c:v>
                        </c:pt>
                      </c:lvl>
                      <c:lvl>
                        <c:pt idx="0">
                          <c:v>JAN</c:v>
                        </c:pt>
                        <c:pt idx="1">
                          <c:v>JAN</c:v>
                        </c:pt>
                        <c:pt idx="2">
                          <c:v>FEB</c:v>
                        </c:pt>
                        <c:pt idx="3">
                          <c:v>FEB</c:v>
                        </c:pt>
                        <c:pt idx="4">
                          <c:v>MAR</c:v>
                        </c:pt>
                        <c:pt idx="5">
                          <c:v>MAR</c:v>
                        </c:pt>
                        <c:pt idx="6">
                          <c:v>APR</c:v>
                        </c:pt>
                        <c:pt idx="7">
                          <c:v>APR</c:v>
                        </c:pt>
                        <c:pt idx="8">
                          <c:v>MAY</c:v>
                        </c:pt>
                        <c:pt idx="9">
                          <c:v>MAY</c:v>
                        </c:pt>
                        <c:pt idx="10">
                          <c:v>JUN</c:v>
                        </c:pt>
                        <c:pt idx="11">
                          <c:v>JUN</c:v>
                        </c:pt>
                        <c:pt idx="12">
                          <c:v>JUL</c:v>
                        </c:pt>
                        <c:pt idx="13">
                          <c:v>JUL</c:v>
                        </c:pt>
                        <c:pt idx="14">
                          <c:v>AUG</c:v>
                        </c:pt>
                        <c:pt idx="15">
                          <c:v>AUG</c:v>
                        </c:pt>
                        <c:pt idx="16">
                          <c:v>SEP</c:v>
                        </c:pt>
                        <c:pt idx="17">
                          <c:v>SEP</c:v>
                        </c:pt>
                        <c:pt idx="18">
                          <c:v>OCT</c:v>
                        </c:pt>
                        <c:pt idx="19">
                          <c:v>OCT</c:v>
                        </c:pt>
                        <c:pt idx="20">
                          <c:v>NOV</c:v>
                        </c:pt>
                        <c:pt idx="21">
                          <c:v>NOV</c:v>
                        </c:pt>
                        <c:pt idx="22">
                          <c:v>DEC</c:v>
                        </c:pt>
                        <c:pt idx="23">
                          <c:v>DEC</c:v>
                        </c:pt>
                        <c:pt idx="24">
                          <c:v>JAN</c:v>
                        </c:pt>
                        <c:pt idx="25">
                          <c:v>JAN</c:v>
                        </c:pt>
                        <c:pt idx="26">
                          <c:v>FEB</c:v>
                        </c:pt>
                        <c:pt idx="27">
                          <c:v>FEB</c:v>
                        </c:pt>
                      </c:lvl>
                    </c:multiLvlStrCache>
                  </c:multiLvlStrRef>
                </c:cat>
                <c:val>
                  <c:numRef>
                    <c:extLst xmlns:c15="http://schemas.microsoft.com/office/drawing/2012/chart">
                      <c:ext xmlns:c15="http://schemas.microsoft.com/office/drawing/2012/chart" uri="{02D57815-91ED-43cb-92C2-25804820EDAC}">
                        <c15:formulaRef>
                          <c15:sqref>'GRAPH DATA'!$B$6:$AC$6</c15:sqref>
                        </c15:formulaRef>
                      </c:ext>
                    </c:extLst>
                    <c:numCache>
                      <c:formatCode>General</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numCache>
                  </c:numRef>
                </c:val>
                <c:extLst xmlns:c15="http://schemas.microsoft.com/office/drawing/2012/chart">
                  <c:ext xmlns:c16="http://schemas.microsoft.com/office/drawing/2014/chart" uri="{C3380CC4-5D6E-409C-BE32-E72D297353CC}">
                    <c16:uniqueId val="{00000004-457E-4D68-9D5E-4F111F694F00}"/>
                  </c:ext>
                </c:extLst>
              </c15:ser>
            </c15:filteredAreaSeries>
            <c15:filteredAreaSeries>
              <c15:ser>
                <c:idx val="4"/>
                <c:order val="4"/>
                <c:tx>
                  <c:strRef>
                    <c:extLst xmlns:c15="http://schemas.microsoft.com/office/drawing/2012/chart">
                      <c:ext xmlns:c15="http://schemas.microsoft.com/office/drawing/2012/chart" uri="{02D57815-91ED-43cb-92C2-25804820EDAC}">
                        <c15:formulaRef>
                          <c15:sqref>'GRAPH DATA'!$A$7</c15:sqref>
                        </c15:formulaRef>
                      </c:ext>
                    </c:extLst>
                    <c:strCache>
                      <c:ptCount val="1"/>
                    </c:strCache>
                  </c:strRef>
                </c:tx>
                <c:spPr>
                  <a:solidFill>
                    <a:schemeClr val="accent5">
                      <a:alpha val="85000"/>
                    </a:schemeClr>
                  </a:solidFill>
                  <a:ln>
                    <a:noFill/>
                  </a:ln>
                  <a:effectLst>
                    <a:innerShdw dist="12700" dir="16200000">
                      <a:schemeClr val="lt1"/>
                    </a:innerShdw>
                  </a:effectLst>
                </c:spPr>
                <c:cat>
                  <c:multiLvlStrRef>
                    <c:extLst xmlns:c15="http://schemas.microsoft.com/office/drawing/2012/chart">
                      <c:ext xmlns:c15="http://schemas.microsoft.com/office/drawing/2012/chart" uri="{02D57815-91ED-43cb-92C2-25804820EDAC}">
                        <c15:formulaRef>
                          <c15:sqref>'GRAPH DATA'!$B$1:$AC$2</c15:sqref>
                        </c15:formulaRef>
                      </c:ext>
                    </c:extLst>
                    <c:multiLvlStrCache>
                      <c:ptCount val="28"/>
                      <c:lvl>
                        <c:pt idx="0">
                          <c:v>1-14th</c:v>
                        </c:pt>
                        <c:pt idx="1">
                          <c:v>15-30th</c:v>
                        </c:pt>
                        <c:pt idx="2">
                          <c:v>1-14th</c:v>
                        </c:pt>
                        <c:pt idx="3">
                          <c:v>15-30th</c:v>
                        </c:pt>
                        <c:pt idx="4">
                          <c:v>1-14th</c:v>
                        </c:pt>
                        <c:pt idx="5">
                          <c:v>15-30th</c:v>
                        </c:pt>
                        <c:pt idx="6">
                          <c:v>1-14th</c:v>
                        </c:pt>
                        <c:pt idx="7">
                          <c:v>15-30th</c:v>
                        </c:pt>
                        <c:pt idx="8">
                          <c:v>1-14th</c:v>
                        </c:pt>
                        <c:pt idx="9">
                          <c:v>15-30th</c:v>
                        </c:pt>
                        <c:pt idx="10">
                          <c:v>1-14th</c:v>
                        </c:pt>
                        <c:pt idx="11">
                          <c:v>15-30th</c:v>
                        </c:pt>
                        <c:pt idx="12">
                          <c:v>1-14th</c:v>
                        </c:pt>
                        <c:pt idx="13">
                          <c:v>15-30th</c:v>
                        </c:pt>
                        <c:pt idx="14">
                          <c:v>1-14th</c:v>
                        </c:pt>
                        <c:pt idx="15">
                          <c:v>15-30th</c:v>
                        </c:pt>
                        <c:pt idx="16">
                          <c:v>1-14th</c:v>
                        </c:pt>
                        <c:pt idx="17">
                          <c:v>15-30th</c:v>
                        </c:pt>
                        <c:pt idx="18">
                          <c:v>1-14th</c:v>
                        </c:pt>
                        <c:pt idx="19">
                          <c:v>15-30th</c:v>
                        </c:pt>
                        <c:pt idx="20">
                          <c:v>1-14th</c:v>
                        </c:pt>
                        <c:pt idx="21">
                          <c:v>15-30th</c:v>
                        </c:pt>
                        <c:pt idx="22">
                          <c:v>1-14th</c:v>
                        </c:pt>
                        <c:pt idx="23">
                          <c:v>15-30th</c:v>
                        </c:pt>
                        <c:pt idx="24">
                          <c:v>1-14th</c:v>
                        </c:pt>
                        <c:pt idx="25">
                          <c:v>15-30th</c:v>
                        </c:pt>
                        <c:pt idx="26">
                          <c:v>1-14th</c:v>
                        </c:pt>
                        <c:pt idx="27">
                          <c:v>15-30th</c:v>
                        </c:pt>
                      </c:lvl>
                      <c:lvl>
                        <c:pt idx="0">
                          <c:v>JAN</c:v>
                        </c:pt>
                        <c:pt idx="1">
                          <c:v>JAN</c:v>
                        </c:pt>
                        <c:pt idx="2">
                          <c:v>FEB</c:v>
                        </c:pt>
                        <c:pt idx="3">
                          <c:v>FEB</c:v>
                        </c:pt>
                        <c:pt idx="4">
                          <c:v>MAR</c:v>
                        </c:pt>
                        <c:pt idx="5">
                          <c:v>MAR</c:v>
                        </c:pt>
                        <c:pt idx="6">
                          <c:v>APR</c:v>
                        </c:pt>
                        <c:pt idx="7">
                          <c:v>APR</c:v>
                        </c:pt>
                        <c:pt idx="8">
                          <c:v>MAY</c:v>
                        </c:pt>
                        <c:pt idx="9">
                          <c:v>MAY</c:v>
                        </c:pt>
                        <c:pt idx="10">
                          <c:v>JUN</c:v>
                        </c:pt>
                        <c:pt idx="11">
                          <c:v>JUN</c:v>
                        </c:pt>
                        <c:pt idx="12">
                          <c:v>JUL</c:v>
                        </c:pt>
                        <c:pt idx="13">
                          <c:v>JUL</c:v>
                        </c:pt>
                        <c:pt idx="14">
                          <c:v>AUG</c:v>
                        </c:pt>
                        <c:pt idx="15">
                          <c:v>AUG</c:v>
                        </c:pt>
                        <c:pt idx="16">
                          <c:v>SEP</c:v>
                        </c:pt>
                        <c:pt idx="17">
                          <c:v>SEP</c:v>
                        </c:pt>
                        <c:pt idx="18">
                          <c:v>OCT</c:v>
                        </c:pt>
                        <c:pt idx="19">
                          <c:v>OCT</c:v>
                        </c:pt>
                        <c:pt idx="20">
                          <c:v>NOV</c:v>
                        </c:pt>
                        <c:pt idx="21">
                          <c:v>NOV</c:v>
                        </c:pt>
                        <c:pt idx="22">
                          <c:v>DEC</c:v>
                        </c:pt>
                        <c:pt idx="23">
                          <c:v>DEC</c:v>
                        </c:pt>
                        <c:pt idx="24">
                          <c:v>JAN</c:v>
                        </c:pt>
                        <c:pt idx="25">
                          <c:v>JAN</c:v>
                        </c:pt>
                        <c:pt idx="26">
                          <c:v>FEB</c:v>
                        </c:pt>
                        <c:pt idx="27">
                          <c:v>FEB</c:v>
                        </c:pt>
                      </c:lvl>
                    </c:multiLvlStrCache>
                  </c:multiLvlStrRef>
                </c:cat>
                <c:val>
                  <c:numRef>
                    <c:extLst xmlns:c15="http://schemas.microsoft.com/office/drawing/2012/chart">
                      <c:ext xmlns:c15="http://schemas.microsoft.com/office/drawing/2012/chart" uri="{02D57815-91ED-43cb-92C2-25804820EDAC}">
                        <c15:formulaRef>
                          <c15:sqref>'GRAPH DATA'!$B$7:$AC$7</c15:sqref>
                        </c15:formulaRef>
                      </c:ext>
                    </c:extLst>
                    <c:numCache>
                      <c:formatCode>General</c:formatCode>
                      <c:ptCount val="28"/>
                      <c:pt idx="0" formatCode="d\-mmm">
                        <c:v>0</c:v>
                      </c:pt>
                      <c:pt idx="1">
                        <c:v>0</c:v>
                      </c:pt>
                      <c:pt idx="2" formatCode="d\-mmm">
                        <c:v>0</c:v>
                      </c:pt>
                      <c:pt idx="3">
                        <c:v>0</c:v>
                      </c:pt>
                      <c:pt idx="4" formatCode="d\-mmm">
                        <c:v>0</c:v>
                      </c:pt>
                      <c:pt idx="5">
                        <c:v>0</c:v>
                      </c:pt>
                      <c:pt idx="6" formatCode="d\-mmm">
                        <c:v>0</c:v>
                      </c:pt>
                      <c:pt idx="7">
                        <c:v>0</c:v>
                      </c:pt>
                      <c:pt idx="8" formatCode="d\-mmm">
                        <c:v>0</c:v>
                      </c:pt>
                      <c:pt idx="9">
                        <c:v>0</c:v>
                      </c:pt>
                      <c:pt idx="10" formatCode="d\-mmm">
                        <c:v>0</c:v>
                      </c:pt>
                      <c:pt idx="11">
                        <c:v>0</c:v>
                      </c:pt>
                      <c:pt idx="12" formatCode="d\-mmm">
                        <c:v>0</c:v>
                      </c:pt>
                      <c:pt idx="13">
                        <c:v>0</c:v>
                      </c:pt>
                      <c:pt idx="14" formatCode="d\-mmm">
                        <c:v>0</c:v>
                      </c:pt>
                      <c:pt idx="15">
                        <c:v>0</c:v>
                      </c:pt>
                      <c:pt idx="16" formatCode="d\-mmm">
                        <c:v>0</c:v>
                      </c:pt>
                      <c:pt idx="17">
                        <c:v>0</c:v>
                      </c:pt>
                      <c:pt idx="18" formatCode="d\-mmm">
                        <c:v>0</c:v>
                      </c:pt>
                      <c:pt idx="19">
                        <c:v>0</c:v>
                      </c:pt>
                      <c:pt idx="20" formatCode="d\-mmm">
                        <c:v>0</c:v>
                      </c:pt>
                      <c:pt idx="21">
                        <c:v>0</c:v>
                      </c:pt>
                      <c:pt idx="22" formatCode="d\-mmm">
                        <c:v>0</c:v>
                      </c:pt>
                      <c:pt idx="23">
                        <c:v>0</c:v>
                      </c:pt>
                      <c:pt idx="24" formatCode="d\-mmm">
                        <c:v>0</c:v>
                      </c:pt>
                      <c:pt idx="25">
                        <c:v>0</c:v>
                      </c:pt>
                      <c:pt idx="26" formatCode="d\-mmm">
                        <c:v>0</c:v>
                      </c:pt>
                      <c:pt idx="27">
                        <c:v>0</c:v>
                      </c:pt>
                    </c:numCache>
                  </c:numRef>
                </c:val>
                <c:extLst xmlns:c15="http://schemas.microsoft.com/office/drawing/2012/chart">
                  <c:ext xmlns:c16="http://schemas.microsoft.com/office/drawing/2014/chart" uri="{C3380CC4-5D6E-409C-BE32-E72D297353CC}">
                    <c16:uniqueId val="{00000005-457E-4D68-9D5E-4F111F694F00}"/>
                  </c:ext>
                </c:extLst>
              </c15:ser>
            </c15:filteredAreaSeries>
            <c15:filteredAreaSeries>
              <c15:ser>
                <c:idx val="6"/>
                <c:order val="6"/>
                <c:tx>
                  <c:strRef>
                    <c:extLst xmlns:c15="http://schemas.microsoft.com/office/drawing/2012/chart">
                      <c:ext xmlns:c15="http://schemas.microsoft.com/office/drawing/2012/chart" uri="{02D57815-91ED-43cb-92C2-25804820EDAC}">
                        <c15:formulaRef>
                          <c15:sqref>'GRAPH DATA'!$A$9</c15:sqref>
                        </c15:formulaRef>
                      </c:ext>
                    </c:extLst>
                    <c:strCache>
                      <c:ptCount val="1"/>
                      <c:pt idx="0">
                        <c:v>Total checking income</c:v>
                      </c:pt>
                    </c:strCache>
                  </c:strRef>
                </c:tx>
                <c:spPr>
                  <a:solidFill>
                    <a:schemeClr val="accent1">
                      <a:lumMod val="60000"/>
                      <a:alpha val="85000"/>
                    </a:schemeClr>
                  </a:solidFill>
                  <a:ln>
                    <a:noFill/>
                  </a:ln>
                  <a:effectLst>
                    <a:innerShdw dist="12700" dir="16200000">
                      <a:schemeClr val="lt1"/>
                    </a:innerShdw>
                  </a:effectLst>
                </c:spPr>
                <c:cat>
                  <c:multiLvlStrRef>
                    <c:extLst xmlns:c15="http://schemas.microsoft.com/office/drawing/2012/chart">
                      <c:ext xmlns:c15="http://schemas.microsoft.com/office/drawing/2012/chart" uri="{02D57815-91ED-43cb-92C2-25804820EDAC}">
                        <c15:formulaRef>
                          <c15:sqref>'GRAPH DATA'!$B$1:$AC$2</c15:sqref>
                        </c15:formulaRef>
                      </c:ext>
                    </c:extLst>
                    <c:multiLvlStrCache>
                      <c:ptCount val="28"/>
                      <c:lvl>
                        <c:pt idx="0">
                          <c:v>1-14th</c:v>
                        </c:pt>
                        <c:pt idx="1">
                          <c:v>15-30th</c:v>
                        </c:pt>
                        <c:pt idx="2">
                          <c:v>1-14th</c:v>
                        </c:pt>
                        <c:pt idx="3">
                          <c:v>15-30th</c:v>
                        </c:pt>
                        <c:pt idx="4">
                          <c:v>1-14th</c:v>
                        </c:pt>
                        <c:pt idx="5">
                          <c:v>15-30th</c:v>
                        </c:pt>
                        <c:pt idx="6">
                          <c:v>1-14th</c:v>
                        </c:pt>
                        <c:pt idx="7">
                          <c:v>15-30th</c:v>
                        </c:pt>
                        <c:pt idx="8">
                          <c:v>1-14th</c:v>
                        </c:pt>
                        <c:pt idx="9">
                          <c:v>15-30th</c:v>
                        </c:pt>
                        <c:pt idx="10">
                          <c:v>1-14th</c:v>
                        </c:pt>
                        <c:pt idx="11">
                          <c:v>15-30th</c:v>
                        </c:pt>
                        <c:pt idx="12">
                          <c:v>1-14th</c:v>
                        </c:pt>
                        <c:pt idx="13">
                          <c:v>15-30th</c:v>
                        </c:pt>
                        <c:pt idx="14">
                          <c:v>1-14th</c:v>
                        </c:pt>
                        <c:pt idx="15">
                          <c:v>15-30th</c:v>
                        </c:pt>
                        <c:pt idx="16">
                          <c:v>1-14th</c:v>
                        </c:pt>
                        <c:pt idx="17">
                          <c:v>15-30th</c:v>
                        </c:pt>
                        <c:pt idx="18">
                          <c:v>1-14th</c:v>
                        </c:pt>
                        <c:pt idx="19">
                          <c:v>15-30th</c:v>
                        </c:pt>
                        <c:pt idx="20">
                          <c:v>1-14th</c:v>
                        </c:pt>
                        <c:pt idx="21">
                          <c:v>15-30th</c:v>
                        </c:pt>
                        <c:pt idx="22">
                          <c:v>1-14th</c:v>
                        </c:pt>
                        <c:pt idx="23">
                          <c:v>15-30th</c:v>
                        </c:pt>
                        <c:pt idx="24">
                          <c:v>1-14th</c:v>
                        </c:pt>
                        <c:pt idx="25">
                          <c:v>15-30th</c:v>
                        </c:pt>
                        <c:pt idx="26">
                          <c:v>1-14th</c:v>
                        </c:pt>
                        <c:pt idx="27">
                          <c:v>15-30th</c:v>
                        </c:pt>
                      </c:lvl>
                      <c:lvl>
                        <c:pt idx="0">
                          <c:v>JAN</c:v>
                        </c:pt>
                        <c:pt idx="1">
                          <c:v>JAN</c:v>
                        </c:pt>
                        <c:pt idx="2">
                          <c:v>FEB</c:v>
                        </c:pt>
                        <c:pt idx="3">
                          <c:v>FEB</c:v>
                        </c:pt>
                        <c:pt idx="4">
                          <c:v>MAR</c:v>
                        </c:pt>
                        <c:pt idx="5">
                          <c:v>MAR</c:v>
                        </c:pt>
                        <c:pt idx="6">
                          <c:v>APR</c:v>
                        </c:pt>
                        <c:pt idx="7">
                          <c:v>APR</c:v>
                        </c:pt>
                        <c:pt idx="8">
                          <c:v>MAY</c:v>
                        </c:pt>
                        <c:pt idx="9">
                          <c:v>MAY</c:v>
                        </c:pt>
                        <c:pt idx="10">
                          <c:v>JUN</c:v>
                        </c:pt>
                        <c:pt idx="11">
                          <c:v>JUN</c:v>
                        </c:pt>
                        <c:pt idx="12">
                          <c:v>JUL</c:v>
                        </c:pt>
                        <c:pt idx="13">
                          <c:v>JUL</c:v>
                        </c:pt>
                        <c:pt idx="14">
                          <c:v>AUG</c:v>
                        </c:pt>
                        <c:pt idx="15">
                          <c:v>AUG</c:v>
                        </c:pt>
                        <c:pt idx="16">
                          <c:v>SEP</c:v>
                        </c:pt>
                        <c:pt idx="17">
                          <c:v>SEP</c:v>
                        </c:pt>
                        <c:pt idx="18">
                          <c:v>OCT</c:v>
                        </c:pt>
                        <c:pt idx="19">
                          <c:v>OCT</c:v>
                        </c:pt>
                        <c:pt idx="20">
                          <c:v>NOV</c:v>
                        </c:pt>
                        <c:pt idx="21">
                          <c:v>NOV</c:v>
                        </c:pt>
                        <c:pt idx="22">
                          <c:v>DEC</c:v>
                        </c:pt>
                        <c:pt idx="23">
                          <c:v>DEC</c:v>
                        </c:pt>
                        <c:pt idx="24">
                          <c:v>JAN</c:v>
                        </c:pt>
                        <c:pt idx="25">
                          <c:v>JAN</c:v>
                        </c:pt>
                        <c:pt idx="26">
                          <c:v>FEB</c:v>
                        </c:pt>
                        <c:pt idx="27">
                          <c:v>FEB</c:v>
                        </c:pt>
                      </c:lvl>
                    </c:multiLvlStrCache>
                  </c:multiLvlStrRef>
                </c:cat>
                <c:val>
                  <c:numRef>
                    <c:extLst xmlns:c15="http://schemas.microsoft.com/office/drawing/2012/chart">
                      <c:ext xmlns:c15="http://schemas.microsoft.com/office/drawing/2012/chart" uri="{02D57815-91ED-43cb-92C2-25804820EDAC}">
                        <c15:formulaRef>
                          <c15:sqref>'GRAPH DATA'!$B$9:$AC$9</c15:sqref>
                        </c15:formulaRef>
                      </c:ext>
                    </c:extLst>
                    <c:numCache>
                      <c:formatCode>_("$"* #,##0.00_);_("$"* \(#,##0.00\);_("$"* "-"??_);_(@_)</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numCache>
                  </c:numRef>
                </c:val>
                <c:extLst xmlns:c15="http://schemas.microsoft.com/office/drawing/2012/chart">
                  <c:ext xmlns:c16="http://schemas.microsoft.com/office/drawing/2014/chart" uri="{C3380CC4-5D6E-409C-BE32-E72D297353CC}">
                    <c16:uniqueId val="{00000006-457E-4D68-9D5E-4F111F694F00}"/>
                  </c:ext>
                </c:extLst>
              </c15:ser>
            </c15:filteredAreaSeries>
            <c15:filteredAreaSeries>
              <c15:ser>
                <c:idx val="7"/>
                <c:order val="7"/>
                <c:tx>
                  <c:strRef>
                    <c:extLst xmlns:c15="http://schemas.microsoft.com/office/drawing/2012/chart">
                      <c:ext xmlns:c15="http://schemas.microsoft.com/office/drawing/2012/chart" uri="{02D57815-91ED-43cb-92C2-25804820EDAC}">
                        <c15:formulaRef>
                          <c15:sqref>'GRAPH DATA'!$A$10</c15:sqref>
                        </c15:formulaRef>
                      </c:ext>
                    </c:extLst>
                    <c:strCache>
                      <c:ptCount val="1"/>
                      <c:pt idx="0">
                        <c:v>Total savings income</c:v>
                      </c:pt>
                    </c:strCache>
                  </c:strRef>
                </c:tx>
                <c:spPr>
                  <a:solidFill>
                    <a:schemeClr val="accent2">
                      <a:lumMod val="60000"/>
                      <a:alpha val="85000"/>
                    </a:schemeClr>
                  </a:solidFill>
                  <a:ln>
                    <a:noFill/>
                  </a:ln>
                  <a:effectLst>
                    <a:innerShdw dist="12700" dir="16200000">
                      <a:schemeClr val="lt1"/>
                    </a:innerShdw>
                  </a:effectLst>
                </c:spPr>
                <c:cat>
                  <c:multiLvlStrRef>
                    <c:extLst xmlns:c15="http://schemas.microsoft.com/office/drawing/2012/chart">
                      <c:ext xmlns:c15="http://schemas.microsoft.com/office/drawing/2012/chart" uri="{02D57815-91ED-43cb-92C2-25804820EDAC}">
                        <c15:formulaRef>
                          <c15:sqref>'GRAPH DATA'!$B$1:$AC$2</c15:sqref>
                        </c15:formulaRef>
                      </c:ext>
                    </c:extLst>
                    <c:multiLvlStrCache>
                      <c:ptCount val="28"/>
                      <c:lvl>
                        <c:pt idx="0">
                          <c:v>1-14th</c:v>
                        </c:pt>
                        <c:pt idx="1">
                          <c:v>15-30th</c:v>
                        </c:pt>
                        <c:pt idx="2">
                          <c:v>1-14th</c:v>
                        </c:pt>
                        <c:pt idx="3">
                          <c:v>15-30th</c:v>
                        </c:pt>
                        <c:pt idx="4">
                          <c:v>1-14th</c:v>
                        </c:pt>
                        <c:pt idx="5">
                          <c:v>15-30th</c:v>
                        </c:pt>
                        <c:pt idx="6">
                          <c:v>1-14th</c:v>
                        </c:pt>
                        <c:pt idx="7">
                          <c:v>15-30th</c:v>
                        </c:pt>
                        <c:pt idx="8">
                          <c:v>1-14th</c:v>
                        </c:pt>
                        <c:pt idx="9">
                          <c:v>15-30th</c:v>
                        </c:pt>
                        <c:pt idx="10">
                          <c:v>1-14th</c:v>
                        </c:pt>
                        <c:pt idx="11">
                          <c:v>15-30th</c:v>
                        </c:pt>
                        <c:pt idx="12">
                          <c:v>1-14th</c:v>
                        </c:pt>
                        <c:pt idx="13">
                          <c:v>15-30th</c:v>
                        </c:pt>
                        <c:pt idx="14">
                          <c:v>1-14th</c:v>
                        </c:pt>
                        <c:pt idx="15">
                          <c:v>15-30th</c:v>
                        </c:pt>
                        <c:pt idx="16">
                          <c:v>1-14th</c:v>
                        </c:pt>
                        <c:pt idx="17">
                          <c:v>15-30th</c:v>
                        </c:pt>
                        <c:pt idx="18">
                          <c:v>1-14th</c:v>
                        </c:pt>
                        <c:pt idx="19">
                          <c:v>15-30th</c:v>
                        </c:pt>
                        <c:pt idx="20">
                          <c:v>1-14th</c:v>
                        </c:pt>
                        <c:pt idx="21">
                          <c:v>15-30th</c:v>
                        </c:pt>
                        <c:pt idx="22">
                          <c:v>1-14th</c:v>
                        </c:pt>
                        <c:pt idx="23">
                          <c:v>15-30th</c:v>
                        </c:pt>
                        <c:pt idx="24">
                          <c:v>1-14th</c:v>
                        </c:pt>
                        <c:pt idx="25">
                          <c:v>15-30th</c:v>
                        </c:pt>
                        <c:pt idx="26">
                          <c:v>1-14th</c:v>
                        </c:pt>
                        <c:pt idx="27">
                          <c:v>15-30th</c:v>
                        </c:pt>
                      </c:lvl>
                      <c:lvl>
                        <c:pt idx="0">
                          <c:v>JAN</c:v>
                        </c:pt>
                        <c:pt idx="1">
                          <c:v>JAN</c:v>
                        </c:pt>
                        <c:pt idx="2">
                          <c:v>FEB</c:v>
                        </c:pt>
                        <c:pt idx="3">
                          <c:v>FEB</c:v>
                        </c:pt>
                        <c:pt idx="4">
                          <c:v>MAR</c:v>
                        </c:pt>
                        <c:pt idx="5">
                          <c:v>MAR</c:v>
                        </c:pt>
                        <c:pt idx="6">
                          <c:v>APR</c:v>
                        </c:pt>
                        <c:pt idx="7">
                          <c:v>APR</c:v>
                        </c:pt>
                        <c:pt idx="8">
                          <c:v>MAY</c:v>
                        </c:pt>
                        <c:pt idx="9">
                          <c:v>MAY</c:v>
                        </c:pt>
                        <c:pt idx="10">
                          <c:v>JUN</c:v>
                        </c:pt>
                        <c:pt idx="11">
                          <c:v>JUN</c:v>
                        </c:pt>
                        <c:pt idx="12">
                          <c:v>JUL</c:v>
                        </c:pt>
                        <c:pt idx="13">
                          <c:v>JUL</c:v>
                        </c:pt>
                        <c:pt idx="14">
                          <c:v>AUG</c:v>
                        </c:pt>
                        <c:pt idx="15">
                          <c:v>AUG</c:v>
                        </c:pt>
                        <c:pt idx="16">
                          <c:v>SEP</c:v>
                        </c:pt>
                        <c:pt idx="17">
                          <c:v>SEP</c:v>
                        </c:pt>
                        <c:pt idx="18">
                          <c:v>OCT</c:v>
                        </c:pt>
                        <c:pt idx="19">
                          <c:v>OCT</c:v>
                        </c:pt>
                        <c:pt idx="20">
                          <c:v>NOV</c:v>
                        </c:pt>
                        <c:pt idx="21">
                          <c:v>NOV</c:v>
                        </c:pt>
                        <c:pt idx="22">
                          <c:v>DEC</c:v>
                        </c:pt>
                        <c:pt idx="23">
                          <c:v>DEC</c:v>
                        </c:pt>
                        <c:pt idx="24">
                          <c:v>JAN</c:v>
                        </c:pt>
                        <c:pt idx="25">
                          <c:v>JAN</c:v>
                        </c:pt>
                        <c:pt idx="26">
                          <c:v>FEB</c:v>
                        </c:pt>
                        <c:pt idx="27">
                          <c:v>FEB</c:v>
                        </c:pt>
                      </c:lvl>
                    </c:multiLvlStrCache>
                  </c:multiLvlStrRef>
                </c:cat>
                <c:val>
                  <c:numRef>
                    <c:extLst xmlns:c15="http://schemas.microsoft.com/office/drawing/2012/chart">
                      <c:ext xmlns:c15="http://schemas.microsoft.com/office/drawing/2012/chart" uri="{02D57815-91ED-43cb-92C2-25804820EDAC}">
                        <c15:formulaRef>
                          <c15:sqref>'GRAPH DATA'!$B$10:$AC$10</c15:sqref>
                        </c15:formulaRef>
                      </c:ext>
                    </c:extLst>
                    <c:numCache>
                      <c:formatCode>_("$"* #,##0.00_);_("$"* \(#,##0.00\);_("$"* "-"??_);_(@_)</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numCache>
                  </c:numRef>
                </c:val>
                <c:extLst xmlns:c15="http://schemas.microsoft.com/office/drawing/2012/chart">
                  <c:ext xmlns:c16="http://schemas.microsoft.com/office/drawing/2014/chart" uri="{C3380CC4-5D6E-409C-BE32-E72D297353CC}">
                    <c16:uniqueId val="{00000007-457E-4D68-9D5E-4F111F694F00}"/>
                  </c:ext>
                </c:extLst>
              </c15:ser>
            </c15:filteredAreaSeries>
          </c:ext>
        </c:extLst>
      </c:areaChart>
      <c:catAx>
        <c:axId val="2007013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2007014864"/>
        <c:crosses val="autoZero"/>
        <c:auto val="1"/>
        <c:lblAlgn val="ctr"/>
        <c:lblOffset val="100"/>
        <c:noMultiLvlLbl val="0"/>
      </c:catAx>
      <c:valAx>
        <c:axId val="2007014864"/>
        <c:scaling>
          <c:orientation val="minMax"/>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_(&quot;$&quot;* #,##0.00_);_(&quot;$&quot;* \(#,##0.00\);_(&quot;$&quot;*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crossAx val="2007013904"/>
        <c:crosses val="autoZero"/>
        <c:crossBetween val="midCat"/>
      </c:valAx>
      <c:dTable>
        <c:showHorzBorder val="1"/>
        <c:showVertBorder val="1"/>
        <c:showOutline val="1"/>
        <c:showKeys val="1"/>
        <c:spPr>
          <a:noFill/>
          <a:ln w="9525">
            <a:solidFill>
              <a:schemeClr val="dk1">
                <a:lumMod val="35000"/>
                <a:lumOff val="65000"/>
              </a:schemeClr>
            </a:solidFill>
          </a:ln>
          <a:effectLst/>
        </c:spPr>
        <c:txPr>
          <a:bodyPr rot="0" spcFirstLastPara="1" vertOverflow="ellipsis" vert="horz" wrap="square" anchor="ctr" anchorCtr="1"/>
          <a:lstStyle/>
          <a:p>
            <a:pPr rtl="0">
              <a:defRPr sz="900" b="0" i="0" u="none" strike="noStrike" kern="1200" baseline="0">
                <a:solidFill>
                  <a:schemeClr val="dk1">
                    <a:lumMod val="75000"/>
                    <a:lumOff val="25000"/>
                  </a:schemeClr>
                </a:solidFill>
                <a:latin typeface="+mn-lt"/>
                <a:ea typeface="+mn-ea"/>
                <a:cs typeface="+mn-cs"/>
              </a:defRPr>
            </a:pPr>
            <a:endParaRPr lang="en-US"/>
          </a:p>
        </c:txPr>
      </c:dTable>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latin typeface="InTER"/>
              </a:rPr>
              <a:t>Monthly Income and Expenses</a:t>
            </a:r>
          </a:p>
        </c:rich>
      </c:tx>
      <c:layout>
        <c:manualLayout>
          <c:xMode val="edge"/>
          <c:yMode val="edge"/>
          <c:x val="0.38385272846811314"/>
          <c:y val="4.0127673215395697E-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areaChart>
        <c:grouping val="stacked"/>
        <c:varyColors val="0"/>
        <c:ser>
          <c:idx val="0"/>
          <c:order val="0"/>
          <c:tx>
            <c:strRef>
              <c:f>'GRAPH DATA'!$A$8</c:f>
              <c:strCache>
                <c:ptCount val="1"/>
                <c:pt idx="0">
                  <c:v>Total net income</c:v>
                </c:pt>
              </c:strCache>
            </c:strRef>
          </c:tx>
          <c:spPr>
            <a:solidFill>
              <a:schemeClr val="accent6">
                <a:lumMod val="40000"/>
                <a:lumOff val="60000"/>
                <a:alpha val="85000"/>
              </a:schemeClr>
            </a:solidFill>
            <a:ln>
              <a:noFill/>
            </a:ln>
            <a:effectLst>
              <a:innerShdw dist="12700" dir="16200000">
                <a:schemeClr val="lt1"/>
              </a:innerShdw>
            </a:effectLst>
          </c:spPr>
          <c:cat>
            <c:multiLvlStrRef>
              <c:f>'GRAPH DATA'!$B$6:$AC$7</c:f>
              <c:multiLvlStrCache>
                <c:ptCount val="28"/>
                <c:lvl>
                  <c:pt idx="0">
                    <c:v>1-14th</c:v>
                  </c:pt>
                  <c:pt idx="1">
                    <c:v>15-30th</c:v>
                  </c:pt>
                  <c:pt idx="2">
                    <c:v>1-14th</c:v>
                  </c:pt>
                  <c:pt idx="3">
                    <c:v>15-30th</c:v>
                  </c:pt>
                  <c:pt idx="4">
                    <c:v>1-14th</c:v>
                  </c:pt>
                  <c:pt idx="5">
                    <c:v>15-30th</c:v>
                  </c:pt>
                  <c:pt idx="6">
                    <c:v>1-14th</c:v>
                  </c:pt>
                  <c:pt idx="7">
                    <c:v>15-30th</c:v>
                  </c:pt>
                  <c:pt idx="8">
                    <c:v>1-14th</c:v>
                  </c:pt>
                  <c:pt idx="9">
                    <c:v>15-30th</c:v>
                  </c:pt>
                  <c:pt idx="10">
                    <c:v>1-14th</c:v>
                  </c:pt>
                  <c:pt idx="11">
                    <c:v>15-30th</c:v>
                  </c:pt>
                  <c:pt idx="12">
                    <c:v>1-14th</c:v>
                  </c:pt>
                  <c:pt idx="13">
                    <c:v>15-30th</c:v>
                  </c:pt>
                  <c:pt idx="14">
                    <c:v>1-14th</c:v>
                  </c:pt>
                  <c:pt idx="15">
                    <c:v>15-30th</c:v>
                  </c:pt>
                  <c:pt idx="16">
                    <c:v>1-14th</c:v>
                  </c:pt>
                  <c:pt idx="17">
                    <c:v>15-30th</c:v>
                  </c:pt>
                  <c:pt idx="18">
                    <c:v>1-14th</c:v>
                  </c:pt>
                  <c:pt idx="19">
                    <c:v>15-30th</c:v>
                  </c:pt>
                  <c:pt idx="20">
                    <c:v>1-14th</c:v>
                  </c:pt>
                  <c:pt idx="21">
                    <c:v>15-30th</c:v>
                  </c:pt>
                  <c:pt idx="22">
                    <c:v>1-14th</c:v>
                  </c:pt>
                  <c:pt idx="23">
                    <c:v>15-30th</c:v>
                  </c:pt>
                  <c:pt idx="24">
                    <c:v>1-14th</c:v>
                  </c:pt>
                  <c:pt idx="25">
                    <c:v>15-30th</c:v>
                  </c:pt>
                  <c:pt idx="26">
                    <c:v>1-14th</c:v>
                  </c:pt>
                  <c:pt idx="27">
                    <c:v>15-30th</c:v>
                  </c:pt>
                </c:lvl>
                <c:lvl>
                  <c:pt idx="0">
                    <c:v>JAN</c:v>
                  </c:pt>
                  <c:pt idx="1">
                    <c:v>JAN</c:v>
                  </c:pt>
                  <c:pt idx="2">
                    <c:v>FEB</c:v>
                  </c:pt>
                  <c:pt idx="3">
                    <c:v>FEB</c:v>
                  </c:pt>
                  <c:pt idx="4">
                    <c:v>MAR</c:v>
                  </c:pt>
                  <c:pt idx="5">
                    <c:v>MAR</c:v>
                  </c:pt>
                  <c:pt idx="6">
                    <c:v>APR</c:v>
                  </c:pt>
                  <c:pt idx="7">
                    <c:v>APR</c:v>
                  </c:pt>
                  <c:pt idx="8">
                    <c:v>MAY</c:v>
                  </c:pt>
                  <c:pt idx="9">
                    <c:v>MAY</c:v>
                  </c:pt>
                  <c:pt idx="10">
                    <c:v>JUN</c:v>
                  </c:pt>
                  <c:pt idx="11">
                    <c:v>JUN</c:v>
                  </c:pt>
                  <c:pt idx="12">
                    <c:v>JUL</c:v>
                  </c:pt>
                  <c:pt idx="13">
                    <c:v>JUL</c:v>
                  </c:pt>
                  <c:pt idx="14">
                    <c:v>AUG</c:v>
                  </c:pt>
                  <c:pt idx="15">
                    <c:v>AUG</c:v>
                  </c:pt>
                  <c:pt idx="16">
                    <c:v>SEP</c:v>
                  </c:pt>
                  <c:pt idx="17">
                    <c:v>SEP</c:v>
                  </c:pt>
                  <c:pt idx="18">
                    <c:v>OCT</c:v>
                  </c:pt>
                  <c:pt idx="19">
                    <c:v>OCT</c:v>
                  </c:pt>
                  <c:pt idx="20">
                    <c:v>NOV</c:v>
                  </c:pt>
                  <c:pt idx="21">
                    <c:v>NOV</c:v>
                  </c:pt>
                  <c:pt idx="22">
                    <c:v>DEC</c:v>
                  </c:pt>
                  <c:pt idx="23">
                    <c:v>DEC</c:v>
                  </c:pt>
                  <c:pt idx="24">
                    <c:v>JAN</c:v>
                  </c:pt>
                  <c:pt idx="25">
                    <c:v>JAN</c:v>
                  </c:pt>
                  <c:pt idx="26">
                    <c:v>FEB</c:v>
                  </c:pt>
                  <c:pt idx="27">
                    <c:v>FEB</c:v>
                  </c:pt>
                </c:lvl>
              </c:multiLvlStrCache>
            </c:multiLvlStrRef>
          </c:cat>
          <c:val>
            <c:numRef>
              <c:f>'GRAPH DATA'!$B$8:$AC$8</c:f>
              <c:numCache>
                <c:formatCode>_("$"* #,##0.00_);_("$"* \(#,##0.00\);_("$"* "-"??_);_(@_)</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numCache>
            </c:numRef>
          </c:val>
          <c:extLst>
            <c:ext xmlns:c16="http://schemas.microsoft.com/office/drawing/2014/chart" uri="{C3380CC4-5D6E-409C-BE32-E72D297353CC}">
              <c16:uniqueId val="{00000000-0292-455E-ABAD-06C7DABB1899}"/>
            </c:ext>
          </c:extLst>
        </c:ser>
        <c:ser>
          <c:idx val="5"/>
          <c:order val="5"/>
          <c:tx>
            <c:strRef>
              <c:f>'GRAPH DATA'!$A$13</c:f>
              <c:strCache>
                <c:ptCount val="1"/>
                <c:pt idx="0">
                  <c:v>Total expenditures</c:v>
                </c:pt>
              </c:strCache>
            </c:strRef>
          </c:tx>
          <c:spPr>
            <a:solidFill>
              <a:srgbClr val="F2B233">
                <a:alpha val="85000"/>
              </a:srgbClr>
            </a:solidFill>
            <a:ln>
              <a:noFill/>
            </a:ln>
            <a:effectLst>
              <a:innerShdw dist="12700" dir="16200000">
                <a:schemeClr val="lt1"/>
              </a:innerShdw>
            </a:effectLst>
          </c:spPr>
          <c:cat>
            <c:multiLvlStrRef>
              <c:f>'GRAPH DATA'!$B$6:$AC$7</c:f>
              <c:multiLvlStrCache>
                <c:ptCount val="28"/>
                <c:lvl>
                  <c:pt idx="0">
                    <c:v>1-14th</c:v>
                  </c:pt>
                  <c:pt idx="1">
                    <c:v>15-30th</c:v>
                  </c:pt>
                  <c:pt idx="2">
                    <c:v>1-14th</c:v>
                  </c:pt>
                  <c:pt idx="3">
                    <c:v>15-30th</c:v>
                  </c:pt>
                  <c:pt idx="4">
                    <c:v>1-14th</c:v>
                  </c:pt>
                  <c:pt idx="5">
                    <c:v>15-30th</c:v>
                  </c:pt>
                  <c:pt idx="6">
                    <c:v>1-14th</c:v>
                  </c:pt>
                  <c:pt idx="7">
                    <c:v>15-30th</c:v>
                  </c:pt>
                  <c:pt idx="8">
                    <c:v>1-14th</c:v>
                  </c:pt>
                  <c:pt idx="9">
                    <c:v>15-30th</c:v>
                  </c:pt>
                  <c:pt idx="10">
                    <c:v>1-14th</c:v>
                  </c:pt>
                  <c:pt idx="11">
                    <c:v>15-30th</c:v>
                  </c:pt>
                  <c:pt idx="12">
                    <c:v>1-14th</c:v>
                  </c:pt>
                  <c:pt idx="13">
                    <c:v>15-30th</c:v>
                  </c:pt>
                  <c:pt idx="14">
                    <c:v>1-14th</c:v>
                  </c:pt>
                  <c:pt idx="15">
                    <c:v>15-30th</c:v>
                  </c:pt>
                  <c:pt idx="16">
                    <c:v>1-14th</c:v>
                  </c:pt>
                  <c:pt idx="17">
                    <c:v>15-30th</c:v>
                  </c:pt>
                  <c:pt idx="18">
                    <c:v>1-14th</c:v>
                  </c:pt>
                  <c:pt idx="19">
                    <c:v>15-30th</c:v>
                  </c:pt>
                  <c:pt idx="20">
                    <c:v>1-14th</c:v>
                  </c:pt>
                  <c:pt idx="21">
                    <c:v>15-30th</c:v>
                  </c:pt>
                  <c:pt idx="22">
                    <c:v>1-14th</c:v>
                  </c:pt>
                  <c:pt idx="23">
                    <c:v>15-30th</c:v>
                  </c:pt>
                  <c:pt idx="24">
                    <c:v>1-14th</c:v>
                  </c:pt>
                  <c:pt idx="25">
                    <c:v>15-30th</c:v>
                  </c:pt>
                  <c:pt idx="26">
                    <c:v>1-14th</c:v>
                  </c:pt>
                  <c:pt idx="27">
                    <c:v>15-30th</c:v>
                  </c:pt>
                </c:lvl>
                <c:lvl>
                  <c:pt idx="0">
                    <c:v>JAN</c:v>
                  </c:pt>
                  <c:pt idx="1">
                    <c:v>JAN</c:v>
                  </c:pt>
                  <c:pt idx="2">
                    <c:v>FEB</c:v>
                  </c:pt>
                  <c:pt idx="3">
                    <c:v>FEB</c:v>
                  </c:pt>
                  <c:pt idx="4">
                    <c:v>MAR</c:v>
                  </c:pt>
                  <c:pt idx="5">
                    <c:v>MAR</c:v>
                  </c:pt>
                  <c:pt idx="6">
                    <c:v>APR</c:v>
                  </c:pt>
                  <c:pt idx="7">
                    <c:v>APR</c:v>
                  </c:pt>
                  <c:pt idx="8">
                    <c:v>MAY</c:v>
                  </c:pt>
                  <c:pt idx="9">
                    <c:v>MAY</c:v>
                  </c:pt>
                  <c:pt idx="10">
                    <c:v>JUN</c:v>
                  </c:pt>
                  <c:pt idx="11">
                    <c:v>JUN</c:v>
                  </c:pt>
                  <c:pt idx="12">
                    <c:v>JUL</c:v>
                  </c:pt>
                  <c:pt idx="13">
                    <c:v>JUL</c:v>
                  </c:pt>
                  <c:pt idx="14">
                    <c:v>AUG</c:v>
                  </c:pt>
                  <c:pt idx="15">
                    <c:v>AUG</c:v>
                  </c:pt>
                  <c:pt idx="16">
                    <c:v>SEP</c:v>
                  </c:pt>
                  <c:pt idx="17">
                    <c:v>SEP</c:v>
                  </c:pt>
                  <c:pt idx="18">
                    <c:v>OCT</c:v>
                  </c:pt>
                  <c:pt idx="19">
                    <c:v>OCT</c:v>
                  </c:pt>
                  <c:pt idx="20">
                    <c:v>NOV</c:v>
                  </c:pt>
                  <c:pt idx="21">
                    <c:v>NOV</c:v>
                  </c:pt>
                  <c:pt idx="22">
                    <c:v>DEC</c:v>
                  </c:pt>
                  <c:pt idx="23">
                    <c:v>DEC</c:v>
                  </c:pt>
                  <c:pt idx="24">
                    <c:v>JAN</c:v>
                  </c:pt>
                  <c:pt idx="25">
                    <c:v>JAN</c:v>
                  </c:pt>
                  <c:pt idx="26">
                    <c:v>FEB</c:v>
                  </c:pt>
                  <c:pt idx="27">
                    <c:v>FEB</c:v>
                  </c:pt>
                </c:lvl>
              </c:multiLvlStrCache>
            </c:multiLvlStrRef>
          </c:cat>
          <c:val>
            <c:numRef>
              <c:f>'GRAPH DATA'!$B$13:$AC$13</c:f>
              <c:numCache>
                <c:formatCode>_("$"* #,##0.00_);_("$"* \(#,##0.00\);_("$"* "-"??_);_(@_)</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numCache>
            </c:numRef>
          </c:val>
          <c:extLst>
            <c:ext xmlns:c16="http://schemas.microsoft.com/office/drawing/2014/chart" uri="{C3380CC4-5D6E-409C-BE32-E72D297353CC}">
              <c16:uniqueId val="{00000001-0292-455E-ABAD-06C7DABB1899}"/>
            </c:ext>
          </c:extLst>
        </c:ser>
        <c:dLbls>
          <c:showLegendKey val="0"/>
          <c:showVal val="0"/>
          <c:showCatName val="0"/>
          <c:showSerName val="0"/>
          <c:showPercent val="0"/>
          <c:showBubbleSize val="0"/>
        </c:dLbls>
        <c:axId val="2007077264"/>
        <c:axId val="2007070544"/>
        <c:extLst>
          <c:ext xmlns:c15="http://schemas.microsoft.com/office/drawing/2012/chart" uri="{02D57815-91ED-43cb-92C2-25804820EDAC}">
            <c15:filteredAreaSeries>
              <c15:ser>
                <c:idx val="1"/>
                <c:order val="1"/>
                <c:tx>
                  <c:strRef>
                    <c:extLst>
                      <c:ext uri="{02D57815-91ED-43cb-92C2-25804820EDAC}">
                        <c15:formulaRef>
                          <c15:sqref>'GRAPH DATA'!$A$9</c15:sqref>
                        </c15:formulaRef>
                      </c:ext>
                    </c:extLst>
                    <c:strCache>
                      <c:ptCount val="1"/>
                      <c:pt idx="0">
                        <c:v>Total checking income</c:v>
                      </c:pt>
                    </c:strCache>
                  </c:strRef>
                </c:tx>
                <c:spPr>
                  <a:solidFill>
                    <a:schemeClr val="accent3">
                      <a:alpha val="85000"/>
                    </a:schemeClr>
                  </a:solidFill>
                  <a:ln>
                    <a:noFill/>
                  </a:ln>
                  <a:effectLst>
                    <a:innerShdw dist="12700" dir="16200000">
                      <a:schemeClr val="lt1"/>
                    </a:innerShdw>
                  </a:effectLst>
                </c:spPr>
                <c:cat>
                  <c:multiLvlStrRef>
                    <c:extLst>
                      <c:ext uri="{02D57815-91ED-43cb-92C2-25804820EDAC}">
                        <c15:formulaRef>
                          <c15:sqref>'GRAPH DATA'!$B$6:$AC$7</c15:sqref>
                        </c15:formulaRef>
                      </c:ext>
                    </c:extLst>
                    <c:multiLvlStrCache>
                      <c:ptCount val="28"/>
                      <c:lvl>
                        <c:pt idx="0">
                          <c:v>1-14th</c:v>
                        </c:pt>
                        <c:pt idx="1">
                          <c:v>15-30th</c:v>
                        </c:pt>
                        <c:pt idx="2">
                          <c:v>1-14th</c:v>
                        </c:pt>
                        <c:pt idx="3">
                          <c:v>15-30th</c:v>
                        </c:pt>
                        <c:pt idx="4">
                          <c:v>1-14th</c:v>
                        </c:pt>
                        <c:pt idx="5">
                          <c:v>15-30th</c:v>
                        </c:pt>
                        <c:pt idx="6">
                          <c:v>1-14th</c:v>
                        </c:pt>
                        <c:pt idx="7">
                          <c:v>15-30th</c:v>
                        </c:pt>
                        <c:pt idx="8">
                          <c:v>1-14th</c:v>
                        </c:pt>
                        <c:pt idx="9">
                          <c:v>15-30th</c:v>
                        </c:pt>
                        <c:pt idx="10">
                          <c:v>1-14th</c:v>
                        </c:pt>
                        <c:pt idx="11">
                          <c:v>15-30th</c:v>
                        </c:pt>
                        <c:pt idx="12">
                          <c:v>1-14th</c:v>
                        </c:pt>
                        <c:pt idx="13">
                          <c:v>15-30th</c:v>
                        </c:pt>
                        <c:pt idx="14">
                          <c:v>1-14th</c:v>
                        </c:pt>
                        <c:pt idx="15">
                          <c:v>15-30th</c:v>
                        </c:pt>
                        <c:pt idx="16">
                          <c:v>1-14th</c:v>
                        </c:pt>
                        <c:pt idx="17">
                          <c:v>15-30th</c:v>
                        </c:pt>
                        <c:pt idx="18">
                          <c:v>1-14th</c:v>
                        </c:pt>
                        <c:pt idx="19">
                          <c:v>15-30th</c:v>
                        </c:pt>
                        <c:pt idx="20">
                          <c:v>1-14th</c:v>
                        </c:pt>
                        <c:pt idx="21">
                          <c:v>15-30th</c:v>
                        </c:pt>
                        <c:pt idx="22">
                          <c:v>1-14th</c:v>
                        </c:pt>
                        <c:pt idx="23">
                          <c:v>15-30th</c:v>
                        </c:pt>
                        <c:pt idx="24">
                          <c:v>1-14th</c:v>
                        </c:pt>
                        <c:pt idx="25">
                          <c:v>15-30th</c:v>
                        </c:pt>
                        <c:pt idx="26">
                          <c:v>1-14th</c:v>
                        </c:pt>
                        <c:pt idx="27">
                          <c:v>15-30th</c:v>
                        </c:pt>
                      </c:lvl>
                      <c:lvl>
                        <c:pt idx="0">
                          <c:v>JAN</c:v>
                        </c:pt>
                        <c:pt idx="1">
                          <c:v>JAN</c:v>
                        </c:pt>
                        <c:pt idx="2">
                          <c:v>FEB</c:v>
                        </c:pt>
                        <c:pt idx="3">
                          <c:v>FEB</c:v>
                        </c:pt>
                        <c:pt idx="4">
                          <c:v>MAR</c:v>
                        </c:pt>
                        <c:pt idx="5">
                          <c:v>MAR</c:v>
                        </c:pt>
                        <c:pt idx="6">
                          <c:v>APR</c:v>
                        </c:pt>
                        <c:pt idx="7">
                          <c:v>APR</c:v>
                        </c:pt>
                        <c:pt idx="8">
                          <c:v>MAY</c:v>
                        </c:pt>
                        <c:pt idx="9">
                          <c:v>MAY</c:v>
                        </c:pt>
                        <c:pt idx="10">
                          <c:v>JUN</c:v>
                        </c:pt>
                        <c:pt idx="11">
                          <c:v>JUN</c:v>
                        </c:pt>
                        <c:pt idx="12">
                          <c:v>JUL</c:v>
                        </c:pt>
                        <c:pt idx="13">
                          <c:v>JUL</c:v>
                        </c:pt>
                        <c:pt idx="14">
                          <c:v>AUG</c:v>
                        </c:pt>
                        <c:pt idx="15">
                          <c:v>AUG</c:v>
                        </c:pt>
                        <c:pt idx="16">
                          <c:v>SEP</c:v>
                        </c:pt>
                        <c:pt idx="17">
                          <c:v>SEP</c:v>
                        </c:pt>
                        <c:pt idx="18">
                          <c:v>OCT</c:v>
                        </c:pt>
                        <c:pt idx="19">
                          <c:v>OCT</c:v>
                        </c:pt>
                        <c:pt idx="20">
                          <c:v>NOV</c:v>
                        </c:pt>
                        <c:pt idx="21">
                          <c:v>NOV</c:v>
                        </c:pt>
                        <c:pt idx="22">
                          <c:v>DEC</c:v>
                        </c:pt>
                        <c:pt idx="23">
                          <c:v>DEC</c:v>
                        </c:pt>
                        <c:pt idx="24">
                          <c:v>JAN</c:v>
                        </c:pt>
                        <c:pt idx="25">
                          <c:v>JAN</c:v>
                        </c:pt>
                        <c:pt idx="26">
                          <c:v>FEB</c:v>
                        </c:pt>
                        <c:pt idx="27">
                          <c:v>FEB</c:v>
                        </c:pt>
                      </c:lvl>
                    </c:multiLvlStrCache>
                  </c:multiLvlStrRef>
                </c:cat>
                <c:val>
                  <c:numRef>
                    <c:extLst>
                      <c:ext uri="{02D57815-91ED-43cb-92C2-25804820EDAC}">
                        <c15:formulaRef>
                          <c15:sqref>'GRAPH DATA'!$B$9:$AC$9</c15:sqref>
                        </c15:formulaRef>
                      </c:ext>
                    </c:extLst>
                    <c:numCache>
                      <c:formatCode>_("$"* #,##0.00_);_("$"* \(#,##0.00\);_("$"* "-"??_);_(@_)</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numCache>
                  </c:numRef>
                </c:val>
                <c:extLst>
                  <c:ext xmlns:c16="http://schemas.microsoft.com/office/drawing/2014/chart" uri="{C3380CC4-5D6E-409C-BE32-E72D297353CC}">
                    <c16:uniqueId val="{00000002-0292-455E-ABAD-06C7DABB1899}"/>
                  </c:ext>
                </c:extLst>
              </c15:ser>
            </c15:filteredAreaSeries>
            <c15:filteredAreaSeries>
              <c15:ser>
                <c:idx val="2"/>
                <c:order val="2"/>
                <c:tx>
                  <c:strRef>
                    <c:extLst xmlns:c15="http://schemas.microsoft.com/office/drawing/2012/chart">
                      <c:ext xmlns:c15="http://schemas.microsoft.com/office/drawing/2012/chart" uri="{02D57815-91ED-43cb-92C2-25804820EDAC}">
                        <c15:formulaRef>
                          <c15:sqref>'GRAPH DATA'!$A$10</c15:sqref>
                        </c15:formulaRef>
                      </c:ext>
                    </c:extLst>
                    <c:strCache>
                      <c:ptCount val="1"/>
                      <c:pt idx="0">
                        <c:v>Total savings income</c:v>
                      </c:pt>
                    </c:strCache>
                  </c:strRef>
                </c:tx>
                <c:spPr>
                  <a:solidFill>
                    <a:schemeClr val="accent5">
                      <a:alpha val="85000"/>
                    </a:schemeClr>
                  </a:solidFill>
                  <a:ln>
                    <a:noFill/>
                  </a:ln>
                  <a:effectLst>
                    <a:innerShdw dist="12700" dir="16200000">
                      <a:schemeClr val="lt1"/>
                    </a:innerShdw>
                  </a:effectLst>
                </c:spPr>
                <c:cat>
                  <c:multiLvlStrRef>
                    <c:extLst xmlns:c15="http://schemas.microsoft.com/office/drawing/2012/chart">
                      <c:ext xmlns:c15="http://schemas.microsoft.com/office/drawing/2012/chart" uri="{02D57815-91ED-43cb-92C2-25804820EDAC}">
                        <c15:formulaRef>
                          <c15:sqref>'GRAPH DATA'!$B$6:$AC$7</c15:sqref>
                        </c15:formulaRef>
                      </c:ext>
                    </c:extLst>
                    <c:multiLvlStrCache>
                      <c:ptCount val="28"/>
                      <c:lvl>
                        <c:pt idx="0">
                          <c:v>1-14th</c:v>
                        </c:pt>
                        <c:pt idx="1">
                          <c:v>15-30th</c:v>
                        </c:pt>
                        <c:pt idx="2">
                          <c:v>1-14th</c:v>
                        </c:pt>
                        <c:pt idx="3">
                          <c:v>15-30th</c:v>
                        </c:pt>
                        <c:pt idx="4">
                          <c:v>1-14th</c:v>
                        </c:pt>
                        <c:pt idx="5">
                          <c:v>15-30th</c:v>
                        </c:pt>
                        <c:pt idx="6">
                          <c:v>1-14th</c:v>
                        </c:pt>
                        <c:pt idx="7">
                          <c:v>15-30th</c:v>
                        </c:pt>
                        <c:pt idx="8">
                          <c:v>1-14th</c:v>
                        </c:pt>
                        <c:pt idx="9">
                          <c:v>15-30th</c:v>
                        </c:pt>
                        <c:pt idx="10">
                          <c:v>1-14th</c:v>
                        </c:pt>
                        <c:pt idx="11">
                          <c:v>15-30th</c:v>
                        </c:pt>
                        <c:pt idx="12">
                          <c:v>1-14th</c:v>
                        </c:pt>
                        <c:pt idx="13">
                          <c:v>15-30th</c:v>
                        </c:pt>
                        <c:pt idx="14">
                          <c:v>1-14th</c:v>
                        </c:pt>
                        <c:pt idx="15">
                          <c:v>15-30th</c:v>
                        </c:pt>
                        <c:pt idx="16">
                          <c:v>1-14th</c:v>
                        </c:pt>
                        <c:pt idx="17">
                          <c:v>15-30th</c:v>
                        </c:pt>
                        <c:pt idx="18">
                          <c:v>1-14th</c:v>
                        </c:pt>
                        <c:pt idx="19">
                          <c:v>15-30th</c:v>
                        </c:pt>
                        <c:pt idx="20">
                          <c:v>1-14th</c:v>
                        </c:pt>
                        <c:pt idx="21">
                          <c:v>15-30th</c:v>
                        </c:pt>
                        <c:pt idx="22">
                          <c:v>1-14th</c:v>
                        </c:pt>
                        <c:pt idx="23">
                          <c:v>15-30th</c:v>
                        </c:pt>
                        <c:pt idx="24">
                          <c:v>1-14th</c:v>
                        </c:pt>
                        <c:pt idx="25">
                          <c:v>15-30th</c:v>
                        </c:pt>
                        <c:pt idx="26">
                          <c:v>1-14th</c:v>
                        </c:pt>
                        <c:pt idx="27">
                          <c:v>15-30th</c:v>
                        </c:pt>
                      </c:lvl>
                      <c:lvl>
                        <c:pt idx="0">
                          <c:v>JAN</c:v>
                        </c:pt>
                        <c:pt idx="1">
                          <c:v>JAN</c:v>
                        </c:pt>
                        <c:pt idx="2">
                          <c:v>FEB</c:v>
                        </c:pt>
                        <c:pt idx="3">
                          <c:v>FEB</c:v>
                        </c:pt>
                        <c:pt idx="4">
                          <c:v>MAR</c:v>
                        </c:pt>
                        <c:pt idx="5">
                          <c:v>MAR</c:v>
                        </c:pt>
                        <c:pt idx="6">
                          <c:v>APR</c:v>
                        </c:pt>
                        <c:pt idx="7">
                          <c:v>APR</c:v>
                        </c:pt>
                        <c:pt idx="8">
                          <c:v>MAY</c:v>
                        </c:pt>
                        <c:pt idx="9">
                          <c:v>MAY</c:v>
                        </c:pt>
                        <c:pt idx="10">
                          <c:v>JUN</c:v>
                        </c:pt>
                        <c:pt idx="11">
                          <c:v>JUN</c:v>
                        </c:pt>
                        <c:pt idx="12">
                          <c:v>JUL</c:v>
                        </c:pt>
                        <c:pt idx="13">
                          <c:v>JUL</c:v>
                        </c:pt>
                        <c:pt idx="14">
                          <c:v>AUG</c:v>
                        </c:pt>
                        <c:pt idx="15">
                          <c:v>AUG</c:v>
                        </c:pt>
                        <c:pt idx="16">
                          <c:v>SEP</c:v>
                        </c:pt>
                        <c:pt idx="17">
                          <c:v>SEP</c:v>
                        </c:pt>
                        <c:pt idx="18">
                          <c:v>OCT</c:v>
                        </c:pt>
                        <c:pt idx="19">
                          <c:v>OCT</c:v>
                        </c:pt>
                        <c:pt idx="20">
                          <c:v>NOV</c:v>
                        </c:pt>
                        <c:pt idx="21">
                          <c:v>NOV</c:v>
                        </c:pt>
                        <c:pt idx="22">
                          <c:v>DEC</c:v>
                        </c:pt>
                        <c:pt idx="23">
                          <c:v>DEC</c:v>
                        </c:pt>
                        <c:pt idx="24">
                          <c:v>JAN</c:v>
                        </c:pt>
                        <c:pt idx="25">
                          <c:v>JAN</c:v>
                        </c:pt>
                        <c:pt idx="26">
                          <c:v>FEB</c:v>
                        </c:pt>
                        <c:pt idx="27">
                          <c:v>FEB</c:v>
                        </c:pt>
                      </c:lvl>
                    </c:multiLvlStrCache>
                  </c:multiLvlStrRef>
                </c:cat>
                <c:val>
                  <c:numRef>
                    <c:extLst xmlns:c15="http://schemas.microsoft.com/office/drawing/2012/chart">
                      <c:ext xmlns:c15="http://schemas.microsoft.com/office/drawing/2012/chart" uri="{02D57815-91ED-43cb-92C2-25804820EDAC}">
                        <c15:formulaRef>
                          <c15:sqref>'GRAPH DATA'!$B$10:$AC$10</c15:sqref>
                        </c15:formulaRef>
                      </c:ext>
                    </c:extLst>
                    <c:numCache>
                      <c:formatCode>_("$"* #,##0.00_);_("$"* \(#,##0.00\);_("$"* "-"??_);_(@_)</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numCache>
                  </c:numRef>
                </c:val>
                <c:extLst xmlns:c15="http://schemas.microsoft.com/office/drawing/2012/chart">
                  <c:ext xmlns:c16="http://schemas.microsoft.com/office/drawing/2014/chart" uri="{C3380CC4-5D6E-409C-BE32-E72D297353CC}">
                    <c16:uniqueId val="{00000003-0292-455E-ABAD-06C7DABB1899}"/>
                  </c:ext>
                </c:extLst>
              </c15:ser>
            </c15:filteredAreaSeries>
            <c15:filteredAreaSeries>
              <c15:ser>
                <c:idx val="3"/>
                <c:order val="3"/>
                <c:tx>
                  <c:strRef>
                    <c:extLst xmlns:c15="http://schemas.microsoft.com/office/drawing/2012/chart">
                      <c:ext xmlns:c15="http://schemas.microsoft.com/office/drawing/2012/chart" uri="{02D57815-91ED-43cb-92C2-25804820EDAC}">
                        <c15:formulaRef>
                          <c15:sqref>'GRAPH DATA'!$A$11</c15:sqref>
                        </c15:formulaRef>
                      </c:ext>
                    </c:extLst>
                    <c:strCache>
                      <c:ptCount val="1"/>
                    </c:strCache>
                  </c:strRef>
                </c:tx>
                <c:spPr>
                  <a:solidFill>
                    <a:schemeClr val="accent1">
                      <a:lumMod val="60000"/>
                      <a:alpha val="85000"/>
                    </a:schemeClr>
                  </a:solidFill>
                  <a:ln>
                    <a:noFill/>
                  </a:ln>
                  <a:effectLst>
                    <a:innerShdw dist="12700" dir="16200000">
                      <a:schemeClr val="lt1"/>
                    </a:innerShdw>
                  </a:effectLst>
                </c:spPr>
                <c:cat>
                  <c:multiLvlStrRef>
                    <c:extLst xmlns:c15="http://schemas.microsoft.com/office/drawing/2012/chart">
                      <c:ext xmlns:c15="http://schemas.microsoft.com/office/drawing/2012/chart" uri="{02D57815-91ED-43cb-92C2-25804820EDAC}">
                        <c15:formulaRef>
                          <c15:sqref>'GRAPH DATA'!$B$6:$AC$7</c15:sqref>
                        </c15:formulaRef>
                      </c:ext>
                    </c:extLst>
                    <c:multiLvlStrCache>
                      <c:ptCount val="28"/>
                      <c:lvl>
                        <c:pt idx="0">
                          <c:v>1-14th</c:v>
                        </c:pt>
                        <c:pt idx="1">
                          <c:v>15-30th</c:v>
                        </c:pt>
                        <c:pt idx="2">
                          <c:v>1-14th</c:v>
                        </c:pt>
                        <c:pt idx="3">
                          <c:v>15-30th</c:v>
                        </c:pt>
                        <c:pt idx="4">
                          <c:v>1-14th</c:v>
                        </c:pt>
                        <c:pt idx="5">
                          <c:v>15-30th</c:v>
                        </c:pt>
                        <c:pt idx="6">
                          <c:v>1-14th</c:v>
                        </c:pt>
                        <c:pt idx="7">
                          <c:v>15-30th</c:v>
                        </c:pt>
                        <c:pt idx="8">
                          <c:v>1-14th</c:v>
                        </c:pt>
                        <c:pt idx="9">
                          <c:v>15-30th</c:v>
                        </c:pt>
                        <c:pt idx="10">
                          <c:v>1-14th</c:v>
                        </c:pt>
                        <c:pt idx="11">
                          <c:v>15-30th</c:v>
                        </c:pt>
                        <c:pt idx="12">
                          <c:v>1-14th</c:v>
                        </c:pt>
                        <c:pt idx="13">
                          <c:v>15-30th</c:v>
                        </c:pt>
                        <c:pt idx="14">
                          <c:v>1-14th</c:v>
                        </c:pt>
                        <c:pt idx="15">
                          <c:v>15-30th</c:v>
                        </c:pt>
                        <c:pt idx="16">
                          <c:v>1-14th</c:v>
                        </c:pt>
                        <c:pt idx="17">
                          <c:v>15-30th</c:v>
                        </c:pt>
                        <c:pt idx="18">
                          <c:v>1-14th</c:v>
                        </c:pt>
                        <c:pt idx="19">
                          <c:v>15-30th</c:v>
                        </c:pt>
                        <c:pt idx="20">
                          <c:v>1-14th</c:v>
                        </c:pt>
                        <c:pt idx="21">
                          <c:v>15-30th</c:v>
                        </c:pt>
                        <c:pt idx="22">
                          <c:v>1-14th</c:v>
                        </c:pt>
                        <c:pt idx="23">
                          <c:v>15-30th</c:v>
                        </c:pt>
                        <c:pt idx="24">
                          <c:v>1-14th</c:v>
                        </c:pt>
                        <c:pt idx="25">
                          <c:v>15-30th</c:v>
                        </c:pt>
                        <c:pt idx="26">
                          <c:v>1-14th</c:v>
                        </c:pt>
                        <c:pt idx="27">
                          <c:v>15-30th</c:v>
                        </c:pt>
                      </c:lvl>
                      <c:lvl>
                        <c:pt idx="0">
                          <c:v>JAN</c:v>
                        </c:pt>
                        <c:pt idx="1">
                          <c:v>JAN</c:v>
                        </c:pt>
                        <c:pt idx="2">
                          <c:v>FEB</c:v>
                        </c:pt>
                        <c:pt idx="3">
                          <c:v>FEB</c:v>
                        </c:pt>
                        <c:pt idx="4">
                          <c:v>MAR</c:v>
                        </c:pt>
                        <c:pt idx="5">
                          <c:v>MAR</c:v>
                        </c:pt>
                        <c:pt idx="6">
                          <c:v>APR</c:v>
                        </c:pt>
                        <c:pt idx="7">
                          <c:v>APR</c:v>
                        </c:pt>
                        <c:pt idx="8">
                          <c:v>MAY</c:v>
                        </c:pt>
                        <c:pt idx="9">
                          <c:v>MAY</c:v>
                        </c:pt>
                        <c:pt idx="10">
                          <c:v>JUN</c:v>
                        </c:pt>
                        <c:pt idx="11">
                          <c:v>JUN</c:v>
                        </c:pt>
                        <c:pt idx="12">
                          <c:v>JUL</c:v>
                        </c:pt>
                        <c:pt idx="13">
                          <c:v>JUL</c:v>
                        </c:pt>
                        <c:pt idx="14">
                          <c:v>AUG</c:v>
                        </c:pt>
                        <c:pt idx="15">
                          <c:v>AUG</c:v>
                        </c:pt>
                        <c:pt idx="16">
                          <c:v>SEP</c:v>
                        </c:pt>
                        <c:pt idx="17">
                          <c:v>SEP</c:v>
                        </c:pt>
                        <c:pt idx="18">
                          <c:v>OCT</c:v>
                        </c:pt>
                        <c:pt idx="19">
                          <c:v>OCT</c:v>
                        </c:pt>
                        <c:pt idx="20">
                          <c:v>NOV</c:v>
                        </c:pt>
                        <c:pt idx="21">
                          <c:v>NOV</c:v>
                        </c:pt>
                        <c:pt idx="22">
                          <c:v>DEC</c:v>
                        </c:pt>
                        <c:pt idx="23">
                          <c:v>DEC</c:v>
                        </c:pt>
                        <c:pt idx="24">
                          <c:v>JAN</c:v>
                        </c:pt>
                        <c:pt idx="25">
                          <c:v>JAN</c:v>
                        </c:pt>
                        <c:pt idx="26">
                          <c:v>FEB</c:v>
                        </c:pt>
                        <c:pt idx="27">
                          <c:v>FEB</c:v>
                        </c:pt>
                      </c:lvl>
                    </c:multiLvlStrCache>
                  </c:multiLvlStrRef>
                </c:cat>
                <c:val>
                  <c:numRef>
                    <c:extLst xmlns:c15="http://schemas.microsoft.com/office/drawing/2012/chart">
                      <c:ext xmlns:c15="http://schemas.microsoft.com/office/drawing/2012/chart" uri="{02D57815-91ED-43cb-92C2-25804820EDAC}">
                        <c15:formulaRef>
                          <c15:sqref>'GRAPH DATA'!$B$11:$AC$11</c15:sqref>
                        </c15:formulaRef>
                      </c:ext>
                    </c:extLst>
                    <c:numCache>
                      <c:formatCode>General</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numCache>
                  </c:numRef>
                </c:val>
                <c:extLst xmlns:c15="http://schemas.microsoft.com/office/drawing/2012/chart">
                  <c:ext xmlns:c16="http://schemas.microsoft.com/office/drawing/2014/chart" uri="{C3380CC4-5D6E-409C-BE32-E72D297353CC}">
                    <c16:uniqueId val="{00000004-0292-455E-ABAD-06C7DABB1899}"/>
                  </c:ext>
                </c:extLst>
              </c15:ser>
            </c15:filteredAreaSeries>
            <c15:filteredAreaSeries>
              <c15:ser>
                <c:idx val="4"/>
                <c:order val="4"/>
                <c:tx>
                  <c:strRef>
                    <c:extLst xmlns:c15="http://schemas.microsoft.com/office/drawing/2012/chart">
                      <c:ext xmlns:c15="http://schemas.microsoft.com/office/drawing/2012/chart" uri="{02D57815-91ED-43cb-92C2-25804820EDAC}">
                        <c15:formulaRef>
                          <c15:sqref>'GRAPH DATA'!$A$12</c15:sqref>
                        </c15:formulaRef>
                      </c:ext>
                    </c:extLst>
                    <c:strCache>
                      <c:ptCount val="1"/>
                    </c:strCache>
                  </c:strRef>
                </c:tx>
                <c:spPr>
                  <a:solidFill>
                    <a:schemeClr val="accent3">
                      <a:lumMod val="60000"/>
                      <a:alpha val="85000"/>
                    </a:schemeClr>
                  </a:solidFill>
                  <a:ln>
                    <a:noFill/>
                  </a:ln>
                  <a:effectLst>
                    <a:innerShdw dist="12700" dir="16200000">
                      <a:schemeClr val="lt1"/>
                    </a:innerShdw>
                  </a:effectLst>
                </c:spPr>
                <c:cat>
                  <c:multiLvlStrRef>
                    <c:extLst xmlns:c15="http://schemas.microsoft.com/office/drawing/2012/chart">
                      <c:ext xmlns:c15="http://schemas.microsoft.com/office/drawing/2012/chart" uri="{02D57815-91ED-43cb-92C2-25804820EDAC}">
                        <c15:formulaRef>
                          <c15:sqref>'GRAPH DATA'!$B$6:$AC$7</c15:sqref>
                        </c15:formulaRef>
                      </c:ext>
                    </c:extLst>
                    <c:multiLvlStrCache>
                      <c:ptCount val="28"/>
                      <c:lvl>
                        <c:pt idx="0">
                          <c:v>1-14th</c:v>
                        </c:pt>
                        <c:pt idx="1">
                          <c:v>15-30th</c:v>
                        </c:pt>
                        <c:pt idx="2">
                          <c:v>1-14th</c:v>
                        </c:pt>
                        <c:pt idx="3">
                          <c:v>15-30th</c:v>
                        </c:pt>
                        <c:pt idx="4">
                          <c:v>1-14th</c:v>
                        </c:pt>
                        <c:pt idx="5">
                          <c:v>15-30th</c:v>
                        </c:pt>
                        <c:pt idx="6">
                          <c:v>1-14th</c:v>
                        </c:pt>
                        <c:pt idx="7">
                          <c:v>15-30th</c:v>
                        </c:pt>
                        <c:pt idx="8">
                          <c:v>1-14th</c:v>
                        </c:pt>
                        <c:pt idx="9">
                          <c:v>15-30th</c:v>
                        </c:pt>
                        <c:pt idx="10">
                          <c:v>1-14th</c:v>
                        </c:pt>
                        <c:pt idx="11">
                          <c:v>15-30th</c:v>
                        </c:pt>
                        <c:pt idx="12">
                          <c:v>1-14th</c:v>
                        </c:pt>
                        <c:pt idx="13">
                          <c:v>15-30th</c:v>
                        </c:pt>
                        <c:pt idx="14">
                          <c:v>1-14th</c:v>
                        </c:pt>
                        <c:pt idx="15">
                          <c:v>15-30th</c:v>
                        </c:pt>
                        <c:pt idx="16">
                          <c:v>1-14th</c:v>
                        </c:pt>
                        <c:pt idx="17">
                          <c:v>15-30th</c:v>
                        </c:pt>
                        <c:pt idx="18">
                          <c:v>1-14th</c:v>
                        </c:pt>
                        <c:pt idx="19">
                          <c:v>15-30th</c:v>
                        </c:pt>
                        <c:pt idx="20">
                          <c:v>1-14th</c:v>
                        </c:pt>
                        <c:pt idx="21">
                          <c:v>15-30th</c:v>
                        </c:pt>
                        <c:pt idx="22">
                          <c:v>1-14th</c:v>
                        </c:pt>
                        <c:pt idx="23">
                          <c:v>15-30th</c:v>
                        </c:pt>
                        <c:pt idx="24">
                          <c:v>1-14th</c:v>
                        </c:pt>
                        <c:pt idx="25">
                          <c:v>15-30th</c:v>
                        </c:pt>
                        <c:pt idx="26">
                          <c:v>1-14th</c:v>
                        </c:pt>
                        <c:pt idx="27">
                          <c:v>15-30th</c:v>
                        </c:pt>
                      </c:lvl>
                      <c:lvl>
                        <c:pt idx="0">
                          <c:v>JAN</c:v>
                        </c:pt>
                        <c:pt idx="1">
                          <c:v>JAN</c:v>
                        </c:pt>
                        <c:pt idx="2">
                          <c:v>FEB</c:v>
                        </c:pt>
                        <c:pt idx="3">
                          <c:v>FEB</c:v>
                        </c:pt>
                        <c:pt idx="4">
                          <c:v>MAR</c:v>
                        </c:pt>
                        <c:pt idx="5">
                          <c:v>MAR</c:v>
                        </c:pt>
                        <c:pt idx="6">
                          <c:v>APR</c:v>
                        </c:pt>
                        <c:pt idx="7">
                          <c:v>APR</c:v>
                        </c:pt>
                        <c:pt idx="8">
                          <c:v>MAY</c:v>
                        </c:pt>
                        <c:pt idx="9">
                          <c:v>MAY</c:v>
                        </c:pt>
                        <c:pt idx="10">
                          <c:v>JUN</c:v>
                        </c:pt>
                        <c:pt idx="11">
                          <c:v>JUN</c:v>
                        </c:pt>
                        <c:pt idx="12">
                          <c:v>JUL</c:v>
                        </c:pt>
                        <c:pt idx="13">
                          <c:v>JUL</c:v>
                        </c:pt>
                        <c:pt idx="14">
                          <c:v>AUG</c:v>
                        </c:pt>
                        <c:pt idx="15">
                          <c:v>AUG</c:v>
                        </c:pt>
                        <c:pt idx="16">
                          <c:v>SEP</c:v>
                        </c:pt>
                        <c:pt idx="17">
                          <c:v>SEP</c:v>
                        </c:pt>
                        <c:pt idx="18">
                          <c:v>OCT</c:v>
                        </c:pt>
                        <c:pt idx="19">
                          <c:v>OCT</c:v>
                        </c:pt>
                        <c:pt idx="20">
                          <c:v>NOV</c:v>
                        </c:pt>
                        <c:pt idx="21">
                          <c:v>NOV</c:v>
                        </c:pt>
                        <c:pt idx="22">
                          <c:v>DEC</c:v>
                        </c:pt>
                        <c:pt idx="23">
                          <c:v>DEC</c:v>
                        </c:pt>
                        <c:pt idx="24">
                          <c:v>JAN</c:v>
                        </c:pt>
                        <c:pt idx="25">
                          <c:v>JAN</c:v>
                        </c:pt>
                        <c:pt idx="26">
                          <c:v>FEB</c:v>
                        </c:pt>
                        <c:pt idx="27">
                          <c:v>FEB</c:v>
                        </c:pt>
                      </c:lvl>
                    </c:multiLvlStrCache>
                  </c:multiLvlStrRef>
                </c:cat>
                <c:val>
                  <c:numRef>
                    <c:extLst xmlns:c15="http://schemas.microsoft.com/office/drawing/2012/chart">
                      <c:ext xmlns:c15="http://schemas.microsoft.com/office/drawing/2012/chart" uri="{02D57815-91ED-43cb-92C2-25804820EDAC}">
                        <c15:formulaRef>
                          <c15:sqref>'GRAPH DATA'!$B$12:$AC$12</c15:sqref>
                        </c15:formulaRef>
                      </c:ext>
                    </c:extLst>
                    <c:numCache>
                      <c:formatCode>General</c:formatCode>
                      <c:ptCount val="28"/>
                      <c:pt idx="0" formatCode="d\-mmm">
                        <c:v>0</c:v>
                      </c:pt>
                      <c:pt idx="1">
                        <c:v>0</c:v>
                      </c:pt>
                      <c:pt idx="2" formatCode="d\-mmm">
                        <c:v>0</c:v>
                      </c:pt>
                      <c:pt idx="3">
                        <c:v>0</c:v>
                      </c:pt>
                      <c:pt idx="4" formatCode="d\-mmm">
                        <c:v>0</c:v>
                      </c:pt>
                      <c:pt idx="5">
                        <c:v>0</c:v>
                      </c:pt>
                      <c:pt idx="6" formatCode="d\-mmm">
                        <c:v>0</c:v>
                      </c:pt>
                      <c:pt idx="7">
                        <c:v>0</c:v>
                      </c:pt>
                      <c:pt idx="8" formatCode="d\-mmm">
                        <c:v>0</c:v>
                      </c:pt>
                      <c:pt idx="9">
                        <c:v>0</c:v>
                      </c:pt>
                      <c:pt idx="10" formatCode="d\-mmm">
                        <c:v>0</c:v>
                      </c:pt>
                      <c:pt idx="11">
                        <c:v>0</c:v>
                      </c:pt>
                      <c:pt idx="12" formatCode="d\-mmm">
                        <c:v>0</c:v>
                      </c:pt>
                      <c:pt idx="13">
                        <c:v>0</c:v>
                      </c:pt>
                      <c:pt idx="14" formatCode="d\-mmm">
                        <c:v>0</c:v>
                      </c:pt>
                      <c:pt idx="15">
                        <c:v>0</c:v>
                      </c:pt>
                      <c:pt idx="16" formatCode="d\-mmm">
                        <c:v>0</c:v>
                      </c:pt>
                      <c:pt idx="17">
                        <c:v>0</c:v>
                      </c:pt>
                      <c:pt idx="18" formatCode="d\-mmm">
                        <c:v>0</c:v>
                      </c:pt>
                      <c:pt idx="19">
                        <c:v>0</c:v>
                      </c:pt>
                      <c:pt idx="20" formatCode="d\-mmm">
                        <c:v>0</c:v>
                      </c:pt>
                      <c:pt idx="21">
                        <c:v>0</c:v>
                      </c:pt>
                      <c:pt idx="22" formatCode="d\-mmm">
                        <c:v>0</c:v>
                      </c:pt>
                      <c:pt idx="23">
                        <c:v>0</c:v>
                      </c:pt>
                      <c:pt idx="24" formatCode="d\-mmm">
                        <c:v>0</c:v>
                      </c:pt>
                      <c:pt idx="25">
                        <c:v>0</c:v>
                      </c:pt>
                      <c:pt idx="26" formatCode="d\-mmm">
                        <c:v>0</c:v>
                      </c:pt>
                      <c:pt idx="27">
                        <c:v>0</c:v>
                      </c:pt>
                    </c:numCache>
                  </c:numRef>
                </c:val>
                <c:extLst xmlns:c15="http://schemas.microsoft.com/office/drawing/2012/chart">
                  <c:ext xmlns:c16="http://schemas.microsoft.com/office/drawing/2014/chart" uri="{C3380CC4-5D6E-409C-BE32-E72D297353CC}">
                    <c16:uniqueId val="{00000005-0292-455E-ABAD-06C7DABB1899}"/>
                  </c:ext>
                </c:extLst>
              </c15:ser>
            </c15:filteredAreaSeries>
            <c15:filteredAreaSeries>
              <c15:ser>
                <c:idx val="6"/>
                <c:order val="6"/>
                <c:tx>
                  <c:strRef>
                    <c:extLst xmlns:c15="http://schemas.microsoft.com/office/drawing/2012/chart">
                      <c:ext xmlns:c15="http://schemas.microsoft.com/office/drawing/2012/chart" uri="{02D57815-91ED-43cb-92C2-25804820EDAC}">
                        <c15:formulaRef>
                          <c15:sqref>'GRAPH DATA'!$A$14</c15:sqref>
                        </c15:formulaRef>
                      </c:ext>
                    </c:extLst>
                    <c:strCache>
                      <c:ptCount val="1"/>
                      <c:pt idx="0">
                        <c:v>Total checking expenditures</c:v>
                      </c:pt>
                    </c:strCache>
                  </c:strRef>
                </c:tx>
                <c:spPr>
                  <a:solidFill>
                    <a:schemeClr val="accent1">
                      <a:lumMod val="80000"/>
                      <a:lumOff val="20000"/>
                      <a:alpha val="85000"/>
                    </a:schemeClr>
                  </a:solidFill>
                  <a:ln>
                    <a:noFill/>
                  </a:ln>
                  <a:effectLst>
                    <a:innerShdw dist="12700" dir="16200000">
                      <a:schemeClr val="lt1"/>
                    </a:innerShdw>
                  </a:effectLst>
                </c:spPr>
                <c:cat>
                  <c:multiLvlStrRef>
                    <c:extLst xmlns:c15="http://schemas.microsoft.com/office/drawing/2012/chart">
                      <c:ext xmlns:c15="http://schemas.microsoft.com/office/drawing/2012/chart" uri="{02D57815-91ED-43cb-92C2-25804820EDAC}">
                        <c15:formulaRef>
                          <c15:sqref>'GRAPH DATA'!$B$6:$AC$7</c15:sqref>
                        </c15:formulaRef>
                      </c:ext>
                    </c:extLst>
                    <c:multiLvlStrCache>
                      <c:ptCount val="28"/>
                      <c:lvl>
                        <c:pt idx="0">
                          <c:v>1-14th</c:v>
                        </c:pt>
                        <c:pt idx="1">
                          <c:v>15-30th</c:v>
                        </c:pt>
                        <c:pt idx="2">
                          <c:v>1-14th</c:v>
                        </c:pt>
                        <c:pt idx="3">
                          <c:v>15-30th</c:v>
                        </c:pt>
                        <c:pt idx="4">
                          <c:v>1-14th</c:v>
                        </c:pt>
                        <c:pt idx="5">
                          <c:v>15-30th</c:v>
                        </c:pt>
                        <c:pt idx="6">
                          <c:v>1-14th</c:v>
                        </c:pt>
                        <c:pt idx="7">
                          <c:v>15-30th</c:v>
                        </c:pt>
                        <c:pt idx="8">
                          <c:v>1-14th</c:v>
                        </c:pt>
                        <c:pt idx="9">
                          <c:v>15-30th</c:v>
                        </c:pt>
                        <c:pt idx="10">
                          <c:v>1-14th</c:v>
                        </c:pt>
                        <c:pt idx="11">
                          <c:v>15-30th</c:v>
                        </c:pt>
                        <c:pt idx="12">
                          <c:v>1-14th</c:v>
                        </c:pt>
                        <c:pt idx="13">
                          <c:v>15-30th</c:v>
                        </c:pt>
                        <c:pt idx="14">
                          <c:v>1-14th</c:v>
                        </c:pt>
                        <c:pt idx="15">
                          <c:v>15-30th</c:v>
                        </c:pt>
                        <c:pt idx="16">
                          <c:v>1-14th</c:v>
                        </c:pt>
                        <c:pt idx="17">
                          <c:v>15-30th</c:v>
                        </c:pt>
                        <c:pt idx="18">
                          <c:v>1-14th</c:v>
                        </c:pt>
                        <c:pt idx="19">
                          <c:v>15-30th</c:v>
                        </c:pt>
                        <c:pt idx="20">
                          <c:v>1-14th</c:v>
                        </c:pt>
                        <c:pt idx="21">
                          <c:v>15-30th</c:v>
                        </c:pt>
                        <c:pt idx="22">
                          <c:v>1-14th</c:v>
                        </c:pt>
                        <c:pt idx="23">
                          <c:v>15-30th</c:v>
                        </c:pt>
                        <c:pt idx="24">
                          <c:v>1-14th</c:v>
                        </c:pt>
                        <c:pt idx="25">
                          <c:v>15-30th</c:v>
                        </c:pt>
                        <c:pt idx="26">
                          <c:v>1-14th</c:v>
                        </c:pt>
                        <c:pt idx="27">
                          <c:v>15-30th</c:v>
                        </c:pt>
                      </c:lvl>
                      <c:lvl>
                        <c:pt idx="0">
                          <c:v>JAN</c:v>
                        </c:pt>
                        <c:pt idx="1">
                          <c:v>JAN</c:v>
                        </c:pt>
                        <c:pt idx="2">
                          <c:v>FEB</c:v>
                        </c:pt>
                        <c:pt idx="3">
                          <c:v>FEB</c:v>
                        </c:pt>
                        <c:pt idx="4">
                          <c:v>MAR</c:v>
                        </c:pt>
                        <c:pt idx="5">
                          <c:v>MAR</c:v>
                        </c:pt>
                        <c:pt idx="6">
                          <c:v>APR</c:v>
                        </c:pt>
                        <c:pt idx="7">
                          <c:v>APR</c:v>
                        </c:pt>
                        <c:pt idx="8">
                          <c:v>MAY</c:v>
                        </c:pt>
                        <c:pt idx="9">
                          <c:v>MAY</c:v>
                        </c:pt>
                        <c:pt idx="10">
                          <c:v>JUN</c:v>
                        </c:pt>
                        <c:pt idx="11">
                          <c:v>JUN</c:v>
                        </c:pt>
                        <c:pt idx="12">
                          <c:v>JUL</c:v>
                        </c:pt>
                        <c:pt idx="13">
                          <c:v>JUL</c:v>
                        </c:pt>
                        <c:pt idx="14">
                          <c:v>AUG</c:v>
                        </c:pt>
                        <c:pt idx="15">
                          <c:v>AUG</c:v>
                        </c:pt>
                        <c:pt idx="16">
                          <c:v>SEP</c:v>
                        </c:pt>
                        <c:pt idx="17">
                          <c:v>SEP</c:v>
                        </c:pt>
                        <c:pt idx="18">
                          <c:v>OCT</c:v>
                        </c:pt>
                        <c:pt idx="19">
                          <c:v>OCT</c:v>
                        </c:pt>
                        <c:pt idx="20">
                          <c:v>NOV</c:v>
                        </c:pt>
                        <c:pt idx="21">
                          <c:v>NOV</c:v>
                        </c:pt>
                        <c:pt idx="22">
                          <c:v>DEC</c:v>
                        </c:pt>
                        <c:pt idx="23">
                          <c:v>DEC</c:v>
                        </c:pt>
                        <c:pt idx="24">
                          <c:v>JAN</c:v>
                        </c:pt>
                        <c:pt idx="25">
                          <c:v>JAN</c:v>
                        </c:pt>
                        <c:pt idx="26">
                          <c:v>FEB</c:v>
                        </c:pt>
                        <c:pt idx="27">
                          <c:v>FEB</c:v>
                        </c:pt>
                      </c:lvl>
                    </c:multiLvlStrCache>
                  </c:multiLvlStrRef>
                </c:cat>
                <c:val>
                  <c:numRef>
                    <c:extLst xmlns:c15="http://schemas.microsoft.com/office/drawing/2012/chart">
                      <c:ext xmlns:c15="http://schemas.microsoft.com/office/drawing/2012/chart" uri="{02D57815-91ED-43cb-92C2-25804820EDAC}">
                        <c15:formulaRef>
                          <c15:sqref>'GRAPH DATA'!$B$14:$AC$14</c15:sqref>
                        </c15:formulaRef>
                      </c:ext>
                    </c:extLst>
                    <c:numCache>
                      <c:formatCode>_("$"* #,##0.00_);_("$"* \(#,##0.00\);_("$"* "-"??_);_(@_)</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numCache>
                  </c:numRef>
                </c:val>
                <c:extLst xmlns:c15="http://schemas.microsoft.com/office/drawing/2012/chart">
                  <c:ext xmlns:c16="http://schemas.microsoft.com/office/drawing/2014/chart" uri="{C3380CC4-5D6E-409C-BE32-E72D297353CC}">
                    <c16:uniqueId val="{00000006-0292-455E-ABAD-06C7DABB1899}"/>
                  </c:ext>
                </c:extLst>
              </c15:ser>
            </c15:filteredAreaSeries>
            <c15:filteredAreaSeries>
              <c15:ser>
                <c:idx val="7"/>
                <c:order val="7"/>
                <c:tx>
                  <c:strRef>
                    <c:extLst xmlns:c15="http://schemas.microsoft.com/office/drawing/2012/chart">
                      <c:ext xmlns:c15="http://schemas.microsoft.com/office/drawing/2012/chart" uri="{02D57815-91ED-43cb-92C2-25804820EDAC}">
                        <c15:formulaRef>
                          <c15:sqref>'GRAPH DATA'!$A$15</c15:sqref>
                        </c15:formulaRef>
                      </c:ext>
                    </c:extLst>
                    <c:strCache>
                      <c:ptCount val="1"/>
                      <c:pt idx="0">
                        <c:v>Total savings expenditures</c:v>
                      </c:pt>
                    </c:strCache>
                  </c:strRef>
                </c:tx>
                <c:spPr>
                  <a:solidFill>
                    <a:schemeClr val="accent3">
                      <a:lumMod val="80000"/>
                      <a:lumOff val="20000"/>
                      <a:alpha val="85000"/>
                    </a:schemeClr>
                  </a:solidFill>
                  <a:ln>
                    <a:noFill/>
                  </a:ln>
                  <a:effectLst>
                    <a:innerShdw dist="12700" dir="16200000">
                      <a:schemeClr val="lt1"/>
                    </a:innerShdw>
                  </a:effectLst>
                </c:spPr>
                <c:cat>
                  <c:multiLvlStrRef>
                    <c:extLst xmlns:c15="http://schemas.microsoft.com/office/drawing/2012/chart">
                      <c:ext xmlns:c15="http://schemas.microsoft.com/office/drawing/2012/chart" uri="{02D57815-91ED-43cb-92C2-25804820EDAC}">
                        <c15:formulaRef>
                          <c15:sqref>'GRAPH DATA'!$B$6:$AC$7</c15:sqref>
                        </c15:formulaRef>
                      </c:ext>
                    </c:extLst>
                    <c:multiLvlStrCache>
                      <c:ptCount val="28"/>
                      <c:lvl>
                        <c:pt idx="0">
                          <c:v>1-14th</c:v>
                        </c:pt>
                        <c:pt idx="1">
                          <c:v>15-30th</c:v>
                        </c:pt>
                        <c:pt idx="2">
                          <c:v>1-14th</c:v>
                        </c:pt>
                        <c:pt idx="3">
                          <c:v>15-30th</c:v>
                        </c:pt>
                        <c:pt idx="4">
                          <c:v>1-14th</c:v>
                        </c:pt>
                        <c:pt idx="5">
                          <c:v>15-30th</c:v>
                        </c:pt>
                        <c:pt idx="6">
                          <c:v>1-14th</c:v>
                        </c:pt>
                        <c:pt idx="7">
                          <c:v>15-30th</c:v>
                        </c:pt>
                        <c:pt idx="8">
                          <c:v>1-14th</c:v>
                        </c:pt>
                        <c:pt idx="9">
                          <c:v>15-30th</c:v>
                        </c:pt>
                        <c:pt idx="10">
                          <c:v>1-14th</c:v>
                        </c:pt>
                        <c:pt idx="11">
                          <c:v>15-30th</c:v>
                        </c:pt>
                        <c:pt idx="12">
                          <c:v>1-14th</c:v>
                        </c:pt>
                        <c:pt idx="13">
                          <c:v>15-30th</c:v>
                        </c:pt>
                        <c:pt idx="14">
                          <c:v>1-14th</c:v>
                        </c:pt>
                        <c:pt idx="15">
                          <c:v>15-30th</c:v>
                        </c:pt>
                        <c:pt idx="16">
                          <c:v>1-14th</c:v>
                        </c:pt>
                        <c:pt idx="17">
                          <c:v>15-30th</c:v>
                        </c:pt>
                        <c:pt idx="18">
                          <c:v>1-14th</c:v>
                        </c:pt>
                        <c:pt idx="19">
                          <c:v>15-30th</c:v>
                        </c:pt>
                        <c:pt idx="20">
                          <c:v>1-14th</c:v>
                        </c:pt>
                        <c:pt idx="21">
                          <c:v>15-30th</c:v>
                        </c:pt>
                        <c:pt idx="22">
                          <c:v>1-14th</c:v>
                        </c:pt>
                        <c:pt idx="23">
                          <c:v>15-30th</c:v>
                        </c:pt>
                        <c:pt idx="24">
                          <c:v>1-14th</c:v>
                        </c:pt>
                        <c:pt idx="25">
                          <c:v>15-30th</c:v>
                        </c:pt>
                        <c:pt idx="26">
                          <c:v>1-14th</c:v>
                        </c:pt>
                        <c:pt idx="27">
                          <c:v>15-30th</c:v>
                        </c:pt>
                      </c:lvl>
                      <c:lvl>
                        <c:pt idx="0">
                          <c:v>JAN</c:v>
                        </c:pt>
                        <c:pt idx="1">
                          <c:v>JAN</c:v>
                        </c:pt>
                        <c:pt idx="2">
                          <c:v>FEB</c:v>
                        </c:pt>
                        <c:pt idx="3">
                          <c:v>FEB</c:v>
                        </c:pt>
                        <c:pt idx="4">
                          <c:v>MAR</c:v>
                        </c:pt>
                        <c:pt idx="5">
                          <c:v>MAR</c:v>
                        </c:pt>
                        <c:pt idx="6">
                          <c:v>APR</c:v>
                        </c:pt>
                        <c:pt idx="7">
                          <c:v>APR</c:v>
                        </c:pt>
                        <c:pt idx="8">
                          <c:v>MAY</c:v>
                        </c:pt>
                        <c:pt idx="9">
                          <c:v>MAY</c:v>
                        </c:pt>
                        <c:pt idx="10">
                          <c:v>JUN</c:v>
                        </c:pt>
                        <c:pt idx="11">
                          <c:v>JUN</c:v>
                        </c:pt>
                        <c:pt idx="12">
                          <c:v>JUL</c:v>
                        </c:pt>
                        <c:pt idx="13">
                          <c:v>JUL</c:v>
                        </c:pt>
                        <c:pt idx="14">
                          <c:v>AUG</c:v>
                        </c:pt>
                        <c:pt idx="15">
                          <c:v>AUG</c:v>
                        </c:pt>
                        <c:pt idx="16">
                          <c:v>SEP</c:v>
                        </c:pt>
                        <c:pt idx="17">
                          <c:v>SEP</c:v>
                        </c:pt>
                        <c:pt idx="18">
                          <c:v>OCT</c:v>
                        </c:pt>
                        <c:pt idx="19">
                          <c:v>OCT</c:v>
                        </c:pt>
                        <c:pt idx="20">
                          <c:v>NOV</c:v>
                        </c:pt>
                        <c:pt idx="21">
                          <c:v>NOV</c:v>
                        </c:pt>
                        <c:pt idx="22">
                          <c:v>DEC</c:v>
                        </c:pt>
                        <c:pt idx="23">
                          <c:v>DEC</c:v>
                        </c:pt>
                        <c:pt idx="24">
                          <c:v>JAN</c:v>
                        </c:pt>
                        <c:pt idx="25">
                          <c:v>JAN</c:v>
                        </c:pt>
                        <c:pt idx="26">
                          <c:v>FEB</c:v>
                        </c:pt>
                        <c:pt idx="27">
                          <c:v>FEB</c:v>
                        </c:pt>
                      </c:lvl>
                    </c:multiLvlStrCache>
                  </c:multiLvlStrRef>
                </c:cat>
                <c:val>
                  <c:numRef>
                    <c:extLst xmlns:c15="http://schemas.microsoft.com/office/drawing/2012/chart">
                      <c:ext xmlns:c15="http://schemas.microsoft.com/office/drawing/2012/chart" uri="{02D57815-91ED-43cb-92C2-25804820EDAC}">
                        <c15:formulaRef>
                          <c15:sqref>'GRAPH DATA'!$B$15:$AC$15</c15:sqref>
                        </c15:formulaRef>
                      </c:ext>
                    </c:extLst>
                    <c:numCache>
                      <c:formatCode>_("$"* #,##0.00_);_("$"* \(#,##0.00\);_("$"* "-"??_);_(@_)</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numCache>
                  </c:numRef>
                </c:val>
                <c:extLst xmlns:c15="http://schemas.microsoft.com/office/drawing/2012/chart">
                  <c:ext xmlns:c16="http://schemas.microsoft.com/office/drawing/2014/chart" uri="{C3380CC4-5D6E-409C-BE32-E72D297353CC}">
                    <c16:uniqueId val="{00000007-0292-455E-ABAD-06C7DABB1899}"/>
                  </c:ext>
                </c:extLst>
              </c15:ser>
            </c15:filteredAreaSeries>
          </c:ext>
        </c:extLst>
      </c:areaChart>
      <c:catAx>
        <c:axId val="2007077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2007070544"/>
        <c:crosses val="autoZero"/>
        <c:auto val="1"/>
        <c:lblAlgn val="ctr"/>
        <c:lblOffset val="100"/>
        <c:noMultiLvlLbl val="0"/>
      </c:catAx>
      <c:valAx>
        <c:axId val="2007070544"/>
        <c:scaling>
          <c:orientation val="minMax"/>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_(&quot;$&quot;* #,##0.00_);_(&quot;$&quot;* \(#,##0.00\);_(&quot;$&quot;*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crossAx val="2007077264"/>
        <c:crosses val="autoZero"/>
        <c:crossBetween val="midCat"/>
      </c:valAx>
      <c:dTable>
        <c:showHorzBorder val="1"/>
        <c:showVertBorder val="1"/>
        <c:showOutline val="1"/>
        <c:showKeys val="1"/>
        <c:spPr>
          <a:noFill/>
          <a:ln w="9525">
            <a:solidFill>
              <a:schemeClr val="dk1">
                <a:lumMod val="35000"/>
                <a:lumOff val="65000"/>
              </a:schemeClr>
            </a:solidFill>
          </a:ln>
          <a:effectLst/>
        </c:spPr>
        <c:txPr>
          <a:bodyPr rot="0" spcFirstLastPara="1" vertOverflow="ellipsis" vert="horz" wrap="square" anchor="ctr" anchorCtr="1"/>
          <a:lstStyle/>
          <a:p>
            <a:pPr rtl="0">
              <a:defRPr sz="900" b="0" i="0" u="none" strike="noStrike" kern="1200" baseline="0">
                <a:solidFill>
                  <a:schemeClr val="dk1">
                    <a:lumMod val="75000"/>
                    <a:lumOff val="25000"/>
                  </a:schemeClr>
                </a:solidFill>
                <a:latin typeface="+mn-lt"/>
                <a:ea typeface="+mn-ea"/>
                <a:cs typeface="+mn-cs"/>
              </a:defRPr>
            </a:pPr>
            <a:endParaRPr lang="en-US"/>
          </a:p>
        </c:txPr>
      </c:dTable>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zero"/>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79">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dk1">
        <a:lumMod val="65000"/>
        <a:lumOff val="35000"/>
      </a:schemeClr>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effectLst>
        <a:innerShdw dist="12700" dir="16200000">
          <a:schemeClr val="lt1"/>
        </a:innerShdw>
      </a:effectLst>
    </cs:spPr>
  </cs:dataPoint>
  <cs:dataPoint3D>
    <cs:lnRef idx="0"/>
    <cs:fillRef idx="0">
      <cs:styleClr val="auto"/>
    </cs:fillRef>
    <cs:effectRef idx="0"/>
    <cs:fontRef idx="minor">
      <a:schemeClr val="dk1"/>
    </cs:fontRef>
    <cs:spPr>
      <a:solidFill>
        <a:schemeClr val="phClr">
          <a:alpha val="85000"/>
        </a:schemeClr>
      </a:solidFill>
      <a:effectLst>
        <a:innerShdw dist="12700" dir="16200000">
          <a:schemeClr val="lt1"/>
        </a:inn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79">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dk1">
        <a:lumMod val="65000"/>
        <a:lumOff val="35000"/>
      </a:schemeClr>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effectLst>
        <a:innerShdw dist="12700" dir="16200000">
          <a:schemeClr val="lt1"/>
        </a:innerShdw>
      </a:effectLst>
    </cs:spPr>
  </cs:dataPoint>
  <cs:dataPoint3D>
    <cs:lnRef idx="0"/>
    <cs:fillRef idx="0">
      <cs:styleClr val="auto"/>
    </cs:fillRef>
    <cs:effectRef idx="0"/>
    <cs:fontRef idx="minor">
      <a:schemeClr val="dk1"/>
    </cs:fontRef>
    <cs:spPr>
      <a:solidFill>
        <a:schemeClr val="phClr">
          <a:alpha val="85000"/>
        </a:schemeClr>
      </a:solidFill>
      <a:effectLst>
        <a:innerShdw dist="12700" dir="16200000">
          <a:schemeClr val="lt1"/>
        </a:inn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238126</xdr:colOff>
      <xdr:row>6</xdr:row>
      <xdr:rowOff>66674</xdr:rowOff>
    </xdr:from>
    <xdr:to>
      <xdr:col>54</xdr:col>
      <xdr:colOff>57150</xdr:colOff>
      <xdr:row>32</xdr:row>
      <xdr:rowOff>171449</xdr:rowOff>
    </xdr:to>
    <xdr:graphicFrame macro="">
      <xdr:nvGraphicFramePr>
        <xdr:cNvPr id="2" name="Chart 1">
          <a:extLst>
            <a:ext uri="{FF2B5EF4-FFF2-40B4-BE49-F238E27FC236}">
              <a16:creationId xmlns:a16="http://schemas.microsoft.com/office/drawing/2014/main" id="{B00ADE91-C946-4177-BA5C-FBA38704C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238124</xdr:colOff>
      <xdr:row>34</xdr:row>
      <xdr:rowOff>38100</xdr:rowOff>
    </xdr:from>
    <xdr:to>
      <xdr:col>54</xdr:col>
      <xdr:colOff>85724</xdr:colOff>
      <xdr:row>60</xdr:row>
      <xdr:rowOff>76200</xdr:rowOff>
    </xdr:to>
    <xdr:graphicFrame macro="">
      <xdr:nvGraphicFramePr>
        <xdr:cNvPr id="3" name="Chart 2">
          <a:extLst>
            <a:ext uri="{FF2B5EF4-FFF2-40B4-BE49-F238E27FC236}">
              <a16:creationId xmlns:a16="http://schemas.microsoft.com/office/drawing/2014/main" id="{AD1F066D-549A-4D9F-B8C4-8ABA3CD226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E0253D8-7BDC-4EB1-953A-A0430C1E7745}" name="Table4" displayName="Table4" ref="B4:J9" totalsRowShown="0" headerRowDxfId="48" dataDxfId="47" tableBorderDxfId="46">
  <tableColumns count="9">
    <tableColumn id="1" xr3:uid="{396E1421-4E74-4EA3-9B71-B50D4AC47BEF}" name="NICKNAME" dataDxfId="45"/>
    <tableColumn id="2" xr3:uid="{4C689141-4CA3-49A4-9DC6-1456CEC9C03A}" name="BANK NAME" dataDxfId="44"/>
    <tableColumn id="3" xr3:uid="{381767E6-2E43-479A-9E0B-1973991146FC}" name="ACCOUNT TYPE" dataDxfId="43"/>
    <tableColumn id="4" xr3:uid="{AEDFF44E-669D-4EAB-A12D-8930160F3F05}" name="ACCOUNT NUMBER" dataDxfId="42"/>
    <tableColumn id="5" xr3:uid="{31A1AA20-89BD-4912-8604-B35520F15F90}" name="ROUTING NUMBER" dataDxfId="41"/>
    <tableColumn id="6" xr3:uid="{94FBF33B-14C1-4F10-8EA9-CBB53BF6F4ED}" name="INTEREST %" dataDxfId="40"/>
    <tableColumn id="7" xr3:uid="{6E126513-0793-4D48-8F0E-9CF4F2A3CEDE}" name="ADD TO CHECKING LEDGER" dataDxfId="39">
      <calculatedColumnFormula>IF(OR(Table4[[#This Row],[ACCOUNT TYPE]]="CHECKING",ISBLANK(Table4[[#This Row],[ACCOUNT TYPE]])),"NO","YES")</calculatedColumnFormula>
    </tableColumn>
    <tableColumn id="8" xr3:uid="{651E4A6F-5CEA-43AA-A048-7683D5CCCCE5}" name="ADD TO SAVINGS LEDGER" dataDxfId="38">
      <calculatedColumnFormula>IF(OR(Table4[[#This Row],[ACCOUNT TYPE]]="SAVINGS",ISBLANK(Table4[[#This Row],[ACCOUNT TYPE]])),"NO","YES")</calculatedColumnFormula>
    </tableColumn>
    <tableColumn id="10" xr3:uid="{BDDB0E72-D712-4870-9183-7A5C3A1F5089}" name="STARTING BALANCE" dataDxfId="37"/>
  </tableColumns>
  <tableStyleInfo name="TableStyleMedium2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46B6579-2B7F-4C18-893F-6B640967DCF5}" name="Table2" displayName="Table2" ref="B15:J20" totalsRowShown="0" headerRowDxfId="30" dataDxfId="29" tableBorderDxfId="28">
  <tableColumns count="9">
    <tableColumn id="1" xr3:uid="{AE1C97AD-A50B-478A-8641-E147192A1008}" name="NICKNAME" dataDxfId="27"/>
    <tableColumn id="2" xr3:uid="{476AF068-8B04-4816-A8BD-1B2916D69ED6}" name="BANK NAME" dataDxfId="26"/>
    <tableColumn id="3" xr3:uid="{8E67E676-A49C-4922-87CD-3806DB679F2F}" name="ACCOUNT TYPE" dataDxfId="25"/>
    <tableColumn id="4" xr3:uid="{3ADD49B1-E3C6-4F9D-A783-B0BCB49A7F0B}" name="ACCOUNT NUMBER" dataDxfId="24"/>
    <tableColumn id="5" xr3:uid="{D8630875-E304-4B38-B05C-108108513DB9}" name="ROUTING NUMBER" dataDxfId="23"/>
    <tableColumn id="6" xr3:uid="{62E228EF-2BD8-445F-B523-085577382178}" name="APR %" dataDxfId="22"/>
    <tableColumn id="7" xr3:uid="{B92E89AC-2ABB-4CA0-AE02-83C63FA2BEFD}" name="ADD TO LEDGER" dataDxfId="21"/>
    <tableColumn id="8" xr3:uid="{93523B40-2E19-423E-854C-C8C6BDC3A18F}" name="CREDIT LIMIT" dataDxfId="20"/>
    <tableColumn id="9" xr3:uid="{39895F6A-3A9A-4036-9EDF-7BDADADF101C}" name="OUTSTANDING BLANCE" dataDxfId="19"/>
  </tableColumns>
  <tableStyleInfo name="TableStyleMedium2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A14DFCF-F2E2-4B5E-8395-834B7F8044C8}" name="Table1" displayName="Table1" ref="B3:F79" totalsRowShown="0" headerRowDxfId="0" dataDxfId="36">
  <tableColumns count="5">
    <tableColumn id="4" xr3:uid="{F1422735-9706-4DEB-85A6-B3CF30F2C458}" name="Category" dataDxfId="35"/>
    <tableColumn id="1" xr3:uid="{2CAA7B6E-CB43-4D56-8D03-44C881AF05D5}" name="Expense Item Name" dataDxfId="34"/>
    <tableColumn id="2" xr3:uid="{F3628091-C49A-47C7-A0CD-53915128B8BF}" name="Nickname (for green shaded rows only)" dataDxfId="33"/>
    <tableColumn id="5" xr3:uid="{8B0979AE-3E75-4E49-BE74-67160F2AC09F}" name="Include in the 2nd ledger" dataDxfId="32"/>
    <tableColumn id="3" xr3:uid="{FDC75246-F100-4729-A305-246930B765CB}" name="Include in checking ledger" dataDxfId="31"/>
  </tableColumns>
  <tableStyleInfo name="TableStyleLight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5789E-C671-45A3-A9FF-02E5ED0AEC23}">
  <sheetPr>
    <tabColor theme="8" tint="-0.499984740745262"/>
  </sheetPr>
  <dimension ref="A1:BC62"/>
  <sheetViews>
    <sheetView workbookViewId="0">
      <selection sqref="A1:BC1"/>
    </sheetView>
  </sheetViews>
  <sheetFormatPr defaultColWidth="0" defaultRowHeight="14.25" zeroHeight="1"/>
  <cols>
    <col min="1" max="1" width="4.7109375" style="134" customWidth="1"/>
    <col min="2" max="54" width="4" style="134" customWidth="1"/>
    <col min="55" max="55" width="4.7109375" style="134" customWidth="1"/>
    <col min="56" max="16384" width="9.140625" style="134" hidden="1"/>
  </cols>
  <sheetData>
    <row r="1" spans="1:55" ht="31.5" customHeight="1">
      <c r="A1" s="251" t="s">
        <v>193</v>
      </c>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row>
    <row r="2" spans="1:55" ht="15">
      <c r="A2" s="158"/>
      <c r="B2" s="159"/>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59"/>
      <c r="AE2" s="159"/>
      <c r="AF2" s="159"/>
      <c r="AG2" s="159"/>
      <c r="AH2" s="159"/>
      <c r="AI2" s="159"/>
      <c r="AJ2" s="159"/>
      <c r="AK2" s="159"/>
      <c r="AL2" s="159"/>
      <c r="AM2" s="159"/>
      <c r="AN2" s="159"/>
      <c r="AO2" s="159"/>
      <c r="AP2" s="159"/>
      <c r="AQ2" s="159"/>
      <c r="AR2" s="159"/>
      <c r="AS2" s="159"/>
      <c r="AT2" s="159"/>
      <c r="AU2" s="159"/>
      <c r="AV2" s="159"/>
      <c r="AW2" s="159"/>
      <c r="AX2" s="159"/>
      <c r="AY2" s="159"/>
      <c r="AZ2" s="159"/>
      <c r="BA2" s="159"/>
      <c r="BB2" s="159"/>
      <c r="BC2" s="159"/>
    </row>
    <row r="3" spans="1:55" ht="39.75" customHeight="1" thickBot="1">
      <c r="A3" s="158"/>
      <c r="B3" s="166" t="s">
        <v>194</v>
      </c>
      <c r="C3" s="167"/>
      <c r="D3" s="167"/>
      <c r="E3" s="167"/>
      <c r="F3" s="167"/>
      <c r="G3" s="167"/>
      <c r="H3" s="167"/>
      <c r="I3" s="167"/>
      <c r="J3" s="168"/>
      <c r="K3" s="158"/>
      <c r="L3" s="159"/>
      <c r="M3" s="161" t="s">
        <v>195</v>
      </c>
      <c r="N3" s="162"/>
      <c r="O3" s="162"/>
      <c r="P3" s="162"/>
      <c r="Q3" s="162"/>
      <c r="R3" s="162"/>
      <c r="S3" s="162"/>
      <c r="T3" s="162"/>
      <c r="U3" s="163"/>
      <c r="V3" s="158"/>
      <c r="W3" s="159"/>
      <c r="X3" s="164" t="s">
        <v>190</v>
      </c>
      <c r="Y3" s="164"/>
      <c r="Z3" s="164"/>
      <c r="AA3" s="164"/>
      <c r="AB3" s="164"/>
      <c r="AC3" s="164"/>
      <c r="AD3" s="164"/>
      <c r="AE3" s="164"/>
      <c r="AF3" s="164"/>
      <c r="AG3" s="158"/>
      <c r="AH3" s="159"/>
      <c r="AI3" s="161" t="s">
        <v>196</v>
      </c>
      <c r="AJ3" s="162"/>
      <c r="AK3" s="162"/>
      <c r="AL3" s="162"/>
      <c r="AM3" s="162"/>
      <c r="AN3" s="162"/>
      <c r="AO3" s="162"/>
      <c r="AP3" s="162"/>
      <c r="AQ3" s="163"/>
      <c r="AR3" s="158"/>
      <c r="AS3" s="159"/>
      <c r="AT3" s="166" t="s">
        <v>197</v>
      </c>
      <c r="AU3" s="167"/>
      <c r="AV3" s="167"/>
      <c r="AW3" s="167"/>
      <c r="AX3" s="167"/>
      <c r="AY3" s="167"/>
      <c r="AZ3" s="167"/>
      <c r="BA3" s="167"/>
      <c r="BB3" s="168"/>
      <c r="BC3" s="158"/>
    </row>
    <row r="4" spans="1:55" ht="53.25" customHeight="1" thickBot="1">
      <c r="A4" s="159"/>
      <c r="B4" s="155">
        <f>'GRAPH DATA'!AC3</f>
        <v>0</v>
      </c>
      <c r="C4" s="156"/>
      <c r="D4" s="156"/>
      <c r="E4" s="156"/>
      <c r="F4" s="156"/>
      <c r="G4" s="156"/>
      <c r="H4" s="156"/>
      <c r="I4" s="156"/>
      <c r="J4" s="157"/>
      <c r="K4" s="159"/>
      <c r="L4" s="159"/>
      <c r="M4" s="155">
        <f>SUM('GRAPH DATA'!B8:AC8)</f>
        <v>0</v>
      </c>
      <c r="N4" s="156"/>
      <c r="O4" s="156"/>
      <c r="P4" s="156"/>
      <c r="Q4" s="156"/>
      <c r="R4" s="156"/>
      <c r="S4" s="156"/>
      <c r="T4" s="156"/>
      <c r="U4" s="157"/>
      <c r="V4" s="159"/>
      <c r="W4" s="159"/>
      <c r="X4" s="165"/>
      <c r="Y4" s="165"/>
      <c r="Z4" s="165"/>
      <c r="AA4" s="165"/>
      <c r="AB4" s="165"/>
      <c r="AC4" s="165"/>
      <c r="AD4" s="165"/>
      <c r="AE4" s="165"/>
      <c r="AF4" s="165"/>
      <c r="AG4" s="159"/>
      <c r="AH4" s="159"/>
      <c r="AI4" s="155">
        <f>SUM('GRAPH DATA'!B10:AC10)</f>
        <v>0</v>
      </c>
      <c r="AJ4" s="156"/>
      <c r="AK4" s="156"/>
      <c r="AL4" s="156"/>
      <c r="AM4" s="156"/>
      <c r="AN4" s="156"/>
      <c r="AO4" s="156"/>
      <c r="AP4" s="156"/>
      <c r="AQ4" s="157"/>
      <c r="AR4" s="159"/>
      <c r="AS4" s="159"/>
      <c r="AT4" s="155">
        <f>-SUM('GRAPH DATA'!B13:AC13)</f>
        <v>0</v>
      </c>
      <c r="AU4" s="156"/>
      <c r="AV4" s="156"/>
      <c r="AW4" s="156"/>
      <c r="AX4" s="156"/>
      <c r="AY4" s="156"/>
      <c r="AZ4" s="156"/>
      <c r="BA4" s="156"/>
      <c r="BB4" s="157"/>
      <c r="BC4" s="159"/>
    </row>
    <row r="5" spans="1:55" ht="15.75" customHeight="1">
      <c r="A5" s="158"/>
      <c r="B5" s="160"/>
      <c r="C5" s="160"/>
      <c r="D5" s="160"/>
      <c r="E5" s="160"/>
      <c r="F5" s="160"/>
      <c r="G5" s="160"/>
      <c r="H5" s="160"/>
      <c r="I5" s="160"/>
      <c r="J5" s="160"/>
      <c r="K5" s="160"/>
      <c r="L5" s="160"/>
      <c r="M5" s="160"/>
      <c r="N5" s="160"/>
      <c r="O5" s="160"/>
      <c r="P5" s="160"/>
      <c r="Q5" s="160"/>
      <c r="R5" s="160"/>
      <c r="S5" s="160"/>
      <c r="T5" s="160"/>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60"/>
      <c r="AW5" s="160"/>
      <c r="AX5" s="160"/>
      <c r="AY5" s="160"/>
      <c r="AZ5" s="160"/>
      <c r="BA5" s="160"/>
      <c r="BB5" s="160"/>
      <c r="BC5" s="160"/>
    </row>
    <row r="6" spans="1:55">
      <c r="A6" s="135"/>
      <c r="B6" s="135"/>
      <c r="C6" s="135"/>
      <c r="D6" s="135"/>
      <c r="E6" s="135"/>
      <c r="F6" s="135"/>
      <c r="G6" s="135"/>
      <c r="H6" s="135"/>
      <c r="I6" s="135"/>
      <c r="J6" s="135"/>
      <c r="K6" s="135"/>
      <c r="L6" s="135"/>
      <c r="M6" s="135"/>
      <c r="N6" s="135"/>
      <c r="O6" s="135"/>
      <c r="P6" s="135"/>
      <c r="Q6" s="135"/>
      <c r="R6" s="135"/>
      <c r="S6" s="135"/>
      <c r="T6" s="135"/>
      <c r="U6" s="135"/>
      <c r="V6" s="135"/>
      <c r="W6" s="135"/>
      <c r="X6" s="135"/>
      <c r="Y6" s="135"/>
      <c r="Z6" s="135"/>
      <c r="AA6" s="135"/>
      <c r="AB6" s="135"/>
      <c r="AC6" s="135"/>
      <c r="AD6" s="135"/>
      <c r="AE6" s="135"/>
      <c r="AF6" s="135"/>
      <c r="AG6" s="135"/>
      <c r="AH6" s="135"/>
      <c r="AI6" s="135"/>
      <c r="AJ6" s="135"/>
      <c r="AK6" s="135"/>
      <c r="AL6" s="135"/>
      <c r="AM6" s="135"/>
      <c r="AN6" s="135"/>
      <c r="AO6" s="135"/>
      <c r="AP6" s="135"/>
      <c r="AQ6" s="135"/>
      <c r="AR6" s="135"/>
      <c r="AS6" s="135"/>
      <c r="AT6" s="135"/>
      <c r="AU6" s="135"/>
      <c r="AV6" s="135"/>
      <c r="AW6" s="135"/>
      <c r="AX6" s="135"/>
      <c r="AY6" s="135"/>
      <c r="AZ6" s="135"/>
      <c r="BA6" s="135"/>
      <c r="BB6" s="135"/>
      <c r="BC6" s="135"/>
    </row>
    <row r="7" spans="1:55">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row>
    <row r="8" spans="1:55">
      <c r="A8" s="135"/>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row>
    <row r="9" spans="1:55">
      <c r="A9" s="135"/>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row>
    <row r="10" spans="1:55">
      <c r="A10" s="135"/>
      <c r="B10" s="135"/>
      <c r="C10" s="135"/>
      <c r="D10" s="135"/>
      <c r="E10" s="135"/>
      <c r="F10" s="135"/>
      <c r="G10" s="135"/>
      <c r="H10" s="135"/>
      <c r="I10" s="135"/>
      <c r="J10" s="135"/>
      <c r="K10" s="135"/>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N10" s="135"/>
      <c r="AO10" s="135"/>
      <c r="AP10" s="135"/>
      <c r="AQ10" s="135"/>
      <c r="AR10" s="135"/>
      <c r="AS10" s="135"/>
      <c r="AT10" s="135"/>
      <c r="AU10" s="135"/>
      <c r="AV10" s="135"/>
      <c r="AW10" s="135"/>
      <c r="AX10" s="135"/>
      <c r="AY10" s="135"/>
      <c r="AZ10" s="135"/>
      <c r="BA10" s="135"/>
      <c r="BB10" s="135"/>
      <c r="BC10" s="135"/>
    </row>
    <row r="11" spans="1:55">
      <c r="A11" s="135"/>
      <c r="B11" s="135"/>
      <c r="C11" s="135"/>
      <c r="D11" s="135"/>
      <c r="E11" s="135"/>
      <c r="F11" s="135"/>
      <c r="G11" s="135"/>
      <c r="H11" s="135"/>
      <c r="I11" s="135"/>
      <c r="J11" s="135"/>
      <c r="K11" s="135"/>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N11" s="135"/>
      <c r="AO11" s="135"/>
      <c r="AP11" s="135"/>
      <c r="AQ11" s="135"/>
      <c r="AR11" s="135"/>
      <c r="AS11" s="135"/>
      <c r="AT11" s="135"/>
      <c r="AU11" s="135"/>
      <c r="AV11" s="135"/>
      <c r="AW11" s="135"/>
      <c r="AX11" s="135"/>
      <c r="AY11" s="135"/>
      <c r="AZ11" s="135"/>
      <c r="BA11" s="135"/>
      <c r="BB11" s="135"/>
      <c r="BC11" s="135"/>
    </row>
    <row r="12" spans="1:55">
      <c r="A12" s="135"/>
      <c r="B12" s="135"/>
      <c r="C12" s="135"/>
      <c r="D12" s="135"/>
      <c r="E12" s="135"/>
      <c r="F12" s="135"/>
      <c r="G12" s="135"/>
      <c r="H12" s="135"/>
      <c r="I12" s="135"/>
      <c r="J12" s="135"/>
      <c r="K12" s="135"/>
      <c r="L12" s="135"/>
      <c r="M12" s="135"/>
      <c r="N12" s="135"/>
      <c r="O12" s="135"/>
      <c r="P12" s="135"/>
      <c r="Q12" s="135"/>
      <c r="R12" s="135"/>
      <c r="S12" s="135"/>
      <c r="T12" s="135"/>
      <c r="U12" s="135"/>
      <c r="V12" s="135"/>
      <c r="W12" s="135"/>
      <c r="X12" s="135"/>
      <c r="Y12" s="135"/>
      <c r="Z12" s="135"/>
      <c r="AA12" s="135"/>
      <c r="AB12" s="135"/>
      <c r="AC12" s="135"/>
      <c r="AD12" s="135"/>
      <c r="AE12" s="135"/>
      <c r="AF12" s="135"/>
      <c r="AG12" s="135"/>
      <c r="AH12" s="135"/>
      <c r="AI12" s="135"/>
      <c r="AJ12" s="135"/>
      <c r="AK12" s="135"/>
      <c r="AL12" s="135"/>
      <c r="AM12" s="135"/>
      <c r="AN12" s="135"/>
      <c r="AO12" s="135"/>
      <c r="AP12" s="135"/>
      <c r="AQ12" s="135"/>
      <c r="AR12" s="135"/>
      <c r="AS12" s="135"/>
      <c r="AT12" s="135"/>
      <c r="AU12" s="135"/>
      <c r="AV12" s="135"/>
      <c r="AW12" s="135"/>
      <c r="AX12" s="135"/>
      <c r="AY12" s="135"/>
      <c r="AZ12" s="135"/>
      <c r="BA12" s="135"/>
      <c r="BB12" s="135"/>
      <c r="BC12" s="135"/>
    </row>
    <row r="13" spans="1:55">
      <c r="A13" s="135"/>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5"/>
      <c r="AM13" s="135"/>
      <c r="AN13" s="135"/>
      <c r="AO13" s="135"/>
      <c r="AP13" s="135"/>
      <c r="AQ13" s="135"/>
      <c r="AR13" s="135"/>
      <c r="AS13" s="135"/>
      <c r="AT13" s="135"/>
      <c r="AU13" s="135"/>
      <c r="AV13" s="135"/>
      <c r="AW13" s="135"/>
      <c r="AX13" s="135"/>
      <c r="AY13" s="135"/>
      <c r="AZ13" s="135"/>
      <c r="BA13" s="135"/>
      <c r="BB13" s="135"/>
      <c r="BC13" s="135"/>
    </row>
    <row r="14" spans="1:55">
      <c r="A14" s="135"/>
      <c r="B14" s="135"/>
      <c r="C14" s="135"/>
      <c r="D14" s="135"/>
      <c r="E14" s="135"/>
      <c r="F14" s="135"/>
      <c r="G14" s="135"/>
      <c r="H14" s="135"/>
      <c r="I14" s="135"/>
      <c r="J14" s="135"/>
      <c r="K14" s="135"/>
      <c r="L14" s="135"/>
      <c r="M14" s="135"/>
      <c r="N14" s="135"/>
      <c r="O14" s="135"/>
      <c r="P14" s="135"/>
      <c r="Q14" s="135"/>
      <c r="R14" s="135"/>
      <c r="S14" s="135"/>
      <c r="T14" s="135"/>
      <c r="U14" s="135"/>
      <c r="V14" s="135"/>
      <c r="W14" s="135"/>
      <c r="X14" s="135"/>
      <c r="Y14" s="135"/>
      <c r="Z14" s="135"/>
      <c r="AA14" s="135"/>
      <c r="AB14" s="135"/>
      <c r="AC14" s="135"/>
      <c r="AD14" s="135"/>
      <c r="AE14" s="135"/>
      <c r="AF14" s="135"/>
      <c r="AG14" s="135"/>
      <c r="AH14" s="135"/>
      <c r="AI14" s="135"/>
      <c r="AJ14" s="135"/>
      <c r="AK14" s="135"/>
      <c r="AL14" s="135"/>
      <c r="AM14" s="135"/>
      <c r="AN14" s="135"/>
      <c r="AO14" s="135"/>
      <c r="AP14" s="135"/>
      <c r="AQ14" s="135"/>
      <c r="AR14" s="135"/>
      <c r="AS14" s="135"/>
      <c r="AT14" s="135"/>
      <c r="AU14" s="135"/>
      <c r="AV14" s="135"/>
      <c r="AW14" s="135"/>
      <c r="AX14" s="135"/>
      <c r="AY14" s="135"/>
      <c r="AZ14" s="135"/>
      <c r="BA14" s="135"/>
      <c r="BB14" s="135"/>
      <c r="BC14" s="135"/>
    </row>
    <row r="15" spans="1:55">
      <c r="A15" s="135"/>
      <c r="B15" s="135"/>
      <c r="C15" s="135"/>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5"/>
      <c r="AJ15" s="135"/>
      <c r="AK15" s="135"/>
      <c r="AL15" s="135"/>
      <c r="AM15" s="135"/>
      <c r="AN15" s="135"/>
      <c r="AO15" s="135"/>
      <c r="AP15" s="135"/>
      <c r="AQ15" s="135"/>
      <c r="AR15" s="135"/>
      <c r="AS15" s="135"/>
      <c r="AT15" s="135"/>
      <c r="AU15" s="135"/>
      <c r="AV15" s="135"/>
      <c r="AW15" s="135"/>
      <c r="AX15" s="135"/>
      <c r="AY15" s="135"/>
      <c r="AZ15" s="135"/>
      <c r="BA15" s="135"/>
      <c r="BB15" s="135"/>
      <c r="BC15" s="135"/>
    </row>
    <row r="16" spans="1:55">
      <c r="A16" s="135"/>
      <c r="B16" s="135"/>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5"/>
      <c r="AJ16" s="135"/>
      <c r="AK16" s="135"/>
      <c r="AL16" s="135"/>
      <c r="AM16" s="135"/>
      <c r="AN16" s="135"/>
      <c r="AO16" s="135"/>
      <c r="AP16" s="135"/>
      <c r="AQ16" s="135"/>
      <c r="AR16" s="135"/>
      <c r="AS16" s="135"/>
      <c r="AT16" s="135"/>
      <c r="AU16" s="135"/>
      <c r="AV16" s="135"/>
      <c r="AW16" s="135"/>
      <c r="AX16" s="135"/>
      <c r="AY16" s="135"/>
      <c r="AZ16" s="135"/>
      <c r="BA16" s="135"/>
      <c r="BB16" s="135"/>
      <c r="BC16" s="135"/>
    </row>
    <row r="17" spans="1:55">
      <c r="A17" s="135"/>
      <c r="B17" s="135"/>
      <c r="C17" s="135"/>
      <c r="D17" s="135"/>
      <c r="E17" s="135"/>
      <c r="F17" s="135"/>
      <c r="G17" s="135"/>
      <c r="H17" s="135"/>
      <c r="I17" s="135"/>
      <c r="J17" s="135"/>
      <c r="K17" s="135"/>
      <c r="L17" s="135"/>
      <c r="M17" s="135"/>
      <c r="N17" s="135"/>
      <c r="O17" s="135"/>
      <c r="P17" s="135"/>
      <c r="Q17" s="135"/>
      <c r="R17" s="135"/>
      <c r="S17" s="135"/>
      <c r="T17" s="135"/>
      <c r="U17" s="135"/>
      <c r="V17" s="135"/>
      <c r="W17" s="135"/>
      <c r="X17" s="135"/>
      <c r="Y17" s="135"/>
      <c r="Z17" s="135"/>
      <c r="AA17" s="135"/>
      <c r="AB17" s="135"/>
      <c r="AC17" s="135"/>
      <c r="AD17" s="135"/>
      <c r="AE17" s="135"/>
      <c r="AF17" s="135"/>
      <c r="AG17" s="135"/>
      <c r="AH17" s="135"/>
      <c r="AI17" s="135"/>
      <c r="AJ17" s="135"/>
      <c r="AK17" s="135"/>
      <c r="AL17" s="135"/>
      <c r="AM17" s="135"/>
      <c r="AN17" s="135"/>
      <c r="AO17" s="135"/>
      <c r="AP17" s="135"/>
      <c r="AQ17" s="135"/>
      <c r="AR17" s="135"/>
      <c r="AS17" s="135"/>
      <c r="AT17" s="135"/>
      <c r="AU17" s="135"/>
      <c r="AV17" s="135"/>
      <c r="AW17" s="135"/>
      <c r="AX17" s="135"/>
      <c r="AY17" s="135"/>
      <c r="AZ17" s="135"/>
      <c r="BA17" s="135"/>
      <c r="BB17" s="135"/>
      <c r="BC17" s="135"/>
    </row>
    <row r="18" spans="1:55">
      <c r="A18" s="135"/>
      <c r="B18" s="135"/>
      <c r="C18" s="135"/>
      <c r="D18" s="135"/>
      <c r="E18" s="135"/>
      <c r="F18" s="135"/>
      <c r="G18" s="135"/>
      <c r="H18" s="135"/>
      <c r="I18" s="135"/>
      <c r="J18" s="135"/>
      <c r="K18" s="135"/>
      <c r="L18" s="135"/>
      <c r="M18" s="135"/>
      <c r="N18" s="135"/>
      <c r="O18" s="135"/>
      <c r="P18" s="135"/>
      <c r="Q18" s="135"/>
      <c r="R18" s="135"/>
      <c r="S18" s="135"/>
      <c r="T18" s="135"/>
      <c r="U18" s="135"/>
      <c r="V18" s="135"/>
      <c r="W18" s="135"/>
      <c r="X18" s="135"/>
      <c r="Y18" s="135"/>
      <c r="Z18" s="135"/>
      <c r="AA18" s="135"/>
      <c r="AB18" s="135"/>
      <c r="AC18" s="135"/>
      <c r="AD18" s="135"/>
      <c r="AE18" s="135"/>
      <c r="AF18" s="135"/>
      <c r="AG18" s="135"/>
      <c r="AH18" s="135"/>
      <c r="AI18" s="135"/>
      <c r="AJ18" s="135"/>
      <c r="AK18" s="135"/>
      <c r="AL18" s="135"/>
      <c r="AM18" s="135"/>
      <c r="AN18" s="135"/>
      <c r="AO18" s="135"/>
      <c r="AP18" s="135"/>
      <c r="AQ18" s="135"/>
      <c r="AR18" s="135"/>
      <c r="AS18" s="135"/>
      <c r="AT18" s="135"/>
      <c r="AU18" s="135"/>
      <c r="AV18" s="135"/>
      <c r="AW18" s="135"/>
      <c r="AX18" s="135"/>
      <c r="AY18" s="135"/>
      <c r="AZ18" s="135"/>
      <c r="BA18" s="135"/>
      <c r="BB18" s="135"/>
      <c r="BC18" s="135"/>
    </row>
    <row r="19" spans="1:55">
      <c r="A19" s="135"/>
      <c r="B19" s="135"/>
      <c r="C19" s="135"/>
      <c r="D19" s="135"/>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5"/>
      <c r="AV19" s="135"/>
      <c r="AW19" s="135"/>
      <c r="AX19" s="135"/>
      <c r="AY19" s="135"/>
      <c r="AZ19" s="135"/>
      <c r="BA19" s="135"/>
      <c r="BB19" s="135"/>
      <c r="BC19" s="135"/>
    </row>
    <row r="20" spans="1:55">
      <c r="A20" s="135"/>
      <c r="B20" s="135"/>
      <c r="C20" s="135"/>
      <c r="D20" s="135"/>
      <c r="E20" s="135"/>
      <c r="F20" s="135"/>
      <c r="G20" s="135"/>
      <c r="H20" s="135"/>
      <c r="I20" s="135"/>
      <c r="J20" s="135"/>
      <c r="K20" s="135"/>
      <c r="L20" s="135"/>
      <c r="M20" s="135"/>
      <c r="N20" s="135"/>
      <c r="O20" s="135"/>
      <c r="P20" s="135"/>
      <c r="Q20" s="135"/>
      <c r="R20" s="135"/>
      <c r="S20" s="135"/>
      <c r="T20" s="135"/>
      <c r="U20" s="135"/>
      <c r="V20" s="135"/>
      <c r="W20" s="135"/>
      <c r="X20" s="135"/>
      <c r="Y20" s="135"/>
      <c r="Z20" s="135"/>
      <c r="AA20" s="135"/>
      <c r="AB20" s="135"/>
      <c r="AC20" s="135"/>
      <c r="AD20" s="135"/>
      <c r="AE20" s="135"/>
      <c r="AF20" s="135"/>
      <c r="AG20" s="135"/>
      <c r="AH20" s="135"/>
      <c r="AI20" s="135"/>
      <c r="AJ20" s="135"/>
      <c r="AK20" s="135"/>
      <c r="AL20" s="135"/>
      <c r="AM20" s="135"/>
      <c r="AN20" s="135"/>
      <c r="AO20" s="135"/>
      <c r="AP20" s="135"/>
      <c r="AQ20" s="135"/>
      <c r="AR20" s="135"/>
      <c r="AS20" s="135"/>
      <c r="AT20" s="135"/>
      <c r="AU20" s="135"/>
      <c r="AV20" s="135"/>
      <c r="AW20" s="135"/>
      <c r="AX20" s="135"/>
      <c r="AY20" s="135"/>
      <c r="AZ20" s="135"/>
      <c r="BA20" s="135"/>
      <c r="BB20" s="135"/>
      <c r="BC20" s="135"/>
    </row>
    <row r="21" spans="1:55">
      <c r="A21" s="135"/>
      <c r="B21" s="135"/>
      <c r="C21" s="135"/>
      <c r="D21" s="135"/>
      <c r="E21" s="135"/>
      <c r="F21" s="135"/>
      <c r="G21" s="135"/>
      <c r="H21" s="135"/>
      <c r="I21" s="135"/>
      <c r="J21" s="135"/>
      <c r="K21" s="135"/>
      <c r="L21" s="135"/>
      <c r="M21" s="135"/>
      <c r="N21" s="135"/>
      <c r="O21" s="135"/>
      <c r="P21" s="135"/>
      <c r="Q21" s="135"/>
      <c r="R21" s="135"/>
      <c r="S21" s="135"/>
      <c r="T21" s="135"/>
      <c r="U21" s="135"/>
      <c r="V21" s="135"/>
      <c r="W21" s="135"/>
      <c r="X21" s="135"/>
      <c r="Y21" s="135"/>
      <c r="Z21" s="135"/>
      <c r="AA21" s="135"/>
      <c r="AB21" s="135"/>
      <c r="AC21" s="135"/>
      <c r="AD21" s="135"/>
      <c r="AE21" s="135"/>
      <c r="AF21" s="135"/>
      <c r="AG21" s="135"/>
      <c r="AH21" s="135"/>
      <c r="AI21" s="135"/>
      <c r="AJ21" s="135"/>
      <c r="AK21" s="135"/>
      <c r="AL21" s="135"/>
      <c r="AM21" s="135"/>
      <c r="AN21" s="135"/>
      <c r="AO21" s="135"/>
      <c r="AP21" s="135"/>
      <c r="AQ21" s="135"/>
      <c r="AR21" s="135"/>
      <c r="AS21" s="135"/>
      <c r="AT21" s="135"/>
      <c r="AU21" s="135"/>
      <c r="AV21" s="135"/>
      <c r="AW21" s="135"/>
      <c r="AX21" s="135"/>
      <c r="AY21" s="135"/>
      <c r="AZ21" s="135"/>
      <c r="BA21" s="135"/>
      <c r="BB21" s="135"/>
      <c r="BC21" s="135"/>
    </row>
    <row r="22" spans="1:55">
      <c r="A22" s="135"/>
      <c r="B22" s="135"/>
      <c r="C22" s="135"/>
      <c r="D22" s="135"/>
      <c r="E22" s="135"/>
      <c r="F22" s="135"/>
      <c r="G22" s="135"/>
      <c r="H22" s="135"/>
      <c r="I22" s="135"/>
      <c r="J22" s="135"/>
      <c r="K22" s="135"/>
      <c r="L22" s="135"/>
      <c r="M22" s="135"/>
      <c r="N22" s="135"/>
      <c r="O22" s="135"/>
      <c r="P22" s="135"/>
      <c r="Q22" s="135"/>
      <c r="R22" s="135"/>
      <c r="S22" s="135"/>
      <c r="T22" s="135"/>
      <c r="U22" s="135"/>
      <c r="V22" s="135"/>
      <c r="W22" s="135"/>
      <c r="X22" s="135"/>
      <c r="Y22" s="135"/>
      <c r="Z22" s="135"/>
      <c r="AA22" s="135"/>
      <c r="AB22" s="135"/>
      <c r="AC22" s="135"/>
      <c r="AD22" s="135"/>
      <c r="AE22" s="135"/>
      <c r="AF22" s="135"/>
      <c r="AG22" s="135"/>
      <c r="AH22" s="135"/>
      <c r="AI22" s="135"/>
      <c r="AJ22" s="135"/>
      <c r="AK22" s="135"/>
      <c r="AL22" s="135"/>
      <c r="AM22" s="135"/>
      <c r="AN22" s="135"/>
      <c r="AO22" s="135"/>
      <c r="AP22" s="135"/>
      <c r="AQ22" s="135"/>
      <c r="AR22" s="135"/>
      <c r="AS22" s="135"/>
      <c r="AT22" s="135"/>
      <c r="AU22" s="135"/>
      <c r="AV22" s="135"/>
      <c r="AW22" s="135"/>
      <c r="AX22" s="135"/>
      <c r="AY22" s="135"/>
      <c r="AZ22" s="135"/>
      <c r="BA22" s="135"/>
      <c r="BB22" s="135"/>
      <c r="BC22" s="135"/>
    </row>
    <row r="23" spans="1:55">
      <c r="A23" s="135"/>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5"/>
      <c r="AJ23" s="135"/>
      <c r="AK23" s="135"/>
      <c r="AL23" s="135"/>
      <c r="AM23" s="135"/>
      <c r="AN23" s="135"/>
      <c r="AO23" s="135"/>
      <c r="AP23" s="135"/>
      <c r="AQ23" s="135"/>
      <c r="AR23" s="135"/>
      <c r="AS23" s="135"/>
      <c r="AT23" s="135"/>
      <c r="AU23" s="135"/>
      <c r="AV23" s="135"/>
      <c r="AW23" s="135"/>
      <c r="AX23" s="135"/>
      <c r="AY23" s="135"/>
      <c r="AZ23" s="135"/>
      <c r="BA23" s="135"/>
      <c r="BB23" s="135"/>
      <c r="BC23" s="135"/>
    </row>
    <row r="24" spans="1:55">
      <c r="A24" s="135"/>
      <c r="B24" s="135"/>
      <c r="C24" s="135"/>
      <c r="D24" s="135"/>
      <c r="E24" s="135"/>
      <c r="F24" s="135"/>
      <c r="G24" s="135"/>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row>
    <row r="25" spans="1:55">
      <c r="A25" s="135"/>
      <c r="B25" s="135"/>
      <c r="C25" s="135"/>
      <c r="D25" s="135"/>
      <c r="E25" s="135"/>
      <c r="F25" s="135"/>
      <c r="G25" s="135"/>
      <c r="H25" s="135"/>
      <c r="I25" s="135"/>
      <c r="J25" s="135"/>
      <c r="K25" s="135"/>
      <c r="L25" s="135"/>
      <c r="M25" s="135"/>
      <c r="N25" s="135"/>
      <c r="O25" s="135"/>
      <c r="P25" s="135"/>
      <c r="Q25" s="135"/>
      <c r="R25" s="135"/>
      <c r="S25" s="135"/>
      <c r="T25" s="135"/>
      <c r="U25" s="135"/>
      <c r="V25" s="135"/>
      <c r="W25" s="135"/>
      <c r="X25" s="135"/>
      <c r="Y25" s="135"/>
      <c r="Z25" s="135"/>
      <c r="AA25" s="135"/>
      <c r="AB25" s="135"/>
      <c r="AC25" s="135"/>
      <c r="AD25" s="135"/>
      <c r="AE25" s="135"/>
      <c r="AF25" s="135"/>
      <c r="AG25" s="135"/>
      <c r="AH25" s="135"/>
      <c r="AI25" s="135"/>
      <c r="AJ25" s="135"/>
      <c r="AK25" s="135"/>
      <c r="AL25" s="135"/>
      <c r="AM25" s="135"/>
      <c r="AN25" s="135"/>
      <c r="AO25" s="135"/>
      <c r="AP25" s="135"/>
      <c r="AQ25" s="135"/>
      <c r="AR25" s="135"/>
      <c r="AS25" s="135"/>
      <c r="AT25" s="135"/>
      <c r="AU25" s="135"/>
      <c r="AV25" s="135"/>
      <c r="AW25" s="135"/>
      <c r="AX25" s="135"/>
      <c r="AY25" s="135"/>
      <c r="AZ25" s="135"/>
      <c r="BA25" s="135"/>
      <c r="BB25" s="135"/>
      <c r="BC25" s="135"/>
    </row>
    <row r="26" spans="1:55">
      <c r="A26" s="135"/>
      <c r="B26" s="135"/>
      <c r="C26" s="135"/>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5"/>
      <c r="AO26" s="135"/>
      <c r="AP26" s="135"/>
      <c r="AQ26" s="135"/>
      <c r="AR26" s="135"/>
      <c r="AS26" s="135"/>
      <c r="AT26" s="135"/>
      <c r="AU26" s="135"/>
      <c r="AV26" s="135"/>
      <c r="AW26" s="135"/>
      <c r="AX26" s="135"/>
      <c r="AY26" s="135"/>
      <c r="AZ26" s="135"/>
      <c r="BA26" s="135"/>
      <c r="BB26" s="135"/>
      <c r="BC26" s="135"/>
    </row>
    <row r="27" spans="1:55">
      <c r="A27" s="135"/>
      <c r="B27" s="135"/>
      <c r="C27" s="135"/>
      <c r="D27" s="135"/>
      <c r="E27" s="135"/>
      <c r="F27" s="135"/>
      <c r="G27" s="135"/>
      <c r="H27" s="135"/>
      <c r="I27" s="135"/>
      <c r="J27" s="135"/>
      <c r="K27" s="135"/>
      <c r="L27" s="135"/>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35"/>
      <c r="AM27" s="135"/>
      <c r="AN27" s="135"/>
      <c r="AO27" s="135"/>
      <c r="AP27" s="135"/>
      <c r="AQ27" s="135"/>
      <c r="AR27" s="135"/>
      <c r="AS27" s="135"/>
      <c r="AT27" s="135"/>
      <c r="AU27" s="135"/>
      <c r="AV27" s="135"/>
      <c r="AW27" s="135"/>
      <c r="AX27" s="135"/>
      <c r="AY27" s="135"/>
      <c r="AZ27" s="135"/>
      <c r="BA27" s="135"/>
      <c r="BB27" s="135"/>
      <c r="BC27" s="135"/>
    </row>
    <row r="28" spans="1:55">
      <c r="A28" s="135"/>
      <c r="B28" s="135"/>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35"/>
      <c r="AM28" s="135"/>
      <c r="AN28" s="135"/>
      <c r="AO28" s="135"/>
      <c r="AP28" s="135"/>
      <c r="AQ28" s="135"/>
      <c r="AR28" s="135"/>
      <c r="AS28" s="135"/>
      <c r="AT28" s="135"/>
      <c r="AU28" s="135"/>
      <c r="AV28" s="135"/>
      <c r="AW28" s="135"/>
      <c r="AX28" s="135"/>
      <c r="AY28" s="135"/>
      <c r="AZ28" s="135"/>
      <c r="BA28" s="135"/>
      <c r="BB28" s="135"/>
      <c r="BC28" s="135"/>
    </row>
    <row r="29" spans="1:55">
      <c r="A29" s="135"/>
      <c r="B29" s="135"/>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c r="AB29" s="135"/>
      <c r="AC29" s="135"/>
      <c r="AD29" s="135"/>
      <c r="AE29" s="135"/>
      <c r="AF29" s="135"/>
      <c r="AG29" s="135"/>
      <c r="AH29" s="135"/>
      <c r="AI29" s="135"/>
      <c r="AJ29" s="135"/>
      <c r="AK29" s="135"/>
      <c r="AL29" s="135"/>
      <c r="AM29" s="135"/>
      <c r="AN29" s="135"/>
      <c r="AO29" s="135"/>
      <c r="AP29" s="135"/>
      <c r="AQ29" s="135"/>
      <c r="AR29" s="135"/>
      <c r="AS29" s="135"/>
      <c r="AT29" s="135"/>
      <c r="AU29" s="135"/>
      <c r="AV29" s="135"/>
      <c r="AW29" s="135"/>
      <c r="AX29" s="135"/>
      <c r="AY29" s="135"/>
      <c r="AZ29" s="135"/>
      <c r="BA29" s="135"/>
      <c r="BB29" s="135"/>
      <c r="BC29" s="135"/>
    </row>
    <row r="30" spans="1:55">
      <c r="A30" s="135"/>
      <c r="B30" s="135"/>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c r="AH30" s="135"/>
      <c r="AI30" s="135"/>
      <c r="AJ30" s="135"/>
      <c r="AK30" s="135"/>
      <c r="AL30" s="135"/>
      <c r="AM30" s="135"/>
      <c r="AN30" s="135"/>
      <c r="AO30" s="135"/>
      <c r="AP30" s="135"/>
      <c r="AQ30" s="135"/>
      <c r="AR30" s="135"/>
      <c r="AS30" s="135"/>
      <c r="AT30" s="135"/>
      <c r="AU30" s="135"/>
      <c r="AV30" s="135"/>
      <c r="AW30" s="135"/>
      <c r="AX30" s="135"/>
      <c r="AY30" s="135"/>
      <c r="AZ30" s="135"/>
      <c r="BA30" s="135"/>
      <c r="BB30" s="135"/>
      <c r="BC30" s="135"/>
    </row>
    <row r="31" spans="1:55">
      <c r="A31" s="135"/>
      <c r="B31" s="135"/>
      <c r="C31" s="135"/>
      <c r="D31" s="135"/>
      <c r="E31" s="135"/>
      <c r="F31" s="135"/>
      <c r="G31" s="135"/>
      <c r="H31" s="135"/>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c r="AH31" s="135"/>
      <c r="AI31" s="135"/>
      <c r="AJ31" s="135"/>
      <c r="AK31" s="135"/>
      <c r="AL31" s="135"/>
      <c r="AM31" s="135"/>
      <c r="AN31" s="135"/>
      <c r="AO31" s="135"/>
      <c r="AP31" s="135"/>
      <c r="AQ31" s="135"/>
      <c r="AR31" s="135"/>
      <c r="AS31" s="135"/>
      <c r="AT31" s="135"/>
      <c r="AU31" s="135"/>
      <c r="AV31" s="135"/>
      <c r="AW31" s="135"/>
      <c r="AX31" s="135"/>
      <c r="AY31" s="135"/>
      <c r="AZ31" s="135"/>
      <c r="BA31" s="135"/>
      <c r="BB31" s="135"/>
      <c r="BC31" s="135"/>
    </row>
    <row r="32" spans="1:55">
      <c r="A32" s="135"/>
      <c r="B32" s="135"/>
      <c r="C32" s="135"/>
      <c r="D32" s="135"/>
      <c r="E32" s="135"/>
      <c r="F32" s="135"/>
      <c r="G32" s="135"/>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5"/>
      <c r="AQ32" s="135"/>
      <c r="AR32" s="135"/>
      <c r="AS32" s="135"/>
      <c r="AT32" s="135"/>
      <c r="AU32" s="135"/>
      <c r="AV32" s="135"/>
      <c r="AW32" s="135"/>
      <c r="AX32" s="135"/>
      <c r="AY32" s="135"/>
      <c r="AZ32" s="135"/>
      <c r="BA32" s="135"/>
      <c r="BB32" s="135"/>
      <c r="BC32" s="135"/>
    </row>
    <row r="33" spans="1:55">
      <c r="A33" s="135"/>
      <c r="B33" s="135"/>
      <c r="C33" s="135"/>
      <c r="D33" s="135"/>
      <c r="E33" s="135"/>
      <c r="F33" s="135"/>
      <c r="G33" s="135"/>
      <c r="H33" s="135"/>
      <c r="I33" s="135"/>
      <c r="J33" s="135"/>
      <c r="K33" s="135"/>
      <c r="L33" s="135"/>
      <c r="M33" s="135"/>
      <c r="N33" s="135"/>
      <c r="O33" s="135"/>
      <c r="P33" s="135"/>
      <c r="Q33" s="135"/>
      <c r="R33" s="135"/>
      <c r="S33" s="135"/>
      <c r="T33" s="135"/>
      <c r="U33" s="135"/>
      <c r="V33" s="135"/>
      <c r="W33" s="135"/>
      <c r="X33" s="135"/>
      <c r="Y33" s="135"/>
      <c r="Z33" s="135"/>
      <c r="AA33" s="135"/>
      <c r="AB33" s="135"/>
      <c r="AC33" s="135"/>
      <c r="AD33" s="135"/>
      <c r="AE33" s="135"/>
      <c r="AF33" s="135"/>
      <c r="AG33" s="135"/>
      <c r="AH33" s="135"/>
      <c r="AI33" s="135"/>
      <c r="AJ33" s="135"/>
      <c r="AK33" s="135"/>
      <c r="AL33" s="135"/>
      <c r="AM33" s="135"/>
      <c r="AN33" s="135"/>
      <c r="AO33" s="135"/>
      <c r="AP33" s="135"/>
      <c r="AQ33" s="135"/>
      <c r="AR33" s="135"/>
      <c r="AS33" s="135"/>
      <c r="AT33" s="135"/>
      <c r="AU33" s="135"/>
      <c r="AV33" s="135"/>
      <c r="AW33" s="135"/>
      <c r="AX33" s="135"/>
      <c r="AY33" s="135"/>
      <c r="AZ33" s="135"/>
      <c r="BA33" s="135"/>
      <c r="BB33" s="135"/>
      <c r="BC33" s="135"/>
    </row>
    <row r="34" spans="1:55">
      <c r="A34" s="135"/>
      <c r="B34" s="135"/>
      <c r="C34" s="135"/>
      <c r="D34" s="135"/>
      <c r="E34" s="135"/>
      <c r="F34" s="135"/>
      <c r="G34" s="135"/>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c r="AO34" s="135"/>
      <c r="AP34" s="135"/>
      <c r="AQ34" s="135"/>
      <c r="AR34" s="135"/>
      <c r="AS34" s="135"/>
      <c r="AT34" s="135"/>
      <c r="AU34" s="135"/>
      <c r="AV34" s="135"/>
      <c r="AW34" s="135"/>
      <c r="AX34" s="135"/>
      <c r="AY34" s="135"/>
      <c r="AZ34" s="135"/>
      <c r="BA34" s="135"/>
      <c r="BB34" s="135"/>
      <c r="BC34" s="135"/>
    </row>
    <row r="35" spans="1:55">
      <c r="A35" s="135"/>
      <c r="B35" s="135"/>
      <c r="C35" s="135"/>
      <c r="D35" s="135"/>
      <c r="E35" s="135"/>
      <c r="F35" s="135"/>
      <c r="G35" s="135"/>
      <c r="H35" s="135"/>
      <c r="I35" s="135"/>
      <c r="J35" s="135"/>
      <c r="K35" s="135"/>
      <c r="L35" s="135"/>
      <c r="M35" s="135"/>
      <c r="N35" s="135"/>
      <c r="O35" s="135"/>
      <c r="P35" s="135"/>
      <c r="Q35" s="135"/>
      <c r="R35" s="135"/>
      <c r="S35" s="135"/>
      <c r="T35" s="135"/>
      <c r="U35" s="135"/>
      <c r="V35" s="135"/>
      <c r="W35" s="135"/>
      <c r="X35" s="135"/>
      <c r="Y35" s="135"/>
      <c r="Z35" s="135"/>
      <c r="AA35" s="135"/>
      <c r="AB35" s="135"/>
      <c r="AC35" s="135"/>
      <c r="AD35" s="135"/>
      <c r="AE35" s="135"/>
      <c r="AF35" s="135"/>
      <c r="AG35" s="135"/>
      <c r="AH35" s="135"/>
      <c r="AI35" s="135"/>
      <c r="AJ35" s="135"/>
      <c r="AK35" s="135"/>
      <c r="AL35" s="135"/>
      <c r="AM35" s="135"/>
      <c r="AN35" s="135"/>
      <c r="AO35" s="135"/>
      <c r="AP35" s="135"/>
      <c r="AQ35" s="135"/>
      <c r="AR35" s="135"/>
      <c r="AS35" s="135"/>
      <c r="AT35" s="135"/>
      <c r="AU35" s="135"/>
      <c r="AV35" s="135"/>
      <c r="AW35" s="135"/>
      <c r="AX35" s="135"/>
      <c r="AY35" s="135"/>
      <c r="AZ35" s="135"/>
      <c r="BA35" s="135"/>
      <c r="BB35" s="135"/>
      <c r="BC35" s="135"/>
    </row>
    <row r="36" spans="1:55">
      <c r="A36" s="135"/>
      <c r="B36" s="135"/>
      <c r="C36" s="135"/>
      <c r="D36" s="135"/>
      <c r="E36" s="135"/>
      <c r="F36" s="135"/>
      <c r="G36" s="135"/>
      <c r="H36" s="135"/>
      <c r="I36" s="135"/>
      <c r="J36" s="135"/>
      <c r="K36" s="135"/>
      <c r="L36" s="135"/>
      <c r="M36" s="135"/>
      <c r="N36" s="135"/>
      <c r="O36" s="135"/>
      <c r="P36" s="135"/>
      <c r="Q36" s="135"/>
      <c r="R36" s="135"/>
      <c r="S36" s="135"/>
      <c r="T36" s="135"/>
      <c r="U36" s="135"/>
      <c r="V36" s="135"/>
      <c r="W36" s="135"/>
      <c r="X36" s="135"/>
      <c r="Y36" s="135"/>
      <c r="Z36" s="135"/>
      <c r="AA36" s="135"/>
      <c r="AB36" s="135"/>
      <c r="AC36" s="135"/>
      <c r="AD36" s="135"/>
      <c r="AE36" s="135"/>
      <c r="AF36" s="135"/>
      <c r="AG36" s="135"/>
      <c r="AH36" s="135"/>
      <c r="AI36" s="135"/>
      <c r="AJ36" s="135"/>
      <c r="AK36" s="135"/>
      <c r="AL36" s="135"/>
      <c r="AM36" s="135"/>
      <c r="AN36" s="135"/>
      <c r="AO36" s="135"/>
      <c r="AP36" s="135"/>
      <c r="AQ36" s="135"/>
      <c r="AR36" s="135"/>
      <c r="AS36" s="135"/>
      <c r="AT36" s="135"/>
      <c r="AU36" s="135"/>
      <c r="AV36" s="135"/>
      <c r="AW36" s="135"/>
      <c r="AX36" s="135"/>
      <c r="AY36" s="135"/>
      <c r="AZ36" s="135"/>
      <c r="BA36" s="135"/>
      <c r="BB36" s="135"/>
      <c r="BC36" s="135"/>
    </row>
    <row r="37" spans="1:55">
      <c r="A37" s="135"/>
      <c r="B37" s="135"/>
      <c r="C37" s="135"/>
      <c r="D37" s="135"/>
      <c r="E37" s="135"/>
      <c r="F37" s="135"/>
      <c r="G37" s="135"/>
      <c r="H37" s="135"/>
      <c r="I37" s="135"/>
      <c r="J37" s="135"/>
      <c r="K37" s="135"/>
      <c r="L37" s="135"/>
      <c r="M37" s="135"/>
      <c r="N37" s="135"/>
      <c r="O37" s="135"/>
      <c r="P37" s="135"/>
      <c r="Q37" s="135"/>
      <c r="R37" s="135"/>
      <c r="S37" s="135"/>
      <c r="T37" s="135"/>
      <c r="U37" s="135"/>
      <c r="V37" s="135"/>
      <c r="W37" s="135"/>
      <c r="X37" s="135"/>
      <c r="Y37" s="135"/>
      <c r="Z37" s="135"/>
      <c r="AA37" s="135"/>
      <c r="AB37" s="135"/>
      <c r="AC37" s="135"/>
      <c r="AD37" s="135"/>
      <c r="AE37" s="135"/>
      <c r="AF37" s="135"/>
      <c r="AG37" s="135"/>
      <c r="AH37" s="135"/>
      <c r="AI37" s="135"/>
      <c r="AJ37" s="135"/>
      <c r="AK37" s="135"/>
      <c r="AL37" s="135"/>
      <c r="AM37" s="135"/>
      <c r="AN37" s="135"/>
      <c r="AO37" s="135"/>
      <c r="AP37" s="135"/>
      <c r="AQ37" s="135"/>
      <c r="AR37" s="135"/>
      <c r="AS37" s="135"/>
      <c r="AT37" s="135"/>
      <c r="AU37" s="135"/>
      <c r="AV37" s="135"/>
      <c r="AW37" s="135"/>
      <c r="AX37" s="135"/>
      <c r="AY37" s="135"/>
      <c r="AZ37" s="135"/>
      <c r="BA37" s="135"/>
      <c r="BB37" s="135"/>
      <c r="BC37" s="135"/>
    </row>
    <row r="38" spans="1:55">
      <c r="A38" s="135"/>
      <c r="B38" s="135"/>
      <c r="C38" s="135"/>
      <c r="D38" s="135"/>
      <c r="E38" s="135"/>
      <c r="F38" s="135"/>
      <c r="G38" s="135"/>
      <c r="H38" s="135"/>
      <c r="I38" s="135"/>
      <c r="J38" s="135"/>
      <c r="K38" s="135"/>
      <c r="L38" s="135"/>
      <c r="M38" s="135"/>
      <c r="N38" s="135"/>
      <c r="O38" s="135"/>
      <c r="P38" s="135"/>
      <c r="Q38" s="135"/>
      <c r="R38" s="135"/>
      <c r="S38" s="135"/>
      <c r="T38" s="135"/>
      <c r="U38" s="135"/>
      <c r="V38" s="135"/>
      <c r="W38" s="135"/>
      <c r="X38" s="135"/>
      <c r="Y38" s="135"/>
      <c r="Z38" s="135"/>
      <c r="AA38" s="135"/>
      <c r="AB38" s="135"/>
      <c r="AC38" s="135"/>
      <c r="AD38" s="135"/>
      <c r="AE38" s="135"/>
      <c r="AF38" s="135"/>
      <c r="AG38" s="135"/>
      <c r="AH38" s="135"/>
      <c r="AI38" s="135"/>
      <c r="AJ38" s="135"/>
      <c r="AK38" s="135"/>
      <c r="AL38" s="135"/>
      <c r="AM38" s="135"/>
      <c r="AN38" s="135"/>
      <c r="AO38" s="135"/>
      <c r="AP38" s="135"/>
      <c r="AQ38" s="135"/>
      <c r="AR38" s="135"/>
      <c r="AS38" s="135"/>
      <c r="AT38" s="135"/>
      <c r="AU38" s="135"/>
      <c r="AV38" s="135"/>
      <c r="AW38" s="135"/>
      <c r="AX38" s="135"/>
      <c r="AY38" s="135"/>
      <c r="AZ38" s="135"/>
      <c r="BA38" s="135"/>
      <c r="BB38" s="135"/>
      <c r="BC38" s="135"/>
    </row>
    <row r="39" spans="1:55">
      <c r="A39" s="135"/>
      <c r="B39" s="135"/>
      <c r="C39" s="135"/>
      <c r="D39" s="135"/>
      <c r="E39" s="135"/>
      <c r="F39" s="135"/>
      <c r="G39" s="135"/>
      <c r="H39" s="135"/>
      <c r="I39" s="135"/>
      <c r="J39" s="135"/>
      <c r="K39" s="135"/>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N39" s="135"/>
      <c r="AO39" s="135"/>
      <c r="AP39" s="135"/>
      <c r="AQ39" s="135"/>
      <c r="AR39" s="135"/>
      <c r="AS39" s="135"/>
      <c r="AT39" s="135"/>
      <c r="AU39" s="135"/>
      <c r="AV39" s="135"/>
      <c r="AW39" s="135"/>
      <c r="AX39" s="135"/>
      <c r="AY39" s="135"/>
      <c r="AZ39" s="135"/>
      <c r="BA39" s="135"/>
      <c r="BB39" s="135"/>
      <c r="BC39" s="135"/>
    </row>
    <row r="40" spans="1:55">
      <c r="A40" s="135"/>
      <c r="B40" s="135"/>
      <c r="C40" s="135"/>
      <c r="D40" s="135"/>
      <c r="E40" s="135"/>
      <c r="F40" s="135"/>
      <c r="G40" s="135"/>
      <c r="H40" s="135"/>
      <c r="I40" s="135"/>
      <c r="J40" s="135"/>
      <c r="K40" s="135"/>
      <c r="L40" s="135"/>
      <c r="M40" s="135"/>
      <c r="N40" s="135"/>
      <c r="O40" s="135"/>
      <c r="P40" s="135"/>
      <c r="Q40" s="135"/>
      <c r="R40" s="135"/>
      <c r="S40" s="135"/>
      <c r="T40" s="135"/>
      <c r="U40" s="135"/>
      <c r="V40" s="135"/>
      <c r="W40" s="135"/>
      <c r="X40" s="135"/>
      <c r="Y40" s="135"/>
      <c r="Z40" s="135"/>
      <c r="AA40" s="135"/>
      <c r="AB40" s="135"/>
      <c r="AC40" s="135"/>
      <c r="AD40" s="135"/>
      <c r="AE40" s="135"/>
      <c r="AF40" s="135"/>
      <c r="AG40" s="135"/>
      <c r="AH40" s="135"/>
      <c r="AI40" s="135"/>
      <c r="AJ40" s="135"/>
      <c r="AK40" s="135"/>
      <c r="AL40" s="135"/>
      <c r="AM40" s="135"/>
      <c r="AN40" s="135"/>
      <c r="AO40" s="135"/>
      <c r="AP40" s="135"/>
      <c r="AQ40" s="135"/>
      <c r="AR40" s="135"/>
      <c r="AS40" s="135"/>
      <c r="AT40" s="135"/>
      <c r="AU40" s="135"/>
      <c r="AV40" s="135"/>
      <c r="AW40" s="135"/>
      <c r="AX40" s="135"/>
      <c r="AY40" s="135"/>
      <c r="AZ40" s="135"/>
      <c r="BA40" s="135"/>
      <c r="BB40" s="135"/>
      <c r="BC40" s="135"/>
    </row>
    <row r="41" spans="1:55">
      <c r="A41" s="135"/>
      <c r="B41" s="135"/>
      <c r="C41" s="135"/>
      <c r="D41" s="135"/>
      <c r="E41" s="135"/>
      <c r="F41" s="135"/>
      <c r="G41" s="135"/>
      <c r="H41" s="135"/>
      <c r="I41" s="135"/>
      <c r="J41" s="135"/>
      <c r="K41" s="135"/>
      <c r="L41" s="135"/>
      <c r="M41" s="135"/>
      <c r="N41" s="135"/>
      <c r="O41" s="135"/>
      <c r="P41" s="135"/>
      <c r="Q41" s="135"/>
      <c r="R41" s="135"/>
      <c r="S41" s="135"/>
      <c r="T41" s="135"/>
      <c r="U41" s="135"/>
      <c r="V41" s="135"/>
      <c r="W41" s="135"/>
      <c r="X41" s="135"/>
      <c r="Y41" s="135"/>
      <c r="Z41" s="135"/>
      <c r="AA41" s="135"/>
      <c r="AB41" s="135"/>
      <c r="AC41" s="135"/>
      <c r="AD41" s="135"/>
      <c r="AE41" s="135"/>
      <c r="AF41" s="135"/>
      <c r="AG41" s="135"/>
      <c r="AH41" s="135"/>
      <c r="AI41" s="135"/>
      <c r="AJ41" s="135"/>
      <c r="AK41" s="135"/>
      <c r="AL41" s="135"/>
      <c r="AM41" s="135"/>
      <c r="AN41" s="135"/>
      <c r="AO41" s="135"/>
      <c r="AP41" s="135"/>
      <c r="AQ41" s="135"/>
      <c r="AR41" s="135"/>
      <c r="AS41" s="135"/>
      <c r="AT41" s="135"/>
      <c r="AU41" s="135"/>
      <c r="AV41" s="135"/>
      <c r="AW41" s="135"/>
      <c r="AX41" s="135"/>
      <c r="AY41" s="135"/>
      <c r="AZ41" s="135"/>
      <c r="BA41" s="135"/>
      <c r="BB41" s="135"/>
      <c r="BC41" s="135"/>
    </row>
    <row r="42" spans="1:55">
      <c r="A42" s="135"/>
      <c r="B42" s="135"/>
      <c r="C42" s="135"/>
      <c r="D42" s="135"/>
      <c r="E42" s="135"/>
      <c r="F42" s="135"/>
      <c r="G42" s="135"/>
      <c r="H42" s="135"/>
      <c r="I42" s="135"/>
      <c r="J42" s="135"/>
      <c r="K42" s="135"/>
      <c r="L42" s="135"/>
      <c r="M42" s="135"/>
      <c r="N42" s="135"/>
      <c r="O42" s="135"/>
      <c r="P42" s="135"/>
      <c r="Q42" s="135"/>
      <c r="R42" s="135"/>
      <c r="S42" s="135"/>
      <c r="T42" s="135"/>
      <c r="U42" s="135"/>
      <c r="V42" s="135"/>
      <c r="W42" s="135"/>
      <c r="X42" s="135"/>
      <c r="Y42" s="135"/>
      <c r="Z42" s="135"/>
      <c r="AA42" s="135"/>
      <c r="AB42" s="135"/>
      <c r="AC42" s="135"/>
      <c r="AD42" s="135"/>
      <c r="AE42" s="135"/>
      <c r="AF42" s="135"/>
      <c r="AG42" s="135"/>
      <c r="AH42" s="135"/>
      <c r="AI42" s="135"/>
      <c r="AJ42" s="135"/>
      <c r="AK42" s="135"/>
      <c r="AL42" s="135"/>
      <c r="AM42" s="135"/>
      <c r="AN42" s="135"/>
      <c r="AO42" s="135"/>
      <c r="AP42" s="135"/>
      <c r="AQ42" s="135"/>
      <c r="AR42" s="135"/>
      <c r="AS42" s="135"/>
      <c r="AT42" s="135"/>
      <c r="AU42" s="135"/>
      <c r="AV42" s="135"/>
      <c r="AW42" s="135"/>
      <c r="AX42" s="135"/>
      <c r="AY42" s="135"/>
      <c r="AZ42" s="135"/>
      <c r="BA42" s="135"/>
      <c r="BB42" s="135"/>
      <c r="BC42" s="135"/>
    </row>
    <row r="43" spans="1:55">
      <c r="A43" s="135"/>
      <c r="B43" s="135"/>
      <c r="C43" s="135"/>
      <c r="D43" s="135"/>
      <c r="E43" s="135"/>
      <c r="F43" s="135"/>
      <c r="G43" s="135"/>
      <c r="H43" s="135"/>
      <c r="I43" s="135"/>
      <c r="J43" s="135"/>
      <c r="K43" s="135"/>
      <c r="L43" s="135"/>
      <c r="M43" s="135"/>
      <c r="N43" s="135"/>
      <c r="O43" s="135"/>
      <c r="P43" s="135"/>
      <c r="Q43" s="135"/>
      <c r="R43" s="135"/>
      <c r="S43" s="135"/>
      <c r="T43" s="135"/>
      <c r="U43" s="135"/>
      <c r="V43" s="135"/>
      <c r="W43" s="135"/>
      <c r="X43" s="135"/>
      <c r="Y43" s="135"/>
      <c r="Z43" s="135"/>
      <c r="AA43" s="135"/>
      <c r="AB43" s="135"/>
      <c r="AC43" s="135"/>
      <c r="AD43" s="135"/>
      <c r="AE43" s="135"/>
      <c r="AF43" s="135"/>
      <c r="AG43" s="135"/>
      <c r="AH43" s="135"/>
      <c r="AI43" s="135"/>
      <c r="AJ43" s="135"/>
      <c r="AK43" s="135"/>
      <c r="AL43" s="135"/>
      <c r="AM43" s="135"/>
      <c r="AN43" s="135"/>
      <c r="AO43" s="135"/>
      <c r="AP43" s="135"/>
      <c r="AQ43" s="135"/>
      <c r="AR43" s="135"/>
      <c r="AS43" s="135"/>
      <c r="AT43" s="135"/>
      <c r="AU43" s="135"/>
      <c r="AV43" s="135"/>
      <c r="AW43" s="135"/>
      <c r="AX43" s="135"/>
      <c r="AY43" s="135"/>
      <c r="AZ43" s="135"/>
      <c r="BA43" s="135"/>
      <c r="BB43" s="135"/>
      <c r="BC43" s="135"/>
    </row>
    <row r="44" spans="1:55">
      <c r="A44" s="135"/>
      <c r="B44" s="135"/>
      <c r="C44" s="135"/>
      <c r="D44" s="135"/>
      <c r="E44" s="135"/>
      <c r="F44" s="135"/>
      <c r="G44" s="135"/>
      <c r="H44" s="135"/>
      <c r="I44" s="135"/>
      <c r="J44" s="135"/>
      <c r="K44" s="135"/>
      <c r="L44" s="135"/>
      <c r="M44" s="135"/>
      <c r="N44" s="135"/>
      <c r="O44" s="135"/>
      <c r="P44" s="135"/>
      <c r="Q44" s="135"/>
      <c r="R44" s="135"/>
      <c r="S44" s="135"/>
      <c r="T44" s="135"/>
      <c r="U44" s="135"/>
      <c r="V44" s="135"/>
      <c r="W44" s="135"/>
      <c r="X44" s="135"/>
      <c r="Y44" s="135"/>
      <c r="Z44" s="135"/>
      <c r="AA44" s="135"/>
      <c r="AB44" s="135"/>
      <c r="AC44" s="135"/>
      <c r="AD44" s="135"/>
      <c r="AE44" s="135"/>
      <c r="AF44" s="135"/>
      <c r="AG44" s="135"/>
      <c r="AH44" s="135"/>
      <c r="AI44" s="135"/>
      <c r="AJ44" s="135"/>
      <c r="AK44" s="135"/>
      <c r="AL44" s="135"/>
      <c r="AM44" s="135"/>
      <c r="AN44" s="135"/>
      <c r="AO44" s="135"/>
      <c r="AP44" s="135"/>
      <c r="AQ44" s="135"/>
      <c r="AR44" s="135"/>
      <c r="AS44" s="135"/>
      <c r="AT44" s="135"/>
      <c r="AU44" s="135"/>
      <c r="AV44" s="135"/>
      <c r="AW44" s="135"/>
      <c r="AX44" s="135"/>
      <c r="AY44" s="135"/>
      <c r="AZ44" s="135"/>
      <c r="BA44" s="135"/>
      <c r="BB44" s="135"/>
      <c r="BC44" s="135"/>
    </row>
    <row r="45" spans="1:55">
      <c r="A45" s="135"/>
      <c r="B45" s="135"/>
      <c r="C45" s="135"/>
      <c r="D45" s="135"/>
      <c r="E45" s="135"/>
      <c r="F45" s="135"/>
      <c r="G45" s="135"/>
      <c r="H45" s="135"/>
      <c r="I45" s="135"/>
      <c r="J45" s="135"/>
      <c r="K45" s="135"/>
      <c r="L45" s="135"/>
      <c r="M45" s="135"/>
      <c r="N45" s="135"/>
      <c r="O45" s="135"/>
      <c r="P45" s="135"/>
      <c r="Q45" s="135"/>
      <c r="R45" s="135"/>
      <c r="S45" s="135"/>
      <c r="T45" s="135"/>
      <c r="U45" s="135"/>
      <c r="V45" s="135"/>
      <c r="W45" s="135"/>
      <c r="X45" s="135"/>
      <c r="Y45" s="135"/>
      <c r="Z45" s="135"/>
      <c r="AA45" s="135"/>
      <c r="AB45" s="135"/>
      <c r="AC45" s="135"/>
      <c r="AD45" s="135"/>
      <c r="AE45" s="135"/>
      <c r="AF45" s="135"/>
      <c r="AG45" s="135"/>
      <c r="AH45" s="135"/>
      <c r="AI45" s="135"/>
      <c r="AJ45" s="135"/>
      <c r="AK45" s="135"/>
      <c r="AL45" s="135"/>
      <c r="AM45" s="135"/>
      <c r="AN45" s="135"/>
      <c r="AO45" s="135"/>
      <c r="AP45" s="135"/>
      <c r="AQ45" s="135"/>
      <c r="AR45" s="135"/>
      <c r="AS45" s="135"/>
      <c r="AT45" s="135"/>
      <c r="AU45" s="135"/>
      <c r="AV45" s="135"/>
      <c r="AW45" s="135"/>
      <c r="AX45" s="135"/>
      <c r="AY45" s="135"/>
      <c r="AZ45" s="135"/>
      <c r="BA45" s="135"/>
      <c r="BB45" s="135"/>
      <c r="BC45" s="135"/>
    </row>
    <row r="46" spans="1:55">
      <c r="A46" s="135"/>
      <c r="B46" s="135"/>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c r="AD46" s="135"/>
      <c r="AE46" s="135"/>
      <c r="AF46" s="135"/>
      <c r="AG46" s="135"/>
      <c r="AH46" s="135"/>
      <c r="AI46" s="135"/>
      <c r="AJ46" s="135"/>
      <c r="AK46" s="135"/>
      <c r="AL46" s="135"/>
      <c r="AM46" s="135"/>
      <c r="AN46" s="135"/>
      <c r="AO46" s="135"/>
      <c r="AP46" s="135"/>
      <c r="AQ46" s="135"/>
      <c r="AR46" s="135"/>
      <c r="AS46" s="135"/>
      <c r="AT46" s="135"/>
      <c r="AU46" s="135"/>
      <c r="AV46" s="135"/>
      <c r="AW46" s="135"/>
      <c r="AX46" s="135"/>
      <c r="AY46" s="135"/>
      <c r="AZ46" s="135"/>
      <c r="BA46" s="135"/>
      <c r="BB46" s="135"/>
      <c r="BC46" s="135"/>
    </row>
    <row r="47" spans="1:55">
      <c r="A47" s="135"/>
      <c r="B47" s="135"/>
      <c r="C47" s="135"/>
      <c r="D47" s="135"/>
      <c r="E47" s="135"/>
      <c r="F47" s="135"/>
      <c r="G47" s="135"/>
      <c r="H47" s="135"/>
      <c r="I47" s="135"/>
      <c r="J47" s="135"/>
      <c r="K47" s="135"/>
      <c r="L47" s="135"/>
      <c r="M47" s="135"/>
      <c r="N47" s="135"/>
      <c r="O47" s="135"/>
      <c r="P47" s="135"/>
      <c r="Q47" s="135"/>
      <c r="R47" s="135"/>
      <c r="S47" s="135"/>
      <c r="T47" s="135"/>
      <c r="U47" s="135"/>
      <c r="V47" s="135"/>
      <c r="W47" s="135"/>
      <c r="X47" s="135"/>
      <c r="Y47" s="135"/>
      <c r="Z47" s="135"/>
      <c r="AA47" s="135"/>
      <c r="AB47" s="135"/>
      <c r="AC47" s="135"/>
      <c r="AD47" s="135"/>
      <c r="AE47" s="135"/>
      <c r="AF47" s="135"/>
      <c r="AG47" s="135"/>
      <c r="AH47" s="135"/>
      <c r="AI47" s="135"/>
      <c r="AJ47" s="135"/>
      <c r="AK47" s="135"/>
      <c r="AL47" s="135"/>
      <c r="AM47" s="135"/>
      <c r="AN47" s="135"/>
      <c r="AO47" s="135"/>
      <c r="AP47" s="135"/>
      <c r="AQ47" s="135"/>
      <c r="AR47" s="135"/>
      <c r="AS47" s="135"/>
      <c r="AT47" s="135"/>
      <c r="AU47" s="135"/>
      <c r="AV47" s="135"/>
      <c r="AW47" s="135"/>
      <c r="AX47" s="135"/>
      <c r="AY47" s="135"/>
      <c r="AZ47" s="135"/>
      <c r="BA47" s="135"/>
      <c r="BB47" s="135"/>
      <c r="BC47" s="135"/>
    </row>
    <row r="48" spans="1:55">
      <c r="A48" s="135"/>
      <c r="B48" s="135"/>
      <c r="C48" s="135"/>
      <c r="D48" s="135"/>
      <c r="E48" s="135"/>
      <c r="F48" s="135"/>
      <c r="G48" s="135"/>
      <c r="H48" s="135"/>
      <c r="I48" s="135"/>
      <c r="J48" s="135"/>
      <c r="K48" s="135"/>
      <c r="L48" s="135"/>
      <c r="M48" s="135"/>
      <c r="N48" s="135"/>
      <c r="O48" s="135"/>
      <c r="P48" s="135"/>
      <c r="Q48" s="135"/>
      <c r="R48" s="135"/>
      <c r="S48" s="135"/>
      <c r="T48" s="135"/>
      <c r="U48" s="135"/>
      <c r="V48" s="135"/>
      <c r="W48" s="135"/>
      <c r="X48" s="135"/>
      <c r="Y48" s="135"/>
      <c r="Z48" s="135"/>
      <c r="AA48" s="135"/>
      <c r="AB48" s="135"/>
      <c r="AC48" s="135"/>
      <c r="AD48" s="135"/>
      <c r="AE48" s="135"/>
      <c r="AF48" s="135"/>
      <c r="AG48" s="135"/>
      <c r="AH48" s="135"/>
      <c r="AI48" s="135"/>
      <c r="AJ48" s="135"/>
      <c r="AK48" s="135"/>
      <c r="AL48" s="135"/>
      <c r="AM48" s="135"/>
      <c r="AN48" s="135"/>
      <c r="AO48" s="135"/>
      <c r="AP48" s="135"/>
      <c r="AQ48" s="135"/>
      <c r="AR48" s="135"/>
      <c r="AS48" s="135"/>
      <c r="AT48" s="135"/>
      <c r="AU48" s="135"/>
      <c r="AV48" s="135"/>
      <c r="AW48" s="135"/>
      <c r="AX48" s="135"/>
      <c r="AY48" s="135"/>
      <c r="AZ48" s="135"/>
      <c r="BA48" s="135"/>
      <c r="BB48" s="135"/>
      <c r="BC48" s="135"/>
    </row>
    <row r="49" spans="1:55">
      <c r="A49" s="135"/>
      <c r="B49" s="135"/>
      <c r="C49" s="135"/>
      <c r="D49" s="135"/>
      <c r="E49" s="135"/>
      <c r="F49" s="135"/>
      <c r="G49" s="135"/>
      <c r="H49" s="135"/>
      <c r="I49" s="135"/>
      <c r="J49" s="135"/>
      <c r="K49" s="135"/>
      <c r="L49" s="135"/>
      <c r="M49" s="135"/>
      <c r="N49" s="135"/>
      <c r="O49" s="135"/>
      <c r="P49" s="135"/>
      <c r="Q49" s="135"/>
      <c r="R49" s="135"/>
      <c r="S49" s="135"/>
      <c r="T49" s="135"/>
      <c r="U49" s="135"/>
      <c r="V49" s="135"/>
      <c r="W49" s="135"/>
      <c r="X49" s="135"/>
      <c r="Y49" s="135"/>
      <c r="Z49" s="135"/>
      <c r="AA49" s="135"/>
      <c r="AB49" s="135"/>
      <c r="AC49" s="135"/>
      <c r="AD49" s="135"/>
      <c r="AE49" s="135"/>
      <c r="AF49" s="135"/>
      <c r="AG49" s="135"/>
      <c r="AH49" s="135"/>
      <c r="AI49" s="135"/>
      <c r="AJ49" s="135"/>
      <c r="AK49" s="135"/>
      <c r="AL49" s="135"/>
      <c r="AM49" s="135"/>
      <c r="AN49" s="135"/>
      <c r="AO49" s="135"/>
      <c r="AP49" s="135"/>
      <c r="AQ49" s="135"/>
      <c r="AR49" s="135"/>
      <c r="AS49" s="135"/>
      <c r="AT49" s="135"/>
      <c r="AU49" s="135"/>
      <c r="AV49" s="135"/>
      <c r="AW49" s="135"/>
      <c r="AX49" s="135"/>
      <c r="AY49" s="135"/>
      <c r="AZ49" s="135"/>
      <c r="BA49" s="135"/>
      <c r="BB49" s="135"/>
      <c r="BC49" s="135"/>
    </row>
    <row r="50" spans="1:55">
      <c r="A50" s="135"/>
      <c r="B50" s="135"/>
      <c r="C50" s="135"/>
      <c r="D50" s="135"/>
      <c r="E50" s="135"/>
      <c r="F50" s="135"/>
      <c r="G50" s="135"/>
      <c r="H50" s="135"/>
      <c r="I50" s="135"/>
      <c r="J50" s="135"/>
      <c r="K50" s="135"/>
      <c r="L50" s="135"/>
      <c r="M50" s="135"/>
      <c r="N50" s="135"/>
      <c r="O50" s="135"/>
      <c r="P50" s="135"/>
      <c r="Q50" s="135"/>
      <c r="R50" s="135"/>
      <c r="S50" s="135"/>
      <c r="T50" s="135"/>
      <c r="U50" s="135"/>
      <c r="V50" s="135"/>
      <c r="W50" s="135"/>
      <c r="X50" s="135"/>
      <c r="Y50" s="135"/>
      <c r="Z50" s="135"/>
      <c r="AA50" s="135"/>
      <c r="AB50" s="135"/>
      <c r="AC50" s="135"/>
      <c r="AD50" s="135"/>
      <c r="AE50" s="135"/>
      <c r="AF50" s="135"/>
      <c r="AG50" s="135"/>
      <c r="AH50" s="135"/>
      <c r="AI50" s="135"/>
      <c r="AJ50" s="135"/>
      <c r="AK50" s="135"/>
      <c r="AL50" s="135"/>
      <c r="AM50" s="135"/>
      <c r="AN50" s="135"/>
      <c r="AO50" s="135"/>
      <c r="AP50" s="135"/>
      <c r="AQ50" s="135"/>
      <c r="AR50" s="135"/>
      <c r="AS50" s="135"/>
      <c r="AT50" s="135"/>
      <c r="AU50" s="135"/>
      <c r="AV50" s="135"/>
      <c r="AW50" s="135"/>
      <c r="AX50" s="135"/>
      <c r="AY50" s="135"/>
      <c r="AZ50" s="135"/>
      <c r="BA50" s="135"/>
      <c r="BB50" s="135"/>
      <c r="BC50" s="135"/>
    </row>
    <row r="51" spans="1:55">
      <c r="A51" s="135"/>
      <c r="B51" s="135"/>
      <c r="C51" s="135"/>
      <c r="D51" s="135"/>
      <c r="E51" s="135"/>
      <c r="F51" s="135"/>
      <c r="G51" s="135"/>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c r="BC51" s="135"/>
    </row>
    <row r="52" spans="1:55">
      <c r="A52" s="135"/>
      <c r="B52" s="135"/>
      <c r="C52" s="135"/>
      <c r="D52" s="135"/>
      <c r="E52" s="135"/>
      <c r="F52" s="135"/>
      <c r="G52" s="135"/>
      <c r="H52" s="135"/>
      <c r="I52" s="135"/>
      <c r="J52" s="135"/>
      <c r="K52" s="135"/>
      <c r="L52" s="135"/>
      <c r="M52" s="135"/>
      <c r="N52" s="135"/>
      <c r="O52" s="135"/>
      <c r="P52" s="135"/>
      <c r="Q52" s="135"/>
      <c r="R52" s="135"/>
      <c r="S52" s="135"/>
      <c r="T52" s="135"/>
      <c r="U52" s="135"/>
      <c r="V52" s="135"/>
      <c r="W52" s="135"/>
      <c r="X52" s="135"/>
      <c r="Y52" s="135"/>
      <c r="Z52" s="135"/>
      <c r="AA52" s="135"/>
      <c r="AB52" s="135"/>
      <c r="AC52" s="135"/>
      <c r="AD52" s="135"/>
      <c r="AE52" s="135"/>
      <c r="AF52" s="135"/>
      <c r="AG52" s="135"/>
      <c r="AH52" s="135"/>
      <c r="AI52" s="135"/>
      <c r="AJ52" s="135"/>
      <c r="AK52" s="135"/>
      <c r="AL52" s="135"/>
      <c r="AM52" s="135"/>
      <c r="AN52" s="135"/>
      <c r="AO52" s="135"/>
      <c r="AP52" s="135"/>
      <c r="AQ52" s="135"/>
      <c r="AR52" s="135"/>
      <c r="AS52" s="135"/>
      <c r="AT52" s="135"/>
      <c r="AU52" s="135"/>
      <c r="AV52" s="135"/>
      <c r="AW52" s="135"/>
      <c r="AX52" s="135"/>
      <c r="AY52" s="135"/>
      <c r="AZ52" s="135"/>
      <c r="BA52" s="135"/>
      <c r="BB52" s="135"/>
      <c r="BC52" s="135"/>
    </row>
    <row r="53" spans="1:55">
      <c r="A53" s="135"/>
      <c r="B53" s="135"/>
      <c r="C53" s="135"/>
      <c r="D53" s="135"/>
      <c r="E53" s="135"/>
      <c r="F53" s="135"/>
      <c r="G53" s="135"/>
      <c r="H53" s="135"/>
      <c r="I53" s="135"/>
      <c r="J53" s="135"/>
      <c r="K53" s="135"/>
      <c r="L53" s="135"/>
      <c r="M53" s="135"/>
      <c r="N53" s="135"/>
      <c r="O53" s="135"/>
      <c r="P53" s="135"/>
      <c r="Q53" s="135"/>
      <c r="R53" s="135"/>
      <c r="S53" s="135"/>
      <c r="T53" s="135"/>
      <c r="U53" s="135"/>
      <c r="V53" s="135"/>
      <c r="W53" s="135"/>
      <c r="X53" s="135"/>
      <c r="Y53" s="135"/>
      <c r="Z53" s="135"/>
      <c r="AA53" s="135"/>
      <c r="AB53" s="135"/>
      <c r="AC53" s="135"/>
      <c r="AD53" s="135"/>
      <c r="AE53" s="135"/>
      <c r="AF53" s="135"/>
      <c r="AG53" s="135"/>
      <c r="AH53" s="135"/>
      <c r="AI53" s="135"/>
      <c r="AJ53" s="135"/>
      <c r="AK53" s="135"/>
      <c r="AL53" s="135"/>
      <c r="AM53" s="135"/>
      <c r="AN53" s="135"/>
      <c r="AO53" s="135"/>
      <c r="AP53" s="135"/>
      <c r="AQ53" s="135"/>
      <c r="AR53" s="135"/>
      <c r="AS53" s="135"/>
      <c r="AT53" s="135"/>
      <c r="AU53" s="135"/>
      <c r="AV53" s="135"/>
      <c r="AW53" s="135"/>
      <c r="AX53" s="135"/>
      <c r="AY53" s="135"/>
      <c r="AZ53" s="135"/>
      <c r="BA53" s="135"/>
      <c r="BB53" s="135"/>
      <c r="BC53" s="135"/>
    </row>
    <row r="54" spans="1:55">
      <c r="A54" s="135"/>
      <c r="B54" s="135"/>
      <c r="C54" s="135"/>
      <c r="D54" s="135"/>
      <c r="E54" s="135"/>
      <c r="F54" s="135"/>
      <c r="G54" s="135"/>
      <c r="H54" s="135"/>
      <c r="I54" s="135"/>
      <c r="J54" s="135"/>
      <c r="K54" s="135"/>
      <c r="L54" s="135"/>
      <c r="M54" s="135"/>
      <c r="N54" s="135"/>
      <c r="O54" s="135"/>
      <c r="P54" s="135"/>
      <c r="Q54" s="135"/>
      <c r="R54" s="135"/>
      <c r="S54" s="135"/>
      <c r="T54" s="135"/>
      <c r="U54" s="135"/>
      <c r="V54" s="135"/>
      <c r="W54" s="135"/>
      <c r="X54" s="135"/>
      <c r="Y54" s="135"/>
      <c r="Z54" s="135"/>
      <c r="AA54" s="135"/>
      <c r="AB54" s="135"/>
      <c r="AC54" s="135"/>
      <c r="AD54" s="135"/>
      <c r="AE54" s="135"/>
      <c r="AF54" s="135"/>
      <c r="AG54" s="135"/>
      <c r="AH54" s="135"/>
      <c r="AI54" s="135"/>
      <c r="AJ54" s="135"/>
      <c r="AK54" s="135"/>
      <c r="AL54" s="135"/>
      <c r="AM54" s="135"/>
      <c r="AN54" s="135"/>
      <c r="AO54" s="135"/>
      <c r="AP54" s="135"/>
      <c r="AQ54" s="135"/>
      <c r="AR54" s="135"/>
      <c r="AS54" s="135"/>
      <c r="AT54" s="135"/>
      <c r="AU54" s="135"/>
      <c r="AV54" s="135"/>
      <c r="AW54" s="135"/>
      <c r="AX54" s="135"/>
      <c r="AY54" s="135"/>
      <c r="AZ54" s="135"/>
      <c r="BA54" s="135"/>
      <c r="BB54" s="135"/>
      <c r="BC54" s="135"/>
    </row>
    <row r="55" spans="1:55">
      <c r="A55" s="135"/>
      <c r="B55" s="135"/>
      <c r="C55" s="135"/>
      <c r="D55" s="135"/>
      <c r="E55" s="135"/>
      <c r="F55" s="135"/>
      <c r="G55" s="135"/>
      <c r="H55" s="135"/>
      <c r="I55" s="135"/>
      <c r="J55" s="135"/>
      <c r="K55" s="135"/>
      <c r="L55" s="135"/>
      <c r="M55" s="135"/>
      <c r="N55" s="135"/>
      <c r="O55" s="135"/>
      <c r="P55" s="135"/>
      <c r="Q55" s="135"/>
      <c r="R55" s="135"/>
      <c r="S55" s="135"/>
      <c r="T55" s="135"/>
      <c r="U55" s="135"/>
      <c r="V55" s="135"/>
      <c r="W55" s="135"/>
      <c r="X55" s="135"/>
      <c r="Y55" s="135"/>
      <c r="Z55" s="135"/>
      <c r="AA55" s="135"/>
      <c r="AB55" s="135"/>
      <c r="AC55" s="135"/>
      <c r="AD55" s="135"/>
      <c r="AE55" s="135"/>
      <c r="AF55" s="135"/>
      <c r="AG55" s="135"/>
      <c r="AH55" s="135"/>
      <c r="AI55" s="135"/>
      <c r="AJ55" s="135"/>
      <c r="AK55" s="135"/>
      <c r="AL55" s="135"/>
      <c r="AM55" s="135"/>
      <c r="AN55" s="135"/>
      <c r="AO55" s="135"/>
      <c r="AP55" s="135"/>
      <c r="AQ55" s="135"/>
      <c r="AR55" s="135"/>
      <c r="AS55" s="135"/>
      <c r="AT55" s="135"/>
      <c r="AU55" s="135"/>
      <c r="AV55" s="135"/>
      <c r="AW55" s="135"/>
      <c r="AX55" s="135"/>
      <c r="AY55" s="135"/>
      <c r="AZ55" s="135"/>
      <c r="BA55" s="135"/>
      <c r="BB55" s="135"/>
      <c r="BC55" s="135"/>
    </row>
    <row r="56" spans="1:55">
      <c r="A56" s="135"/>
      <c r="B56" s="135"/>
      <c r="C56" s="135"/>
      <c r="D56" s="135"/>
      <c r="E56" s="135"/>
      <c r="F56" s="135"/>
      <c r="G56" s="135"/>
      <c r="H56" s="135"/>
      <c r="I56" s="135"/>
      <c r="J56" s="135"/>
      <c r="K56" s="135"/>
      <c r="L56" s="135"/>
      <c r="M56" s="135"/>
      <c r="N56" s="135"/>
      <c r="O56" s="135"/>
      <c r="P56" s="135"/>
      <c r="Q56" s="135"/>
      <c r="R56" s="135"/>
      <c r="S56" s="135"/>
      <c r="T56" s="135"/>
      <c r="U56" s="135"/>
      <c r="V56" s="135"/>
      <c r="W56" s="135"/>
      <c r="X56" s="135"/>
      <c r="Y56" s="135"/>
      <c r="Z56" s="135"/>
      <c r="AA56" s="135"/>
      <c r="AB56" s="135"/>
      <c r="AC56" s="135"/>
      <c r="AD56" s="135"/>
      <c r="AE56" s="135"/>
      <c r="AF56" s="135"/>
      <c r="AG56" s="135"/>
      <c r="AH56" s="135"/>
      <c r="AI56" s="135"/>
      <c r="AJ56" s="135"/>
      <c r="AK56" s="135"/>
      <c r="AL56" s="135"/>
      <c r="AM56" s="135"/>
      <c r="AN56" s="135"/>
      <c r="AO56" s="135"/>
      <c r="AP56" s="135"/>
      <c r="AQ56" s="135"/>
      <c r="AR56" s="135"/>
      <c r="AS56" s="135"/>
      <c r="AT56" s="135"/>
      <c r="AU56" s="135"/>
      <c r="AV56" s="135"/>
      <c r="AW56" s="135"/>
      <c r="AX56" s="135"/>
      <c r="AY56" s="135"/>
      <c r="AZ56" s="135"/>
      <c r="BA56" s="135"/>
      <c r="BB56" s="135"/>
      <c r="BC56" s="135"/>
    </row>
    <row r="57" spans="1:55">
      <c r="A57" s="135"/>
      <c r="B57" s="135"/>
      <c r="C57" s="135"/>
      <c r="D57" s="135"/>
      <c r="E57" s="135"/>
      <c r="F57" s="135"/>
      <c r="G57" s="135"/>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5"/>
      <c r="AY57" s="135"/>
      <c r="AZ57" s="135"/>
      <c r="BA57" s="135"/>
      <c r="BB57" s="135"/>
      <c r="BC57" s="135"/>
    </row>
    <row r="58" spans="1:55">
      <c r="A58" s="135"/>
      <c r="B58" s="135"/>
      <c r="C58" s="135"/>
      <c r="D58" s="135"/>
      <c r="E58" s="135"/>
      <c r="F58" s="135"/>
      <c r="G58" s="135"/>
      <c r="H58" s="135"/>
      <c r="I58" s="135"/>
      <c r="J58" s="135"/>
      <c r="K58" s="135"/>
      <c r="L58" s="135"/>
      <c r="M58" s="135"/>
      <c r="N58" s="135"/>
      <c r="O58" s="135"/>
      <c r="P58" s="135"/>
      <c r="Q58" s="135"/>
      <c r="R58" s="135"/>
      <c r="S58" s="135"/>
      <c r="T58" s="135"/>
      <c r="U58" s="135"/>
      <c r="V58" s="135"/>
      <c r="W58" s="135"/>
      <c r="X58" s="135"/>
      <c r="Y58" s="135"/>
      <c r="Z58" s="135"/>
      <c r="AA58" s="135"/>
      <c r="AB58" s="135"/>
      <c r="AC58" s="135"/>
      <c r="AD58" s="135"/>
      <c r="AE58" s="135"/>
      <c r="AF58" s="135"/>
      <c r="AG58" s="135"/>
      <c r="AH58" s="135"/>
      <c r="AI58" s="135"/>
      <c r="AJ58" s="135"/>
      <c r="AK58" s="135"/>
      <c r="AL58" s="135"/>
      <c r="AM58" s="135"/>
      <c r="AN58" s="135"/>
      <c r="AO58" s="135"/>
      <c r="AP58" s="135"/>
      <c r="AQ58" s="135"/>
      <c r="AR58" s="135"/>
      <c r="AS58" s="135"/>
      <c r="AT58" s="135"/>
      <c r="AU58" s="135"/>
      <c r="AV58" s="135"/>
      <c r="AW58" s="135"/>
      <c r="AX58" s="135"/>
      <c r="AY58" s="135"/>
      <c r="AZ58" s="135"/>
      <c r="BA58" s="135"/>
      <c r="BB58" s="135"/>
      <c r="BC58" s="135"/>
    </row>
    <row r="59" spans="1:55">
      <c r="A59" s="135"/>
      <c r="B59" s="135"/>
      <c r="C59" s="135"/>
      <c r="D59" s="135"/>
      <c r="E59" s="135"/>
      <c r="F59" s="135"/>
      <c r="G59" s="135"/>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5"/>
      <c r="AY59" s="135"/>
      <c r="AZ59" s="135"/>
      <c r="BA59" s="135"/>
      <c r="BB59" s="135"/>
      <c r="BC59" s="135"/>
    </row>
    <row r="60" spans="1:55">
      <c r="A60" s="135"/>
      <c r="B60" s="135"/>
      <c r="C60" s="135"/>
      <c r="D60" s="135"/>
      <c r="E60" s="135"/>
      <c r="F60" s="135"/>
      <c r="G60" s="135"/>
      <c r="H60" s="135"/>
      <c r="I60" s="135"/>
      <c r="J60" s="135"/>
      <c r="K60" s="135"/>
      <c r="L60" s="135"/>
      <c r="M60" s="135"/>
      <c r="N60" s="135"/>
      <c r="O60" s="135"/>
      <c r="P60" s="135"/>
      <c r="Q60" s="135"/>
      <c r="R60" s="135"/>
      <c r="S60" s="135"/>
      <c r="T60" s="135"/>
      <c r="U60" s="135"/>
      <c r="V60" s="135"/>
      <c r="W60" s="135"/>
      <c r="X60" s="135"/>
      <c r="Y60" s="135"/>
      <c r="Z60" s="135"/>
      <c r="AA60" s="135"/>
      <c r="AB60" s="135"/>
      <c r="AC60" s="135"/>
      <c r="AD60" s="135"/>
      <c r="AE60" s="135"/>
      <c r="AF60" s="135"/>
      <c r="AG60" s="135"/>
      <c r="AH60" s="135"/>
      <c r="AI60" s="135"/>
      <c r="AJ60" s="135"/>
      <c r="AK60" s="135"/>
      <c r="AL60" s="135"/>
      <c r="AM60" s="135"/>
      <c r="AN60" s="135"/>
      <c r="AO60" s="135"/>
      <c r="AP60" s="135"/>
      <c r="AQ60" s="135"/>
      <c r="AR60" s="135"/>
      <c r="AS60" s="135"/>
      <c r="AT60" s="135"/>
      <c r="AU60" s="135"/>
      <c r="AV60" s="135"/>
      <c r="AW60" s="135"/>
      <c r="AX60" s="135"/>
      <c r="AY60" s="135"/>
      <c r="AZ60" s="135"/>
      <c r="BA60" s="135"/>
      <c r="BB60" s="135"/>
      <c r="BC60" s="135"/>
    </row>
    <row r="61" spans="1:55">
      <c r="A61" s="135"/>
      <c r="B61" s="135"/>
      <c r="C61" s="135"/>
      <c r="D61" s="135"/>
      <c r="E61" s="135"/>
      <c r="F61" s="135"/>
      <c r="G61" s="135"/>
      <c r="H61" s="135"/>
      <c r="I61" s="135"/>
      <c r="J61" s="135"/>
      <c r="K61" s="135"/>
      <c r="L61" s="135"/>
      <c r="M61" s="135"/>
      <c r="N61" s="135"/>
      <c r="O61" s="135"/>
      <c r="P61" s="135"/>
      <c r="Q61" s="135"/>
      <c r="R61" s="135"/>
      <c r="S61" s="135"/>
      <c r="T61" s="135"/>
      <c r="U61" s="135"/>
      <c r="V61" s="135"/>
      <c r="W61" s="135"/>
      <c r="X61" s="135"/>
      <c r="Y61" s="135"/>
      <c r="Z61" s="135"/>
      <c r="AA61" s="135"/>
      <c r="AB61" s="135"/>
      <c r="AC61" s="135"/>
      <c r="AD61" s="135"/>
      <c r="AE61" s="135"/>
      <c r="AF61" s="135"/>
      <c r="AG61" s="135"/>
      <c r="AH61" s="135"/>
      <c r="AI61" s="135"/>
      <c r="AJ61" s="135"/>
      <c r="AK61" s="135"/>
      <c r="AL61" s="135"/>
      <c r="AM61" s="135"/>
      <c r="AN61" s="135"/>
      <c r="AO61" s="135"/>
      <c r="AP61" s="135"/>
      <c r="AQ61" s="135"/>
      <c r="AR61" s="135"/>
      <c r="AS61" s="135"/>
      <c r="AT61" s="135"/>
      <c r="AU61" s="135"/>
      <c r="AV61" s="135"/>
      <c r="AW61" s="135"/>
      <c r="AX61" s="135"/>
      <c r="AY61" s="135"/>
      <c r="AZ61" s="135"/>
      <c r="BA61" s="135"/>
      <c r="BB61" s="135"/>
      <c r="BC61" s="135"/>
    </row>
    <row r="62" spans="1:55">
      <c r="A62" s="135"/>
      <c r="B62" s="135"/>
      <c r="C62" s="135"/>
      <c r="D62" s="135"/>
      <c r="E62" s="135"/>
      <c r="F62" s="135"/>
      <c r="G62" s="135"/>
      <c r="H62" s="135"/>
      <c r="I62" s="135"/>
      <c r="J62" s="135"/>
      <c r="K62" s="135"/>
      <c r="L62" s="135"/>
      <c r="M62" s="135"/>
      <c r="N62" s="135"/>
      <c r="O62" s="135"/>
      <c r="P62" s="135"/>
      <c r="Q62" s="135"/>
      <c r="R62" s="135"/>
      <c r="S62" s="135"/>
      <c r="T62" s="135"/>
      <c r="U62" s="135"/>
      <c r="V62" s="135"/>
      <c r="W62" s="135"/>
      <c r="X62" s="135"/>
      <c r="Y62" s="135"/>
      <c r="Z62" s="135"/>
      <c r="AA62" s="135"/>
      <c r="AB62" s="135"/>
      <c r="AC62" s="135"/>
      <c r="AD62" s="135"/>
      <c r="AE62" s="135"/>
      <c r="AF62" s="135"/>
      <c r="AG62" s="135"/>
      <c r="AH62" s="135"/>
      <c r="AI62" s="135"/>
      <c r="AJ62" s="135"/>
      <c r="AK62" s="135"/>
      <c r="AL62" s="135"/>
      <c r="AM62" s="135"/>
      <c r="AN62" s="135"/>
      <c r="AO62" s="135"/>
      <c r="AP62" s="135"/>
      <c r="AQ62" s="135"/>
      <c r="AR62" s="135"/>
      <c r="AS62" s="135"/>
      <c r="AT62" s="135"/>
      <c r="AU62" s="135"/>
      <c r="AV62" s="135"/>
      <c r="AW62" s="135"/>
      <c r="AX62" s="135"/>
      <c r="AY62" s="135"/>
      <c r="AZ62" s="135"/>
      <c r="BA62" s="135"/>
      <c r="BB62" s="135"/>
      <c r="BC62" s="135"/>
    </row>
  </sheetData>
  <sheetProtection sheet="1" objects="1" scenarios="1"/>
  <mergeCells count="18">
    <mergeCell ref="M3:U3"/>
    <mergeCell ref="A1:BC1"/>
    <mergeCell ref="B4:J4"/>
    <mergeCell ref="A2:BC2"/>
    <mergeCell ref="A5:BC5"/>
    <mergeCell ref="K3:L4"/>
    <mergeCell ref="A3:A4"/>
    <mergeCell ref="V3:W4"/>
    <mergeCell ref="AG3:AH4"/>
    <mergeCell ref="AR3:AS4"/>
    <mergeCell ref="BC3:BC4"/>
    <mergeCell ref="AI3:AQ3"/>
    <mergeCell ref="AT3:BB3"/>
    <mergeCell ref="AT4:BB4"/>
    <mergeCell ref="AI4:AQ4"/>
    <mergeCell ref="M4:U4"/>
    <mergeCell ref="X3:AF4"/>
    <mergeCell ref="B3:J3"/>
  </mergeCells>
  <conditionalFormatting sqref="AT4:BB4">
    <cfRule type="cellIs" dxfId="1" priority="1" operator="greaterThan">
      <formula>$M$4</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0C5A3-6789-4D82-9D9B-61115D50B07F}">
  <sheetPr>
    <tabColor rgb="FF00B050"/>
  </sheetPr>
  <dimension ref="A1:BF82"/>
  <sheetViews>
    <sheetView showGridLines="0" zoomScaleNormal="100" workbookViewId="0">
      <pane xSplit="1" ySplit="17" topLeftCell="B29" activePane="bottomRight" state="frozen"/>
      <selection pane="topRight" activeCell="B1" sqref="B1"/>
      <selection pane="bottomLeft" activeCell="A18" sqref="A18"/>
      <selection pane="bottomRight" activeCell="A35" sqref="A35"/>
    </sheetView>
  </sheetViews>
  <sheetFormatPr defaultColWidth="0" defaultRowHeight="14.25" zeroHeight="1" outlineLevelRow="1"/>
  <cols>
    <col min="1" max="1" width="33.7109375" style="17" customWidth="1"/>
    <col min="2" max="2" width="16.7109375" style="1" customWidth="1"/>
    <col min="3" max="3" width="5.7109375" style="18" customWidth="1"/>
    <col min="4" max="4" width="16.7109375" style="1" customWidth="1"/>
    <col min="5" max="5" width="5.7109375" style="18" customWidth="1"/>
    <col min="6" max="6" width="16.7109375" style="1" customWidth="1"/>
    <col min="7" max="7" width="5.7109375" style="18" customWidth="1"/>
    <col min="8" max="8" width="16.7109375" style="1" customWidth="1"/>
    <col min="9" max="9" width="5.7109375" style="18" customWidth="1"/>
    <col min="10" max="10" width="16.7109375" style="1" customWidth="1"/>
    <col min="11" max="11" width="5.7109375" style="18" customWidth="1"/>
    <col min="12" max="12" width="16.7109375" style="1" customWidth="1"/>
    <col min="13" max="13" width="5.7109375" style="18" customWidth="1"/>
    <col min="14" max="14" width="16.7109375" style="1" customWidth="1"/>
    <col min="15" max="15" width="5.7109375" style="18" customWidth="1"/>
    <col min="16" max="16" width="16.7109375" style="1" customWidth="1"/>
    <col min="17" max="17" width="5.7109375" style="18" customWidth="1"/>
    <col min="18" max="18" width="16.7109375" style="1" customWidth="1"/>
    <col min="19" max="19" width="5.7109375" style="18" customWidth="1"/>
    <col min="20" max="20" width="16.7109375" style="1" customWidth="1"/>
    <col min="21" max="21" width="5.7109375" style="18" customWidth="1"/>
    <col min="22" max="22" width="16.7109375" style="1" customWidth="1"/>
    <col min="23" max="23" width="5.7109375" style="18" customWidth="1"/>
    <col min="24" max="24" width="16.7109375" style="1" customWidth="1"/>
    <col min="25" max="25" width="5.7109375" style="18" customWidth="1"/>
    <col min="26" max="26" width="16.7109375" style="1" customWidth="1"/>
    <col min="27" max="27" width="5.7109375" style="18" customWidth="1"/>
    <col min="28" max="28" width="16.7109375" style="1" customWidth="1"/>
    <col min="29" max="29" width="5.7109375" style="18" customWidth="1"/>
    <col min="30" max="30" width="16.7109375" style="1" customWidth="1"/>
    <col min="31" max="31" width="5.7109375" style="18" customWidth="1"/>
    <col min="32" max="32" width="16.7109375" style="1" customWidth="1"/>
    <col min="33" max="33" width="5.7109375" style="18" customWidth="1"/>
    <col min="34" max="34" width="16.7109375" style="1" customWidth="1"/>
    <col min="35" max="35" width="5.7109375" style="18" customWidth="1"/>
    <col min="36" max="36" width="16.7109375" style="1" customWidth="1"/>
    <col min="37" max="37" width="5.7109375" style="18" customWidth="1"/>
    <col min="38" max="38" width="16.7109375" style="1" customWidth="1"/>
    <col min="39" max="39" width="5.7109375" style="18" customWidth="1"/>
    <col min="40" max="40" width="16.7109375" style="1" customWidth="1"/>
    <col min="41" max="41" width="5.7109375" style="18" customWidth="1"/>
    <col min="42" max="42" width="16.7109375" style="1" customWidth="1"/>
    <col min="43" max="43" width="5.7109375" style="18" customWidth="1"/>
    <col min="44" max="44" width="16.7109375" style="1" customWidth="1"/>
    <col min="45" max="45" width="5.7109375" style="18" customWidth="1"/>
    <col min="46" max="46" width="16.7109375" style="1" customWidth="1"/>
    <col min="47" max="47" width="5.7109375" style="18" customWidth="1"/>
    <col min="48" max="48" width="16.7109375" style="1" customWidth="1"/>
    <col min="49" max="49" width="5.7109375" style="18" customWidth="1"/>
    <col min="50" max="50" width="16.7109375" style="1" customWidth="1"/>
    <col min="51" max="51" width="5.7109375" style="18" customWidth="1"/>
    <col min="52" max="52" width="16.7109375" style="1" customWidth="1"/>
    <col min="53" max="53" width="5.7109375" style="18" customWidth="1"/>
    <col min="54" max="54" width="16.7109375" style="1" customWidth="1"/>
    <col min="55" max="55" width="5.7109375" style="18" customWidth="1"/>
    <col min="56" max="56" width="16.7109375" style="1" customWidth="1"/>
    <col min="57" max="57" width="5.7109375" style="18" customWidth="1"/>
    <col min="58" max="58" width="1.7109375" style="1" customWidth="1"/>
    <col min="59" max="16384" width="8.7109375" style="1" hidden="1"/>
  </cols>
  <sheetData>
    <row r="1" spans="1:58" s="23" customFormat="1" ht="28.5">
      <c r="A1" s="136" t="str">
        <f>SETUP!B10</f>
        <v>ABUNDANCE</v>
      </c>
      <c r="B1" s="24" t="s">
        <v>69</v>
      </c>
      <c r="C1" s="44"/>
      <c r="D1" s="24" t="s">
        <v>69</v>
      </c>
      <c r="E1" s="45"/>
      <c r="F1" s="24" t="s">
        <v>69</v>
      </c>
      <c r="G1" s="25"/>
      <c r="H1" s="24" t="s">
        <v>69</v>
      </c>
      <c r="I1" s="44"/>
      <c r="J1" s="24" t="s">
        <v>69</v>
      </c>
      <c r="K1" s="45"/>
      <c r="L1" s="24" t="s">
        <v>69</v>
      </c>
      <c r="M1" s="25"/>
      <c r="N1" s="24" t="s">
        <v>69</v>
      </c>
      <c r="O1" s="44"/>
      <c r="P1" s="24" t="s">
        <v>69</v>
      </c>
      <c r="Q1" s="45"/>
      <c r="R1" s="24" t="s">
        <v>69</v>
      </c>
      <c r="S1" s="25"/>
      <c r="T1" s="24" t="s">
        <v>69</v>
      </c>
      <c r="U1" s="44"/>
      <c r="V1" s="24" t="s">
        <v>69</v>
      </c>
      <c r="W1" s="45"/>
      <c r="X1" s="24" t="s">
        <v>69</v>
      </c>
      <c r="Y1" s="25"/>
      <c r="Z1" s="24" t="s">
        <v>69</v>
      </c>
      <c r="AA1" s="44"/>
      <c r="AB1" s="24" t="s">
        <v>69</v>
      </c>
      <c r="AC1" s="45"/>
      <c r="AD1" s="24" t="s">
        <v>69</v>
      </c>
      <c r="AE1" s="25"/>
      <c r="AF1" s="24" t="s">
        <v>69</v>
      </c>
      <c r="AG1" s="44"/>
      <c r="AH1" s="24" t="s">
        <v>69</v>
      </c>
      <c r="AI1" s="45"/>
      <c r="AJ1" s="24" t="s">
        <v>69</v>
      </c>
      <c r="AK1" s="25"/>
      <c r="AL1" s="24" t="s">
        <v>69</v>
      </c>
      <c r="AM1" s="44"/>
      <c r="AN1" s="24" t="s">
        <v>69</v>
      </c>
      <c r="AO1" s="45"/>
      <c r="AP1" s="24" t="s">
        <v>69</v>
      </c>
      <c r="AQ1" s="25"/>
      <c r="AR1" s="24" t="s">
        <v>69</v>
      </c>
      <c r="AS1" s="44"/>
      <c r="AT1" s="24" t="s">
        <v>69</v>
      </c>
      <c r="AU1" s="45"/>
      <c r="AV1" s="24" t="s">
        <v>69</v>
      </c>
      <c r="AW1" s="25"/>
      <c r="AX1" s="24" t="s">
        <v>69</v>
      </c>
      <c r="AY1" s="44"/>
      <c r="AZ1" s="24" t="s">
        <v>69</v>
      </c>
      <c r="BA1" s="45"/>
      <c r="BB1" s="24" t="s">
        <v>69</v>
      </c>
      <c r="BC1" s="25"/>
      <c r="BD1" s="24" t="s">
        <v>69</v>
      </c>
      <c r="BE1" s="44"/>
      <c r="BF1" s="38"/>
    </row>
    <row r="2" spans="1:58" ht="15" customHeight="1">
      <c r="A2" s="37" t="str">
        <f>_xlfn.XLOOKUP(B1,'BANK &amp; CREDIT ACCOUNTS'!D5:D6,'BANK &amp; CREDIT ACCOUNTS'!B5:B6)</f>
        <v>MAIN CHECKING ACCOUNT</v>
      </c>
      <c r="B2" s="208" t="str">
        <f>SETUP!B12</f>
        <v>"The price of anything is the amount of life you exchange for it." — Henry David Thoreau</v>
      </c>
      <c r="C2" s="208"/>
      <c r="D2" s="208"/>
      <c r="E2" s="208"/>
      <c r="F2" s="208"/>
      <c r="G2" s="208"/>
      <c r="H2" s="208"/>
      <c r="I2" s="208"/>
      <c r="J2" s="208"/>
      <c r="K2" s="208"/>
      <c r="L2" s="208"/>
      <c r="M2" s="208"/>
      <c r="N2" s="208"/>
      <c r="O2" s="208"/>
      <c r="P2" s="208"/>
      <c r="Q2" s="208"/>
      <c r="R2" s="208"/>
      <c r="S2" s="208"/>
      <c r="T2" s="208"/>
      <c r="U2" s="208"/>
      <c r="V2" s="208"/>
      <c r="W2" s="208"/>
      <c r="X2" s="208"/>
      <c r="Y2" s="208"/>
      <c r="Z2" s="208"/>
      <c r="AA2" s="208"/>
      <c r="AB2" s="208"/>
      <c r="AC2" s="208"/>
      <c r="AD2" s="208"/>
      <c r="AE2" s="208"/>
      <c r="AF2" s="208"/>
      <c r="AG2" s="208"/>
      <c r="AH2" s="208"/>
      <c r="AI2" s="208"/>
      <c r="AJ2" s="208"/>
      <c r="AK2" s="208"/>
      <c r="AL2" s="208"/>
      <c r="AM2" s="208"/>
      <c r="AN2" s="208"/>
      <c r="AO2" s="208"/>
      <c r="AP2" s="208"/>
      <c r="AQ2" s="208"/>
      <c r="AR2" s="208"/>
      <c r="AS2" s="208"/>
      <c r="AT2" s="208"/>
      <c r="AU2" s="208"/>
      <c r="AV2" s="208"/>
      <c r="AW2" s="208"/>
      <c r="AX2" s="208"/>
      <c r="AY2" s="208"/>
      <c r="AZ2" s="208"/>
      <c r="BA2" s="208"/>
      <c r="BB2" s="208"/>
      <c r="BC2" s="208"/>
      <c r="BD2" s="208"/>
      <c r="BE2" s="209"/>
      <c r="BF2" s="39"/>
    </row>
    <row r="3" spans="1:58" ht="15" customHeight="1">
      <c r="A3" s="137">
        <f>_xlfn.XLOOKUP(B1,'BANK &amp; CREDIT ACCOUNTS'!D5:D6,'BANK &amp; CREDIT ACCOUNTS'!C5:C6)</f>
        <v>0</v>
      </c>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09"/>
      <c r="BF3" s="39"/>
    </row>
    <row r="4" spans="1:58" ht="15" customHeight="1">
      <c r="A4" s="138">
        <f>_xlfn.XLOOKUP(B1,'BANK &amp; CREDIT ACCOUNTS'!D5:D6,'BANK &amp; CREDIT ACCOUNTS'!E5:E6)</f>
        <v>0</v>
      </c>
      <c r="B4" s="210"/>
      <c r="C4" s="210"/>
      <c r="D4" s="210"/>
      <c r="E4" s="210"/>
      <c r="F4" s="210"/>
      <c r="G4" s="210"/>
      <c r="H4" s="210"/>
      <c r="I4" s="210"/>
      <c r="J4" s="210"/>
      <c r="K4" s="210"/>
      <c r="L4" s="210"/>
      <c r="M4" s="210"/>
      <c r="N4" s="210"/>
      <c r="O4" s="210"/>
      <c r="P4" s="210"/>
      <c r="Q4" s="210"/>
      <c r="R4" s="210"/>
      <c r="S4" s="210"/>
      <c r="T4" s="210"/>
      <c r="U4" s="210"/>
      <c r="V4" s="210"/>
      <c r="W4" s="210"/>
      <c r="X4" s="210"/>
      <c r="Y4" s="210"/>
      <c r="Z4" s="210"/>
      <c r="AA4" s="210"/>
      <c r="AB4" s="210"/>
      <c r="AC4" s="210"/>
      <c r="AD4" s="210"/>
      <c r="AE4" s="210"/>
      <c r="AF4" s="210"/>
      <c r="AG4" s="210"/>
      <c r="AH4" s="210"/>
      <c r="AI4" s="210"/>
      <c r="AJ4" s="210"/>
      <c r="AK4" s="210"/>
      <c r="AL4" s="210"/>
      <c r="AM4" s="210"/>
      <c r="AN4" s="210"/>
      <c r="AO4" s="210"/>
      <c r="AP4" s="210"/>
      <c r="AQ4" s="210"/>
      <c r="AR4" s="210"/>
      <c r="AS4" s="210"/>
      <c r="AT4" s="210"/>
      <c r="AU4" s="210"/>
      <c r="AV4" s="210"/>
      <c r="AW4" s="210"/>
      <c r="AX4" s="210"/>
      <c r="AY4" s="210"/>
      <c r="AZ4" s="210"/>
      <c r="BA4" s="210"/>
      <c r="BB4" s="210"/>
      <c r="BC4" s="210"/>
      <c r="BD4" s="210"/>
      <c r="BE4" s="209"/>
      <c r="BF4" s="39"/>
    </row>
    <row r="5" spans="1:58" ht="10.5" customHeight="1" outlineLevel="1">
      <c r="A5" s="169"/>
      <c r="B5" s="160"/>
      <c r="C5" s="160"/>
      <c r="D5" s="160"/>
      <c r="E5" s="160"/>
      <c r="F5" s="160"/>
      <c r="G5" s="160"/>
      <c r="H5" s="160"/>
      <c r="I5" s="160"/>
      <c r="J5" s="160"/>
      <c r="K5" s="160"/>
      <c r="L5" s="160"/>
      <c r="M5" s="160"/>
      <c r="N5" s="160"/>
      <c r="O5" s="160"/>
      <c r="P5" s="160"/>
      <c r="Q5" s="160"/>
      <c r="R5" s="160"/>
      <c r="S5" s="160"/>
      <c r="T5" s="160"/>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26"/>
      <c r="BF5" s="39"/>
    </row>
    <row r="6" spans="1:58" ht="16.5" outlineLevel="1" thickBot="1">
      <c r="A6" s="139" t="s">
        <v>0</v>
      </c>
      <c r="B6" s="175" t="s">
        <v>91</v>
      </c>
      <c r="C6" s="175"/>
      <c r="D6" s="175"/>
      <c r="E6" s="175"/>
      <c r="F6" s="175"/>
      <c r="G6" s="175"/>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5"/>
      <c r="AY6" s="175"/>
      <c r="AZ6" s="175"/>
      <c r="BA6" s="175"/>
      <c r="BB6" s="175"/>
      <c r="BC6" s="175"/>
      <c r="BD6" s="175"/>
      <c r="BE6" s="176"/>
      <c r="BF6" s="39"/>
    </row>
    <row r="7" spans="1:58" s="2" customFormat="1" ht="24.95" customHeight="1" outlineLevel="1" thickBot="1">
      <c r="A7" s="46" t="s">
        <v>1</v>
      </c>
      <c r="B7" s="198" t="s">
        <v>81</v>
      </c>
      <c r="C7" s="199"/>
      <c r="D7" s="200">
        <v>0</v>
      </c>
      <c r="E7" s="171"/>
      <c r="F7" s="170">
        <v>0</v>
      </c>
      <c r="G7" s="171"/>
      <c r="H7" s="170">
        <v>0</v>
      </c>
      <c r="I7" s="171"/>
      <c r="J7" s="170">
        <v>0</v>
      </c>
      <c r="K7" s="171"/>
      <c r="L7" s="170">
        <v>0</v>
      </c>
      <c r="M7" s="171"/>
      <c r="N7" s="170">
        <v>0</v>
      </c>
      <c r="O7" s="171"/>
      <c r="P7" s="170">
        <v>0</v>
      </c>
      <c r="Q7" s="171"/>
      <c r="R7" s="170">
        <v>0</v>
      </c>
      <c r="S7" s="171"/>
      <c r="T7" s="170">
        <v>0</v>
      </c>
      <c r="U7" s="171"/>
      <c r="V7" s="170">
        <v>0</v>
      </c>
      <c r="W7" s="171"/>
      <c r="X7" s="170">
        <v>0</v>
      </c>
      <c r="Y7" s="171"/>
      <c r="Z7" s="170">
        <v>0</v>
      </c>
      <c r="AA7" s="171"/>
      <c r="AB7" s="170">
        <v>0</v>
      </c>
      <c r="AC7" s="171"/>
      <c r="AD7" s="170">
        <v>0</v>
      </c>
      <c r="AE7" s="171"/>
      <c r="AF7" s="170">
        <v>0</v>
      </c>
      <c r="AG7" s="171"/>
      <c r="AH7" s="170">
        <v>0</v>
      </c>
      <c r="AI7" s="171"/>
      <c r="AJ7" s="170">
        <v>0</v>
      </c>
      <c r="AK7" s="171"/>
      <c r="AL7" s="170">
        <v>0</v>
      </c>
      <c r="AM7" s="171"/>
      <c r="AN7" s="170">
        <v>0</v>
      </c>
      <c r="AO7" s="171"/>
      <c r="AP7" s="170">
        <v>0</v>
      </c>
      <c r="AQ7" s="171"/>
      <c r="AR7" s="170">
        <v>0</v>
      </c>
      <c r="AS7" s="171"/>
      <c r="AT7" s="170">
        <v>0</v>
      </c>
      <c r="AU7" s="171"/>
      <c r="AV7" s="47">
        <v>0</v>
      </c>
      <c r="AW7" s="48"/>
      <c r="AX7" s="170">
        <v>0</v>
      </c>
      <c r="AY7" s="171"/>
      <c r="AZ7" s="170">
        <v>0</v>
      </c>
      <c r="BA7" s="171"/>
      <c r="BB7" s="170">
        <v>0</v>
      </c>
      <c r="BC7" s="171"/>
      <c r="BD7" s="170">
        <v>0</v>
      </c>
      <c r="BE7" s="172"/>
      <c r="BF7" s="40"/>
    </row>
    <row r="8" spans="1:58" ht="41.25" customHeight="1" outlineLevel="1">
      <c r="A8" s="3" t="s">
        <v>2</v>
      </c>
      <c r="B8" s="179" t="s">
        <v>83</v>
      </c>
      <c r="C8" s="180"/>
      <c r="D8" s="189">
        <f>D18</f>
        <v>0</v>
      </c>
      <c r="E8" s="195"/>
      <c r="F8" s="189">
        <f>F18</f>
        <v>0</v>
      </c>
      <c r="G8" s="195"/>
      <c r="H8" s="189">
        <f t="shared" ref="H8:BD8" si="0">H18</f>
        <v>0</v>
      </c>
      <c r="I8" s="195"/>
      <c r="J8" s="189">
        <f t="shared" si="0"/>
        <v>0</v>
      </c>
      <c r="K8" s="195"/>
      <c r="L8" s="189">
        <f t="shared" si="0"/>
        <v>0</v>
      </c>
      <c r="M8" s="195"/>
      <c r="N8" s="189">
        <f t="shared" si="0"/>
        <v>0</v>
      </c>
      <c r="O8" s="195"/>
      <c r="P8" s="189">
        <f t="shared" si="0"/>
        <v>0</v>
      </c>
      <c r="Q8" s="195"/>
      <c r="R8" s="189">
        <f t="shared" si="0"/>
        <v>0</v>
      </c>
      <c r="S8" s="195"/>
      <c r="T8" s="189">
        <f t="shared" si="0"/>
        <v>0</v>
      </c>
      <c r="U8" s="195"/>
      <c r="V8" s="189">
        <f t="shared" si="0"/>
        <v>0</v>
      </c>
      <c r="W8" s="195"/>
      <c r="X8" s="189">
        <f t="shared" si="0"/>
        <v>0</v>
      </c>
      <c r="Y8" s="195"/>
      <c r="Z8" s="189">
        <f t="shared" si="0"/>
        <v>0</v>
      </c>
      <c r="AA8" s="195"/>
      <c r="AB8" s="189">
        <f t="shared" si="0"/>
        <v>0</v>
      </c>
      <c r="AC8" s="195"/>
      <c r="AD8" s="189">
        <f t="shared" si="0"/>
        <v>0</v>
      </c>
      <c r="AE8" s="195"/>
      <c r="AF8" s="189">
        <f t="shared" si="0"/>
        <v>0</v>
      </c>
      <c r="AG8" s="195"/>
      <c r="AH8" s="189">
        <f t="shared" si="0"/>
        <v>0</v>
      </c>
      <c r="AI8" s="195"/>
      <c r="AJ8" s="189">
        <f t="shared" si="0"/>
        <v>0</v>
      </c>
      <c r="AK8" s="195"/>
      <c r="AL8" s="189">
        <f t="shared" si="0"/>
        <v>0</v>
      </c>
      <c r="AM8" s="195"/>
      <c r="AN8" s="189">
        <f t="shared" si="0"/>
        <v>0</v>
      </c>
      <c r="AO8" s="195"/>
      <c r="AP8" s="189">
        <f t="shared" si="0"/>
        <v>0</v>
      </c>
      <c r="AQ8" s="195"/>
      <c r="AR8" s="189">
        <f t="shared" si="0"/>
        <v>0</v>
      </c>
      <c r="AS8" s="195"/>
      <c r="AT8" s="189">
        <f t="shared" si="0"/>
        <v>0</v>
      </c>
      <c r="AU8" s="195"/>
      <c r="AV8" s="189">
        <f t="shared" si="0"/>
        <v>0</v>
      </c>
      <c r="AW8" s="195"/>
      <c r="AX8" s="189">
        <f t="shared" si="0"/>
        <v>0</v>
      </c>
      <c r="AY8" s="195"/>
      <c r="AZ8" s="189">
        <f t="shared" si="0"/>
        <v>0</v>
      </c>
      <c r="BA8" s="195"/>
      <c r="BB8" s="189">
        <f t="shared" si="0"/>
        <v>0</v>
      </c>
      <c r="BC8" s="195"/>
      <c r="BD8" s="189">
        <f t="shared" si="0"/>
        <v>0</v>
      </c>
      <c r="BE8" s="190"/>
      <c r="BF8" s="39"/>
    </row>
    <row r="9" spans="1:58" ht="14.25" customHeight="1" outlineLevel="1">
      <c r="A9" s="3" t="s">
        <v>3</v>
      </c>
      <c r="B9" s="181" t="s">
        <v>84</v>
      </c>
      <c r="C9" s="182"/>
      <c r="D9" s="173">
        <f>B19</f>
        <v>0</v>
      </c>
      <c r="E9" s="196"/>
      <c r="F9" s="173">
        <f>D19</f>
        <v>0</v>
      </c>
      <c r="G9" s="196"/>
      <c r="H9" s="173">
        <f>F19</f>
        <v>0</v>
      </c>
      <c r="I9" s="196"/>
      <c r="J9" s="173">
        <f>H19</f>
        <v>0</v>
      </c>
      <c r="K9" s="196"/>
      <c r="L9" s="173">
        <f>J19</f>
        <v>0</v>
      </c>
      <c r="M9" s="196"/>
      <c r="N9" s="173">
        <f>L19</f>
        <v>0</v>
      </c>
      <c r="O9" s="196"/>
      <c r="P9" s="173">
        <f>N19</f>
        <v>0</v>
      </c>
      <c r="Q9" s="196"/>
      <c r="R9" s="173">
        <f>P19</f>
        <v>0</v>
      </c>
      <c r="S9" s="196"/>
      <c r="T9" s="173">
        <f>R19</f>
        <v>0</v>
      </c>
      <c r="U9" s="196"/>
      <c r="V9" s="173">
        <f>T19</f>
        <v>0</v>
      </c>
      <c r="W9" s="196"/>
      <c r="X9" s="173">
        <f>V19</f>
        <v>0</v>
      </c>
      <c r="Y9" s="196"/>
      <c r="Z9" s="173">
        <f>X19</f>
        <v>0</v>
      </c>
      <c r="AA9" s="196"/>
      <c r="AB9" s="173">
        <f>Z19</f>
        <v>0</v>
      </c>
      <c r="AC9" s="196"/>
      <c r="AD9" s="173">
        <f>AB19</f>
        <v>0</v>
      </c>
      <c r="AE9" s="196"/>
      <c r="AF9" s="173">
        <f>AD19</f>
        <v>0</v>
      </c>
      <c r="AG9" s="196"/>
      <c r="AH9" s="173">
        <f>AF19</f>
        <v>0</v>
      </c>
      <c r="AI9" s="196"/>
      <c r="AJ9" s="173">
        <f>AH19</f>
        <v>0</v>
      </c>
      <c r="AK9" s="196"/>
      <c r="AL9" s="173">
        <f t="shared" ref="AL9:AL10" si="1">AJ19</f>
        <v>0</v>
      </c>
      <c r="AM9" s="196"/>
      <c r="AN9" s="173">
        <f>AL19</f>
        <v>0</v>
      </c>
      <c r="AO9" s="196"/>
      <c r="AP9" s="173">
        <f>AN19</f>
        <v>0</v>
      </c>
      <c r="AQ9" s="196"/>
      <c r="AR9" s="173">
        <f>AP19</f>
        <v>0</v>
      </c>
      <c r="AS9" s="196"/>
      <c r="AT9" s="173">
        <f>AR19</f>
        <v>0</v>
      </c>
      <c r="AU9" s="196"/>
      <c r="AV9" s="173">
        <f>AT19</f>
        <v>0</v>
      </c>
      <c r="AW9" s="196"/>
      <c r="AX9" s="173">
        <f>AV19</f>
        <v>0</v>
      </c>
      <c r="AY9" s="196"/>
      <c r="AZ9" s="173">
        <f>AX19</f>
        <v>0</v>
      </c>
      <c r="BA9" s="196"/>
      <c r="BB9" s="173">
        <f>AZ19</f>
        <v>0</v>
      </c>
      <c r="BC9" s="196"/>
      <c r="BD9" s="173">
        <f>BB19</f>
        <v>0</v>
      </c>
      <c r="BE9" s="174"/>
      <c r="BF9" s="39"/>
    </row>
    <row r="10" spans="1:58" ht="14.25" customHeight="1" outlineLevel="1">
      <c r="A10" s="3" t="s">
        <v>4</v>
      </c>
      <c r="B10" s="183" t="s">
        <v>85</v>
      </c>
      <c r="C10" s="184"/>
      <c r="D10" s="191">
        <f>B20</f>
        <v>0</v>
      </c>
      <c r="E10" s="197"/>
      <c r="F10" s="191">
        <f>D20</f>
        <v>0</v>
      </c>
      <c r="G10" s="197"/>
      <c r="H10" s="191">
        <f>F20</f>
        <v>0</v>
      </c>
      <c r="I10" s="197"/>
      <c r="J10" s="191">
        <f>H20</f>
        <v>0</v>
      </c>
      <c r="K10" s="197"/>
      <c r="L10" s="191">
        <f>J20</f>
        <v>0</v>
      </c>
      <c r="M10" s="197"/>
      <c r="N10" s="191">
        <f>L20</f>
        <v>0</v>
      </c>
      <c r="O10" s="197"/>
      <c r="P10" s="191">
        <f>N20</f>
        <v>0</v>
      </c>
      <c r="Q10" s="197"/>
      <c r="R10" s="191">
        <f>P20</f>
        <v>0</v>
      </c>
      <c r="S10" s="197"/>
      <c r="T10" s="191">
        <f>R20</f>
        <v>0</v>
      </c>
      <c r="U10" s="197"/>
      <c r="V10" s="191">
        <f>T20</f>
        <v>0</v>
      </c>
      <c r="W10" s="197"/>
      <c r="X10" s="191">
        <f>V20</f>
        <v>0</v>
      </c>
      <c r="Y10" s="197"/>
      <c r="Z10" s="191">
        <f>X20</f>
        <v>0</v>
      </c>
      <c r="AA10" s="197"/>
      <c r="AB10" s="191">
        <f>Z20</f>
        <v>0</v>
      </c>
      <c r="AC10" s="197"/>
      <c r="AD10" s="191">
        <f>AB20</f>
        <v>0</v>
      </c>
      <c r="AE10" s="197"/>
      <c r="AF10" s="191">
        <f>AD20</f>
        <v>0</v>
      </c>
      <c r="AG10" s="197"/>
      <c r="AH10" s="191">
        <f>AF20</f>
        <v>0</v>
      </c>
      <c r="AI10" s="197"/>
      <c r="AJ10" s="191">
        <f>AH20</f>
        <v>0</v>
      </c>
      <c r="AK10" s="197"/>
      <c r="AL10" s="191">
        <f t="shared" si="1"/>
        <v>0</v>
      </c>
      <c r="AM10" s="197"/>
      <c r="AN10" s="191">
        <f>AL20</f>
        <v>0</v>
      </c>
      <c r="AO10" s="197"/>
      <c r="AP10" s="191">
        <f>AN20</f>
        <v>0</v>
      </c>
      <c r="AQ10" s="197"/>
      <c r="AR10" s="191">
        <f>AP20</f>
        <v>0</v>
      </c>
      <c r="AS10" s="197"/>
      <c r="AT10" s="191">
        <f>AR20</f>
        <v>0</v>
      </c>
      <c r="AU10" s="197"/>
      <c r="AV10" s="191">
        <f>AT20</f>
        <v>0</v>
      </c>
      <c r="AW10" s="197"/>
      <c r="AX10" s="191">
        <f>AV20</f>
        <v>0</v>
      </c>
      <c r="AY10" s="197"/>
      <c r="AZ10" s="191">
        <f>AX20</f>
        <v>0</v>
      </c>
      <c r="BA10" s="197"/>
      <c r="BB10" s="191">
        <f>AZ20</f>
        <v>0</v>
      </c>
      <c r="BC10" s="197"/>
      <c r="BD10" s="191">
        <f>BB20</f>
        <v>0</v>
      </c>
      <c r="BE10" s="192"/>
      <c r="BF10" s="39"/>
    </row>
    <row r="11" spans="1:58" ht="26.25" customHeight="1" outlineLevel="1">
      <c r="A11" s="4" t="s">
        <v>5</v>
      </c>
      <c r="B11" s="185" t="s">
        <v>88</v>
      </c>
      <c r="C11" s="186"/>
      <c r="D11" s="193">
        <f>-SUMIF(C22:C81,"NO",B22:B81)</f>
        <v>0</v>
      </c>
      <c r="E11" s="201"/>
      <c r="F11" s="193">
        <f>-SUMIF(E22:E81,"NO",D22:D81)</f>
        <v>0</v>
      </c>
      <c r="G11" s="201"/>
      <c r="H11" s="193">
        <f>-SUMIF(G22:G81,"NO",F22:F81)</f>
        <v>0</v>
      </c>
      <c r="I11" s="201"/>
      <c r="J11" s="193">
        <f>-SUMIF(I22:I81,"NO",H22:H81)</f>
        <v>0</v>
      </c>
      <c r="K11" s="201"/>
      <c r="L11" s="193">
        <f>-SUMIF(K22:K81,"NO",J22:J81)</f>
        <v>0</v>
      </c>
      <c r="M11" s="201"/>
      <c r="N11" s="193">
        <f>-SUMIF(M22:M81,"NO",L22:L81)</f>
        <v>0</v>
      </c>
      <c r="O11" s="201"/>
      <c r="P11" s="193">
        <f>-SUMIF(O22:O81,"NO",N22:N81)</f>
        <v>0</v>
      </c>
      <c r="Q11" s="201"/>
      <c r="R11" s="193">
        <f>-SUMIF(Q22:Q81,"NO",P22:P81)</f>
        <v>0</v>
      </c>
      <c r="S11" s="201"/>
      <c r="T11" s="193">
        <f>-SUMIF(S22:S81,"NO",R22:R81)</f>
        <v>0</v>
      </c>
      <c r="U11" s="201"/>
      <c r="V11" s="193">
        <f>-SUMIF(U22:U81,"NO",T22:T81)</f>
        <v>0</v>
      </c>
      <c r="W11" s="201"/>
      <c r="X11" s="193">
        <f>-SUMIF(W22:W81,"NO",V22:V81)</f>
        <v>0</v>
      </c>
      <c r="Y11" s="201"/>
      <c r="Z11" s="193">
        <f>-SUMIF(Y22:Y81,"NO",X22:X81)</f>
        <v>0</v>
      </c>
      <c r="AA11" s="201"/>
      <c r="AB11" s="193">
        <f>-SUMIF(AA22:AA81,"NO",Z22:Z81)</f>
        <v>0</v>
      </c>
      <c r="AC11" s="201"/>
      <c r="AD11" s="193">
        <f>-SUMIF(AC22:AC81,"NO",AB22:AB81)</f>
        <v>0</v>
      </c>
      <c r="AE11" s="201"/>
      <c r="AF11" s="193">
        <f>-SUMIF(AE22:AE81,"NO",AD22:AD81)</f>
        <v>0</v>
      </c>
      <c r="AG11" s="201"/>
      <c r="AH11" s="193">
        <f>-SUMIF(AG22:AG81,"NO",AF22:AF81)</f>
        <v>0</v>
      </c>
      <c r="AI11" s="201"/>
      <c r="AJ11" s="193">
        <f>-SUMIF(AI22:AI81,"NO",AH22:AH81)</f>
        <v>0</v>
      </c>
      <c r="AK11" s="201"/>
      <c r="AL11" s="193">
        <f>-SUMIF(AK22:AK81,"NO",AJ22:AJ81)</f>
        <v>0</v>
      </c>
      <c r="AM11" s="201"/>
      <c r="AN11" s="193">
        <f>-SUMIF(AM22:AM81,"NO",AL22:AL81)</f>
        <v>0</v>
      </c>
      <c r="AO11" s="201"/>
      <c r="AP11" s="193">
        <f>-SUMIF(AO22:AO81,"NO",AN22:AN81)</f>
        <v>0</v>
      </c>
      <c r="AQ11" s="201"/>
      <c r="AR11" s="193">
        <f>-SUMIF(AQ22:AQ81,"NO",AP22:AP81)</f>
        <v>0</v>
      </c>
      <c r="AS11" s="201"/>
      <c r="AT11" s="193">
        <f>-SUMIF(AS22:AS81,"NO",AR22:AR81)</f>
        <v>0</v>
      </c>
      <c r="AU11" s="201"/>
      <c r="AV11" s="193">
        <f>-SUMIF(AU22:AU81,"NO",AT22:AT81)</f>
        <v>0</v>
      </c>
      <c r="AW11" s="201"/>
      <c r="AX11" s="193">
        <f>-SUMIF(AW22:AW81,"NO",AV22:AV81)</f>
        <v>0</v>
      </c>
      <c r="AY11" s="201"/>
      <c r="AZ11" s="193">
        <f>-SUMIF(AY22:AY81,"NO",AX22:AX81)</f>
        <v>0</v>
      </c>
      <c r="BA11" s="201"/>
      <c r="BB11" s="193">
        <f>-SUMIF(BA22:BA81,"NO",AZ22:AZ81)</f>
        <v>0</v>
      </c>
      <c r="BC11" s="201"/>
      <c r="BD11" s="193">
        <f>-SUMIF(BC22:BC81,"NO",BB22:BB81)</f>
        <v>0</v>
      </c>
      <c r="BE11" s="194"/>
      <c r="BF11" s="39"/>
    </row>
    <row r="12" spans="1:58" ht="41.25" customHeight="1" outlineLevel="1">
      <c r="A12" s="3" t="s">
        <v>86</v>
      </c>
      <c r="B12" s="187" t="s">
        <v>89</v>
      </c>
      <c r="C12" s="188"/>
      <c r="D12" s="202">
        <f>D7-D11</f>
        <v>0</v>
      </c>
      <c r="E12" s="203"/>
      <c r="F12" s="202">
        <f>F7-F11</f>
        <v>0</v>
      </c>
      <c r="G12" s="203"/>
      <c r="H12" s="202">
        <f>H7-H11</f>
        <v>0</v>
      </c>
      <c r="I12" s="203"/>
      <c r="J12" s="202">
        <f t="shared" ref="H12:BD13" si="2">J7-J11</f>
        <v>0</v>
      </c>
      <c r="K12" s="203"/>
      <c r="L12" s="202">
        <f t="shared" si="2"/>
        <v>0</v>
      </c>
      <c r="M12" s="203"/>
      <c r="N12" s="202">
        <f t="shared" si="2"/>
        <v>0</v>
      </c>
      <c r="O12" s="203"/>
      <c r="P12" s="202">
        <f t="shared" si="2"/>
        <v>0</v>
      </c>
      <c r="Q12" s="203"/>
      <c r="R12" s="202">
        <f t="shared" si="2"/>
        <v>0</v>
      </c>
      <c r="S12" s="203"/>
      <c r="T12" s="202">
        <f t="shared" si="2"/>
        <v>0</v>
      </c>
      <c r="U12" s="203"/>
      <c r="V12" s="202">
        <f t="shared" si="2"/>
        <v>0</v>
      </c>
      <c r="W12" s="203"/>
      <c r="X12" s="202">
        <f t="shared" si="2"/>
        <v>0</v>
      </c>
      <c r="Y12" s="203"/>
      <c r="Z12" s="202">
        <f t="shared" si="2"/>
        <v>0</v>
      </c>
      <c r="AA12" s="203"/>
      <c r="AB12" s="202">
        <f t="shared" si="2"/>
        <v>0</v>
      </c>
      <c r="AC12" s="203"/>
      <c r="AD12" s="202">
        <f t="shared" si="2"/>
        <v>0</v>
      </c>
      <c r="AE12" s="203"/>
      <c r="AF12" s="202">
        <f t="shared" si="2"/>
        <v>0</v>
      </c>
      <c r="AG12" s="203"/>
      <c r="AH12" s="202">
        <f t="shared" si="2"/>
        <v>0</v>
      </c>
      <c r="AI12" s="203"/>
      <c r="AJ12" s="202">
        <f t="shared" si="2"/>
        <v>0</v>
      </c>
      <c r="AK12" s="203"/>
      <c r="AL12" s="202">
        <f t="shared" si="2"/>
        <v>0</v>
      </c>
      <c r="AM12" s="203"/>
      <c r="AN12" s="202">
        <f t="shared" si="2"/>
        <v>0</v>
      </c>
      <c r="AO12" s="203"/>
      <c r="AP12" s="202">
        <f t="shared" si="2"/>
        <v>0</v>
      </c>
      <c r="AQ12" s="203"/>
      <c r="AR12" s="202">
        <f t="shared" si="2"/>
        <v>0</v>
      </c>
      <c r="AS12" s="203"/>
      <c r="AT12" s="202">
        <f t="shared" si="2"/>
        <v>0</v>
      </c>
      <c r="AU12" s="203"/>
      <c r="AV12" s="202">
        <f t="shared" si="2"/>
        <v>0</v>
      </c>
      <c r="AW12" s="203"/>
      <c r="AX12" s="202">
        <f t="shared" si="2"/>
        <v>0</v>
      </c>
      <c r="AY12" s="203"/>
      <c r="AZ12" s="202">
        <f t="shared" si="2"/>
        <v>0</v>
      </c>
      <c r="BA12" s="203"/>
      <c r="BB12" s="202">
        <f t="shared" si="2"/>
        <v>0</v>
      </c>
      <c r="BC12" s="203"/>
      <c r="BD12" s="202">
        <f t="shared" si="2"/>
        <v>0</v>
      </c>
      <c r="BE12" s="213"/>
      <c r="BF12" s="39"/>
    </row>
    <row r="13" spans="1:58" ht="29.25" outlineLevel="1" thickBot="1">
      <c r="A13" s="65" t="s">
        <v>87</v>
      </c>
      <c r="B13" s="177" t="s">
        <v>82</v>
      </c>
      <c r="C13" s="178"/>
      <c r="D13" s="214">
        <f>D8-D12</f>
        <v>0</v>
      </c>
      <c r="E13" s="215"/>
      <c r="F13" s="214">
        <f>F8-F12</f>
        <v>0</v>
      </c>
      <c r="G13" s="215"/>
      <c r="H13" s="214">
        <f t="shared" si="2"/>
        <v>0</v>
      </c>
      <c r="I13" s="215"/>
      <c r="J13" s="214">
        <f t="shared" si="2"/>
        <v>0</v>
      </c>
      <c r="K13" s="215"/>
      <c r="L13" s="214">
        <f t="shared" si="2"/>
        <v>0</v>
      </c>
      <c r="M13" s="215"/>
      <c r="N13" s="214">
        <f t="shared" si="2"/>
        <v>0</v>
      </c>
      <c r="O13" s="215"/>
      <c r="P13" s="214">
        <f t="shared" si="2"/>
        <v>0</v>
      </c>
      <c r="Q13" s="215"/>
      <c r="R13" s="214">
        <f t="shared" si="2"/>
        <v>0</v>
      </c>
      <c r="S13" s="215"/>
      <c r="T13" s="214">
        <f t="shared" si="2"/>
        <v>0</v>
      </c>
      <c r="U13" s="225"/>
      <c r="V13" s="214">
        <f t="shared" si="2"/>
        <v>0</v>
      </c>
      <c r="W13" s="215"/>
      <c r="X13" s="214">
        <f t="shared" si="2"/>
        <v>0</v>
      </c>
      <c r="Y13" s="215"/>
      <c r="Z13" s="214">
        <f t="shared" si="2"/>
        <v>0</v>
      </c>
      <c r="AA13" s="225"/>
      <c r="AB13" s="214">
        <f t="shared" si="2"/>
        <v>0</v>
      </c>
      <c r="AC13" s="215"/>
      <c r="AD13" s="214">
        <f t="shared" si="2"/>
        <v>0</v>
      </c>
      <c r="AE13" s="215"/>
      <c r="AF13" s="214">
        <f t="shared" si="2"/>
        <v>0</v>
      </c>
      <c r="AG13" s="215"/>
      <c r="AH13" s="214">
        <f t="shared" si="2"/>
        <v>0</v>
      </c>
      <c r="AI13" s="215"/>
      <c r="AJ13" s="214">
        <f t="shared" si="2"/>
        <v>0</v>
      </c>
      <c r="AK13" s="215"/>
      <c r="AL13" s="214">
        <f t="shared" si="2"/>
        <v>0</v>
      </c>
      <c r="AM13" s="215"/>
      <c r="AN13" s="214">
        <f t="shared" si="2"/>
        <v>0</v>
      </c>
      <c r="AO13" s="215"/>
      <c r="AP13" s="214">
        <f t="shared" si="2"/>
        <v>0</v>
      </c>
      <c r="AQ13" s="215"/>
      <c r="AR13" s="214">
        <f t="shared" si="2"/>
        <v>0</v>
      </c>
      <c r="AS13" s="215"/>
      <c r="AT13" s="214">
        <f t="shared" si="2"/>
        <v>0</v>
      </c>
      <c r="AU13" s="215"/>
      <c r="AV13" s="214">
        <f t="shared" si="2"/>
        <v>0</v>
      </c>
      <c r="AW13" s="215"/>
      <c r="AX13" s="214">
        <f t="shared" si="2"/>
        <v>0</v>
      </c>
      <c r="AY13" s="215"/>
      <c r="AZ13" s="214">
        <f t="shared" si="2"/>
        <v>0</v>
      </c>
      <c r="BA13" s="215"/>
      <c r="BB13" s="214">
        <f t="shared" si="2"/>
        <v>0</v>
      </c>
      <c r="BC13" s="215"/>
      <c r="BD13" s="214">
        <f t="shared" si="2"/>
        <v>0</v>
      </c>
      <c r="BE13" s="216"/>
      <c r="BF13" s="39"/>
    </row>
    <row r="14" spans="1:58" ht="20.25" customHeight="1" outlineLevel="1">
      <c r="A14" s="222" t="s">
        <v>90</v>
      </c>
      <c r="B14" s="223"/>
      <c r="C14" s="223"/>
      <c r="D14" s="223"/>
      <c r="E14" s="223"/>
      <c r="F14" s="223"/>
      <c r="G14" s="223"/>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3"/>
      <c r="AY14" s="223"/>
      <c r="AZ14" s="223"/>
      <c r="BA14" s="223"/>
      <c r="BB14" s="223"/>
      <c r="BC14" s="223"/>
      <c r="BD14" s="223"/>
      <c r="BE14" s="224"/>
      <c r="BF14" s="39"/>
    </row>
    <row r="15" spans="1:58" ht="15" outlineLevel="1">
      <c r="A15" s="27"/>
      <c r="B15" s="217" t="str">
        <f>SETUP!B5</f>
        <v>2026/2027</v>
      </c>
      <c r="C15" s="217"/>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8"/>
      <c r="AX15" s="218"/>
      <c r="AY15" s="218"/>
      <c r="AZ15" s="218"/>
      <c r="BA15" s="218"/>
      <c r="BB15" s="218"/>
      <c r="BC15" s="218"/>
      <c r="BD15" s="218"/>
      <c r="BE15" s="219"/>
      <c r="BF15" s="39"/>
    </row>
    <row r="16" spans="1:58" ht="15">
      <c r="A16" s="220" t="s">
        <v>176</v>
      </c>
      <c r="B16" s="211" t="str">
        <f>_xlfn.XLOOKUP(SETUP!B8,'META DATA'!A2:A27,'META DATA'!B2:B27)</f>
        <v>JAN</v>
      </c>
      <c r="C16" s="159"/>
      <c r="D16" s="159"/>
      <c r="E16" s="159"/>
      <c r="F16" s="211" t="str">
        <f>_xlfn.XLOOKUP(SETUP!B8+1,'META DATA'!A2:A27,'META DATA'!B2:B27)</f>
        <v>FEB</v>
      </c>
      <c r="G16" s="211"/>
      <c r="H16" s="211"/>
      <c r="I16" s="211"/>
      <c r="J16" s="211" t="str">
        <f>_xlfn.XLOOKUP(SETUP!B8+2,'META DATA'!A2:A27,'META DATA'!B2:B27)</f>
        <v>MAR</v>
      </c>
      <c r="K16" s="211"/>
      <c r="L16" s="211"/>
      <c r="M16" s="211"/>
      <c r="N16" s="211" t="str">
        <f>_xlfn.XLOOKUP(SETUP!B8+3,'META DATA'!A2:A27,'META DATA'!B2:B27)</f>
        <v>APR</v>
      </c>
      <c r="O16" s="211"/>
      <c r="P16" s="211"/>
      <c r="Q16" s="211"/>
      <c r="R16" s="211" t="str">
        <f>_xlfn.XLOOKUP(SETUP!B8+4,'META DATA'!A2:A27,'META DATA'!B2:B27)</f>
        <v>MAY</v>
      </c>
      <c r="S16" s="159"/>
      <c r="T16" s="159"/>
      <c r="U16" s="159"/>
      <c r="V16" s="211" t="str">
        <f>_xlfn.XLOOKUP(SETUP!B8+5,'META DATA'!A2:A27,'META DATA'!B2:B27)</f>
        <v>JUN</v>
      </c>
      <c r="W16" s="159"/>
      <c r="X16" s="159"/>
      <c r="Y16" s="159"/>
      <c r="Z16" s="211" t="str">
        <f>_xlfn.XLOOKUP(SETUP!B8+6,'META DATA'!A2:A27,'META DATA'!B2:B27)</f>
        <v>JUL</v>
      </c>
      <c r="AA16" s="159"/>
      <c r="AB16" s="159"/>
      <c r="AC16" s="159"/>
      <c r="AD16" s="211" t="str">
        <f>_xlfn.XLOOKUP(SETUP!B8+7,'META DATA'!A2:A27,'META DATA'!B2:B27)</f>
        <v>AUG</v>
      </c>
      <c r="AE16" s="159"/>
      <c r="AF16" s="159"/>
      <c r="AG16" s="159"/>
      <c r="AH16" s="211" t="str">
        <f>_xlfn.XLOOKUP(SETUP!B8+8,'META DATA'!A2:A27,'META DATA'!B2:B27)</f>
        <v>SEP</v>
      </c>
      <c r="AI16" s="159"/>
      <c r="AJ16" s="159"/>
      <c r="AK16" s="159"/>
      <c r="AL16" s="211" t="str">
        <f>_xlfn.XLOOKUP(SETUP!B8+9,'META DATA'!A2:A27,'META DATA'!B2:B27)</f>
        <v>OCT</v>
      </c>
      <c r="AM16" s="159"/>
      <c r="AN16" s="159"/>
      <c r="AO16" s="159"/>
      <c r="AP16" s="211" t="str">
        <f>_xlfn.XLOOKUP(SETUP!B8+10,'META DATA'!A2:A27,'META DATA'!B2:B27)</f>
        <v>NOV</v>
      </c>
      <c r="AQ16" s="159"/>
      <c r="AR16" s="159"/>
      <c r="AS16" s="159"/>
      <c r="AT16" s="211" t="str">
        <f>_xlfn.XLOOKUP(SETUP!B8+11,'META DATA'!A2:A27,'META DATA'!B2:B27)</f>
        <v>DEC</v>
      </c>
      <c r="AU16" s="159"/>
      <c r="AV16" s="159"/>
      <c r="AW16" s="159"/>
      <c r="AX16" s="211" t="str">
        <f>_xlfn.XLOOKUP(SETUP!B8+12,'META DATA'!A2:A27,'META DATA'!B2:B27)</f>
        <v>JAN</v>
      </c>
      <c r="AY16" s="159"/>
      <c r="AZ16" s="159"/>
      <c r="BA16" s="159"/>
      <c r="BB16" s="211" t="str">
        <f>_xlfn.XLOOKUP(SETUP!B8+13,'META DATA'!A2:A27,'META DATA'!B2:B27)</f>
        <v>FEB</v>
      </c>
      <c r="BC16" s="159"/>
      <c r="BD16" s="159"/>
      <c r="BE16" s="212"/>
      <c r="BF16" s="39"/>
    </row>
    <row r="17" spans="1:58" ht="15.75" thickBot="1">
      <c r="A17" s="221"/>
      <c r="B17" s="226" t="s">
        <v>18</v>
      </c>
      <c r="C17" s="159"/>
      <c r="D17" s="204" t="s">
        <v>19</v>
      </c>
      <c r="E17" s="207"/>
      <c r="F17" s="206" t="s">
        <v>18</v>
      </c>
      <c r="G17" s="207"/>
      <c r="H17" s="204" t="s">
        <v>19</v>
      </c>
      <c r="I17" s="207"/>
      <c r="J17" s="206" t="s">
        <v>18</v>
      </c>
      <c r="K17" s="207"/>
      <c r="L17" s="204" t="s">
        <v>19</v>
      </c>
      <c r="M17" s="207"/>
      <c r="N17" s="206" t="s">
        <v>18</v>
      </c>
      <c r="O17" s="207"/>
      <c r="P17" s="204" t="s">
        <v>19</v>
      </c>
      <c r="Q17" s="207"/>
      <c r="R17" s="206" t="s">
        <v>18</v>
      </c>
      <c r="S17" s="207"/>
      <c r="T17" s="204" t="s">
        <v>19</v>
      </c>
      <c r="U17" s="207"/>
      <c r="V17" s="206" t="s">
        <v>18</v>
      </c>
      <c r="W17" s="207"/>
      <c r="X17" s="204" t="s">
        <v>19</v>
      </c>
      <c r="Y17" s="207"/>
      <c r="Z17" s="206" t="s">
        <v>18</v>
      </c>
      <c r="AA17" s="207"/>
      <c r="AB17" s="204" t="s">
        <v>19</v>
      </c>
      <c r="AC17" s="207"/>
      <c r="AD17" s="206" t="s">
        <v>18</v>
      </c>
      <c r="AE17" s="207"/>
      <c r="AF17" s="204" t="s">
        <v>19</v>
      </c>
      <c r="AG17" s="207"/>
      <c r="AH17" s="206" t="s">
        <v>18</v>
      </c>
      <c r="AI17" s="207"/>
      <c r="AJ17" s="204" t="s">
        <v>19</v>
      </c>
      <c r="AK17" s="207"/>
      <c r="AL17" s="206" t="s">
        <v>18</v>
      </c>
      <c r="AM17" s="207"/>
      <c r="AN17" s="204" t="s">
        <v>19</v>
      </c>
      <c r="AO17" s="207"/>
      <c r="AP17" s="206" t="s">
        <v>18</v>
      </c>
      <c r="AQ17" s="207"/>
      <c r="AR17" s="204" t="s">
        <v>19</v>
      </c>
      <c r="AS17" s="207"/>
      <c r="AT17" s="206" t="s">
        <v>18</v>
      </c>
      <c r="AU17" s="207"/>
      <c r="AV17" s="204" t="s">
        <v>19</v>
      </c>
      <c r="AW17" s="207"/>
      <c r="AX17" s="206" t="s">
        <v>18</v>
      </c>
      <c r="AY17" s="207"/>
      <c r="AZ17" s="204" t="s">
        <v>19</v>
      </c>
      <c r="BA17" s="207"/>
      <c r="BB17" s="206" t="s">
        <v>18</v>
      </c>
      <c r="BC17" s="207"/>
      <c r="BD17" s="204" t="s">
        <v>19</v>
      </c>
      <c r="BE17" s="205"/>
      <c r="BF17" s="39"/>
    </row>
    <row r="18" spans="1:58" s="8" customFormat="1" ht="18" customHeight="1" thickBot="1">
      <c r="A18" s="5" t="s">
        <v>20</v>
      </c>
      <c r="B18" s="49">
        <f>'BANK &amp; CREDIT ACCOUNTS'!J5</f>
        <v>0</v>
      </c>
      <c r="C18" s="7"/>
      <c r="D18" s="6">
        <f>B18+B21</f>
        <v>0</v>
      </c>
      <c r="E18" s="7"/>
      <c r="F18" s="6">
        <f>D18+D21</f>
        <v>0</v>
      </c>
      <c r="G18" s="7"/>
      <c r="H18" s="6">
        <f>F18+F21</f>
        <v>0</v>
      </c>
      <c r="I18" s="7"/>
      <c r="J18" s="6">
        <f>H18+H21</f>
        <v>0</v>
      </c>
      <c r="K18" s="7"/>
      <c r="L18" s="6">
        <f>J18+J21</f>
        <v>0</v>
      </c>
      <c r="M18" s="7"/>
      <c r="N18" s="6">
        <f>L18+L21</f>
        <v>0</v>
      </c>
      <c r="O18" s="7"/>
      <c r="P18" s="6">
        <f>N18+N21</f>
        <v>0</v>
      </c>
      <c r="Q18" s="7"/>
      <c r="R18" s="6">
        <f>P18+P21</f>
        <v>0</v>
      </c>
      <c r="S18" s="7"/>
      <c r="T18" s="6">
        <f>R18+R21</f>
        <v>0</v>
      </c>
      <c r="U18" s="7"/>
      <c r="V18" s="6">
        <f>T18+T21</f>
        <v>0</v>
      </c>
      <c r="W18" s="7"/>
      <c r="X18" s="6">
        <f>V18+V21</f>
        <v>0</v>
      </c>
      <c r="Y18" s="7"/>
      <c r="Z18" s="6">
        <f>X18+X21</f>
        <v>0</v>
      </c>
      <c r="AA18" s="7"/>
      <c r="AB18" s="6">
        <f>Z18+Z21</f>
        <v>0</v>
      </c>
      <c r="AC18" s="7"/>
      <c r="AD18" s="6">
        <f>AB18+AB21</f>
        <v>0</v>
      </c>
      <c r="AE18" s="7"/>
      <c r="AF18" s="6">
        <f>AD18+AD21</f>
        <v>0</v>
      </c>
      <c r="AG18" s="7"/>
      <c r="AH18" s="6">
        <f>AF18+AF21</f>
        <v>0</v>
      </c>
      <c r="AI18" s="7"/>
      <c r="AJ18" s="6">
        <f>AH18+AH21</f>
        <v>0</v>
      </c>
      <c r="AK18" s="7"/>
      <c r="AL18" s="6">
        <f>AJ18+AJ21</f>
        <v>0</v>
      </c>
      <c r="AM18" s="7"/>
      <c r="AN18" s="6">
        <f>AL18+AL21</f>
        <v>0</v>
      </c>
      <c r="AO18" s="7"/>
      <c r="AP18" s="6">
        <f>AN18+AN21</f>
        <v>0</v>
      </c>
      <c r="AQ18" s="7"/>
      <c r="AR18" s="6">
        <f>AP18+AP21</f>
        <v>0</v>
      </c>
      <c r="AS18" s="7"/>
      <c r="AT18" s="6">
        <f>AR18+AR21</f>
        <v>0</v>
      </c>
      <c r="AU18" s="7"/>
      <c r="AV18" s="6">
        <f>AT18+AT21</f>
        <v>0</v>
      </c>
      <c r="AW18" s="7"/>
      <c r="AX18" s="6">
        <f>AV18+AV21</f>
        <v>0</v>
      </c>
      <c r="AY18" s="7"/>
      <c r="AZ18" s="6">
        <f>AX18+AX21</f>
        <v>0</v>
      </c>
      <c r="BA18" s="7"/>
      <c r="BB18" s="6">
        <f>AZ18+AZ21</f>
        <v>0</v>
      </c>
      <c r="BC18" s="7"/>
      <c r="BD18" s="6">
        <f>BB18+BB21</f>
        <v>0</v>
      </c>
      <c r="BE18" s="28"/>
      <c r="BF18" s="41"/>
    </row>
    <row r="19" spans="1:58" ht="15" customHeight="1">
      <c r="A19" s="9" t="s">
        <v>21</v>
      </c>
      <c r="B19" s="29">
        <f>B22+B27</f>
        <v>0</v>
      </c>
      <c r="C19" s="30"/>
      <c r="D19" s="29">
        <f t="shared" ref="D19:BD19" si="3">D22+D27</f>
        <v>0</v>
      </c>
      <c r="E19" s="30"/>
      <c r="F19" s="29">
        <f>F22+F27</f>
        <v>0</v>
      </c>
      <c r="G19" s="30"/>
      <c r="H19" s="29">
        <f t="shared" si="3"/>
        <v>0</v>
      </c>
      <c r="I19" s="30"/>
      <c r="J19" s="29">
        <f t="shared" si="3"/>
        <v>0</v>
      </c>
      <c r="K19" s="30"/>
      <c r="L19" s="29">
        <f t="shared" si="3"/>
        <v>0</v>
      </c>
      <c r="M19" s="30"/>
      <c r="N19" s="29">
        <f t="shared" si="3"/>
        <v>0</v>
      </c>
      <c r="O19" s="30"/>
      <c r="P19" s="29">
        <f t="shared" si="3"/>
        <v>0</v>
      </c>
      <c r="Q19" s="30"/>
      <c r="R19" s="29">
        <f t="shared" si="3"/>
        <v>0</v>
      </c>
      <c r="S19" s="30"/>
      <c r="T19" s="29">
        <f t="shared" si="3"/>
        <v>0</v>
      </c>
      <c r="U19" s="30"/>
      <c r="V19" s="29">
        <f t="shared" si="3"/>
        <v>0</v>
      </c>
      <c r="W19" s="30"/>
      <c r="X19" s="29">
        <f t="shared" si="3"/>
        <v>0</v>
      </c>
      <c r="Y19" s="30"/>
      <c r="Z19" s="29">
        <f t="shared" si="3"/>
        <v>0</v>
      </c>
      <c r="AA19" s="30"/>
      <c r="AB19" s="29">
        <f t="shared" si="3"/>
        <v>0</v>
      </c>
      <c r="AC19" s="30"/>
      <c r="AD19" s="29">
        <f t="shared" si="3"/>
        <v>0</v>
      </c>
      <c r="AE19" s="30"/>
      <c r="AF19" s="29">
        <f t="shared" si="3"/>
        <v>0</v>
      </c>
      <c r="AG19" s="30"/>
      <c r="AH19" s="29">
        <f t="shared" si="3"/>
        <v>0</v>
      </c>
      <c r="AI19" s="30"/>
      <c r="AJ19" s="29">
        <f>AJ22+AJ27</f>
        <v>0</v>
      </c>
      <c r="AK19" s="30"/>
      <c r="AL19" s="29">
        <f>AL22+AL27</f>
        <v>0</v>
      </c>
      <c r="AM19" s="30"/>
      <c r="AN19" s="29">
        <f>AN22+AN27</f>
        <v>0</v>
      </c>
      <c r="AO19" s="30"/>
      <c r="AP19" s="29">
        <f>AP22+AP27</f>
        <v>0</v>
      </c>
      <c r="AQ19" s="30"/>
      <c r="AR19" s="29">
        <f>AR22+AR27</f>
        <v>0</v>
      </c>
      <c r="AS19" s="30"/>
      <c r="AT19" s="29">
        <f t="shared" si="3"/>
        <v>0</v>
      </c>
      <c r="AU19" s="30"/>
      <c r="AV19" s="29">
        <f t="shared" si="3"/>
        <v>0</v>
      </c>
      <c r="AW19" s="30"/>
      <c r="AX19" s="29">
        <f t="shared" si="3"/>
        <v>0</v>
      </c>
      <c r="AY19" s="30"/>
      <c r="AZ19" s="29">
        <f t="shared" si="3"/>
        <v>0</v>
      </c>
      <c r="BA19" s="30"/>
      <c r="BB19" s="29">
        <f t="shared" si="3"/>
        <v>0</v>
      </c>
      <c r="BC19" s="30"/>
      <c r="BD19" s="10">
        <f t="shared" si="3"/>
        <v>0</v>
      </c>
      <c r="BE19" s="31"/>
      <c r="BF19" s="39"/>
    </row>
    <row r="20" spans="1:58" ht="15" customHeight="1">
      <c r="A20" s="11" t="s">
        <v>22</v>
      </c>
      <c r="B20" s="29">
        <f>B33+B39+B46</f>
        <v>0</v>
      </c>
      <c r="C20" s="30"/>
      <c r="D20" s="29">
        <f t="shared" ref="D20:BD20" si="4">D33+D39+D46</f>
        <v>0</v>
      </c>
      <c r="E20" s="30"/>
      <c r="F20" s="29">
        <f t="shared" si="4"/>
        <v>0</v>
      </c>
      <c r="G20" s="30"/>
      <c r="H20" s="29">
        <f t="shared" si="4"/>
        <v>0</v>
      </c>
      <c r="I20" s="30"/>
      <c r="J20" s="29">
        <f t="shared" si="4"/>
        <v>0</v>
      </c>
      <c r="K20" s="30"/>
      <c r="L20" s="29">
        <f t="shared" si="4"/>
        <v>0</v>
      </c>
      <c r="M20" s="30"/>
      <c r="N20" s="29">
        <f t="shared" si="4"/>
        <v>0</v>
      </c>
      <c r="O20" s="30"/>
      <c r="P20" s="29">
        <f t="shared" si="4"/>
        <v>0</v>
      </c>
      <c r="Q20" s="30"/>
      <c r="R20" s="29">
        <f t="shared" si="4"/>
        <v>0</v>
      </c>
      <c r="S20" s="30"/>
      <c r="T20" s="29">
        <f t="shared" si="4"/>
        <v>0</v>
      </c>
      <c r="U20" s="30"/>
      <c r="V20" s="29">
        <f t="shared" si="4"/>
        <v>0</v>
      </c>
      <c r="W20" s="30"/>
      <c r="X20" s="29">
        <f t="shared" si="4"/>
        <v>0</v>
      </c>
      <c r="Y20" s="30"/>
      <c r="Z20" s="29">
        <f t="shared" si="4"/>
        <v>0</v>
      </c>
      <c r="AA20" s="30"/>
      <c r="AB20" s="29">
        <f t="shared" si="4"/>
        <v>0</v>
      </c>
      <c r="AC20" s="30"/>
      <c r="AD20" s="29">
        <f t="shared" si="4"/>
        <v>0</v>
      </c>
      <c r="AE20" s="30"/>
      <c r="AF20" s="29">
        <f t="shared" si="4"/>
        <v>0</v>
      </c>
      <c r="AG20" s="30"/>
      <c r="AH20" s="29">
        <f t="shared" si="4"/>
        <v>0</v>
      </c>
      <c r="AI20" s="30"/>
      <c r="AJ20" s="29">
        <f t="shared" si="4"/>
        <v>0</v>
      </c>
      <c r="AK20" s="30"/>
      <c r="AL20" s="29">
        <f t="shared" si="4"/>
        <v>0</v>
      </c>
      <c r="AM20" s="30"/>
      <c r="AN20" s="29">
        <f t="shared" si="4"/>
        <v>0</v>
      </c>
      <c r="AO20" s="30"/>
      <c r="AP20" s="29">
        <f t="shared" si="4"/>
        <v>0</v>
      </c>
      <c r="AQ20" s="30"/>
      <c r="AR20" s="29">
        <f t="shared" si="4"/>
        <v>0</v>
      </c>
      <c r="AS20" s="30"/>
      <c r="AT20" s="29">
        <f t="shared" si="4"/>
        <v>0</v>
      </c>
      <c r="AU20" s="30"/>
      <c r="AV20" s="29">
        <f t="shared" si="4"/>
        <v>0</v>
      </c>
      <c r="AW20" s="30"/>
      <c r="AX20" s="29">
        <f t="shared" si="4"/>
        <v>0</v>
      </c>
      <c r="AY20" s="30"/>
      <c r="AZ20" s="29">
        <f t="shared" si="4"/>
        <v>0</v>
      </c>
      <c r="BA20" s="30"/>
      <c r="BB20" s="29">
        <f t="shared" si="4"/>
        <v>0</v>
      </c>
      <c r="BC20" s="30"/>
      <c r="BD20" s="10">
        <f t="shared" si="4"/>
        <v>0</v>
      </c>
      <c r="BE20" s="31"/>
      <c r="BF20" s="39"/>
    </row>
    <row r="21" spans="1:58" ht="15" customHeight="1">
      <c r="A21" s="11" t="s">
        <v>23</v>
      </c>
      <c r="B21" s="29">
        <f>B19+B20</f>
        <v>0</v>
      </c>
      <c r="C21" s="30"/>
      <c r="D21" s="29">
        <f t="shared" ref="D21:BD21" si="5">D19+D20</f>
        <v>0</v>
      </c>
      <c r="E21" s="30"/>
      <c r="F21" s="29">
        <f t="shared" si="5"/>
        <v>0</v>
      </c>
      <c r="G21" s="30"/>
      <c r="H21" s="29">
        <f t="shared" si="5"/>
        <v>0</v>
      </c>
      <c r="I21" s="30"/>
      <c r="J21" s="29">
        <f t="shared" si="5"/>
        <v>0</v>
      </c>
      <c r="K21" s="30"/>
      <c r="L21" s="29">
        <f t="shared" si="5"/>
        <v>0</v>
      </c>
      <c r="M21" s="30"/>
      <c r="N21" s="29">
        <f t="shared" si="5"/>
        <v>0</v>
      </c>
      <c r="O21" s="30"/>
      <c r="P21" s="29">
        <f t="shared" si="5"/>
        <v>0</v>
      </c>
      <c r="Q21" s="30"/>
      <c r="R21" s="29">
        <f t="shared" si="5"/>
        <v>0</v>
      </c>
      <c r="S21" s="30"/>
      <c r="T21" s="29">
        <f t="shared" si="5"/>
        <v>0</v>
      </c>
      <c r="U21" s="30"/>
      <c r="V21" s="29">
        <f t="shared" si="5"/>
        <v>0</v>
      </c>
      <c r="W21" s="30"/>
      <c r="X21" s="29">
        <f t="shared" si="5"/>
        <v>0</v>
      </c>
      <c r="Y21" s="30"/>
      <c r="Z21" s="29">
        <f t="shared" si="5"/>
        <v>0</v>
      </c>
      <c r="AA21" s="30"/>
      <c r="AB21" s="29">
        <f t="shared" si="5"/>
        <v>0</v>
      </c>
      <c r="AC21" s="30"/>
      <c r="AD21" s="29">
        <f t="shared" si="5"/>
        <v>0</v>
      </c>
      <c r="AE21" s="30"/>
      <c r="AF21" s="29">
        <f t="shared" si="5"/>
        <v>0</v>
      </c>
      <c r="AG21" s="30"/>
      <c r="AH21" s="29">
        <f t="shared" si="5"/>
        <v>0</v>
      </c>
      <c r="AI21" s="30"/>
      <c r="AJ21" s="29">
        <f t="shared" si="5"/>
        <v>0</v>
      </c>
      <c r="AK21" s="30"/>
      <c r="AL21" s="29">
        <f t="shared" si="5"/>
        <v>0</v>
      </c>
      <c r="AM21" s="30"/>
      <c r="AN21" s="29">
        <f t="shared" si="5"/>
        <v>0</v>
      </c>
      <c r="AO21" s="30"/>
      <c r="AP21" s="29">
        <f t="shared" si="5"/>
        <v>0</v>
      </c>
      <c r="AQ21" s="30"/>
      <c r="AR21" s="29">
        <f t="shared" si="5"/>
        <v>0</v>
      </c>
      <c r="AS21" s="30"/>
      <c r="AT21" s="29">
        <f t="shared" si="5"/>
        <v>0</v>
      </c>
      <c r="AU21" s="30"/>
      <c r="AV21" s="29">
        <f t="shared" si="5"/>
        <v>0</v>
      </c>
      <c r="AW21" s="30"/>
      <c r="AX21" s="29">
        <f t="shared" si="5"/>
        <v>0</v>
      </c>
      <c r="AY21" s="30"/>
      <c r="AZ21" s="29">
        <f t="shared" si="5"/>
        <v>0</v>
      </c>
      <c r="BA21" s="30"/>
      <c r="BB21" s="29">
        <f t="shared" si="5"/>
        <v>0</v>
      </c>
      <c r="BC21" s="30"/>
      <c r="BD21" s="10">
        <f t="shared" si="5"/>
        <v>0</v>
      </c>
      <c r="BE21" s="31"/>
      <c r="BF21" s="39"/>
    </row>
    <row r="22" spans="1:58" ht="15" customHeight="1">
      <c r="A22" s="12" t="s">
        <v>24</v>
      </c>
      <c r="B22" s="89">
        <f>SUM(B23:B26)</f>
        <v>0</v>
      </c>
      <c r="C22" s="13"/>
      <c r="D22" s="89">
        <f t="shared" ref="D22:BD22" si="6">SUM(D23:D26)</f>
        <v>0</v>
      </c>
      <c r="E22" s="13"/>
      <c r="F22" s="89">
        <f t="shared" si="6"/>
        <v>0</v>
      </c>
      <c r="G22" s="13"/>
      <c r="H22" s="89">
        <f t="shared" si="6"/>
        <v>0</v>
      </c>
      <c r="I22" s="13"/>
      <c r="J22" s="89">
        <f t="shared" si="6"/>
        <v>0</v>
      </c>
      <c r="K22" s="13"/>
      <c r="L22" s="89">
        <f t="shared" si="6"/>
        <v>0</v>
      </c>
      <c r="M22" s="13"/>
      <c r="N22" s="89">
        <f t="shared" si="6"/>
        <v>0</v>
      </c>
      <c r="O22" s="13"/>
      <c r="P22" s="89">
        <f t="shared" si="6"/>
        <v>0</v>
      </c>
      <c r="Q22" s="13"/>
      <c r="R22" s="89">
        <f t="shared" si="6"/>
        <v>0</v>
      </c>
      <c r="S22" s="13"/>
      <c r="T22" s="89">
        <f t="shared" si="6"/>
        <v>0</v>
      </c>
      <c r="U22" s="13"/>
      <c r="V22" s="89">
        <f t="shared" si="6"/>
        <v>0</v>
      </c>
      <c r="W22" s="13"/>
      <c r="X22" s="89">
        <f t="shared" si="6"/>
        <v>0</v>
      </c>
      <c r="Y22" s="13"/>
      <c r="Z22" s="89">
        <f t="shared" si="6"/>
        <v>0</v>
      </c>
      <c r="AA22" s="13"/>
      <c r="AB22" s="89">
        <f t="shared" si="6"/>
        <v>0</v>
      </c>
      <c r="AC22" s="13"/>
      <c r="AD22" s="89">
        <f t="shared" si="6"/>
        <v>0</v>
      </c>
      <c r="AE22" s="13"/>
      <c r="AF22" s="89">
        <f t="shared" si="6"/>
        <v>0</v>
      </c>
      <c r="AG22" s="13"/>
      <c r="AH22" s="89">
        <f t="shared" si="6"/>
        <v>0</v>
      </c>
      <c r="AI22" s="13"/>
      <c r="AJ22" s="89">
        <f t="shared" si="6"/>
        <v>0</v>
      </c>
      <c r="AK22" s="13"/>
      <c r="AL22" s="89">
        <f>SUM(AL23:AL26)</f>
        <v>0</v>
      </c>
      <c r="AM22" s="13"/>
      <c r="AN22" s="89">
        <f t="shared" si="6"/>
        <v>0</v>
      </c>
      <c r="AO22" s="13"/>
      <c r="AP22" s="89">
        <f t="shared" si="6"/>
        <v>0</v>
      </c>
      <c r="AQ22" s="13"/>
      <c r="AR22" s="89">
        <f t="shared" si="6"/>
        <v>0</v>
      </c>
      <c r="AS22" s="13"/>
      <c r="AT22" s="89">
        <f t="shared" si="6"/>
        <v>0</v>
      </c>
      <c r="AU22" s="13"/>
      <c r="AV22" s="89">
        <f t="shared" si="6"/>
        <v>0</v>
      </c>
      <c r="AW22" s="13"/>
      <c r="AX22" s="89">
        <f t="shared" si="6"/>
        <v>0</v>
      </c>
      <c r="AY22" s="13"/>
      <c r="AZ22" s="89">
        <f t="shared" si="6"/>
        <v>0</v>
      </c>
      <c r="BA22" s="13"/>
      <c r="BB22" s="89">
        <f t="shared" si="6"/>
        <v>0</v>
      </c>
      <c r="BC22" s="13"/>
      <c r="BD22" s="89">
        <f t="shared" si="6"/>
        <v>0</v>
      </c>
      <c r="BE22" s="13"/>
      <c r="BF22" s="39"/>
    </row>
    <row r="23" spans="1:58" ht="15" customHeight="1">
      <c r="A23" s="32" t="s">
        <v>25</v>
      </c>
      <c r="B23" s="90"/>
      <c r="C23" s="85"/>
      <c r="D23" s="90"/>
      <c r="E23" s="85"/>
      <c r="F23" s="90"/>
      <c r="G23" s="85"/>
      <c r="H23" s="90"/>
      <c r="I23" s="85"/>
      <c r="J23" s="90"/>
      <c r="K23" s="85"/>
      <c r="L23" s="90"/>
      <c r="M23" s="85"/>
      <c r="N23" s="90"/>
      <c r="O23" s="85"/>
      <c r="P23" s="90"/>
      <c r="Q23" s="85"/>
      <c r="R23" s="90"/>
      <c r="S23" s="85"/>
      <c r="T23" s="90"/>
      <c r="U23" s="85"/>
      <c r="V23" s="90"/>
      <c r="W23" s="85"/>
      <c r="X23" s="90"/>
      <c r="Y23" s="85"/>
      <c r="Z23" s="90"/>
      <c r="AA23" s="85"/>
      <c r="AB23" s="90"/>
      <c r="AC23" s="85"/>
      <c r="AD23" s="90"/>
      <c r="AE23" s="85"/>
      <c r="AF23" s="90"/>
      <c r="AG23" s="85"/>
      <c r="AH23" s="90"/>
      <c r="AI23" s="85"/>
      <c r="AJ23" s="90"/>
      <c r="AK23" s="85"/>
      <c r="AL23" s="90"/>
      <c r="AM23" s="85"/>
      <c r="AN23" s="90"/>
      <c r="AO23" s="85"/>
      <c r="AP23" s="90"/>
      <c r="AQ23" s="85"/>
      <c r="AR23" s="90"/>
      <c r="AS23" s="85"/>
      <c r="AT23" s="90"/>
      <c r="AU23" s="85"/>
      <c r="AV23" s="90"/>
      <c r="AW23" s="85"/>
      <c r="AX23" s="90"/>
      <c r="AY23" s="85"/>
      <c r="AZ23" s="90"/>
      <c r="BA23" s="85"/>
      <c r="BB23" s="90"/>
      <c r="BC23" s="85"/>
      <c r="BD23" s="90"/>
      <c r="BE23" s="86"/>
      <c r="BF23" s="39"/>
    </row>
    <row r="24" spans="1:58" ht="15" customHeight="1">
      <c r="A24" s="32" t="s">
        <v>27</v>
      </c>
      <c r="B24" s="90"/>
      <c r="C24" s="85"/>
      <c r="D24" s="90"/>
      <c r="E24" s="85"/>
      <c r="F24" s="90"/>
      <c r="G24" s="85"/>
      <c r="H24" s="90"/>
      <c r="I24" s="85"/>
      <c r="J24" s="90"/>
      <c r="K24" s="85"/>
      <c r="L24" s="90"/>
      <c r="M24" s="85"/>
      <c r="N24" s="90"/>
      <c r="O24" s="85"/>
      <c r="P24" s="90">
        <v>0</v>
      </c>
      <c r="Q24" s="85"/>
      <c r="R24" s="90"/>
      <c r="S24" s="85"/>
      <c r="T24" s="90"/>
      <c r="U24" s="85"/>
      <c r="V24" s="90"/>
      <c r="W24" s="85"/>
      <c r="X24" s="90"/>
      <c r="Y24" s="85"/>
      <c r="Z24" s="90"/>
      <c r="AA24" s="85"/>
      <c r="AB24" s="90"/>
      <c r="AC24" s="85"/>
      <c r="AD24" s="90"/>
      <c r="AE24" s="85"/>
      <c r="AF24" s="90"/>
      <c r="AG24" s="85"/>
      <c r="AH24" s="90"/>
      <c r="AI24" s="85"/>
      <c r="AJ24" s="90"/>
      <c r="AK24" s="85"/>
      <c r="AL24" s="90"/>
      <c r="AM24" s="85"/>
      <c r="AN24" s="90"/>
      <c r="AO24" s="85"/>
      <c r="AP24" s="90"/>
      <c r="AQ24" s="85"/>
      <c r="AR24" s="90"/>
      <c r="AS24" s="85"/>
      <c r="AT24" s="90"/>
      <c r="AU24" s="85"/>
      <c r="AV24" s="90"/>
      <c r="AW24" s="85"/>
      <c r="AX24" s="90"/>
      <c r="AY24" s="85"/>
      <c r="AZ24" s="90"/>
      <c r="BA24" s="85"/>
      <c r="BB24" s="90"/>
      <c r="BC24" s="85"/>
      <c r="BD24" s="90"/>
      <c r="BE24" s="86"/>
      <c r="BF24" s="39"/>
    </row>
    <row r="25" spans="1:58" ht="15" customHeight="1">
      <c r="A25" s="32" t="s">
        <v>29</v>
      </c>
      <c r="B25" s="90"/>
      <c r="C25" s="85"/>
      <c r="D25" s="90"/>
      <c r="E25" s="85"/>
      <c r="F25" s="90"/>
      <c r="G25" s="85"/>
      <c r="H25" s="90"/>
      <c r="I25" s="85"/>
      <c r="J25" s="90"/>
      <c r="K25" s="85"/>
      <c r="L25" s="90"/>
      <c r="M25" s="85"/>
      <c r="N25" s="90"/>
      <c r="O25" s="85"/>
      <c r="P25" s="90"/>
      <c r="Q25" s="85"/>
      <c r="R25" s="90"/>
      <c r="S25" s="85"/>
      <c r="T25" s="90"/>
      <c r="U25" s="85"/>
      <c r="V25" s="90"/>
      <c r="W25" s="85"/>
      <c r="X25" s="90"/>
      <c r="Y25" s="85"/>
      <c r="Z25" s="90"/>
      <c r="AA25" s="85"/>
      <c r="AB25" s="90"/>
      <c r="AC25" s="85"/>
      <c r="AD25" s="90"/>
      <c r="AE25" s="85"/>
      <c r="AF25" s="90"/>
      <c r="AG25" s="85"/>
      <c r="AH25" s="90"/>
      <c r="AI25" s="85"/>
      <c r="AJ25" s="90"/>
      <c r="AK25" s="85"/>
      <c r="AL25" s="90"/>
      <c r="AM25" s="85"/>
      <c r="AN25" s="90"/>
      <c r="AO25" s="85"/>
      <c r="AP25" s="90"/>
      <c r="AQ25" s="85"/>
      <c r="AR25" s="90"/>
      <c r="AS25" s="85"/>
      <c r="AT25" s="90"/>
      <c r="AU25" s="85"/>
      <c r="AV25" s="90"/>
      <c r="AW25" s="85"/>
      <c r="AX25" s="90"/>
      <c r="AY25" s="85"/>
      <c r="AZ25" s="90"/>
      <c r="BA25" s="85"/>
      <c r="BB25" s="90"/>
      <c r="BC25" s="85"/>
      <c r="BD25" s="90"/>
      <c r="BE25" s="86"/>
      <c r="BF25" s="39"/>
    </row>
    <row r="26" spans="1:58" ht="15" customHeight="1">
      <c r="A26" s="32" t="s">
        <v>30</v>
      </c>
      <c r="B26" s="90"/>
      <c r="C26" s="85"/>
      <c r="D26" s="90"/>
      <c r="E26" s="85"/>
      <c r="F26" s="90"/>
      <c r="G26" s="85"/>
      <c r="H26" s="90"/>
      <c r="I26" s="85"/>
      <c r="J26" s="90"/>
      <c r="K26" s="85"/>
      <c r="L26" s="90"/>
      <c r="M26" s="85"/>
      <c r="N26" s="90"/>
      <c r="O26" s="85"/>
      <c r="P26" s="90"/>
      <c r="Q26" s="85"/>
      <c r="R26" s="90"/>
      <c r="S26" s="85"/>
      <c r="T26" s="90"/>
      <c r="U26" s="85"/>
      <c r="V26" s="90"/>
      <c r="W26" s="85"/>
      <c r="X26" s="90"/>
      <c r="Y26" s="85"/>
      <c r="Z26" s="90"/>
      <c r="AA26" s="85"/>
      <c r="AB26" s="90"/>
      <c r="AC26" s="85"/>
      <c r="AD26" s="90"/>
      <c r="AE26" s="85"/>
      <c r="AF26" s="90"/>
      <c r="AG26" s="85"/>
      <c r="AH26" s="90"/>
      <c r="AI26" s="85"/>
      <c r="AJ26" s="90"/>
      <c r="AK26" s="85"/>
      <c r="AL26" s="90"/>
      <c r="AM26" s="85"/>
      <c r="AN26" s="90"/>
      <c r="AO26" s="85"/>
      <c r="AP26" s="90"/>
      <c r="AQ26" s="85"/>
      <c r="AR26" s="90"/>
      <c r="AS26" s="85"/>
      <c r="AT26" s="90"/>
      <c r="AU26" s="85"/>
      <c r="AV26" s="90"/>
      <c r="AW26" s="85"/>
      <c r="AX26" s="90"/>
      <c r="AY26" s="85"/>
      <c r="AZ26" s="90"/>
      <c r="BA26" s="85"/>
      <c r="BB26" s="90"/>
      <c r="BC26" s="85"/>
      <c r="BD26" s="90"/>
      <c r="BE26" s="86"/>
      <c r="BF26" s="39"/>
    </row>
    <row r="27" spans="1:58" ht="15" customHeight="1">
      <c r="A27" s="12" t="s">
        <v>31</v>
      </c>
      <c r="B27" s="89">
        <f>SUM(B28:B32)</f>
        <v>0</v>
      </c>
      <c r="C27" s="13"/>
      <c r="D27" s="89">
        <f t="shared" ref="D27:BD27" si="7">SUM(D28:D32)</f>
        <v>0</v>
      </c>
      <c r="E27" s="13"/>
      <c r="F27" s="89">
        <f t="shared" si="7"/>
        <v>0</v>
      </c>
      <c r="G27" s="13"/>
      <c r="H27" s="89">
        <f t="shared" si="7"/>
        <v>0</v>
      </c>
      <c r="I27" s="13"/>
      <c r="J27" s="89">
        <f t="shared" si="7"/>
        <v>0</v>
      </c>
      <c r="K27" s="13"/>
      <c r="L27" s="89">
        <f t="shared" si="7"/>
        <v>0</v>
      </c>
      <c r="M27" s="13"/>
      <c r="N27" s="89">
        <f t="shared" si="7"/>
        <v>0</v>
      </c>
      <c r="O27" s="13"/>
      <c r="P27" s="89">
        <f t="shared" si="7"/>
        <v>0</v>
      </c>
      <c r="Q27" s="13"/>
      <c r="R27" s="89">
        <f t="shared" si="7"/>
        <v>0</v>
      </c>
      <c r="S27" s="13"/>
      <c r="T27" s="89">
        <f t="shared" si="7"/>
        <v>0</v>
      </c>
      <c r="U27" s="13"/>
      <c r="V27" s="89">
        <f t="shared" si="7"/>
        <v>0</v>
      </c>
      <c r="W27" s="13"/>
      <c r="X27" s="89">
        <f t="shared" si="7"/>
        <v>0</v>
      </c>
      <c r="Y27" s="13"/>
      <c r="Z27" s="89">
        <f t="shared" si="7"/>
        <v>0</v>
      </c>
      <c r="AA27" s="13"/>
      <c r="AB27" s="89">
        <f t="shared" si="7"/>
        <v>0</v>
      </c>
      <c r="AC27" s="13"/>
      <c r="AD27" s="89">
        <f t="shared" si="7"/>
        <v>0</v>
      </c>
      <c r="AE27" s="13"/>
      <c r="AF27" s="89">
        <f t="shared" si="7"/>
        <v>0</v>
      </c>
      <c r="AG27" s="13"/>
      <c r="AH27" s="89">
        <f t="shared" si="7"/>
        <v>0</v>
      </c>
      <c r="AI27" s="13"/>
      <c r="AJ27" s="89">
        <f t="shared" si="7"/>
        <v>0</v>
      </c>
      <c r="AK27" s="13"/>
      <c r="AL27" s="89">
        <f>SUM(AL28:AL32)</f>
        <v>0</v>
      </c>
      <c r="AM27" s="13"/>
      <c r="AN27" s="89">
        <f t="shared" si="7"/>
        <v>0</v>
      </c>
      <c r="AO27" s="13"/>
      <c r="AP27" s="89">
        <f t="shared" si="7"/>
        <v>0</v>
      </c>
      <c r="AQ27" s="13"/>
      <c r="AR27" s="89">
        <f t="shared" si="7"/>
        <v>0</v>
      </c>
      <c r="AS27" s="13"/>
      <c r="AT27" s="89">
        <f t="shared" si="7"/>
        <v>0</v>
      </c>
      <c r="AU27" s="13"/>
      <c r="AV27" s="89">
        <f t="shared" si="7"/>
        <v>0</v>
      </c>
      <c r="AW27" s="13"/>
      <c r="AX27" s="89">
        <f t="shared" si="7"/>
        <v>0</v>
      </c>
      <c r="AY27" s="13"/>
      <c r="AZ27" s="89">
        <f t="shared" si="7"/>
        <v>0</v>
      </c>
      <c r="BA27" s="13"/>
      <c r="BB27" s="89">
        <f t="shared" si="7"/>
        <v>0</v>
      </c>
      <c r="BC27" s="13"/>
      <c r="BD27" s="89">
        <f t="shared" si="7"/>
        <v>0</v>
      </c>
      <c r="BE27" s="13"/>
      <c r="BF27" s="39"/>
    </row>
    <row r="28" spans="1:58" ht="15" customHeight="1">
      <c r="A28" s="32" t="str" cm="1">
        <f t="array" ref="A28">IFERROR(_xlfn._xlws.FILTER(Table4[NICKNAME],Table4[ADD TO CHECKING LEDGER]="YES"),"")</f>
        <v>MY MAIN SAVINGS ACCOUNT</v>
      </c>
      <c r="B28" s="131">
        <f>'MAIN 2ND LEDGER'!B34</f>
        <v>0</v>
      </c>
      <c r="C28" s="85"/>
      <c r="D28" s="131">
        <f>'MAIN 2ND LEDGER'!D34</f>
        <v>0</v>
      </c>
      <c r="E28" s="85"/>
      <c r="F28" s="131">
        <f>'MAIN 2ND LEDGER'!F34</f>
        <v>0</v>
      </c>
      <c r="G28" s="85"/>
      <c r="H28" s="131">
        <f>'MAIN 2ND LEDGER'!H34</f>
        <v>0</v>
      </c>
      <c r="I28" s="85"/>
      <c r="J28" s="131">
        <f>'MAIN 2ND LEDGER'!J34</f>
        <v>0</v>
      </c>
      <c r="K28" s="85"/>
      <c r="L28" s="131">
        <f>'MAIN 2ND LEDGER'!L34</f>
        <v>0</v>
      </c>
      <c r="M28" s="85"/>
      <c r="N28" s="131">
        <f>'MAIN 2ND LEDGER'!N34</f>
        <v>0</v>
      </c>
      <c r="O28" s="85"/>
      <c r="P28" s="131">
        <f>'MAIN 2ND LEDGER'!P34</f>
        <v>0</v>
      </c>
      <c r="Q28" s="85"/>
      <c r="R28" s="131">
        <f>'MAIN 2ND LEDGER'!R34</f>
        <v>0</v>
      </c>
      <c r="S28" s="85"/>
      <c r="T28" s="131">
        <f>'MAIN 2ND LEDGER'!T34</f>
        <v>0</v>
      </c>
      <c r="U28" s="85"/>
      <c r="V28" s="131">
        <f>'MAIN 2ND LEDGER'!V34</f>
        <v>0</v>
      </c>
      <c r="W28" s="85"/>
      <c r="X28" s="131">
        <f>'MAIN 2ND LEDGER'!X34</f>
        <v>0</v>
      </c>
      <c r="Y28" s="85"/>
      <c r="Z28" s="131">
        <f>'MAIN 2ND LEDGER'!Z34</f>
        <v>0</v>
      </c>
      <c r="AA28" s="85"/>
      <c r="AB28" s="131">
        <f>'MAIN 2ND LEDGER'!AB34</f>
        <v>0</v>
      </c>
      <c r="AC28" s="85"/>
      <c r="AD28" s="131">
        <f>'MAIN 2ND LEDGER'!AD34</f>
        <v>0</v>
      </c>
      <c r="AE28" s="85"/>
      <c r="AF28" s="131">
        <f>'MAIN 2ND LEDGER'!AF34</f>
        <v>0</v>
      </c>
      <c r="AG28" s="85"/>
      <c r="AH28" s="131">
        <f>'MAIN 2ND LEDGER'!AH34</f>
        <v>0</v>
      </c>
      <c r="AI28" s="85"/>
      <c r="AJ28" s="131">
        <f>'MAIN 2ND LEDGER'!AJ34</f>
        <v>0</v>
      </c>
      <c r="AK28" s="85"/>
      <c r="AL28" s="131">
        <f>'MAIN 2ND LEDGER'!AL34</f>
        <v>0</v>
      </c>
      <c r="AM28" s="85"/>
      <c r="AN28" s="131">
        <f>'MAIN 2ND LEDGER'!AN34</f>
        <v>0</v>
      </c>
      <c r="AO28" s="85"/>
      <c r="AP28" s="131">
        <f>'MAIN 2ND LEDGER'!AP34</f>
        <v>0</v>
      </c>
      <c r="AQ28" s="85"/>
      <c r="AR28" s="131">
        <f>'MAIN 2ND LEDGER'!AR34</f>
        <v>0</v>
      </c>
      <c r="AS28" s="85"/>
      <c r="AT28" s="131">
        <f>'MAIN 2ND LEDGER'!AT34</f>
        <v>0</v>
      </c>
      <c r="AU28" s="85"/>
      <c r="AV28" s="131">
        <f>'MAIN 2ND LEDGER'!AV34</f>
        <v>0</v>
      </c>
      <c r="AW28" s="85"/>
      <c r="AX28" s="131">
        <f>'MAIN 2ND LEDGER'!AX34</f>
        <v>0</v>
      </c>
      <c r="AY28" s="85"/>
      <c r="AZ28" s="131">
        <f>'MAIN 2ND LEDGER'!AZ34</f>
        <v>0</v>
      </c>
      <c r="BA28" s="85"/>
      <c r="BB28" s="131">
        <f>'MAIN 2ND LEDGER'!BB34</f>
        <v>0</v>
      </c>
      <c r="BC28" s="85"/>
      <c r="BD28" s="131">
        <f>'MAIN 2ND LEDGER'!BD34</f>
        <v>0</v>
      </c>
      <c r="BE28" s="85"/>
      <c r="BF28" s="39"/>
    </row>
    <row r="29" spans="1:58" ht="15" customHeight="1">
      <c r="A29" s="32"/>
      <c r="B29" s="90"/>
      <c r="C29" s="85"/>
      <c r="D29" s="90"/>
      <c r="E29" s="85"/>
      <c r="F29" s="90"/>
      <c r="G29" s="85"/>
      <c r="H29" s="90"/>
      <c r="I29" s="85"/>
      <c r="J29" s="90"/>
      <c r="K29" s="85"/>
      <c r="L29" s="90"/>
      <c r="M29" s="85"/>
      <c r="N29" s="90"/>
      <c r="O29" s="85"/>
      <c r="P29" s="90"/>
      <c r="Q29" s="85"/>
      <c r="R29" s="90"/>
      <c r="S29" s="85"/>
      <c r="T29" s="90"/>
      <c r="U29" s="85"/>
      <c r="V29" s="90"/>
      <c r="W29" s="85"/>
      <c r="X29" s="90"/>
      <c r="Y29" s="85"/>
      <c r="Z29" s="90"/>
      <c r="AA29" s="85"/>
      <c r="AB29" s="90"/>
      <c r="AC29" s="85"/>
      <c r="AD29" s="90"/>
      <c r="AE29" s="85"/>
      <c r="AF29" s="90"/>
      <c r="AG29" s="85"/>
      <c r="AH29" s="90"/>
      <c r="AI29" s="85"/>
      <c r="AJ29" s="90"/>
      <c r="AK29" s="85"/>
      <c r="AL29" s="90"/>
      <c r="AM29" s="85"/>
      <c r="AN29" s="90"/>
      <c r="AO29" s="85"/>
      <c r="AP29" s="90"/>
      <c r="AQ29" s="85"/>
      <c r="AR29" s="90"/>
      <c r="AS29" s="85"/>
      <c r="AT29" s="90"/>
      <c r="AU29" s="85"/>
      <c r="AV29" s="90"/>
      <c r="AW29" s="85"/>
      <c r="AX29" s="90"/>
      <c r="AY29" s="85"/>
      <c r="AZ29" s="90"/>
      <c r="BA29" s="85"/>
      <c r="BB29" s="90"/>
      <c r="BC29" s="85"/>
      <c r="BD29" s="90"/>
      <c r="BE29" s="86"/>
      <c r="BF29" s="39"/>
    </row>
    <row r="30" spans="1:58" ht="15" customHeight="1">
      <c r="A30" s="32"/>
      <c r="B30" s="90"/>
      <c r="C30" s="85"/>
      <c r="D30" s="90"/>
      <c r="E30" s="85"/>
      <c r="F30" s="90"/>
      <c r="G30" s="85"/>
      <c r="H30" s="90"/>
      <c r="I30" s="85"/>
      <c r="J30" s="90"/>
      <c r="K30" s="85"/>
      <c r="L30" s="90"/>
      <c r="M30" s="85"/>
      <c r="N30" s="90"/>
      <c r="O30" s="85"/>
      <c r="P30" s="90"/>
      <c r="Q30" s="85"/>
      <c r="R30" s="90"/>
      <c r="S30" s="85"/>
      <c r="T30" s="90"/>
      <c r="U30" s="85"/>
      <c r="V30" s="90"/>
      <c r="W30" s="85"/>
      <c r="X30" s="90"/>
      <c r="Y30" s="85"/>
      <c r="Z30" s="90"/>
      <c r="AA30" s="85"/>
      <c r="AB30" s="90"/>
      <c r="AC30" s="85"/>
      <c r="AD30" s="90"/>
      <c r="AE30" s="85"/>
      <c r="AF30" s="90"/>
      <c r="AG30" s="85"/>
      <c r="AH30" s="90"/>
      <c r="AI30" s="85"/>
      <c r="AJ30" s="90"/>
      <c r="AK30" s="85"/>
      <c r="AL30" s="90"/>
      <c r="AM30" s="85"/>
      <c r="AN30" s="90"/>
      <c r="AO30" s="85"/>
      <c r="AP30" s="90"/>
      <c r="AQ30" s="85"/>
      <c r="AR30" s="90"/>
      <c r="AS30" s="85"/>
      <c r="AT30" s="90"/>
      <c r="AU30" s="85"/>
      <c r="AV30" s="90"/>
      <c r="AW30" s="85"/>
      <c r="AX30" s="90"/>
      <c r="AY30" s="85"/>
      <c r="AZ30" s="90"/>
      <c r="BA30" s="85"/>
      <c r="BB30" s="90"/>
      <c r="BC30" s="85"/>
      <c r="BD30" s="90"/>
      <c r="BE30" s="86"/>
      <c r="BF30" s="39"/>
    </row>
    <row r="31" spans="1:58" ht="15" customHeight="1">
      <c r="A31" s="32"/>
      <c r="B31" s="90"/>
      <c r="C31" s="85"/>
      <c r="D31" s="90"/>
      <c r="E31" s="85"/>
      <c r="F31" s="90"/>
      <c r="G31" s="85"/>
      <c r="H31" s="90"/>
      <c r="I31" s="85"/>
      <c r="J31" s="90"/>
      <c r="K31" s="85"/>
      <c r="L31" s="90"/>
      <c r="M31" s="85"/>
      <c r="N31" s="90"/>
      <c r="O31" s="85"/>
      <c r="P31" s="90"/>
      <c r="Q31" s="85"/>
      <c r="R31" s="90"/>
      <c r="S31" s="85"/>
      <c r="T31" s="90"/>
      <c r="U31" s="85"/>
      <c r="V31" s="90"/>
      <c r="W31" s="85"/>
      <c r="X31" s="90"/>
      <c r="Y31" s="85"/>
      <c r="Z31" s="90"/>
      <c r="AA31" s="85"/>
      <c r="AB31" s="90"/>
      <c r="AC31" s="85"/>
      <c r="AD31" s="90"/>
      <c r="AE31" s="85"/>
      <c r="AF31" s="90"/>
      <c r="AG31" s="85"/>
      <c r="AH31" s="90"/>
      <c r="AI31" s="85"/>
      <c r="AJ31" s="90"/>
      <c r="AK31" s="85"/>
      <c r="AL31" s="90"/>
      <c r="AM31" s="85"/>
      <c r="AN31" s="90"/>
      <c r="AO31" s="85"/>
      <c r="AP31" s="90"/>
      <c r="AQ31" s="85"/>
      <c r="AR31" s="90"/>
      <c r="AS31" s="85"/>
      <c r="AT31" s="90"/>
      <c r="AU31" s="85"/>
      <c r="AV31" s="90"/>
      <c r="AW31" s="85"/>
      <c r="AX31" s="90"/>
      <c r="AY31" s="85"/>
      <c r="AZ31" s="90"/>
      <c r="BA31" s="85"/>
      <c r="BB31" s="90"/>
      <c r="BC31" s="85"/>
      <c r="BD31" s="90"/>
      <c r="BE31" s="86"/>
      <c r="BF31" s="39"/>
    </row>
    <row r="32" spans="1:58" ht="15" customHeight="1">
      <c r="A32" s="32"/>
      <c r="B32" s="90"/>
      <c r="C32" s="87"/>
      <c r="D32" s="99"/>
      <c r="E32" s="87"/>
      <c r="F32" s="90"/>
      <c r="G32" s="85"/>
      <c r="H32" s="90"/>
      <c r="I32" s="87"/>
      <c r="J32" s="99"/>
      <c r="K32" s="87"/>
      <c r="L32" s="90"/>
      <c r="M32" s="87"/>
      <c r="N32" s="99"/>
      <c r="O32" s="85"/>
      <c r="P32" s="90"/>
      <c r="Q32" s="85"/>
      <c r="R32" s="90"/>
      <c r="S32" s="85"/>
      <c r="T32" s="90"/>
      <c r="U32" s="87"/>
      <c r="V32" s="90"/>
      <c r="W32" s="85"/>
      <c r="X32" s="90"/>
      <c r="Y32" s="87"/>
      <c r="Z32" s="90"/>
      <c r="AA32" s="85"/>
      <c r="AB32" s="90"/>
      <c r="AC32" s="85"/>
      <c r="AD32" s="90"/>
      <c r="AE32" s="85"/>
      <c r="AF32" s="99"/>
      <c r="AG32" s="87"/>
      <c r="AH32" s="99"/>
      <c r="AI32" s="87"/>
      <c r="AJ32" s="99"/>
      <c r="AK32" s="85"/>
      <c r="AL32" s="90"/>
      <c r="AM32" s="87"/>
      <c r="AN32" s="90"/>
      <c r="AO32" s="85"/>
      <c r="AP32" s="90"/>
      <c r="AQ32" s="85"/>
      <c r="AR32" s="90"/>
      <c r="AS32" s="85"/>
      <c r="AT32" s="90"/>
      <c r="AU32" s="85"/>
      <c r="AV32" s="99"/>
      <c r="AW32" s="87"/>
      <c r="AX32" s="90"/>
      <c r="AY32" s="85"/>
      <c r="AZ32" s="99"/>
      <c r="BA32" s="85"/>
      <c r="BB32" s="90"/>
      <c r="BC32" s="85"/>
      <c r="BD32" s="90"/>
      <c r="BE32" s="86"/>
      <c r="BF32" s="39"/>
    </row>
    <row r="33" spans="1:58" ht="15" customHeight="1">
      <c r="A33" s="14" t="s">
        <v>32</v>
      </c>
      <c r="B33" s="101">
        <f>-SUM(B34:B38)</f>
        <v>0</v>
      </c>
      <c r="C33" s="76"/>
      <c r="D33" s="93">
        <f>-SUM(D34:D38)</f>
        <v>0</v>
      </c>
      <c r="E33" s="76"/>
      <c r="F33" s="91">
        <f>-SUM(F34:F38)</f>
        <v>0</v>
      </c>
      <c r="G33" s="76"/>
      <c r="H33" s="91">
        <f>-SUM(H34:H38)</f>
        <v>0</v>
      </c>
      <c r="I33" s="76"/>
      <c r="J33" s="93">
        <f>-SUM(J34:J38)</f>
        <v>0</v>
      </c>
      <c r="K33" s="76"/>
      <c r="L33" s="91">
        <f>-SUM(L34:L38)</f>
        <v>0</v>
      </c>
      <c r="M33" s="76"/>
      <c r="N33" s="93">
        <f>-SUM(N34:N38)</f>
        <v>0</v>
      </c>
      <c r="O33" s="76"/>
      <c r="P33" s="91">
        <f>-SUM(P34:P38)</f>
        <v>0</v>
      </c>
      <c r="Q33" s="76"/>
      <c r="R33" s="91">
        <f>-SUM(R34:R38)</f>
        <v>0</v>
      </c>
      <c r="S33" s="76"/>
      <c r="T33" s="91">
        <f>-SUM(T34:T38)</f>
        <v>0</v>
      </c>
      <c r="U33" s="76"/>
      <c r="V33" s="91">
        <f>-SUM(V34:V38)</f>
        <v>0</v>
      </c>
      <c r="W33" s="76"/>
      <c r="X33" s="91">
        <f>-SUM(X34:X38)</f>
        <v>0</v>
      </c>
      <c r="Y33" s="76"/>
      <c r="Z33" s="91">
        <f>-SUM(Z34:Z38)</f>
        <v>0</v>
      </c>
      <c r="AA33" s="76"/>
      <c r="AB33" s="91">
        <f>-SUM(AB34:AB38)</f>
        <v>0</v>
      </c>
      <c r="AC33" s="76"/>
      <c r="AD33" s="91">
        <f>-SUM(AD34:AD38)</f>
        <v>0</v>
      </c>
      <c r="AE33" s="76"/>
      <c r="AF33" s="93">
        <f>-SUM(AF34:AF38)</f>
        <v>0</v>
      </c>
      <c r="AG33" s="76"/>
      <c r="AH33" s="93">
        <f>-SUM(AH34:AH38)</f>
        <v>0</v>
      </c>
      <c r="AI33" s="76"/>
      <c r="AJ33" s="93">
        <f>-SUM(AJ34:AJ38)</f>
        <v>0</v>
      </c>
      <c r="AK33" s="76"/>
      <c r="AL33" s="91">
        <f>-SUM(AL34:AL38)</f>
        <v>0</v>
      </c>
      <c r="AM33" s="76"/>
      <c r="AN33" s="91">
        <f>-SUM(AN34:AN38)</f>
        <v>0</v>
      </c>
      <c r="AO33" s="76"/>
      <c r="AP33" s="91">
        <f>-SUM(AP34:AP38)</f>
        <v>0</v>
      </c>
      <c r="AQ33" s="76"/>
      <c r="AR33" s="91">
        <f>-SUM(AR34:AR38)</f>
        <v>0</v>
      </c>
      <c r="AS33" s="76"/>
      <c r="AT33" s="91">
        <f>-SUM(AT34:AT38)</f>
        <v>0</v>
      </c>
      <c r="AU33" s="76"/>
      <c r="AV33" s="93">
        <f>-SUM(AV34:AV38)</f>
        <v>0</v>
      </c>
      <c r="AW33" s="76"/>
      <c r="AX33" s="91">
        <f>-SUM(AX34:AX38)</f>
        <v>0</v>
      </c>
      <c r="AY33" s="76"/>
      <c r="AZ33" s="93">
        <f>-SUM(AZ34:AZ38)</f>
        <v>0</v>
      </c>
      <c r="BA33" s="76"/>
      <c r="BB33" s="91">
        <f>-SUM(BB34:BB38)</f>
        <v>0</v>
      </c>
      <c r="BC33" s="76"/>
      <c r="BD33" s="100">
        <f>-SUM(BD34:BD38)</f>
        <v>0</v>
      </c>
      <c r="BE33" s="76"/>
      <c r="BF33" s="39"/>
    </row>
    <row r="34" spans="1:58" ht="15" customHeight="1">
      <c r="A34" s="33" t="str" cm="1">
        <f t="array" ref="A34">IFERROR(_xlfn._xlws.FILTER(Table4[NICKNAME],Table4[ADD TO CHECKING LEDGER]="YES"),"")</f>
        <v>MY MAIN SAVINGS ACCOUNT</v>
      </c>
      <c r="B34" s="92"/>
      <c r="C34" s="83"/>
      <c r="D34" s="92"/>
      <c r="E34" s="83"/>
      <c r="F34" s="92"/>
      <c r="G34" s="83"/>
      <c r="H34" s="92"/>
      <c r="I34" s="83"/>
      <c r="J34" s="92"/>
      <c r="K34" s="83"/>
      <c r="L34" s="92"/>
      <c r="M34" s="83"/>
      <c r="N34" s="92"/>
      <c r="O34" s="83"/>
      <c r="P34" s="92"/>
      <c r="Q34" s="83"/>
      <c r="R34" s="92"/>
      <c r="S34" s="83"/>
      <c r="T34" s="92"/>
      <c r="U34" s="83"/>
      <c r="V34" s="92"/>
      <c r="W34" s="83"/>
      <c r="X34" s="92"/>
      <c r="Y34" s="83"/>
      <c r="Z34" s="92"/>
      <c r="AA34" s="83"/>
      <c r="AB34" s="92"/>
      <c r="AC34" s="83"/>
      <c r="AD34" s="92"/>
      <c r="AE34" s="83"/>
      <c r="AF34" s="92"/>
      <c r="AG34" s="83"/>
      <c r="AH34" s="92"/>
      <c r="AI34" s="83"/>
      <c r="AJ34" s="92"/>
      <c r="AK34" s="83"/>
      <c r="AL34" s="92"/>
      <c r="AM34" s="83"/>
      <c r="AN34" s="92"/>
      <c r="AO34" s="83"/>
      <c r="AP34" s="92"/>
      <c r="AQ34" s="83"/>
      <c r="AR34" s="92"/>
      <c r="AS34" s="83"/>
      <c r="AT34" s="92"/>
      <c r="AU34" s="83"/>
      <c r="AV34" s="92"/>
      <c r="AW34" s="83"/>
      <c r="AX34" s="92"/>
      <c r="AY34" s="83"/>
      <c r="AZ34" s="92"/>
      <c r="BA34" s="83"/>
      <c r="BB34" s="92"/>
      <c r="BC34" s="83"/>
      <c r="BD34" s="92"/>
      <c r="BE34" s="84"/>
      <c r="BF34" s="39"/>
    </row>
    <row r="35" spans="1:58" ht="15" customHeight="1">
      <c r="A35" s="33"/>
      <c r="B35" s="92"/>
      <c r="C35" s="83"/>
      <c r="D35" s="92"/>
      <c r="E35" s="83"/>
      <c r="F35" s="92"/>
      <c r="G35" s="83"/>
      <c r="H35" s="92"/>
      <c r="I35" s="83"/>
      <c r="J35" s="92"/>
      <c r="K35" s="83"/>
      <c r="L35" s="92"/>
      <c r="M35" s="83"/>
      <c r="N35" s="92"/>
      <c r="O35" s="83"/>
      <c r="P35" s="92"/>
      <c r="Q35" s="83"/>
      <c r="R35" s="92"/>
      <c r="S35" s="83"/>
      <c r="T35" s="92"/>
      <c r="U35" s="83"/>
      <c r="V35" s="92"/>
      <c r="W35" s="83"/>
      <c r="X35" s="92"/>
      <c r="Y35" s="83"/>
      <c r="Z35" s="92"/>
      <c r="AA35" s="83"/>
      <c r="AB35" s="92"/>
      <c r="AC35" s="83"/>
      <c r="AD35" s="92"/>
      <c r="AE35" s="83"/>
      <c r="AF35" s="92"/>
      <c r="AG35" s="83"/>
      <c r="AH35" s="92"/>
      <c r="AI35" s="83"/>
      <c r="AJ35" s="92"/>
      <c r="AK35" s="83"/>
      <c r="AL35" s="92"/>
      <c r="AM35" s="83"/>
      <c r="AN35" s="92"/>
      <c r="AO35" s="83"/>
      <c r="AP35" s="92"/>
      <c r="AQ35" s="83"/>
      <c r="AR35" s="92"/>
      <c r="AS35" s="83"/>
      <c r="AT35" s="92"/>
      <c r="AU35" s="83"/>
      <c r="AV35" s="92"/>
      <c r="AW35" s="83"/>
      <c r="AX35" s="92"/>
      <c r="AY35" s="83"/>
      <c r="AZ35" s="92"/>
      <c r="BA35" s="83"/>
      <c r="BB35" s="92"/>
      <c r="BC35" s="83"/>
      <c r="BD35" s="92"/>
      <c r="BE35" s="84"/>
      <c r="BF35" s="39"/>
    </row>
    <row r="36" spans="1:58" ht="15" customHeight="1">
      <c r="A36" s="33"/>
      <c r="B36" s="92"/>
      <c r="C36" s="83"/>
      <c r="D36" s="92"/>
      <c r="E36" s="83"/>
      <c r="F36" s="92"/>
      <c r="G36" s="83"/>
      <c r="H36" s="92"/>
      <c r="I36" s="83"/>
      <c r="J36" s="92"/>
      <c r="K36" s="83"/>
      <c r="L36" s="92"/>
      <c r="M36" s="83"/>
      <c r="N36" s="92"/>
      <c r="O36" s="83"/>
      <c r="P36" s="92"/>
      <c r="Q36" s="83"/>
      <c r="R36" s="92"/>
      <c r="S36" s="83"/>
      <c r="T36" s="92"/>
      <c r="U36" s="83"/>
      <c r="V36" s="92"/>
      <c r="W36" s="83"/>
      <c r="X36" s="92"/>
      <c r="Y36" s="83"/>
      <c r="Z36" s="92"/>
      <c r="AA36" s="83"/>
      <c r="AB36" s="92"/>
      <c r="AC36" s="83"/>
      <c r="AD36" s="92"/>
      <c r="AE36" s="83"/>
      <c r="AF36" s="92"/>
      <c r="AG36" s="83"/>
      <c r="AH36" s="92"/>
      <c r="AI36" s="83"/>
      <c r="AJ36" s="92"/>
      <c r="AK36" s="83"/>
      <c r="AL36" s="92"/>
      <c r="AM36" s="83"/>
      <c r="AN36" s="92"/>
      <c r="AO36" s="83"/>
      <c r="AP36" s="92"/>
      <c r="AQ36" s="83"/>
      <c r="AR36" s="92"/>
      <c r="AS36" s="83"/>
      <c r="AT36" s="92"/>
      <c r="AU36" s="83"/>
      <c r="AV36" s="92"/>
      <c r="AW36" s="83"/>
      <c r="AX36" s="92"/>
      <c r="AY36" s="83"/>
      <c r="AZ36" s="92"/>
      <c r="BA36" s="83"/>
      <c r="BB36" s="92"/>
      <c r="BC36" s="83"/>
      <c r="BD36" s="92"/>
      <c r="BE36" s="84"/>
      <c r="BF36" s="39"/>
    </row>
    <row r="37" spans="1:58" ht="15" customHeight="1">
      <c r="A37" s="33"/>
      <c r="B37" s="92"/>
      <c r="C37" s="83"/>
      <c r="D37" s="92"/>
      <c r="E37" s="83"/>
      <c r="F37" s="92"/>
      <c r="G37" s="83"/>
      <c r="H37" s="92"/>
      <c r="I37" s="83"/>
      <c r="J37" s="92"/>
      <c r="K37" s="83"/>
      <c r="L37" s="92"/>
      <c r="M37" s="83"/>
      <c r="N37" s="92"/>
      <c r="O37" s="83"/>
      <c r="P37" s="92"/>
      <c r="Q37" s="83"/>
      <c r="R37" s="92"/>
      <c r="S37" s="83"/>
      <c r="T37" s="92"/>
      <c r="U37" s="83"/>
      <c r="V37" s="92"/>
      <c r="W37" s="83"/>
      <c r="X37" s="92"/>
      <c r="Y37" s="83"/>
      <c r="Z37" s="92"/>
      <c r="AA37" s="83"/>
      <c r="AB37" s="92"/>
      <c r="AC37" s="83"/>
      <c r="AD37" s="92"/>
      <c r="AE37" s="83"/>
      <c r="AF37" s="92"/>
      <c r="AG37" s="83"/>
      <c r="AH37" s="92"/>
      <c r="AI37" s="83"/>
      <c r="AJ37" s="92"/>
      <c r="AK37" s="83"/>
      <c r="AL37" s="92"/>
      <c r="AM37" s="83"/>
      <c r="AN37" s="92"/>
      <c r="AO37" s="83"/>
      <c r="AP37" s="92"/>
      <c r="AQ37" s="83"/>
      <c r="AR37" s="92"/>
      <c r="AS37" s="83"/>
      <c r="AT37" s="92"/>
      <c r="AU37" s="83"/>
      <c r="AV37" s="92"/>
      <c r="AW37" s="83"/>
      <c r="AX37" s="92"/>
      <c r="AY37" s="83"/>
      <c r="AZ37" s="92"/>
      <c r="BA37" s="83"/>
      <c r="BB37" s="92"/>
      <c r="BC37" s="83"/>
      <c r="BD37" s="92"/>
      <c r="BE37" s="84"/>
      <c r="BF37" s="39"/>
    </row>
    <row r="38" spans="1:58" ht="15" customHeight="1">
      <c r="A38" s="33"/>
      <c r="B38" s="92"/>
      <c r="C38" s="83"/>
      <c r="D38" s="92"/>
      <c r="E38" s="83"/>
      <c r="F38" s="92"/>
      <c r="G38" s="83"/>
      <c r="H38" s="92"/>
      <c r="I38" s="83"/>
      <c r="J38" s="92"/>
      <c r="K38" s="83"/>
      <c r="L38" s="92"/>
      <c r="M38" s="83"/>
      <c r="N38" s="92"/>
      <c r="O38" s="83"/>
      <c r="P38" s="92"/>
      <c r="Q38" s="83"/>
      <c r="R38" s="92"/>
      <c r="S38" s="83"/>
      <c r="T38" s="92"/>
      <c r="U38" s="83"/>
      <c r="V38" s="92"/>
      <c r="W38" s="83"/>
      <c r="X38" s="92"/>
      <c r="Y38" s="83"/>
      <c r="Z38" s="92"/>
      <c r="AA38" s="83"/>
      <c r="AB38" s="92"/>
      <c r="AC38" s="83"/>
      <c r="AD38" s="92"/>
      <c r="AE38" s="83"/>
      <c r="AF38" s="92"/>
      <c r="AG38" s="83"/>
      <c r="AH38" s="92"/>
      <c r="AI38" s="83"/>
      <c r="AJ38" s="92"/>
      <c r="AK38" s="83"/>
      <c r="AL38" s="92"/>
      <c r="AM38" s="83"/>
      <c r="AN38" s="92"/>
      <c r="AO38" s="83"/>
      <c r="AP38" s="92"/>
      <c r="AQ38" s="83"/>
      <c r="AR38" s="92"/>
      <c r="AS38" s="83"/>
      <c r="AT38" s="92"/>
      <c r="AU38" s="83"/>
      <c r="AV38" s="92"/>
      <c r="AW38" s="83"/>
      <c r="AX38" s="92"/>
      <c r="AY38" s="83"/>
      <c r="AZ38" s="92"/>
      <c r="BA38" s="83"/>
      <c r="BB38" s="92"/>
      <c r="BC38" s="83"/>
      <c r="BD38" s="92"/>
      <c r="BE38" s="84"/>
      <c r="BF38" s="39"/>
    </row>
    <row r="39" spans="1:58" ht="15" customHeight="1">
      <c r="A39" s="14" t="s">
        <v>33</v>
      </c>
      <c r="B39" s="93">
        <f>-SUM(B40:B45)</f>
        <v>0</v>
      </c>
      <c r="C39" s="76"/>
      <c r="D39" s="93">
        <f>-SUM(D40:D45)</f>
        <v>0</v>
      </c>
      <c r="E39" s="76"/>
      <c r="F39" s="93">
        <f>-SUM(F40:F45)</f>
        <v>0</v>
      </c>
      <c r="G39" s="76"/>
      <c r="H39" s="93">
        <f>-SUM(H40:H45)</f>
        <v>0</v>
      </c>
      <c r="I39" s="76"/>
      <c r="J39" s="93">
        <f>-SUM(J40:J45)</f>
        <v>0</v>
      </c>
      <c r="K39" s="76"/>
      <c r="L39" s="93">
        <f>-SUM(L40:L45)</f>
        <v>0</v>
      </c>
      <c r="M39" s="76"/>
      <c r="N39" s="93">
        <f>-SUM(N40:N45)</f>
        <v>0</v>
      </c>
      <c r="O39" s="76"/>
      <c r="P39" s="93">
        <f>-SUM(P40:P45)</f>
        <v>0</v>
      </c>
      <c r="Q39" s="76"/>
      <c r="R39" s="93">
        <f>-SUM(R40:R45)</f>
        <v>0</v>
      </c>
      <c r="S39" s="76"/>
      <c r="T39" s="93">
        <f>-SUM(T40:T45)</f>
        <v>0</v>
      </c>
      <c r="U39" s="76"/>
      <c r="V39" s="93">
        <f>-SUM(V40:V45)</f>
        <v>0</v>
      </c>
      <c r="W39" s="76"/>
      <c r="X39" s="93">
        <f>-SUM(X40:X45)</f>
        <v>0</v>
      </c>
      <c r="Y39" s="76"/>
      <c r="Z39" s="93">
        <f>-SUM(Z40:Z45)</f>
        <v>0</v>
      </c>
      <c r="AA39" s="76"/>
      <c r="AB39" s="93">
        <f>-SUM(AB40:AB45)</f>
        <v>0</v>
      </c>
      <c r="AC39" s="76"/>
      <c r="AD39" s="93">
        <f>-SUM(AD40:AD45)</f>
        <v>0</v>
      </c>
      <c r="AE39" s="76"/>
      <c r="AF39" s="93">
        <f>-SUM(AF40:AF45)</f>
        <v>0</v>
      </c>
      <c r="AG39" s="76"/>
      <c r="AH39" s="93">
        <f>-SUM(AH40:AH45)</f>
        <v>0</v>
      </c>
      <c r="AI39" s="76"/>
      <c r="AJ39" s="93">
        <f>-SUM(AJ40:AJ45)</f>
        <v>0</v>
      </c>
      <c r="AK39" s="76"/>
      <c r="AL39" s="93">
        <f>-SUM(AL40:AL45)</f>
        <v>0</v>
      </c>
      <c r="AM39" s="76"/>
      <c r="AN39" s="93">
        <f>-SUM(AN40:AN45)</f>
        <v>0</v>
      </c>
      <c r="AO39" s="76"/>
      <c r="AP39" s="93">
        <f>-SUM(AP40:AP45)</f>
        <v>0</v>
      </c>
      <c r="AQ39" s="76"/>
      <c r="AR39" s="93">
        <f>-SUM(AR40:AR45)</f>
        <v>0</v>
      </c>
      <c r="AS39" s="76"/>
      <c r="AT39" s="93">
        <f>-SUM(AT40:AT45)</f>
        <v>0</v>
      </c>
      <c r="AU39" s="76"/>
      <c r="AV39" s="93">
        <f>-SUM(AV40:AV45)</f>
        <v>0</v>
      </c>
      <c r="AW39" s="76"/>
      <c r="AX39" s="93">
        <f>-SUM(AX40:AX45)</f>
        <v>0</v>
      </c>
      <c r="AY39" s="76"/>
      <c r="AZ39" s="93">
        <f>-SUM(AZ40:AZ45)</f>
        <v>0</v>
      </c>
      <c r="BA39" s="76"/>
      <c r="BB39" s="93">
        <f>-SUM(BB40:BB45)</f>
        <v>0</v>
      </c>
      <c r="BC39" s="76"/>
      <c r="BD39" s="93">
        <f>-SUM(BD40:BD45)</f>
        <v>0</v>
      </c>
      <c r="BE39" s="76"/>
      <c r="BF39" s="39"/>
    </row>
    <row r="40" spans="1:58" ht="15" customHeight="1">
      <c r="A40" s="33" t="str" cm="1">
        <f t="array" ref="A40:A41">IFERROR(_xlfn._xlws.FILTER(Table2[NICKNAME],Table2[ADD TO LEDGER]="YES"),"")</f>
        <v>MY CREDIT CARD</v>
      </c>
      <c r="B40" s="92"/>
      <c r="C40" s="83"/>
      <c r="D40" s="92"/>
      <c r="E40" s="83"/>
      <c r="F40" s="92"/>
      <c r="G40" s="83"/>
      <c r="H40" s="92"/>
      <c r="I40" s="83"/>
      <c r="J40" s="92"/>
      <c r="K40" s="83"/>
      <c r="L40" s="92"/>
      <c r="M40" s="83"/>
      <c r="N40" s="92"/>
      <c r="O40" s="83"/>
      <c r="P40" s="92"/>
      <c r="Q40" s="83"/>
      <c r="R40" s="92"/>
      <c r="S40" s="83"/>
      <c r="T40" s="92"/>
      <c r="U40" s="83"/>
      <c r="V40" s="92"/>
      <c r="W40" s="83"/>
      <c r="X40" s="92"/>
      <c r="Y40" s="83"/>
      <c r="Z40" s="92"/>
      <c r="AA40" s="83"/>
      <c r="AB40" s="92"/>
      <c r="AC40" s="83"/>
      <c r="AD40" s="92"/>
      <c r="AE40" s="83"/>
      <c r="AF40" s="92"/>
      <c r="AG40" s="83"/>
      <c r="AH40" s="92"/>
      <c r="AI40" s="83"/>
      <c r="AJ40" s="92"/>
      <c r="AK40" s="83"/>
      <c r="AL40" s="92"/>
      <c r="AM40" s="83"/>
      <c r="AN40" s="92"/>
      <c r="AO40" s="83"/>
      <c r="AP40" s="92"/>
      <c r="AQ40" s="83"/>
      <c r="AR40" s="92"/>
      <c r="AS40" s="83"/>
      <c r="AT40" s="92"/>
      <c r="AU40" s="83"/>
      <c r="AV40" s="92"/>
      <c r="AW40" s="83"/>
      <c r="AX40" s="92"/>
      <c r="AY40" s="83"/>
      <c r="AZ40" s="92"/>
      <c r="BA40" s="83"/>
      <c r="BB40" s="92"/>
      <c r="BC40" s="83"/>
      <c r="BD40" s="92"/>
      <c r="BE40" s="84"/>
      <c r="BF40" s="39"/>
    </row>
    <row r="41" spans="1:58" ht="15" customHeight="1">
      <c r="A41" s="33" t="str">
        <v>CAR LOAN</v>
      </c>
      <c r="B41" s="92"/>
      <c r="C41" s="83"/>
      <c r="D41" s="92"/>
      <c r="E41" s="83"/>
      <c r="F41" s="92"/>
      <c r="G41" s="83"/>
      <c r="H41" s="92"/>
      <c r="I41" s="83"/>
      <c r="J41" s="92"/>
      <c r="K41" s="83"/>
      <c r="L41" s="92"/>
      <c r="M41" s="83"/>
      <c r="N41" s="92"/>
      <c r="O41" s="83"/>
      <c r="P41" s="92"/>
      <c r="Q41" s="83"/>
      <c r="R41" s="92"/>
      <c r="S41" s="83"/>
      <c r="T41" s="92"/>
      <c r="U41" s="83"/>
      <c r="V41" s="92"/>
      <c r="W41" s="83"/>
      <c r="X41" s="92"/>
      <c r="Y41" s="83"/>
      <c r="Z41" s="92"/>
      <c r="AA41" s="83"/>
      <c r="AB41" s="92"/>
      <c r="AC41" s="83"/>
      <c r="AD41" s="92"/>
      <c r="AE41" s="83"/>
      <c r="AF41" s="92"/>
      <c r="AG41" s="83"/>
      <c r="AH41" s="92"/>
      <c r="AI41" s="83"/>
      <c r="AJ41" s="92"/>
      <c r="AK41" s="83"/>
      <c r="AL41" s="92"/>
      <c r="AM41" s="83"/>
      <c r="AN41" s="92"/>
      <c r="AO41" s="83"/>
      <c r="AP41" s="92"/>
      <c r="AQ41" s="83"/>
      <c r="AR41" s="92"/>
      <c r="AS41" s="83"/>
      <c r="AT41" s="92"/>
      <c r="AU41" s="83"/>
      <c r="AV41" s="92"/>
      <c r="AW41" s="83"/>
      <c r="AX41" s="92"/>
      <c r="AY41" s="83"/>
      <c r="AZ41" s="92"/>
      <c r="BA41" s="83"/>
      <c r="BB41" s="92"/>
      <c r="BC41" s="83"/>
      <c r="BD41" s="92"/>
      <c r="BE41" s="84"/>
      <c r="BF41" s="39"/>
    </row>
    <row r="42" spans="1:58" ht="15" customHeight="1">
      <c r="A42" s="33"/>
      <c r="B42" s="92"/>
      <c r="C42" s="83"/>
      <c r="D42" s="92"/>
      <c r="E42" s="83"/>
      <c r="F42" s="92"/>
      <c r="G42" s="83"/>
      <c r="H42" s="92"/>
      <c r="I42" s="83"/>
      <c r="J42" s="92"/>
      <c r="K42" s="83"/>
      <c r="L42" s="92"/>
      <c r="M42" s="83"/>
      <c r="N42" s="92"/>
      <c r="O42" s="83"/>
      <c r="P42" s="92"/>
      <c r="Q42" s="83"/>
      <c r="R42" s="92"/>
      <c r="S42" s="83"/>
      <c r="T42" s="92"/>
      <c r="U42" s="83"/>
      <c r="V42" s="92"/>
      <c r="W42" s="83"/>
      <c r="X42" s="92"/>
      <c r="Y42" s="83"/>
      <c r="Z42" s="92"/>
      <c r="AA42" s="83"/>
      <c r="AB42" s="92"/>
      <c r="AC42" s="83"/>
      <c r="AD42" s="92"/>
      <c r="AE42" s="83"/>
      <c r="AF42" s="92"/>
      <c r="AG42" s="83"/>
      <c r="AH42" s="92"/>
      <c r="AI42" s="83"/>
      <c r="AJ42" s="92"/>
      <c r="AK42" s="83"/>
      <c r="AL42" s="92"/>
      <c r="AM42" s="83"/>
      <c r="AN42" s="92"/>
      <c r="AO42" s="83"/>
      <c r="AP42" s="92"/>
      <c r="AQ42" s="83"/>
      <c r="AR42" s="92"/>
      <c r="AS42" s="83"/>
      <c r="AT42" s="92"/>
      <c r="AU42" s="83"/>
      <c r="AV42" s="92"/>
      <c r="AW42" s="83"/>
      <c r="AX42" s="92"/>
      <c r="AY42" s="83"/>
      <c r="AZ42" s="92"/>
      <c r="BA42" s="83"/>
      <c r="BB42" s="92"/>
      <c r="BC42" s="83"/>
      <c r="BD42" s="92"/>
      <c r="BE42" s="84"/>
      <c r="BF42" s="39"/>
    </row>
    <row r="43" spans="1:58" ht="15" customHeight="1">
      <c r="A43" s="33"/>
      <c r="B43" s="92"/>
      <c r="C43" s="83"/>
      <c r="D43" s="92"/>
      <c r="E43" s="83"/>
      <c r="F43" s="92"/>
      <c r="G43" s="83"/>
      <c r="H43" s="92"/>
      <c r="I43" s="83"/>
      <c r="J43" s="92"/>
      <c r="K43" s="83"/>
      <c r="L43" s="92"/>
      <c r="M43" s="83"/>
      <c r="N43" s="92"/>
      <c r="O43" s="83"/>
      <c r="P43" s="92"/>
      <c r="Q43" s="83"/>
      <c r="R43" s="92"/>
      <c r="S43" s="83"/>
      <c r="T43" s="92"/>
      <c r="U43" s="83"/>
      <c r="V43" s="92"/>
      <c r="W43" s="83"/>
      <c r="X43" s="92"/>
      <c r="Y43" s="83"/>
      <c r="Z43" s="92"/>
      <c r="AA43" s="83"/>
      <c r="AB43" s="92"/>
      <c r="AC43" s="83"/>
      <c r="AD43" s="92"/>
      <c r="AE43" s="83"/>
      <c r="AF43" s="92"/>
      <c r="AG43" s="83"/>
      <c r="AH43" s="92"/>
      <c r="AI43" s="83"/>
      <c r="AJ43" s="92"/>
      <c r="AK43" s="83"/>
      <c r="AL43" s="92"/>
      <c r="AM43" s="83"/>
      <c r="AN43" s="92"/>
      <c r="AO43" s="83"/>
      <c r="AP43" s="92"/>
      <c r="AQ43" s="83"/>
      <c r="AR43" s="92"/>
      <c r="AS43" s="83"/>
      <c r="AT43" s="92"/>
      <c r="AU43" s="83"/>
      <c r="AV43" s="92"/>
      <c r="AW43" s="83"/>
      <c r="AX43" s="92"/>
      <c r="AY43" s="83"/>
      <c r="AZ43" s="92"/>
      <c r="BA43" s="83"/>
      <c r="BB43" s="92"/>
      <c r="BC43" s="83"/>
      <c r="BD43" s="92"/>
      <c r="BE43" s="84"/>
      <c r="BF43" s="39"/>
    </row>
    <row r="44" spans="1:58" ht="15" customHeight="1">
      <c r="A44" s="33"/>
      <c r="B44" s="92"/>
      <c r="C44" s="83"/>
      <c r="D44" s="92"/>
      <c r="E44" s="83"/>
      <c r="F44" s="92"/>
      <c r="G44" s="83"/>
      <c r="H44" s="92"/>
      <c r="I44" s="83"/>
      <c r="J44" s="92"/>
      <c r="K44" s="83"/>
      <c r="L44" s="92"/>
      <c r="M44" s="83"/>
      <c r="N44" s="92"/>
      <c r="O44" s="83"/>
      <c r="P44" s="92"/>
      <c r="Q44" s="83"/>
      <c r="R44" s="92"/>
      <c r="S44" s="83"/>
      <c r="T44" s="92"/>
      <c r="U44" s="83"/>
      <c r="V44" s="92"/>
      <c r="W44" s="83"/>
      <c r="X44" s="92"/>
      <c r="Y44" s="83"/>
      <c r="Z44" s="92"/>
      <c r="AA44" s="83"/>
      <c r="AB44" s="92"/>
      <c r="AC44" s="83"/>
      <c r="AD44" s="92"/>
      <c r="AE44" s="83"/>
      <c r="AF44" s="92"/>
      <c r="AG44" s="83"/>
      <c r="AH44" s="92"/>
      <c r="AI44" s="83"/>
      <c r="AJ44" s="92"/>
      <c r="AK44" s="83"/>
      <c r="AL44" s="92"/>
      <c r="AM44" s="83"/>
      <c r="AN44" s="92"/>
      <c r="AO44" s="83"/>
      <c r="AP44" s="92"/>
      <c r="AQ44" s="83"/>
      <c r="AR44" s="92"/>
      <c r="AS44" s="83"/>
      <c r="AT44" s="92"/>
      <c r="AU44" s="83"/>
      <c r="AV44" s="92"/>
      <c r="AW44" s="83"/>
      <c r="AX44" s="92"/>
      <c r="AY44" s="83"/>
      <c r="AZ44" s="92"/>
      <c r="BA44" s="83"/>
      <c r="BB44" s="92"/>
      <c r="BC44" s="83"/>
      <c r="BD44" s="92"/>
      <c r="BE44" s="84"/>
      <c r="BF44" s="39"/>
    </row>
    <row r="45" spans="1:58" ht="15" customHeight="1">
      <c r="A45" s="33"/>
      <c r="B45" s="102"/>
      <c r="C45" s="83"/>
      <c r="D45" s="98"/>
      <c r="E45" s="83"/>
      <c r="F45" s="98"/>
      <c r="G45" s="83"/>
      <c r="H45" s="98"/>
      <c r="I45" s="83"/>
      <c r="J45" s="98"/>
      <c r="K45" s="83"/>
      <c r="L45" s="98"/>
      <c r="M45" s="83"/>
      <c r="N45" s="92"/>
      <c r="O45" s="83"/>
      <c r="P45" s="98"/>
      <c r="Q45" s="83"/>
      <c r="R45" s="98"/>
      <c r="S45" s="83"/>
      <c r="T45" s="92"/>
      <c r="U45" s="83"/>
      <c r="V45" s="98"/>
      <c r="W45" s="83"/>
      <c r="X45" s="92"/>
      <c r="Y45" s="83"/>
      <c r="Z45" s="92"/>
      <c r="AA45" s="83"/>
      <c r="AB45" s="98"/>
      <c r="AC45" s="83"/>
      <c r="AD45" s="92"/>
      <c r="AE45" s="83"/>
      <c r="AF45" s="98"/>
      <c r="AG45" s="83"/>
      <c r="AH45" s="92"/>
      <c r="AI45" s="83"/>
      <c r="AJ45" s="92"/>
      <c r="AK45" s="83"/>
      <c r="AL45" s="92"/>
      <c r="AM45" s="83"/>
      <c r="AN45" s="92"/>
      <c r="AO45" s="83"/>
      <c r="AP45" s="98"/>
      <c r="AQ45" s="83"/>
      <c r="AR45" s="98"/>
      <c r="AS45" s="83"/>
      <c r="AT45" s="92"/>
      <c r="AU45" s="83"/>
      <c r="AV45" s="92"/>
      <c r="AW45" s="83"/>
      <c r="AX45" s="92"/>
      <c r="AY45" s="83"/>
      <c r="AZ45" s="92"/>
      <c r="BA45" s="83"/>
      <c r="BB45" s="98"/>
      <c r="BC45" s="83"/>
      <c r="BD45" s="92"/>
      <c r="BE45" s="84"/>
      <c r="BF45" s="39"/>
    </row>
    <row r="46" spans="1:58" ht="15" customHeight="1">
      <c r="A46" s="15" t="s">
        <v>175</v>
      </c>
      <c r="B46" s="94">
        <f>-SUM(B47:B81)</f>
        <v>0</v>
      </c>
      <c r="C46" s="16"/>
      <c r="D46" s="94">
        <f>-SUM(D47:D81)</f>
        <v>0</v>
      </c>
      <c r="E46" s="16"/>
      <c r="F46" s="94">
        <f>-SUM(F47:F81)</f>
        <v>0</v>
      </c>
      <c r="G46" s="16"/>
      <c r="H46" s="94">
        <f>-SUM(H47:H81)</f>
        <v>0</v>
      </c>
      <c r="I46" s="16"/>
      <c r="J46" s="94">
        <f>-SUM(J47:J81)</f>
        <v>0</v>
      </c>
      <c r="K46" s="16"/>
      <c r="L46" s="94">
        <f>-SUM(L47:L81)</f>
        <v>0</v>
      </c>
      <c r="M46" s="16"/>
      <c r="N46" s="94">
        <f>-SUM(N47:N81)</f>
        <v>0</v>
      </c>
      <c r="O46" s="16"/>
      <c r="P46" s="94">
        <f>-SUM(P47:P81)</f>
        <v>0</v>
      </c>
      <c r="Q46" s="16"/>
      <c r="R46" s="94">
        <f>-SUM(R47:R81)</f>
        <v>0</v>
      </c>
      <c r="S46" s="16"/>
      <c r="T46" s="94">
        <f>-SUM(T47:T81)</f>
        <v>0</v>
      </c>
      <c r="U46" s="16"/>
      <c r="V46" s="94">
        <f>-SUM(V47:V81)</f>
        <v>0</v>
      </c>
      <c r="W46" s="16"/>
      <c r="X46" s="94">
        <f>-SUM(X47:X81)</f>
        <v>0</v>
      </c>
      <c r="Y46" s="16"/>
      <c r="Z46" s="94">
        <f>-SUM(Z47:Z81)</f>
        <v>0</v>
      </c>
      <c r="AA46" s="16"/>
      <c r="AB46" s="94">
        <f>-SUM(AB47:AB81)</f>
        <v>0</v>
      </c>
      <c r="AC46" s="16"/>
      <c r="AD46" s="94">
        <f>-SUM(AD47:AD81)</f>
        <v>0</v>
      </c>
      <c r="AE46" s="16"/>
      <c r="AF46" s="94">
        <f>-SUM(AF47:AF81)</f>
        <v>0</v>
      </c>
      <c r="AG46" s="16"/>
      <c r="AH46" s="94">
        <f>-SUM(AH47:AH81)</f>
        <v>0</v>
      </c>
      <c r="AI46" s="16"/>
      <c r="AJ46" s="94">
        <f>-SUM(AJ47:AJ81)</f>
        <v>0</v>
      </c>
      <c r="AK46" s="16"/>
      <c r="AL46" s="94">
        <f>-SUM(AL47:AL81)</f>
        <v>0</v>
      </c>
      <c r="AM46" s="16"/>
      <c r="AN46" s="94">
        <f>-SUM(AN47:AN81)</f>
        <v>0</v>
      </c>
      <c r="AO46" s="16"/>
      <c r="AP46" s="94">
        <f>-SUM(AP47:AP81)</f>
        <v>0</v>
      </c>
      <c r="AQ46" s="16"/>
      <c r="AR46" s="94">
        <f>-SUM(AR47:AR81)</f>
        <v>0</v>
      </c>
      <c r="AS46" s="16"/>
      <c r="AT46" s="94">
        <f>-SUM(AT47:AT81)</f>
        <v>0</v>
      </c>
      <c r="AU46" s="16"/>
      <c r="AV46" s="94">
        <f>-SUM(AV47:AV81)</f>
        <v>0</v>
      </c>
      <c r="AW46" s="16"/>
      <c r="AX46" s="94">
        <f>-SUM(AX47:AX81)</f>
        <v>0</v>
      </c>
      <c r="AY46" s="16"/>
      <c r="AZ46" s="94">
        <f>-SUM(AZ47:AZ81)</f>
        <v>0</v>
      </c>
      <c r="BA46" s="16"/>
      <c r="BB46" s="94">
        <f>-SUM(BB47:BB81)</f>
        <v>0</v>
      </c>
      <c r="BC46" s="16"/>
      <c r="BD46" s="94">
        <f>-SUM(BD47:BD81)</f>
        <v>0</v>
      </c>
      <c r="BE46" s="75"/>
      <c r="BF46" s="39"/>
    </row>
    <row r="47" spans="1:58" ht="15" customHeight="1" outlineLevel="1">
      <c r="A47" s="34" t="str" cm="1">
        <f t="array" ref="A47:A51">IFERROR(_xlfn._xlws.FILTER(Table1[Nickname (for green shaded rows only)],Table1[Include in checking ledger]="YES"),"")</f>
        <v>House Payment</v>
      </c>
      <c r="B47" s="95"/>
      <c r="C47" s="77"/>
      <c r="D47" s="95"/>
      <c r="E47" s="77"/>
      <c r="F47" s="95"/>
      <c r="G47" s="77"/>
      <c r="H47" s="95"/>
      <c r="I47" s="77"/>
      <c r="J47" s="95"/>
      <c r="K47" s="77"/>
      <c r="L47" s="95"/>
      <c r="M47" s="77"/>
      <c r="N47" s="95"/>
      <c r="O47" s="77"/>
      <c r="P47" s="95"/>
      <c r="Q47" s="77"/>
      <c r="R47" s="95"/>
      <c r="S47" s="77"/>
      <c r="T47" s="95"/>
      <c r="U47" s="77"/>
      <c r="V47" s="95"/>
      <c r="W47" s="77"/>
      <c r="X47" s="95"/>
      <c r="Y47" s="77"/>
      <c r="Z47" s="95"/>
      <c r="AA47" s="77"/>
      <c r="AB47" s="95"/>
      <c r="AC47" s="77"/>
      <c r="AD47" s="95"/>
      <c r="AE47" s="77"/>
      <c r="AF47" s="95"/>
      <c r="AG47" s="77"/>
      <c r="AH47" s="95"/>
      <c r="AI47" s="77"/>
      <c r="AJ47" s="95"/>
      <c r="AK47" s="77"/>
      <c r="AL47" s="95"/>
      <c r="AM47" s="77"/>
      <c r="AN47" s="95"/>
      <c r="AO47" s="77"/>
      <c r="AP47" s="95"/>
      <c r="AQ47" s="77"/>
      <c r="AR47" s="95"/>
      <c r="AS47" s="77"/>
      <c r="AT47" s="95"/>
      <c r="AU47" s="77"/>
      <c r="AV47" s="95"/>
      <c r="AW47" s="77"/>
      <c r="AX47" s="95"/>
      <c r="AY47" s="77"/>
      <c r="AZ47" s="95"/>
      <c r="BA47" s="77"/>
      <c r="BB47" s="95"/>
      <c r="BC47" s="77"/>
      <c r="BD47" s="95"/>
      <c r="BE47" s="78"/>
      <c r="BF47" s="39"/>
    </row>
    <row r="48" spans="1:58" ht="15" customHeight="1" outlineLevel="1">
      <c r="A48" s="34" t="str">
        <v>Electric</v>
      </c>
      <c r="B48" s="95"/>
      <c r="C48" s="77"/>
      <c r="D48" s="95"/>
      <c r="E48" s="77"/>
      <c r="F48" s="95"/>
      <c r="G48" s="77"/>
      <c r="H48" s="95"/>
      <c r="I48" s="77"/>
      <c r="J48" s="95"/>
      <c r="K48" s="77"/>
      <c r="L48" s="95"/>
      <c r="M48" s="77"/>
      <c r="N48" s="95"/>
      <c r="O48" s="77"/>
      <c r="P48" s="95"/>
      <c r="Q48" s="77"/>
      <c r="R48" s="95"/>
      <c r="S48" s="77"/>
      <c r="T48" s="95"/>
      <c r="U48" s="77"/>
      <c r="V48" s="95"/>
      <c r="W48" s="77"/>
      <c r="X48" s="95"/>
      <c r="Y48" s="77"/>
      <c r="Z48" s="95"/>
      <c r="AA48" s="77"/>
      <c r="AB48" s="95"/>
      <c r="AC48" s="77"/>
      <c r="AD48" s="95"/>
      <c r="AE48" s="77"/>
      <c r="AF48" s="95"/>
      <c r="AG48" s="77"/>
      <c r="AH48" s="95"/>
      <c r="AI48" s="77"/>
      <c r="AJ48" s="95"/>
      <c r="AK48" s="77"/>
      <c r="AL48" s="95"/>
      <c r="AM48" s="77"/>
      <c r="AN48" s="95"/>
      <c r="AO48" s="77"/>
      <c r="AP48" s="95"/>
      <c r="AQ48" s="77"/>
      <c r="AR48" s="95"/>
      <c r="AS48" s="77"/>
      <c r="AT48" s="95"/>
      <c r="AU48" s="77"/>
      <c r="AV48" s="95"/>
      <c r="AW48" s="77"/>
      <c r="AX48" s="95"/>
      <c r="AY48" s="77"/>
      <c r="AZ48" s="95"/>
      <c r="BA48" s="77"/>
      <c r="BB48" s="95"/>
      <c r="BC48" s="77"/>
      <c r="BD48" s="95"/>
      <c r="BE48" s="78"/>
      <c r="BF48" s="39"/>
    </row>
    <row r="49" spans="1:58" ht="15" customHeight="1" outlineLevel="1">
      <c r="A49" s="34" t="str">
        <v>Water</v>
      </c>
      <c r="B49" s="95"/>
      <c r="C49" s="77"/>
      <c r="D49" s="95"/>
      <c r="E49" s="77"/>
      <c r="F49" s="95"/>
      <c r="G49" s="77"/>
      <c r="H49" s="95"/>
      <c r="I49" s="77"/>
      <c r="J49" s="95"/>
      <c r="K49" s="77"/>
      <c r="L49" s="95"/>
      <c r="M49" s="77"/>
      <c r="N49" s="95"/>
      <c r="O49" s="77"/>
      <c r="P49" s="95"/>
      <c r="Q49" s="77"/>
      <c r="R49" s="95"/>
      <c r="S49" s="77"/>
      <c r="T49" s="95"/>
      <c r="U49" s="77"/>
      <c r="V49" s="95"/>
      <c r="W49" s="77"/>
      <c r="X49" s="95"/>
      <c r="Y49" s="77"/>
      <c r="Z49" s="95"/>
      <c r="AA49" s="77"/>
      <c r="AB49" s="95"/>
      <c r="AC49" s="77"/>
      <c r="AD49" s="95"/>
      <c r="AE49" s="77"/>
      <c r="AF49" s="95"/>
      <c r="AG49" s="77"/>
      <c r="AH49" s="95"/>
      <c r="AI49" s="77"/>
      <c r="AJ49" s="95"/>
      <c r="AK49" s="77"/>
      <c r="AL49" s="95"/>
      <c r="AM49" s="77"/>
      <c r="AN49" s="95"/>
      <c r="AO49" s="77"/>
      <c r="AP49" s="95"/>
      <c r="AQ49" s="77"/>
      <c r="AR49" s="95"/>
      <c r="AS49" s="77"/>
      <c r="AT49" s="95"/>
      <c r="AU49" s="77"/>
      <c r="AV49" s="95"/>
      <c r="AW49" s="77"/>
      <c r="AX49" s="95"/>
      <c r="AY49" s="77"/>
      <c r="AZ49" s="95"/>
      <c r="BA49" s="77"/>
      <c r="BB49" s="95"/>
      <c r="BC49" s="77"/>
      <c r="BD49" s="95"/>
      <c r="BE49" s="78"/>
      <c r="BF49" s="39"/>
    </row>
    <row r="50" spans="1:58" ht="15" customHeight="1" outlineLevel="1">
      <c r="A50" s="34" t="str">
        <v>Gas</v>
      </c>
      <c r="B50" s="95"/>
      <c r="C50" s="77"/>
      <c r="D50" s="95"/>
      <c r="E50" s="77"/>
      <c r="F50" s="95"/>
      <c r="G50" s="77"/>
      <c r="H50" s="95"/>
      <c r="I50" s="77"/>
      <c r="J50" s="95"/>
      <c r="K50" s="77"/>
      <c r="L50" s="95"/>
      <c r="M50" s="77"/>
      <c r="N50" s="95"/>
      <c r="O50" s="77"/>
      <c r="P50" s="95"/>
      <c r="Q50" s="77"/>
      <c r="R50" s="95"/>
      <c r="S50" s="77"/>
      <c r="T50" s="95"/>
      <c r="U50" s="77"/>
      <c r="V50" s="95"/>
      <c r="W50" s="77"/>
      <c r="X50" s="95"/>
      <c r="Y50" s="77"/>
      <c r="Z50" s="95"/>
      <c r="AA50" s="77"/>
      <c r="AB50" s="95"/>
      <c r="AC50" s="77"/>
      <c r="AD50" s="95"/>
      <c r="AE50" s="77"/>
      <c r="AF50" s="95"/>
      <c r="AG50" s="77"/>
      <c r="AH50" s="95"/>
      <c r="AI50" s="77"/>
      <c r="AJ50" s="95"/>
      <c r="AK50" s="77"/>
      <c r="AL50" s="95"/>
      <c r="AM50" s="77"/>
      <c r="AN50" s="95"/>
      <c r="AO50" s="77"/>
      <c r="AP50" s="95"/>
      <c r="AQ50" s="77"/>
      <c r="AR50" s="95"/>
      <c r="AS50" s="77"/>
      <c r="AT50" s="95"/>
      <c r="AU50" s="77"/>
      <c r="AV50" s="95"/>
      <c r="AW50" s="77"/>
      <c r="AX50" s="95"/>
      <c r="AY50" s="77"/>
      <c r="AZ50" s="95"/>
      <c r="BA50" s="77"/>
      <c r="BB50" s="95"/>
      <c r="BC50" s="77"/>
      <c r="BD50" s="95"/>
      <c r="BE50" s="78"/>
      <c r="BF50" s="39"/>
    </row>
    <row r="51" spans="1:58" ht="15" customHeight="1" outlineLevel="1">
      <c r="A51" s="34" t="str">
        <v>Trash</v>
      </c>
      <c r="B51" s="95"/>
      <c r="C51" s="77"/>
      <c r="D51" s="95"/>
      <c r="E51" s="77"/>
      <c r="F51" s="95"/>
      <c r="G51" s="77"/>
      <c r="H51" s="95"/>
      <c r="I51" s="77"/>
      <c r="J51" s="95"/>
      <c r="K51" s="77"/>
      <c r="L51" s="95"/>
      <c r="M51" s="77"/>
      <c r="N51" s="95"/>
      <c r="O51" s="77"/>
      <c r="P51" s="95"/>
      <c r="Q51" s="77"/>
      <c r="R51" s="95"/>
      <c r="S51" s="77"/>
      <c r="T51" s="95"/>
      <c r="U51" s="77"/>
      <c r="V51" s="95"/>
      <c r="W51" s="77"/>
      <c r="X51" s="95"/>
      <c r="Y51" s="77"/>
      <c r="Z51" s="95"/>
      <c r="AA51" s="77"/>
      <c r="AB51" s="95"/>
      <c r="AC51" s="77"/>
      <c r="AD51" s="95"/>
      <c r="AE51" s="77"/>
      <c r="AF51" s="95"/>
      <c r="AG51" s="77"/>
      <c r="AH51" s="95"/>
      <c r="AI51" s="77"/>
      <c r="AJ51" s="95"/>
      <c r="AK51" s="77"/>
      <c r="AL51" s="95"/>
      <c r="AM51" s="77"/>
      <c r="AN51" s="95"/>
      <c r="AO51" s="77"/>
      <c r="AP51" s="95"/>
      <c r="AQ51" s="77"/>
      <c r="AR51" s="95"/>
      <c r="AS51" s="77"/>
      <c r="AT51" s="95"/>
      <c r="AU51" s="77"/>
      <c r="AV51" s="95"/>
      <c r="AW51" s="77"/>
      <c r="AX51" s="95"/>
      <c r="AY51" s="77"/>
      <c r="AZ51" s="95"/>
      <c r="BA51" s="77"/>
      <c r="BB51" s="95"/>
      <c r="BC51" s="77"/>
      <c r="BD51" s="95"/>
      <c r="BE51" s="78"/>
      <c r="BF51" s="39"/>
    </row>
    <row r="52" spans="1:58" ht="15" customHeight="1" outlineLevel="1">
      <c r="A52" s="34"/>
      <c r="B52" s="95"/>
      <c r="C52" s="77"/>
      <c r="D52" s="95"/>
      <c r="E52" s="77"/>
      <c r="F52" s="95"/>
      <c r="G52" s="77"/>
      <c r="H52" s="95"/>
      <c r="I52" s="77"/>
      <c r="J52" s="95"/>
      <c r="K52" s="77"/>
      <c r="L52" s="95"/>
      <c r="M52" s="77"/>
      <c r="N52" s="95"/>
      <c r="O52" s="77"/>
      <c r="P52" s="95"/>
      <c r="Q52" s="77"/>
      <c r="R52" s="95"/>
      <c r="S52" s="77"/>
      <c r="T52" s="95"/>
      <c r="U52" s="77"/>
      <c r="V52" s="95"/>
      <c r="W52" s="77"/>
      <c r="X52" s="95"/>
      <c r="Y52" s="77"/>
      <c r="Z52" s="95"/>
      <c r="AA52" s="77"/>
      <c r="AB52" s="95"/>
      <c r="AC52" s="77"/>
      <c r="AD52" s="95"/>
      <c r="AE52" s="77"/>
      <c r="AF52" s="95"/>
      <c r="AG52" s="77"/>
      <c r="AH52" s="95"/>
      <c r="AI52" s="77"/>
      <c r="AJ52" s="95"/>
      <c r="AK52" s="77"/>
      <c r="AL52" s="95"/>
      <c r="AM52" s="77"/>
      <c r="AN52" s="95"/>
      <c r="AO52" s="77"/>
      <c r="AP52" s="95"/>
      <c r="AQ52" s="77"/>
      <c r="AR52" s="95"/>
      <c r="AS52" s="77"/>
      <c r="AT52" s="95"/>
      <c r="AU52" s="77"/>
      <c r="AV52" s="95"/>
      <c r="AW52" s="77"/>
      <c r="AX52" s="95"/>
      <c r="AY52" s="77"/>
      <c r="AZ52" s="95"/>
      <c r="BA52" s="77"/>
      <c r="BB52" s="95"/>
      <c r="BC52" s="77"/>
      <c r="BD52" s="95"/>
      <c r="BE52" s="78"/>
      <c r="BF52" s="39"/>
    </row>
    <row r="53" spans="1:58" ht="15" customHeight="1" outlineLevel="1">
      <c r="A53" s="34"/>
      <c r="B53" s="95"/>
      <c r="C53" s="77"/>
      <c r="D53" s="95"/>
      <c r="E53" s="77"/>
      <c r="F53" s="95"/>
      <c r="G53" s="77"/>
      <c r="H53" s="95"/>
      <c r="I53" s="77"/>
      <c r="J53" s="95"/>
      <c r="K53" s="77"/>
      <c r="L53" s="95"/>
      <c r="M53" s="77"/>
      <c r="N53" s="95"/>
      <c r="O53" s="77"/>
      <c r="P53" s="95"/>
      <c r="Q53" s="77"/>
      <c r="R53" s="95"/>
      <c r="S53" s="77"/>
      <c r="T53" s="95"/>
      <c r="U53" s="77"/>
      <c r="V53" s="95"/>
      <c r="W53" s="77"/>
      <c r="X53" s="95"/>
      <c r="Y53" s="77"/>
      <c r="Z53" s="95"/>
      <c r="AA53" s="77"/>
      <c r="AB53" s="95"/>
      <c r="AC53" s="77"/>
      <c r="AD53" s="95"/>
      <c r="AE53" s="77"/>
      <c r="AF53" s="95"/>
      <c r="AG53" s="77"/>
      <c r="AH53" s="95"/>
      <c r="AI53" s="77"/>
      <c r="AJ53" s="95"/>
      <c r="AK53" s="77"/>
      <c r="AL53" s="95"/>
      <c r="AM53" s="77"/>
      <c r="AN53" s="95"/>
      <c r="AO53" s="77"/>
      <c r="AP53" s="95"/>
      <c r="AQ53" s="77"/>
      <c r="AR53" s="95"/>
      <c r="AS53" s="77"/>
      <c r="AT53" s="95"/>
      <c r="AU53" s="77"/>
      <c r="AV53" s="95"/>
      <c r="AW53" s="77"/>
      <c r="AX53" s="95"/>
      <c r="AY53" s="77"/>
      <c r="AZ53" s="95"/>
      <c r="BA53" s="77"/>
      <c r="BB53" s="95"/>
      <c r="BC53" s="77"/>
      <c r="BD53" s="95"/>
      <c r="BE53" s="78"/>
      <c r="BF53" s="39"/>
    </row>
    <row r="54" spans="1:58" ht="15" customHeight="1" outlineLevel="1">
      <c r="A54" s="34"/>
      <c r="B54" s="95"/>
      <c r="C54" s="77"/>
      <c r="D54" s="95"/>
      <c r="E54" s="77"/>
      <c r="F54" s="95"/>
      <c r="G54" s="77"/>
      <c r="H54" s="95"/>
      <c r="I54" s="77"/>
      <c r="J54" s="95"/>
      <c r="K54" s="77"/>
      <c r="L54" s="95"/>
      <c r="M54" s="77"/>
      <c r="N54" s="95"/>
      <c r="O54" s="77"/>
      <c r="P54" s="95"/>
      <c r="Q54" s="77"/>
      <c r="R54" s="95"/>
      <c r="S54" s="77"/>
      <c r="T54" s="95"/>
      <c r="U54" s="77"/>
      <c r="V54" s="95"/>
      <c r="W54" s="77"/>
      <c r="X54" s="95"/>
      <c r="Y54" s="77"/>
      <c r="Z54" s="95"/>
      <c r="AA54" s="77"/>
      <c r="AB54" s="95"/>
      <c r="AC54" s="77"/>
      <c r="AD54" s="95"/>
      <c r="AE54" s="77"/>
      <c r="AF54" s="95"/>
      <c r="AG54" s="77"/>
      <c r="AH54" s="95"/>
      <c r="AI54" s="77"/>
      <c r="AJ54" s="95"/>
      <c r="AK54" s="77"/>
      <c r="AL54" s="95"/>
      <c r="AM54" s="77"/>
      <c r="AN54" s="95"/>
      <c r="AO54" s="77"/>
      <c r="AP54" s="95"/>
      <c r="AQ54" s="77"/>
      <c r="AR54" s="95"/>
      <c r="AS54" s="77"/>
      <c r="AT54" s="95"/>
      <c r="AU54" s="77"/>
      <c r="AV54" s="95"/>
      <c r="AW54" s="77"/>
      <c r="AX54" s="95"/>
      <c r="AY54" s="77"/>
      <c r="AZ54" s="95"/>
      <c r="BA54" s="77"/>
      <c r="BB54" s="95"/>
      <c r="BC54" s="77"/>
      <c r="BD54" s="95"/>
      <c r="BE54" s="78"/>
      <c r="BF54" s="39"/>
    </row>
    <row r="55" spans="1:58" ht="15" customHeight="1" outlineLevel="1">
      <c r="A55" s="34"/>
      <c r="B55" s="95"/>
      <c r="C55" s="77"/>
      <c r="D55" s="95"/>
      <c r="E55" s="77"/>
      <c r="F55" s="95"/>
      <c r="G55" s="77"/>
      <c r="H55" s="95"/>
      <c r="I55" s="77"/>
      <c r="J55" s="95"/>
      <c r="K55" s="77"/>
      <c r="L55" s="95"/>
      <c r="M55" s="77"/>
      <c r="N55" s="95"/>
      <c r="O55" s="77"/>
      <c r="P55" s="95"/>
      <c r="Q55" s="77"/>
      <c r="R55" s="95"/>
      <c r="S55" s="77"/>
      <c r="T55" s="95"/>
      <c r="U55" s="77"/>
      <c r="V55" s="95"/>
      <c r="W55" s="77"/>
      <c r="X55" s="95"/>
      <c r="Y55" s="77"/>
      <c r="Z55" s="95"/>
      <c r="AA55" s="77"/>
      <c r="AB55" s="95"/>
      <c r="AC55" s="77"/>
      <c r="AD55" s="95"/>
      <c r="AE55" s="77"/>
      <c r="AF55" s="95"/>
      <c r="AG55" s="77"/>
      <c r="AH55" s="95"/>
      <c r="AI55" s="77"/>
      <c r="AJ55" s="95"/>
      <c r="AK55" s="77"/>
      <c r="AL55" s="95"/>
      <c r="AM55" s="77"/>
      <c r="AN55" s="95"/>
      <c r="AO55" s="77"/>
      <c r="AP55" s="95"/>
      <c r="AQ55" s="77"/>
      <c r="AR55" s="95"/>
      <c r="AS55" s="77"/>
      <c r="AT55" s="95"/>
      <c r="AU55" s="77"/>
      <c r="AV55" s="95"/>
      <c r="AW55" s="77"/>
      <c r="AX55" s="95"/>
      <c r="AY55" s="77"/>
      <c r="AZ55" s="95"/>
      <c r="BA55" s="77"/>
      <c r="BB55" s="95"/>
      <c r="BC55" s="77"/>
      <c r="BD55" s="95"/>
      <c r="BE55" s="78"/>
      <c r="BF55" s="39"/>
    </row>
    <row r="56" spans="1:58" ht="15" customHeight="1" outlineLevel="1">
      <c r="A56" s="34"/>
      <c r="B56" s="95"/>
      <c r="C56" s="77"/>
      <c r="D56" s="95"/>
      <c r="E56" s="77"/>
      <c r="F56" s="95"/>
      <c r="G56" s="77"/>
      <c r="H56" s="95"/>
      <c r="I56" s="77"/>
      <c r="J56" s="95"/>
      <c r="K56" s="77"/>
      <c r="L56" s="95"/>
      <c r="M56" s="77"/>
      <c r="N56" s="95"/>
      <c r="O56" s="77"/>
      <c r="P56" s="95"/>
      <c r="Q56" s="77"/>
      <c r="R56" s="95"/>
      <c r="S56" s="77"/>
      <c r="T56" s="95"/>
      <c r="U56" s="77"/>
      <c r="V56" s="95"/>
      <c r="W56" s="77"/>
      <c r="X56" s="95"/>
      <c r="Y56" s="77"/>
      <c r="Z56" s="95"/>
      <c r="AA56" s="77"/>
      <c r="AB56" s="95"/>
      <c r="AC56" s="77"/>
      <c r="AD56" s="95"/>
      <c r="AE56" s="77"/>
      <c r="AF56" s="95"/>
      <c r="AG56" s="77"/>
      <c r="AH56" s="95"/>
      <c r="AI56" s="77"/>
      <c r="AJ56" s="95"/>
      <c r="AK56" s="77"/>
      <c r="AL56" s="95"/>
      <c r="AM56" s="77"/>
      <c r="AN56" s="95"/>
      <c r="AO56" s="77"/>
      <c r="AP56" s="95"/>
      <c r="AQ56" s="77"/>
      <c r="AR56" s="95"/>
      <c r="AS56" s="77"/>
      <c r="AT56" s="95"/>
      <c r="AU56" s="77"/>
      <c r="AV56" s="95"/>
      <c r="AW56" s="77"/>
      <c r="AX56" s="95"/>
      <c r="AY56" s="77"/>
      <c r="AZ56" s="95"/>
      <c r="BA56" s="77"/>
      <c r="BB56" s="95"/>
      <c r="BC56" s="77"/>
      <c r="BD56" s="95"/>
      <c r="BE56" s="78"/>
      <c r="BF56" s="39"/>
    </row>
    <row r="57" spans="1:58" ht="15" customHeight="1" outlineLevel="1">
      <c r="A57" s="34"/>
      <c r="B57" s="95"/>
      <c r="C57" s="77"/>
      <c r="D57" s="95"/>
      <c r="E57" s="77"/>
      <c r="F57" s="95"/>
      <c r="G57" s="77"/>
      <c r="H57" s="95"/>
      <c r="I57" s="77"/>
      <c r="J57" s="95"/>
      <c r="K57" s="77"/>
      <c r="L57" s="95"/>
      <c r="M57" s="77"/>
      <c r="N57" s="95"/>
      <c r="O57" s="77"/>
      <c r="P57" s="95"/>
      <c r="Q57" s="77"/>
      <c r="R57" s="95"/>
      <c r="S57" s="77"/>
      <c r="T57" s="95"/>
      <c r="U57" s="77"/>
      <c r="V57" s="95"/>
      <c r="W57" s="77"/>
      <c r="X57" s="95"/>
      <c r="Y57" s="77"/>
      <c r="Z57" s="95"/>
      <c r="AA57" s="77"/>
      <c r="AB57" s="95"/>
      <c r="AC57" s="77"/>
      <c r="AD57" s="95"/>
      <c r="AE57" s="77"/>
      <c r="AF57" s="95"/>
      <c r="AG57" s="77"/>
      <c r="AH57" s="95"/>
      <c r="AI57" s="77"/>
      <c r="AJ57" s="95"/>
      <c r="AK57" s="77"/>
      <c r="AL57" s="95"/>
      <c r="AM57" s="77"/>
      <c r="AN57" s="95"/>
      <c r="AO57" s="77"/>
      <c r="AP57" s="95"/>
      <c r="AQ57" s="77"/>
      <c r="AR57" s="95"/>
      <c r="AS57" s="77"/>
      <c r="AT57" s="95"/>
      <c r="AU57" s="77"/>
      <c r="AV57" s="95"/>
      <c r="AW57" s="77"/>
      <c r="AX57" s="95"/>
      <c r="AY57" s="77"/>
      <c r="AZ57" s="95"/>
      <c r="BA57" s="77"/>
      <c r="BB57" s="95"/>
      <c r="BC57" s="77"/>
      <c r="BD57" s="95"/>
      <c r="BE57" s="78"/>
      <c r="BF57" s="39"/>
    </row>
    <row r="58" spans="1:58" ht="15" customHeight="1" outlineLevel="1">
      <c r="A58" s="34"/>
      <c r="B58" s="95"/>
      <c r="C58" s="77"/>
      <c r="D58" s="95"/>
      <c r="E58" s="77"/>
      <c r="F58" s="95"/>
      <c r="G58" s="77"/>
      <c r="H58" s="95"/>
      <c r="I58" s="77"/>
      <c r="J58" s="95"/>
      <c r="K58" s="77"/>
      <c r="L58" s="95"/>
      <c r="M58" s="77"/>
      <c r="N58" s="95"/>
      <c r="O58" s="77"/>
      <c r="P58" s="95"/>
      <c r="Q58" s="77"/>
      <c r="R58" s="95"/>
      <c r="S58" s="77"/>
      <c r="T58" s="95"/>
      <c r="U58" s="77"/>
      <c r="V58" s="95"/>
      <c r="W58" s="77"/>
      <c r="X58" s="95"/>
      <c r="Y58" s="77"/>
      <c r="Z58" s="95"/>
      <c r="AA58" s="77"/>
      <c r="AB58" s="95"/>
      <c r="AC58" s="77"/>
      <c r="AD58" s="95"/>
      <c r="AE58" s="77"/>
      <c r="AF58" s="95"/>
      <c r="AG58" s="77"/>
      <c r="AH58" s="95"/>
      <c r="AI58" s="77"/>
      <c r="AJ58" s="95"/>
      <c r="AK58" s="77"/>
      <c r="AL58" s="95"/>
      <c r="AM58" s="77"/>
      <c r="AN58" s="95"/>
      <c r="AO58" s="77"/>
      <c r="AP58" s="95"/>
      <c r="AQ58" s="77"/>
      <c r="AR58" s="95"/>
      <c r="AS58" s="77"/>
      <c r="AT58" s="95"/>
      <c r="AU58" s="77"/>
      <c r="AV58" s="95"/>
      <c r="AW58" s="77"/>
      <c r="AX58" s="95"/>
      <c r="AY58" s="77"/>
      <c r="AZ58" s="95"/>
      <c r="BA58" s="77"/>
      <c r="BB58" s="95"/>
      <c r="BC58" s="77"/>
      <c r="BD58" s="95"/>
      <c r="BE58" s="78"/>
      <c r="BF58" s="39"/>
    </row>
    <row r="59" spans="1:58" ht="15" customHeight="1" outlineLevel="1">
      <c r="A59" s="34"/>
      <c r="B59" s="95"/>
      <c r="C59" s="77"/>
      <c r="D59" s="95"/>
      <c r="E59" s="77"/>
      <c r="F59" s="95"/>
      <c r="G59" s="77"/>
      <c r="H59" s="95"/>
      <c r="I59" s="77"/>
      <c r="J59" s="95"/>
      <c r="K59" s="77"/>
      <c r="L59" s="95"/>
      <c r="M59" s="77"/>
      <c r="N59" s="95"/>
      <c r="O59" s="77"/>
      <c r="P59" s="95"/>
      <c r="Q59" s="77"/>
      <c r="R59" s="95"/>
      <c r="S59" s="77"/>
      <c r="T59" s="95"/>
      <c r="U59" s="77"/>
      <c r="V59" s="95"/>
      <c r="W59" s="77"/>
      <c r="X59" s="95"/>
      <c r="Y59" s="77"/>
      <c r="Z59" s="95"/>
      <c r="AA59" s="77"/>
      <c r="AB59" s="95"/>
      <c r="AC59" s="77"/>
      <c r="AD59" s="95"/>
      <c r="AE59" s="77"/>
      <c r="AF59" s="95"/>
      <c r="AG59" s="77"/>
      <c r="AH59" s="95"/>
      <c r="AI59" s="77"/>
      <c r="AJ59" s="95"/>
      <c r="AK59" s="77"/>
      <c r="AL59" s="95"/>
      <c r="AM59" s="77"/>
      <c r="AN59" s="95"/>
      <c r="AO59" s="77"/>
      <c r="AP59" s="95"/>
      <c r="AQ59" s="77"/>
      <c r="AR59" s="95"/>
      <c r="AS59" s="77"/>
      <c r="AT59" s="95"/>
      <c r="AU59" s="77"/>
      <c r="AV59" s="95"/>
      <c r="AW59" s="77"/>
      <c r="AX59" s="95"/>
      <c r="AY59" s="77"/>
      <c r="AZ59" s="95"/>
      <c r="BA59" s="77"/>
      <c r="BB59" s="95"/>
      <c r="BC59" s="77"/>
      <c r="BD59" s="95"/>
      <c r="BE59" s="78"/>
      <c r="BF59" s="39"/>
    </row>
    <row r="60" spans="1:58" ht="15" customHeight="1" outlineLevel="1">
      <c r="A60" s="34"/>
      <c r="B60" s="95"/>
      <c r="C60" s="77"/>
      <c r="D60" s="95"/>
      <c r="E60" s="77"/>
      <c r="F60" s="95"/>
      <c r="G60" s="77"/>
      <c r="H60" s="95"/>
      <c r="I60" s="77"/>
      <c r="J60" s="95"/>
      <c r="K60" s="77"/>
      <c r="L60" s="95"/>
      <c r="M60" s="77"/>
      <c r="N60" s="95"/>
      <c r="O60" s="77"/>
      <c r="P60" s="95"/>
      <c r="Q60" s="77"/>
      <c r="R60" s="95"/>
      <c r="S60" s="77"/>
      <c r="T60" s="95"/>
      <c r="U60" s="77"/>
      <c r="V60" s="95"/>
      <c r="W60" s="77"/>
      <c r="X60" s="95"/>
      <c r="Y60" s="77"/>
      <c r="Z60" s="95"/>
      <c r="AA60" s="77"/>
      <c r="AB60" s="95"/>
      <c r="AC60" s="77"/>
      <c r="AD60" s="95"/>
      <c r="AE60" s="77"/>
      <c r="AF60" s="95"/>
      <c r="AG60" s="77"/>
      <c r="AH60" s="95"/>
      <c r="AI60" s="77"/>
      <c r="AJ60" s="95"/>
      <c r="AK60" s="77"/>
      <c r="AL60" s="95"/>
      <c r="AM60" s="77"/>
      <c r="AN60" s="95"/>
      <c r="AO60" s="77"/>
      <c r="AP60" s="95"/>
      <c r="AQ60" s="77"/>
      <c r="AR60" s="95"/>
      <c r="AS60" s="77"/>
      <c r="AT60" s="95"/>
      <c r="AU60" s="77"/>
      <c r="AV60" s="95"/>
      <c r="AW60" s="77"/>
      <c r="AX60" s="95"/>
      <c r="AY60" s="77"/>
      <c r="AZ60" s="95"/>
      <c r="BA60" s="77"/>
      <c r="BB60" s="95"/>
      <c r="BC60" s="77"/>
      <c r="BD60" s="95"/>
      <c r="BE60" s="78"/>
      <c r="BF60" s="39"/>
    </row>
    <row r="61" spans="1:58" ht="15" customHeight="1" outlineLevel="1">
      <c r="A61" s="34"/>
      <c r="B61" s="95"/>
      <c r="C61" s="77"/>
      <c r="D61" s="95"/>
      <c r="E61" s="77"/>
      <c r="F61" s="95"/>
      <c r="G61" s="77"/>
      <c r="H61" s="95"/>
      <c r="I61" s="77"/>
      <c r="J61" s="95"/>
      <c r="K61" s="77"/>
      <c r="L61" s="95"/>
      <c r="M61" s="77"/>
      <c r="N61" s="95"/>
      <c r="O61" s="77"/>
      <c r="P61" s="95"/>
      <c r="Q61" s="77"/>
      <c r="R61" s="95"/>
      <c r="S61" s="77"/>
      <c r="T61" s="95"/>
      <c r="U61" s="77"/>
      <c r="V61" s="95"/>
      <c r="W61" s="77"/>
      <c r="X61" s="95"/>
      <c r="Y61" s="77"/>
      <c r="Z61" s="95"/>
      <c r="AA61" s="77"/>
      <c r="AB61" s="95"/>
      <c r="AC61" s="77"/>
      <c r="AD61" s="95"/>
      <c r="AE61" s="77"/>
      <c r="AF61" s="95"/>
      <c r="AG61" s="77"/>
      <c r="AH61" s="95"/>
      <c r="AI61" s="77"/>
      <c r="AJ61" s="95"/>
      <c r="AK61" s="77"/>
      <c r="AL61" s="95"/>
      <c r="AM61" s="77"/>
      <c r="AN61" s="95"/>
      <c r="AO61" s="77"/>
      <c r="AP61" s="95"/>
      <c r="AQ61" s="77"/>
      <c r="AR61" s="95"/>
      <c r="AS61" s="77"/>
      <c r="AT61" s="95"/>
      <c r="AU61" s="77"/>
      <c r="AV61" s="95"/>
      <c r="AW61" s="77"/>
      <c r="AX61" s="95"/>
      <c r="AY61" s="77"/>
      <c r="AZ61" s="95"/>
      <c r="BA61" s="77"/>
      <c r="BB61" s="95"/>
      <c r="BC61" s="77"/>
      <c r="BD61" s="95"/>
      <c r="BE61" s="78"/>
      <c r="BF61" s="39"/>
    </row>
    <row r="62" spans="1:58" ht="15" customHeight="1" outlineLevel="1">
      <c r="A62" s="34"/>
      <c r="B62" s="95"/>
      <c r="C62" s="77"/>
      <c r="D62" s="95"/>
      <c r="E62" s="77"/>
      <c r="F62" s="95"/>
      <c r="G62" s="77"/>
      <c r="H62" s="95"/>
      <c r="I62" s="77"/>
      <c r="J62" s="95"/>
      <c r="K62" s="77"/>
      <c r="L62" s="95"/>
      <c r="M62" s="77"/>
      <c r="N62" s="95"/>
      <c r="O62" s="77"/>
      <c r="P62" s="95"/>
      <c r="Q62" s="77"/>
      <c r="R62" s="95"/>
      <c r="S62" s="77"/>
      <c r="T62" s="95"/>
      <c r="U62" s="77"/>
      <c r="V62" s="95"/>
      <c r="W62" s="77"/>
      <c r="X62" s="95"/>
      <c r="Y62" s="77"/>
      <c r="Z62" s="95"/>
      <c r="AA62" s="77"/>
      <c r="AB62" s="95"/>
      <c r="AC62" s="77"/>
      <c r="AD62" s="95"/>
      <c r="AE62" s="77"/>
      <c r="AF62" s="95"/>
      <c r="AG62" s="77"/>
      <c r="AH62" s="95"/>
      <c r="AI62" s="77"/>
      <c r="AJ62" s="95"/>
      <c r="AK62" s="77"/>
      <c r="AL62" s="95"/>
      <c r="AM62" s="77"/>
      <c r="AN62" s="95"/>
      <c r="AO62" s="77"/>
      <c r="AP62" s="95"/>
      <c r="AQ62" s="77"/>
      <c r="AR62" s="95"/>
      <c r="AS62" s="77"/>
      <c r="AT62" s="95"/>
      <c r="AU62" s="77"/>
      <c r="AV62" s="95"/>
      <c r="AW62" s="77"/>
      <c r="AX62" s="95"/>
      <c r="AY62" s="77"/>
      <c r="AZ62" s="95"/>
      <c r="BA62" s="77"/>
      <c r="BB62" s="95"/>
      <c r="BC62" s="77"/>
      <c r="BD62" s="95"/>
      <c r="BE62" s="78"/>
      <c r="BF62" s="39"/>
    </row>
    <row r="63" spans="1:58" ht="15" customHeight="1" outlineLevel="1">
      <c r="A63" s="34"/>
      <c r="B63" s="95"/>
      <c r="C63" s="77"/>
      <c r="D63" s="95"/>
      <c r="E63" s="77"/>
      <c r="F63" s="95"/>
      <c r="G63" s="77"/>
      <c r="H63" s="95"/>
      <c r="I63" s="77"/>
      <c r="J63" s="95"/>
      <c r="K63" s="77"/>
      <c r="L63" s="95"/>
      <c r="M63" s="77"/>
      <c r="N63" s="95"/>
      <c r="O63" s="77"/>
      <c r="P63" s="95"/>
      <c r="Q63" s="77"/>
      <c r="R63" s="95"/>
      <c r="S63" s="77"/>
      <c r="T63" s="95"/>
      <c r="U63" s="77"/>
      <c r="V63" s="95"/>
      <c r="W63" s="77"/>
      <c r="X63" s="95"/>
      <c r="Y63" s="77"/>
      <c r="Z63" s="95"/>
      <c r="AA63" s="77"/>
      <c r="AB63" s="95"/>
      <c r="AC63" s="77"/>
      <c r="AD63" s="95"/>
      <c r="AE63" s="77"/>
      <c r="AF63" s="95"/>
      <c r="AG63" s="77"/>
      <c r="AH63" s="95"/>
      <c r="AI63" s="77"/>
      <c r="AJ63" s="95"/>
      <c r="AK63" s="77"/>
      <c r="AL63" s="95"/>
      <c r="AM63" s="77"/>
      <c r="AN63" s="95"/>
      <c r="AO63" s="77"/>
      <c r="AP63" s="95"/>
      <c r="AQ63" s="77"/>
      <c r="AR63" s="95"/>
      <c r="AS63" s="77"/>
      <c r="AT63" s="95"/>
      <c r="AU63" s="77"/>
      <c r="AV63" s="95"/>
      <c r="AW63" s="77"/>
      <c r="AX63" s="95"/>
      <c r="AY63" s="77"/>
      <c r="AZ63" s="95"/>
      <c r="BA63" s="77"/>
      <c r="BB63" s="95"/>
      <c r="BC63" s="77"/>
      <c r="BD63" s="95"/>
      <c r="BE63" s="78"/>
      <c r="BF63" s="39"/>
    </row>
    <row r="64" spans="1:58" ht="15" customHeight="1" outlineLevel="1">
      <c r="A64" s="34"/>
      <c r="B64" s="95"/>
      <c r="C64" s="77"/>
      <c r="D64" s="95"/>
      <c r="E64" s="77"/>
      <c r="F64" s="95"/>
      <c r="G64" s="77"/>
      <c r="H64" s="95"/>
      <c r="I64" s="77"/>
      <c r="J64" s="95"/>
      <c r="K64" s="77"/>
      <c r="L64" s="95"/>
      <c r="M64" s="77"/>
      <c r="N64" s="95"/>
      <c r="O64" s="77"/>
      <c r="P64" s="95"/>
      <c r="Q64" s="77"/>
      <c r="R64" s="95"/>
      <c r="S64" s="77"/>
      <c r="T64" s="95"/>
      <c r="U64" s="77"/>
      <c r="V64" s="95"/>
      <c r="W64" s="77"/>
      <c r="X64" s="95"/>
      <c r="Y64" s="77"/>
      <c r="Z64" s="95"/>
      <c r="AA64" s="77"/>
      <c r="AB64" s="95"/>
      <c r="AC64" s="77"/>
      <c r="AD64" s="95"/>
      <c r="AE64" s="77"/>
      <c r="AF64" s="95"/>
      <c r="AG64" s="77"/>
      <c r="AH64" s="95"/>
      <c r="AI64" s="77"/>
      <c r="AJ64" s="95"/>
      <c r="AK64" s="77"/>
      <c r="AL64" s="95"/>
      <c r="AM64" s="77"/>
      <c r="AN64" s="95"/>
      <c r="AO64" s="77"/>
      <c r="AP64" s="95"/>
      <c r="AQ64" s="77"/>
      <c r="AR64" s="95"/>
      <c r="AS64" s="77"/>
      <c r="AT64" s="95"/>
      <c r="AU64" s="77"/>
      <c r="AV64" s="95"/>
      <c r="AW64" s="77"/>
      <c r="AX64" s="95"/>
      <c r="AY64" s="77"/>
      <c r="AZ64" s="95"/>
      <c r="BA64" s="77"/>
      <c r="BB64" s="95"/>
      <c r="BC64" s="77"/>
      <c r="BD64" s="95"/>
      <c r="BE64" s="78"/>
      <c r="BF64" s="39"/>
    </row>
    <row r="65" spans="1:58" ht="15" customHeight="1" outlineLevel="1">
      <c r="A65" s="34"/>
      <c r="B65" s="95"/>
      <c r="C65" s="77"/>
      <c r="D65" s="95"/>
      <c r="E65" s="77"/>
      <c r="F65" s="95"/>
      <c r="G65" s="77"/>
      <c r="H65" s="95"/>
      <c r="I65" s="77"/>
      <c r="J65" s="95"/>
      <c r="K65" s="77"/>
      <c r="L65" s="95"/>
      <c r="M65" s="77"/>
      <c r="N65" s="95"/>
      <c r="O65" s="77"/>
      <c r="P65" s="95"/>
      <c r="Q65" s="77"/>
      <c r="R65" s="95"/>
      <c r="S65" s="77"/>
      <c r="T65" s="95"/>
      <c r="U65" s="77"/>
      <c r="V65" s="95"/>
      <c r="W65" s="77"/>
      <c r="X65" s="95"/>
      <c r="Y65" s="77"/>
      <c r="Z65" s="95"/>
      <c r="AA65" s="77"/>
      <c r="AB65" s="95"/>
      <c r="AC65" s="77"/>
      <c r="AD65" s="95"/>
      <c r="AE65" s="77"/>
      <c r="AF65" s="95"/>
      <c r="AG65" s="77"/>
      <c r="AH65" s="95"/>
      <c r="AI65" s="77"/>
      <c r="AJ65" s="95"/>
      <c r="AK65" s="77"/>
      <c r="AL65" s="95"/>
      <c r="AM65" s="77"/>
      <c r="AN65" s="95"/>
      <c r="AO65" s="77"/>
      <c r="AP65" s="95"/>
      <c r="AQ65" s="77"/>
      <c r="AR65" s="95"/>
      <c r="AS65" s="77"/>
      <c r="AT65" s="95"/>
      <c r="AU65" s="77"/>
      <c r="AV65" s="95"/>
      <c r="AW65" s="77"/>
      <c r="AX65" s="95"/>
      <c r="AY65" s="77"/>
      <c r="AZ65" s="95"/>
      <c r="BA65" s="77"/>
      <c r="BB65" s="95"/>
      <c r="BC65" s="77"/>
      <c r="BD65" s="95"/>
      <c r="BE65" s="78"/>
      <c r="BF65" s="39"/>
    </row>
    <row r="66" spans="1:58" ht="15" customHeight="1" outlineLevel="1">
      <c r="A66" s="34"/>
      <c r="B66" s="95"/>
      <c r="C66" s="77"/>
      <c r="D66" s="95"/>
      <c r="E66" s="77"/>
      <c r="F66" s="95"/>
      <c r="G66" s="77"/>
      <c r="H66" s="95"/>
      <c r="I66" s="77"/>
      <c r="J66" s="95"/>
      <c r="K66" s="77"/>
      <c r="L66" s="95"/>
      <c r="M66" s="77"/>
      <c r="N66" s="95"/>
      <c r="O66" s="77"/>
      <c r="P66" s="95"/>
      <c r="Q66" s="77"/>
      <c r="R66" s="95"/>
      <c r="S66" s="77"/>
      <c r="T66" s="95"/>
      <c r="U66" s="77"/>
      <c r="V66" s="95"/>
      <c r="W66" s="77"/>
      <c r="X66" s="95"/>
      <c r="Y66" s="77"/>
      <c r="Z66" s="95"/>
      <c r="AA66" s="77"/>
      <c r="AB66" s="95"/>
      <c r="AC66" s="77"/>
      <c r="AD66" s="95"/>
      <c r="AE66" s="77"/>
      <c r="AF66" s="95"/>
      <c r="AG66" s="77"/>
      <c r="AH66" s="95"/>
      <c r="AI66" s="77"/>
      <c r="AJ66" s="95"/>
      <c r="AK66" s="77"/>
      <c r="AL66" s="95"/>
      <c r="AM66" s="77"/>
      <c r="AN66" s="95"/>
      <c r="AO66" s="77"/>
      <c r="AP66" s="95"/>
      <c r="AQ66" s="77"/>
      <c r="AR66" s="95"/>
      <c r="AS66" s="77"/>
      <c r="AT66" s="95"/>
      <c r="AU66" s="77"/>
      <c r="AV66" s="95"/>
      <c r="AW66" s="77"/>
      <c r="AX66" s="95"/>
      <c r="AY66" s="77"/>
      <c r="AZ66" s="95"/>
      <c r="BA66" s="77"/>
      <c r="BB66" s="95"/>
      <c r="BC66" s="77"/>
      <c r="BD66" s="95"/>
      <c r="BE66" s="78"/>
      <c r="BF66" s="39"/>
    </row>
    <row r="67" spans="1:58" ht="15" customHeight="1" outlineLevel="1">
      <c r="A67" s="34"/>
      <c r="B67" s="95"/>
      <c r="C67" s="77"/>
      <c r="D67" s="95"/>
      <c r="E67" s="77"/>
      <c r="F67" s="95"/>
      <c r="G67" s="77"/>
      <c r="H67" s="95"/>
      <c r="I67" s="77"/>
      <c r="J67" s="95"/>
      <c r="K67" s="77"/>
      <c r="L67" s="95"/>
      <c r="M67" s="77"/>
      <c r="N67" s="95"/>
      <c r="O67" s="77"/>
      <c r="P67" s="95"/>
      <c r="Q67" s="77"/>
      <c r="R67" s="95"/>
      <c r="S67" s="77"/>
      <c r="T67" s="95"/>
      <c r="U67" s="77"/>
      <c r="V67" s="95"/>
      <c r="W67" s="77"/>
      <c r="X67" s="95"/>
      <c r="Y67" s="77"/>
      <c r="Z67" s="95"/>
      <c r="AA67" s="77"/>
      <c r="AB67" s="95"/>
      <c r="AC67" s="77"/>
      <c r="AD67" s="95"/>
      <c r="AE67" s="77"/>
      <c r="AF67" s="95"/>
      <c r="AG67" s="77"/>
      <c r="AH67" s="95"/>
      <c r="AI67" s="77"/>
      <c r="AJ67" s="95"/>
      <c r="AK67" s="77"/>
      <c r="AL67" s="95"/>
      <c r="AM67" s="77"/>
      <c r="AN67" s="95"/>
      <c r="AO67" s="77"/>
      <c r="AP67" s="95"/>
      <c r="AQ67" s="77"/>
      <c r="AR67" s="95"/>
      <c r="AS67" s="77"/>
      <c r="AT67" s="95"/>
      <c r="AU67" s="77"/>
      <c r="AV67" s="95"/>
      <c r="AW67" s="77"/>
      <c r="AX67" s="95"/>
      <c r="AY67" s="77"/>
      <c r="AZ67" s="95"/>
      <c r="BA67" s="77"/>
      <c r="BB67" s="95"/>
      <c r="BC67" s="77"/>
      <c r="BD67" s="95"/>
      <c r="BE67" s="78"/>
      <c r="BF67" s="39"/>
    </row>
    <row r="68" spans="1:58" ht="15" customHeight="1" outlineLevel="1">
      <c r="A68" s="34"/>
      <c r="B68" s="95"/>
      <c r="C68" s="77"/>
      <c r="D68" s="95"/>
      <c r="E68" s="77"/>
      <c r="F68" s="95"/>
      <c r="G68" s="77"/>
      <c r="H68" s="95"/>
      <c r="I68" s="77"/>
      <c r="J68" s="95"/>
      <c r="K68" s="77"/>
      <c r="L68" s="95"/>
      <c r="M68" s="77"/>
      <c r="N68" s="95"/>
      <c r="O68" s="77"/>
      <c r="P68" s="95"/>
      <c r="Q68" s="77"/>
      <c r="R68" s="95"/>
      <c r="S68" s="77"/>
      <c r="T68" s="95"/>
      <c r="U68" s="77"/>
      <c r="V68" s="95"/>
      <c r="W68" s="77"/>
      <c r="X68" s="95"/>
      <c r="Y68" s="77"/>
      <c r="Z68" s="95"/>
      <c r="AA68" s="77"/>
      <c r="AB68" s="95"/>
      <c r="AC68" s="77"/>
      <c r="AD68" s="95"/>
      <c r="AE68" s="77"/>
      <c r="AF68" s="95"/>
      <c r="AG68" s="77"/>
      <c r="AH68" s="95"/>
      <c r="AI68" s="77"/>
      <c r="AJ68" s="95"/>
      <c r="AK68" s="77"/>
      <c r="AL68" s="95"/>
      <c r="AM68" s="77"/>
      <c r="AN68" s="95"/>
      <c r="AO68" s="77"/>
      <c r="AP68" s="95"/>
      <c r="AQ68" s="77"/>
      <c r="AR68" s="95"/>
      <c r="AS68" s="77"/>
      <c r="AT68" s="95"/>
      <c r="AU68" s="77"/>
      <c r="AV68" s="95"/>
      <c r="AW68" s="77"/>
      <c r="AX68" s="95"/>
      <c r="AY68" s="77"/>
      <c r="AZ68" s="95"/>
      <c r="BA68" s="77"/>
      <c r="BB68" s="95"/>
      <c r="BC68" s="77"/>
      <c r="BD68" s="95"/>
      <c r="BE68" s="78"/>
      <c r="BF68" s="39"/>
    </row>
    <row r="69" spans="1:58" ht="15" customHeight="1" outlineLevel="1">
      <c r="A69" s="34"/>
      <c r="B69" s="95"/>
      <c r="C69" s="77"/>
      <c r="D69" s="95"/>
      <c r="E69" s="77"/>
      <c r="F69" s="95"/>
      <c r="G69" s="77"/>
      <c r="H69" s="95"/>
      <c r="I69" s="77"/>
      <c r="J69" s="95"/>
      <c r="K69" s="77"/>
      <c r="L69" s="95"/>
      <c r="M69" s="77"/>
      <c r="N69" s="95"/>
      <c r="O69" s="77"/>
      <c r="P69" s="95"/>
      <c r="Q69" s="77"/>
      <c r="R69" s="95"/>
      <c r="S69" s="77"/>
      <c r="T69" s="95"/>
      <c r="U69" s="77"/>
      <c r="V69" s="95"/>
      <c r="W69" s="77"/>
      <c r="X69" s="95"/>
      <c r="Y69" s="77"/>
      <c r="Z69" s="95"/>
      <c r="AA69" s="77"/>
      <c r="AB69" s="95"/>
      <c r="AC69" s="77"/>
      <c r="AD69" s="95"/>
      <c r="AE69" s="77"/>
      <c r="AF69" s="95"/>
      <c r="AG69" s="77"/>
      <c r="AH69" s="95"/>
      <c r="AI69" s="77"/>
      <c r="AJ69" s="95"/>
      <c r="AK69" s="77"/>
      <c r="AL69" s="95"/>
      <c r="AM69" s="77"/>
      <c r="AN69" s="95"/>
      <c r="AO69" s="77"/>
      <c r="AP69" s="95"/>
      <c r="AQ69" s="77"/>
      <c r="AR69" s="95"/>
      <c r="AS69" s="77"/>
      <c r="AT69" s="95"/>
      <c r="AU69" s="77"/>
      <c r="AV69" s="95"/>
      <c r="AW69" s="77"/>
      <c r="AX69" s="95"/>
      <c r="AY69" s="77"/>
      <c r="AZ69" s="95"/>
      <c r="BA69" s="77"/>
      <c r="BB69" s="95"/>
      <c r="BC69" s="77"/>
      <c r="BD69" s="95"/>
      <c r="BE69" s="78"/>
      <c r="BF69" s="39"/>
    </row>
    <row r="70" spans="1:58" ht="15" customHeight="1" outlineLevel="1">
      <c r="A70" s="34"/>
      <c r="B70" s="95"/>
      <c r="C70" s="77"/>
      <c r="D70" s="95"/>
      <c r="E70" s="77"/>
      <c r="F70" s="95"/>
      <c r="G70" s="77"/>
      <c r="H70" s="95"/>
      <c r="I70" s="77"/>
      <c r="J70" s="95"/>
      <c r="K70" s="77"/>
      <c r="L70" s="95"/>
      <c r="M70" s="77"/>
      <c r="N70" s="95"/>
      <c r="O70" s="77"/>
      <c r="P70" s="95"/>
      <c r="Q70" s="77"/>
      <c r="R70" s="95"/>
      <c r="S70" s="77"/>
      <c r="T70" s="95"/>
      <c r="U70" s="77"/>
      <c r="V70" s="95"/>
      <c r="W70" s="77"/>
      <c r="X70" s="95"/>
      <c r="Y70" s="77"/>
      <c r="Z70" s="95"/>
      <c r="AA70" s="77"/>
      <c r="AB70" s="95"/>
      <c r="AC70" s="77"/>
      <c r="AD70" s="95"/>
      <c r="AE70" s="77"/>
      <c r="AF70" s="95"/>
      <c r="AG70" s="77"/>
      <c r="AH70" s="95"/>
      <c r="AI70" s="77"/>
      <c r="AJ70" s="95"/>
      <c r="AK70" s="77"/>
      <c r="AL70" s="95"/>
      <c r="AM70" s="77"/>
      <c r="AN70" s="95"/>
      <c r="AO70" s="77"/>
      <c r="AP70" s="95"/>
      <c r="AQ70" s="77"/>
      <c r="AR70" s="95"/>
      <c r="AS70" s="77"/>
      <c r="AT70" s="95"/>
      <c r="AU70" s="77"/>
      <c r="AV70" s="95"/>
      <c r="AW70" s="77"/>
      <c r="AX70" s="95"/>
      <c r="AY70" s="77"/>
      <c r="AZ70" s="95"/>
      <c r="BA70" s="77"/>
      <c r="BB70" s="95"/>
      <c r="BC70" s="77"/>
      <c r="BD70" s="95"/>
      <c r="BE70" s="78"/>
      <c r="BF70" s="39"/>
    </row>
    <row r="71" spans="1:58" ht="15" customHeight="1" outlineLevel="1">
      <c r="A71" s="34"/>
      <c r="B71" s="95"/>
      <c r="C71" s="77"/>
      <c r="D71" s="95"/>
      <c r="E71" s="77"/>
      <c r="F71" s="95"/>
      <c r="G71" s="77"/>
      <c r="H71" s="95"/>
      <c r="I71" s="77"/>
      <c r="J71" s="95"/>
      <c r="K71" s="77"/>
      <c r="L71" s="95"/>
      <c r="M71" s="77"/>
      <c r="N71" s="95"/>
      <c r="O71" s="77"/>
      <c r="P71" s="95"/>
      <c r="Q71" s="77"/>
      <c r="R71" s="95"/>
      <c r="S71" s="77"/>
      <c r="T71" s="95"/>
      <c r="U71" s="77"/>
      <c r="V71" s="95"/>
      <c r="W71" s="77"/>
      <c r="X71" s="95"/>
      <c r="Y71" s="77"/>
      <c r="Z71" s="95"/>
      <c r="AA71" s="77"/>
      <c r="AB71" s="95"/>
      <c r="AC71" s="77"/>
      <c r="AD71" s="95"/>
      <c r="AE71" s="77"/>
      <c r="AF71" s="95"/>
      <c r="AG71" s="77"/>
      <c r="AH71" s="95"/>
      <c r="AI71" s="77"/>
      <c r="AJ71" s="95"/>
      <c r="AK71" s="77"/>
      <c r="AL71" s="95"/>
      <c r="AM71" s="77"/>
      <c r="AN71" s="95"/>
      <c r="AO71" s="77"/>
      <c r="AP71" s="95"/>
      <c r="AQ71" s="77"/>
      <c r="AR71" s="95"/>
      <c r="AS71" s="77"/>
      <c r="AT71" s="95"/>
      <c r="AU71" s="77"/>
      <c r="AV71" s="95"/>
      <c r="AW71" s="77"/>
      <c r="AX71" s="95"/>
      <c r="AY71" s="77"/>
      <c r="AZ71" s="95"/>
      <c r="BA71" s="77"/>
      <c r="BB71" s="95"/>
      <c r="BC71" s="77"/>
      <c r="BD71" s="95"/>
      <c r="BE71" s="78"/>
      <c r="BF71" s="39"/>
    </row>
    <row r="72" spans="1:58" ht="15" customHeight="1" outlineLevel="1">
      <c r="A72" s="34"/>
      <c r="B72" s="95"/>
      <c r="C72" s="77"/>
      <c r="D72" s="95"/>
      <c r="E72" s="77"/>
      <c r="F72" s="95"/>
      <c r="G72" s="77"/>
      <c r="H72" s="95"/>
      <c r="I72" s="77"/>
      <c r="J72" s="95"/>
      <c r="K72" s="77"/>
      <c r="L72" s="95"/>
      <c r="M72" s="77"/>
      <c r="N72" s="95"/>
      <c r="O72" s="77"/>
      <c r="P72" s="95"/>
      <c r="Q72" s="77"/>
      <c r="R72" s="95"/>
      <c r="S72" s="77"/>
      <c r="T72" s="95"/>
      <c r="U72" s="77"/>
      <c r="V72" s="95"/>
      <c r="W72" s="77"/>
      <c r="X72" s="95"/>
      <c r="Y72" s="77"/>
      <c r="Z72" s="95"/>
      <c r="AA72" s="77"/>
      <c r="AB72" s="95"/>
      <c r="AC72" s="77"/>
      <c r="AD72" s="95"/>
      <c r="AE72" s="77"/>
      <c r="AF72" s="95"/>
      <c r="AG72" s="77"/>
      <c r="AH72" s="95"/>
      <c r="AI72" s="77"/>
      <c r="AJ72" s="95"/>
      <c r="AK72" s="77"/>
      <c r="AL72" s="95"/>
      <c r="AM72" s="77"/>
      <c r="AN72" s="95"/>
      <c r="AO72" s="77"/>
      <c r="AP72" s="95"/>
      <c r="AQ72" s="77"/>
      <c r="AR72" s="95"/>
      <c r="AS72" s="77"/>
      <c r="AT72" s="95"/>
      <c r="AU72" s="77"/>
      <c r="AV72" s="95"/>
      <c r="AW72" s="77"/>
      <c r="AX72" s="95"/>
      <c r="AY72" s="77"/>
      <c r="AZ72" s="95"/>
      <c r="BA72" s="77"/>
      <c r="BB72" s="95"/>
      <c r="BC72" s="77"/>
      <c r="BD72" s="95"/>
      <c r="BE72" s="78"/>
      <c r="BF72" s="39"/>
    </row>
    <row r="73" spans="1:58" ht="15" customHeight="1" outlineLevel="1">
      <c r="A73" s="34"/>
      <c r="B73" s="95"/>
      <c r="C73" s="77"/>
      <c r="D73" s="95"/>
      <c r="E73" s="77"/>
      <c r="F73" s="95"/>
      <c r="G73" s="77"/>
      <c r="H73" s="95"/>
      <c r="I73" s="77"/>
      <c r="J73" s="95"/>
      <c r="K73" s="77"/>
      <c r="L73" s="95"/>
      <c r="M73" s="77"/>
      <c r="N73" s="95"/>
      <c r="O73" s="77"/>
      <c r="P73" s="95"/>
      <c r="Q73" s="77"/>
      <c r="R73" s="95"/>
      <c r="S73" s="77"/>
      <c r="T73" s="95"/>
      <c r="U73" s="77"/>
      <c r="V73" s="95"/>
      <c r="W73" s="77"/>
      <c r="X73" s="95"/>
      <c r="Y73" s="77"/>
      <c r="Z73" s="95"/>
      <c r="AA73" s="77"/>
      <c r="AB73" s="95"/>
      <c r="AC73" s="77"/>
      <c r="AD73" s="95"/>
      <c r="AE73" s="77"/>
      <c r="AF73" s="95"/>
      <c r="AG73" s="77"/>
      <c r="AH73" s="95"/>
      <c r="AI73" s="77"/>
      <c r="AJ73" s="95"/>
      <c r="AK73" s="77"/>
      <c r="AL73" s="95"/>
      <c r="AM73" s="77"/>
      <c r="AN73" s="95"/>
      <c r="AO73" s="77"/>
      <c r="AP73" s="95"/>
      <c r="AQ73" s="77"/>
      <c r="AR73" s="95"/>
      <c r="AS73" s="77"/>
      <c r="AT73" s="95"/>
      <c r="AU73" s="77"/>
      <c r="AV73" s="95"/>
      <c r="AW73" s="77"/>
      <c r="AX73" s="95"/>
      <c r="AY73" s="77"/>
      <c r="AZ73" s="95"/>
      <c r="BA73" s="77"/>
      <c r="BB73" s="95"/>
      <c r="BC73" s="77"/>
      <c r="BD73" s="95"/>
      <c r="BE73" s="78"/>
      <c r="BF73" s="39"/>
    </row>
    <row r="74" spans="1:58" ht="15" customHeight="1" outlineLevel="1">
      <c r="A74" s="35"/>
      <c r="B74" s="96"/>
      <c r="C74" s="79"/>
      <c r="D74" s="96"/>
      <c r="E74" s="79"/>
      <c r="F74" s="96"/>
      <c r="G74" s="79"/>
      <c r="H74" s="96"/>
      <c r="I74" s="79"/>
      <c r="J74" s="96"/>
      <c r="K74" s="79"/>
      <c r="L74" s="96"/>
      <c r="M74" s="79"/>
      <c r="N74" s="96"/>
      <c r="O74" s="79"/>
      <c r="P74" s="96"/>
      <c r="Q74" s="79"/>
      <c r="R74" s="96"/>
      <c r="S74" s="79"/>
      <c r="T74" s="96"/>
      <c r="U74" s="79"/>
      <c r="V74" s="96"/>
      <c r="W74" s="79"/>
      <c r="X74" s="96"/>
      <c r="Y74" s="79"/>
      <c r="Z74" s="96"/>
      <c r="AA74" s="79"/>
      <c r="AB74" s="96"/>
      <c r="AC74" s="79"/>
      <c r="AD74" s="96"/>
      <c r="AE74" s="79"/>
      <c r="AF74" s="96"/>
      <c r="AG74" s="79"/>
      <c r="AH74" s="96"/>
      <c r="AI74" s="79"/>
      <c r="AJ74" s="96"/>
      <c r="AK74" s="79"/>
      <c r="AL74" s="96"/>
      <c r="AM74" s="79"/>
      <c r="AN74" s="96"/>
      <c r="AO74" s="79"/>
      <c r="AP74" s="96"/>
      <c r="AQ74" s="79"/>
      <c r="AR74" s="96"/>
      <c r="AS74" s="79"/>
      <c r="AT74" s="96"/>
      <c r="AU74" s="79"/>
      <c r="AV74" s="96"/>
      <c r="AW74" s="79"/>
      <c r="AX74" s="96"/>
      <c r="AY74" s="79"/>
      <c r="AZ74" s="96"/>
      <c r="BA74" s="79"/>
      <c r="BB74" s="96"/>
      <c r="BC74" s="79"/>
      <c r="BD74" s="96"/>
      <c r="BE74" s="80"/>
      <c r="BF74" s="39"/>
    </row>
    <row r="75" spans="1:58" ht="15" customHeight="1" outlineLevel="1">
      <c r="A75" s="35"/>
      <c r="B75" s="96"/>
      <c r="C75" s="79"/>
      <c r="D75" s="96"/>
      <c r="E75" s="79"/>
      <c r="F75" s="96"/>
      <c r="G75" s="79"/>
      <c r="H75" s="96"/>
      <c r="I75" s="79"/>
      <c r="J75" s="96"/>
      <c r="K75" s="79"/>
      <c r="L75" s="96"/>
      <c r="M75" s="79"/>
      <c r="N75" s="96"/>
      <c r="O75" s="79"/>
      <c r="P75" s="96"/>
      <c r="Q75" s="79"/>
      <c r="R75" s="96"/>
      <c r="S75" s="79"/>
      <c r="T75" s="96"/>
      <c r="U75" s="79"/>
      <c r="V75" s="96"/>
      <c r="W75" s="79"/>
      <c r="X75" s="96"/>
      <c r="Y75" s="79"/>
      <c r="Z75" s="96"/>
      <c r="AA75" s="79"/>
      <c r="AB75" s="96"/>
      <c r="AC75" s="79"/>
      <c r="AD75" s="96"/>
      <c r="AE75" s="79"/>
      <c r="AF75" s="96"/>
      <c r="AG75" s="79"/>
      <c r="AH75" s="96"/>
      <c r="AI75" s="79"/>
      <c r="AJ75" s="96"/>
      <c r="AK75" s="79"/>
      <c r="AL75" s="96"/>
      <c r="AM75" s="79"/>
      <c r="AN75" s="96"/>
      <c r="AO75" s="79"/>
      <c r="AP75" s="96"/>
      <c r="AQ75" s="79"/>
      <c r="AR75" s="96"/>
      <c r="AS75" s="79"/>
      <c r="AT75" s="96"/>
      <c r="AU75" s="79"/>
      <c r="AV75" s="96"/>
      <c r="AW75" s="79"/>
      <c r="AX75" s="96"/>
      <c r="AY75" s="79"/>
      <c r="AZ75" s="96"/>
      <c r="BA75" s="79"/>
      <c r="BB75" s="96"/>
      <c r="BC75" s="79"/>
      <c r="BD75" s="96"/>
      <c r="BE75" s="80"/>
      <c r="BF75" s="39"/>
    </row>
    <row r="76" spans="1:58" ht="15" customHeight="1" outlineLevel="1">
      <c r="A76" s="35"/>
      <c r="B76" s="96"/>
      <c r="C76" s="79"/>
      <c r="D76" s="96"/>
      <c r="E76" s="79"/>
      <c r="F76" s="96"/>
      <c r="G76" s="79"/>
      <c r="H76" s="96"/>
      <c r="I76" s="79"/>
      <c r="J76" s="96"/>
      <c r="K76" s="79"/>
      <c r="L76" s="96"/>
      <c r="M76" s="79"/>
      <c r="N76" s="96"/>
      <c r="O76" s="79"/>
      <c r="P76" s="96"/>
      <c r="Q76" s="79"/>
      <c r="R76" s="96"/>
      <c r="S76" s="79"/>
      <c r="T76" s="96"/>
      <c r="U76" s="79"/>
      <c r="V76" s="96"/>
      <c r="W76" s="79"/>
      <c r="X76" s="96"/>
      <c r="Y76" s="79"/>
      <c r="Z76" s="96"/>
      <c r="AA76" s="79"/>
      <c r="AB76" s="96"/>
      <c r="AC76" s="79"/>
      <c r="AD76" s="96"/>
      <c r="AE76" s="79"/>
      <c r="AF76" s="96"/>
      <c r="AG76" s="79"/>
      <c r="AH76" s="96"/>
      <c r="AI76" s="79"/>
      <c r="AJ76" s="96"/>
      <c r="AK76" s="79"/>
      <c r="AL76" s="96"/>
      <c r="AM76" s="79"/>
      <c r="AN76" s="96"/>
      <c r="AO76" s="79"/>
      <c r="AP76" s="96"/>
      <c r="AQ76" s="79"/>
      <c r="AR76" s="96"/>
      <c r="AS76" s="79"/>
      <c r="AT76" s="96"/>
      <c r="AU76" s="79"/>
      <c r="AV76" s="96"/>
      <c r="AW76" s="79"/>
      <c r="AX76" s="96"/>
      <c r="AY76" s="79"/>
      <c r="AZ76" s="96"/>
      <c r="BA76" s="79"/>
      <c r="BB76" s="96"/>
      <c r="BC76" s="79"/>
      <c r="BD76" s="96"/>
      <c r="BE76" s="80"/>
      <c r="BF76" s="39"/>
    </row>
    <row r="77" spans="1:58" ht="15" customHeight="1" outlineLevel="1">
      <c r="A77" s="35"/>
      <c r="B77" s="96"/>
      <c r="C77" s="79"/>
      <c r="D77" s="96"/>
      <c r="E77" s="79"/>
      <c r="F77" s="96"/>
      <c r="G77" s="79"/>
      <c r="H77" s="96"/>
      <c r="I77" s="79"/>
      <c r="J77" s="96"/>
      <c r="K77" s="79"/>
      <c r="L77" s="96"/>
      <c r="M77" s="79"/>
      <c r="N77" s="96"/>
      <c r="O77" s="79"/>
      <c r="P77" s="96"/>
      <c r="Q77" s="79"/>
      <c r="R77" s="96"/>
      <c r="S77" s="79"/>
      <c r="T77" s="96"/>
      <c r="U77" s="79"/>
      <c r="V77" s="96"/>
      <c r="W77" s="79"/>
      <c r="X77" s="96"/>
      <c r="Y77" s="79"/>
      <c r="Z77" s="96"/>
      <c r="AA77" s="79"/>
      <c r="AB77" s="96"/>
      <c r="AC77" s="79"/>
      <c r="AD77" s="96"/>
      <c r="AE77" s="79"/>
      <c r="AF77" s="96"/>
      <c r="AG77" s="79"/>
      <c r="AH77" s="96"/>
      <c r="AI77" s="79"/>
      <c r="AJ77" s="96"/>
      <c r="AK77" s="79"/>
      <c r="AL77" s="96"/>
      <c r="AM77" s="79"/>
      <c r="AN77" s="96"/>
      <c r="AO77" s="79"/>
      <c r="AP77" s="96"/>
      <c r="AQ77" s="79"/>
      <c r="AR77" s="96"/>
      <c r="AS77" s="79"/>
      <c r="AT77" s="96"/>
      <c r="AU77" s="79"/>
      <c r="AV77" s="96"/>
      <c r="AW77" s="79"/>
      <c r="AX77" s="96"/>
      <c r="AY77" s="79"/>
      <c r="AZ77" s="96"/>
      <c r="BA77" s="79"/>
      <c r="BB77" s="96"/>
      <c r="BC77" s="79"/>
      <c r="BD77" s="96"/>
      <c r="BE77" s="80"/>
      <c r="BF77" s="39"/>
    </row>
    <row r="78" spans="1:58" ht="15" customHeight="1" outlineLevel="1">
      <c r="A78" s="35"/>
      <c r="B78" s="96"/>
      <c r="C78" s="79"/>
      <c r="D78" s="96"/>
      <c r="E78" s="79"/>
      <c r="F78" s="96"/>
      <c r="G78" s="79"/>
      <c r="H78" s="96"/>
      <c r="I78" s="79"/>
      <c r="J78" s="96"/>
      <c r="K78" s="79"/>
      <c r="L78" s="96"/>
      <c r="M78" s="79"/>
      <c r="N78" s="96"/>
      <c r="O78" s="79"/>
      <c r="P78" s="96"/>
      <c r="Q78" s="79"/>
      <c r="R78" s="96"/>
      <c r="S78" s="79"/>
      <c r="T78" s="96"/>
      <c r="U78" s="79"/>
      <c r="V78" s="96"/>
      <c r="W78" s="79"/>
      <c r="X78" s="96"/>
      <c r="Y78" s="79"/>
      <c r="Z78" s="96"/>
      <c r="AA78" s="79"/>
      <c r="AB78" s="96"/>
      <c r="AC78" s="79"/>
      <c r="AD78" s="96"/>
      <c r="AE78" s="79"/>
      <c r="AF78" s="96"/>
      <c r="AG78" s="79"/>
      <c r="AH78" s="96"/>
      <c r="AI78" s="79"/>
      <c r="AJ78" s="96"/>
      <c r="AK78" s="79"/>
      <c r="AL78" s="96"/>
      <c r="AM78" s="79"/>
      <c r="AN78" s="96"/>
      <c r="AO78" s="79"/>
      <c r="AP78" s="96"/>
      <c r="AQ78" s="79"/>
      <c r="AR78" s="96"/>
      <c r="AS78" s="79"/>
      <c r="AT78" s="96"/>
      <c r="AU78" s="79"/>
      <c r="AV78" s="96"/>
      <c r="AW78" s="79"/>
      <c r="AX78" s="96"/>
      <c r="AY78" s="79"/>
      <c r="AZ78" s="96"/>
      <c r="BA78" s="79"/>
      <c r="BB78" s="96"/>
      <c r="BC78" s="79"/>
      <c r="BD78" s="96"/>
      <c r="BE78" s="80"/>
      <c r="BF78" s="39"/>
    </row>
    <row r="79" spans="1:58" ht="15" customHeight="1" outlineLevel="1">
      <c r="A79" s="35"/>
      <c r="B79" s="96"/>
      <c r="C79" s="79"/>
      <c r="D79" s="96"/>
      <c r="E79" s="79"/>
      <c r="F79" s="96"/>
      <c r="G79" s="79"/>
      <c r="H79" s="96"/>
      <c r="I79" s="79"/>
      <c r="J79" s="96"/>
      <c r="K79" s="79"/>
      <c r="L79" s="96"/>
      <c r="M79" s="79"/>
      <c r="N79" s="96"/>
      <c r="O79" s="79"/>
      <c r="P79" s="96"/>
      <c r="Q79" s="79"/>
      <c r="R79" s="96"/>
      <c r="S79" s="79"/>
      <c r="T79" s="96"/>
      <c r="U79" s="79"/>
      <c r="V79" s="96"/>
      <c r="W79" s="79"/>
      <c r="X79" s="96"/>
      <c r="Y79" s="79"/>
      <c r="Z79" s="96"/>
      <c r="AA79" s="79"/>
      <c r="AB79" s="96"/>
      <c r="AC79" s="79"/>
      <c r="AD79" s="96"/>
      <c r="AE79" s="79"/>
      <c r="AF79" s="96"/>
      <c r="AG79" s="79"/>
      <c r="AH79" s="96"/>
      <c r="AI79" s="79"/>
      <c r="AJ79" s="96"/>
      <c r="AK79" s="79"/>
      <c r="AL79" s="96"/>
      <c r="AM79" s="79"/>
      <c r="AN79" s="96"/>
      <c r="AO79" s="79"/>
      <c r="AP79" s="96"/>
      <c r="AQ79" s="79"/>
      <c r="AR79" s="96"/>
      <c r="AS79" s="79"/>
      <c r="AT79" s="96"/>
      <c r="AU79" s="79"/>
      <c r="AV79" s="96"/>
      <c r="AW79" s="79"/>
      <c r="AX79" s="96"/>
      <c r="AY79" s="79"/>
      <c r="AZ79" s="96"/>
      <c r="BA79" s="79"/>
      <c r="BB79" s="96"/>
      <c r="BC79" s="79"/>
      <c r="BD79" s="96"/>
      <c r="BE79" s="80"/>
      <c r="BF79" s="39"/>
    </row>
    <row r="80" spans="1:58" ht="15" customHeight="1" outlineLevel="1">
      <c r="A80" s="35"/>
      <c r="B80" s="96"/>
      <c r="C80" s="79"/>
      <c r="D80" s="96"/>
      <c r="E80" s="79"/>
      <c r="F80" s="96"/>
      <c r="G80" s="79"/>
      <c r="H80" s="96"/>
      <c r="I80" s="79"/>
      <c r="J80" s="96"/>
      <c r="K80" s="79"/>
      <c r="L80" s="96"/>
      <c r="M80" s="79"/>
      <c r="N80" s="96"/>
      <c r="O80" s="79"/>
      <c r="P80" s="96"/>
      <c r="Q80" s="79"/>
      <c r="R80" s="96"/>
      <c r="S80" s="79"/>
      <c r="T80" s="96"/>
      <c r="U80" s="79"/>
      <c r="V80" s="96"/>
      <c r="W80" s="79"/>
      <c r="X80" s="96"/>
      <c r="Y80" s="79"/>
      <c r="Z80" s="96"/>
      <c r="AA80" s="79"/>
      <c r="AB80" s="96"/>
      <c r="AC80" s="79"/>
      <c r="AD80" s="96"/>
      <c r="AE80" s="79"/>
      <c r="AF80" s="96"/>
      <c r="AG80" s="79"/>
      <c r="AH80" s="96"/>
      <c r="AI80" s="79"/>
      <c r="AJ80" s="96"/>
      <c r="AK80" s="79"/>
      <c r="AL80" s="96"/>
      <c r="AM80" s="79"/>
      <c r="AN80" s="96"/>
      <c r="AO80" s="79"/>
      <c r="AP80" s="96"/>
      <c r="AQ80" s="79"/>
      <c r="AR80" s="96"/>
      <c r="AS80" s="79"/>
      <c r="AT80" s="96"/>
      <c r="AU80" s="79"/>
      <c r="AV80" s="96"/>
      <c r="AW80" s="79"/>
      <c r="AX80" s="96"/>
      <c r="AY80" s="79"/>
      <c r="AZ80" s="96"/>
      <c r="BA80" s="79"/>
      <c r="BB80" s="96"/>
      <c r="BC80" s="79"/>
      <c r="BD80" s="96"/>
      <c r="BE80" s="80"/>
      <c r="BF80" s="39"/>
    </row>
    <row r="81" spans="1:58" ht="15" customHeight="1">
      <c r="A81" s="36"/>
      <c r="B81" s="97"/>
      <c r="C81" s="81"/>
      <c r="D81" s="97"/>
      <c r="E81" s="81"/>
      <c r="F81" s="97"/>
      <c r="G81" s="81"/>
      <c r="H81" s="97"/>
      <c r="I81" s="81"/>
      <c r="J81" s="97"/>
      <c r="K81" s="81"/>
      <c r="L81" s="97"/>
      <c r="M81" s="81"/>
      <c r="N81" s="97"/>
      <c r="O81" s="81"/>
      <c r="P81" s="97"/>
      <c r="Q81" s="81"/>
      <c r="R81" s="97"/>
      <c r="S81" s="81"/>
      <c r="T81" s="97"/>
      <c r="U81" s="81"/>
      <c r="V81" s="97"/>
      <c r="W81" s="81"/>
      <c r="X81" s="97"/>
      <c r="Y81" s="81"/>
      <c r="Z81" s="97"/>
      <c r="AA81" s="81"/>
      <c r="AB81" s="97"/>
      <c r="AC81" s="81"/>
      <c r="AD81" s="97"/>
      <c r="AE81" s="81"/>
      <c r="AF81" s="97"/>
      <c r="AG81" s="81"/>
      <c r="AH81" s="97"/>
      <c r="AI81" s="81"/>
      <c r="AJ81" s="97"/>
      <c r="AK81" s="81"/>
      <c r="AL81" s="97"/>
      <c r="AM81" s="81"/>
      <c r="AN81" s="97"/>
      <c r="AO81" s="81"/>
      <c r="AP81" s="97"/>
      <c r="AQ81" s="81"/>
      <c r="AR81" s="97"/>
      <c r="AS81" s="81"/>
      <c r="AT81" s="97"/>
      <c r="AU81" s="81"/>
      <c r="AV81" s="97"/>
      <c r="AW81" s="81"/>
      <c r="AX81" s="97"/>
      <c r="AY81" s="81"/>
      <c r="AZ81" s="97"/>
      <c r="BA81" s="81"/>
      <c r="BB81" s="97"/>
      <c r="BC81" s="81"/>
      <c r="BD81" s="97"/>
      <c r="BE81" s="82"/>
      <c r="BF81" s="39"/>
    </row>
    <row r="82" spans="1:58" ht="10.5" customHeight="1">
      <c r="A82" s="42"/>
      <c r="B82" s="39"/>
      <c r="C82" s="43"/>
      <c r="D82" s="39"/>
      <c r="E82" s="43"/>
      <c r="F82" s="39"/>
      <c r="G82" s="43"/>
      <c r="H82" s="39"/>
      <c r="I82" s="43"/>
      <c r="J82" s="39"/>
      <c r="K82" s="43"/>
      <c r="L82" s="39"/>
      <c r="M82" s="43"/>
      <c r="N82" s="39"/>
      <c r="O82" s="43"/>
      <c r="P82" s="39"/>
      <c r="Q82" s="43"/>
      <c r="R82" s="39"/>
      <c r="S82" s="43"/>
      <c r="T82" s="39"/>
      <c r="U82" s="43"/>
      <c r="V82" s="39"/>
      <c r="W82" s="43"/>
      <c r="X82" s="39"/>
      <c r="Y82" s="43"/>
      <c r="Z82" s="39"/>
      <c r="AA82" s="43"/>
      <c r="AB82" s="39"/>
      <c r="AC82" s="43"/>
      <c r="AD82" s="39"/>
      <c r="AE82" s="43"/>
      <c r="AF82" s="39"/>
      <c r="AG82" s="43"/>
      <c r="AH82" s="39"/>
      <c r="AI82" s="43"/>
      <c r="AJ82" s="39"/>
      <c r="AK82" s="43"/>
      <c r="AL82" s="39"/>
      <c r="AM82" s="43"/>
      <c r="AN82" s="39"/>
      <c r="AO82" s="43"/>
      <c r="AP82" s="39"/>
      <c r="AQ82" s="43"/>
      <c r="AR82" s="39"/>
      <c r="AS82" s="43"/>
      <c r="AT82" s="39"/>
      <c r="AU82" s="43"/>
      <c r="AV82" s="39"/>
      <c r="AW82" s="43"/>
      <c r="AX82" s="39"/>
      <c r="AY82" s="43"/>
      <c r="AZ82" s="39"/>
      <c r="BA82" s="43"/>
      <c r="BB82" s="39"/>
      <c r="BC82" s="43"/>
      <c r="BD82" s="39"/>
      <c r="BE82" s="43"/>
      <c r="BF82" s="39"/>
    </row>
  </sheetData>
  <sheetProtection sheet="1" objects="1" scenarios="1" formatRows="0"/>
  <mergeCells count="243">
    <mergeCell ref="B15:BE15"/>
    <mergeCell ref="A16:A17"/>
    <mergeCell ref="L13:M13"/>
    <mergeCell ref="N13:O13"/>
    <mergeCell ref="P13:Q13"/>
    <mergeCell ref="R13:S13"/>
    <mergeCell ref="D11:E11"/>
    <mergeCell ref="A14:BE14"/>
    <mergeCell ref="T13:U13"/>
    <mergeCell ref="Z13:AA13"/>
    <mergeCell ref="H13:I13"/>
    <mergeCell ref="AZ11:BA11"/>
    <mergeCell ref="AZ12:BA12"/>
    <mergeCell ref="P17:Q17"/>
    <mergeCell ref="N17:O17"/>
    <mergeCell ref="L17:M17"/>
    <mergeCell ref="J17:K17"/>
    <mergeCell ref="H17:I17"/>
    <mergeCell ref="F17:G17"/>
    <mergeCell ref="D17:E17"/>
    <mergeCell ref="B17:C17"/>
    <mergeCell ref="D13:E13"/>
    <mergeCell ref="F13:G13"/>
    <mergeCell ref="Z17:AA17"/>
    <mergeCell ref="H8:I8"/>
    <mergeCell ref="H9:I9"/>
    <mergeCell ref="H10:I10"/>
    <mergeCell ref="H11:I11"/>
    <mergeCell ref="H12:I12"/>
    <mergeCell ref="BB13:BC13"/>
    <mergeCell ref="BD13:BE13"/>
    <mergeCell ref="AR13:AS13"/>
    <mergeCell ref="AT13:AU13"/>
    <mergeCell ref="AV13:AW13"/>
    <mergeCell ref="AX13:AY13"/>
    <mergeCell ref="AZ13:BA13"/>
    <mergeCell ref="AH13:AI13"/>
    <mergeCell ref="AJ13:AK13"/>
    <mergeCell ref="AL13:AM13"/>
    <mergeCell ref="AN13:AO13"/>
    <mergeCell ref="AP13:AQ13"/>
    <mergeCell ref="V13:W13"/>
    <mergeCell ref="X13:Y13"/>
    <mergeCell ref="AB13:AC13"/>
    <mergeCell ref="AD13:AE13"/>
    <mergeCell ref="AF13:AG13"/>
    <mergeCell ref="J13:K13"/>
    <mergeCell ref="J8:K8"/>
    <mergeCell ref="J9:K9"/>
    <mergeCell ref="J10:K10"/>
    <mergeCell ref="J11:K11"/>
    <mergeCell ref="J12:K12"/>
    <mergeCell ref="L8:M8"/>
    <mergeCell ref="L9:M9"/>
    <mergeCell ref="L10:M10"/>
    <mergeCell ref="L11:M11"/>
    <mergeCell ref="L12:M12"/>
    <mergeCell ref="N8:O8"/>
    <mergeCell ref="N9:O9"/>
    <mergeCell ref="N10:O10"/>
    <mergeCell ref="N11:O11"/>
    <mergeCell ref="N12:O12"/>
    <mergeCell ref="P8:Q8"/>
    <mergeCell ref="P9:Q9"/>
    <mergeCell ref="P10:Q10"/>
    <mergeCell ref="P11:Q11"/>
    <mergeCell ref="P12:Q12"/>
    <mergeCell ref="R8:S8"/>
    <mergeCell ref="R9:S9"/>
    <mergeCell ref="R10:S10"/>
    <mergeCell ref="R11:S11"/>
    <mergeCell ref="R12:S12"/>
    <mergeCell ref="T8:U8"/>
    <mergeCell ref="T9:U9"/>
    <mergeCell ref="T10:U10"/>
    <mergeCell ref="T11:U11"/>
    <mergeCell ref="T12:U12"/>
    <mergeCell ref="V8:W8"/>
    <mergeCell ref="V9:W9"/>
    <mergeCell ref="V10:W10"/>
    <mergeCell ref="V11:W11"/>
    <mergeCell ref="V12:W12"/>
    <mergeCell ref="X8:Y8"/>
    <mergeCell ref="X9:Y9"/>
    <mergeCell ref="X10:Y10"/>
    <mergeCell ref="X11:Y11"/>
    <mergeCell ref="X12:Y12"/>
    <mergeCell ref="Z8:AA8"/>
    <mergeCell ref="Z9:AA9"/>
    <mergeCell ref="Z10:AA10"/>
    <mergeCell ref="Z11:AA11"/>
    <mergeCell ref="Z12:AA12"/>
    <mergeCell ref="AB8:AC8"/>
    <mergeCell ref="AB9:AC9"/>
    <mergeCell ref="AB10:AC10"/>
    <mergeCell ref="AB11:AC11"/>
    <mergeCell ref="AB12:AC12"/>
    <mergeCell ref="AD8:AE8"/>
    <mergeCell ref="AD9:AE9"/>
    <mergeCell ref="AD10:AE10"/>
    <mergeCell ref="AD11:AE11"/>
    <mergeCell ref="AD12:AE12"/>
    <mergeCell ref="AF8:AG8"/>
    <mergeCell ref="AF9:AG9"/>
    <mergeCell ref="AF10:AG10"/>
    <mergeCell ref="AF11:AG11"/>
    <mergeCell ref="AF12:AG12"/>
    <mergeCell ref="AH8:AI8"/>
    <mergeCell ref="AH9:AI9"/>
    <mergeCell ref="AH10:AI10"/>
    <mergeCell ref="AH11:AI11"/>
    <mergeCell ref="AH12:AI12"/>
    <mergeCell ref="AJ8:AK8"/>
    <mergeCell ref="AJ9:AK9"/>
    <mergeCell ref="AJ10:AK10"/>
    <mergeCell ref="AJ11:AK11"/>
    <mergeCell ref="AJ12:AK12"/>
    <mergeCell ref="AP10:AQ10"/>
    <mergeCell ref="AP11:AQ11"/>
    <mergeCell ref="AP12:AQ12"/>
    <mergeCell ref="AR8:AS8"/>
    <mergeCell ref="AR9:AS9"/>
    <mergeCell ref="AR10:AS10"/>
    <mergeCell ref="AR11:AS11"/>
    <mergeCell ref="AR12:AS12"/>
    <mergeCell ref="AL8:AM8"/>
    <mergeCell ref="AL9:AM9"/>
    <mergeCell ref="AL10:AM10"/>
    <mergeCell ref="AL11:AM11"/>
    <mergeCell ref="AL12:AM12"/>
    <mergeCell ref="AN8:AO8"/>
    <mergeCell ref="AN9:AO9"/>
    <mergeCell ref="AN10:AO10"/>
    <mergeCell ref="AN11:AO11"/>
    <mergeCell ref="AN12:AO12"/>
    <mergeCell ref="D10:E10"/>
    <mergeCell ref="D12:E12"/>
    <mergeCell ref="BB8:BC8"/>
    <mergeCell ref="BB10:BC10"/>
    <mergeCell ref="BB11:BC11"/>
    <mergeCell ref="BB12:BC12"/>
    <mergeCell ref="BB9:BC9"/>
    <mergeCell ref="AX8:AY8"/>
    <mergeCell ref="AX9:AY9"/>
    <mergeCell ref="AX10:AY10"/>
    <mergeCell ref="AX11:AY11"/>
    <mergeCell ref="AX12:AY12"/>
    <mergeCell ref="AT8:AU8"/>
    <mergeCell ref="AT9:AU9"/>
    <mergeCell ref="AT10:AU10"/>
    <mergeCell ref="AT11:AU11"/>
    <mergeCell ref="AT12:AU12"/>
    <mergeCell ref="AV8:AW8"/>
    <mergeCell ref="AV9:AW9"/>
    <mergeCell ref="AV10:AW10"/>
    <mergeCell ref="AV11:AW11"/>
    <mergeCell ref="AV12:AW12"/>
    <mergeCell ref="AP8:AQ8"/>
    <mergeCell ref="AP9:AQ9"/>
    <mergeCell ref="V17:W17"/>
    <mergeCell ref="T17:U17"/>
    <mergeCell ref="R17:S17"/>
    <mergeCell ref="AJ17:AK17"/>
    <mergeCell ref="AH17:AI17"/>
    <mergeCell ref="AF17:AG17"/>
    <mergeCell ref="AD17:AE17"/>
    <mergeCell ref="AB17:AC17"/>
    <mergeCell ref="AT17:AU17"/>
    <mergeCell ref="AR17:AS17"/>
    <mergeCell ref="AP17:AQ17"/>
    <mergeCell ref="AN17:AO17"/>
    <mergeCell ref="AL17:AM17"/>
    <mergeCell ref="X17:Y17"/>
    <mergeCell ref="BD17:BE17"/>
    <mergeCell ref="BB17:BC17"/>
    <mergeCell ref="AZ17:BA17"/>
    <mergeCell ref="AX17:AY17"/>
    <mergeCell ref="AV17:AW17"/>
    <mergeCell ref="B2:BE4"/>
    <mergeCell ref="AP16:AS16"/>
    <mergeCell ref="AT16:AW16"/>
    <mergeCell ref="AX16:BA16"/>
    <mergeCell ref="BB16:BE16"/>
    <mergeCell ref="V16:Y16"/>
    <mergeCell ref="Z16:AC16"/>
    <mergeCell ref="AD16:AG16"/>
    <mergeCell ref="AH16:AK16"/>
    <mergeCell ref="AL16:AO16"/>
    <mergeCell ref="B16:E16"/>
    <mergeCell ref="F16:I16"/>
    <mergeCell ref="J16:M16"/>
    <mergeCell ref="N16:Q16"/>
    <mergeCell ref="R16:U16"/>
    <mergeCell ref="Z7:AA7"/>
    <mergeCell ref="AB7:AC7"/>
    <mergeCell ref="AD7:AE7"/>
    <mergeCell ref="BD12:BE12"/>
    <mergeCell ref="BD9:BE9"/>
    <mergeCell ref="B6:BE6"/>
    <mergeCell ref="B13:C13"/>
    <mergeCell ref="B8:C8"/>
    <mergeCell ref="B9:C9"/>
    <mergeCell ref="B10:C10"/>
    <mergeCell ref="B11:C11"/>
    <mergeCell ref="B12:C12"/>
    <mergeCell ref="BD8:BE8"/>
    <mergeCell ref="BD10:BE10"/>
    <mergeCell ref="BD11:BE11"/>
    <mergeCell ref="AZ8:BA8"/>
    <mergeCell ref="AZ9:BA9"/>
    <mergeCell ref="AZ10:BA10"/>
    <mergeCell ref="B7:C7"/>
    <mergeCell ref="D7:E7"/>
    <mergeCell ref="F7:G7"/>
    <mergeCell ref="F8:G8"/>
    <mergeCell ref="F9:G9"/>
    <mergeCell ref="F10:G10"/>
    <mergeCell ref="F11:G11"/>
    <mergeCell ref="F12:G12"/>
    <mergeCell ref="D8:E8"/>
    <mergeCell ref="D9:E9"/>
    <mergeCell ref="A5:BD5"/>
    <mergeCell ref="H7:I7"/>
    <mergeCell ref="J7:K7"/>
    <mergeCell ref="L7:M7"/>
    <mergeCell ref="N7:O7"/>
    <mergeCell ref="P7:Q7"/>
    <mergeCell ref="R7:S7"/>
    <mergeCell ref="T7:U7"/>
    <mergeCell ref="V7:W7"/>
    <mergeCell ref="X7:Y7"/>
    <mergeCell ref="AF7:AG7"/>
    <mergeCell ref="AH7:AI7"/>
    <mergeCell ref="BD7:BE7"/>
    <mergeCell ref="AT7:AU7"/>
    <mergeCell ref="AX7:AY7"/>
    <mergeCell ref="AZ7:BA7"/>
    <mergeCell ref="BB7:BC7"/>
    <mergeCell ref="AJ7:AK7"/>
    <mergeCell ref="AL7:AM7"/>
    <mergeCell ref="AN7:AO7"/>
    <mergeCell ref="AP7:AQ7"/>
    <mergeCell ref="AR7:AS7"/>
  </mergeCells>
  <phoneticPr fontId="15" type="noConversion"/>
  <conditionalFormatting sqref="B18:BE81">
    <cfRule type="cellIs" dxfId="18" priority="1" operator="lessThan">
      <formula>0</formula>
    </cfRule>
  </conditionalFormatting>
  <conditionalFormatting sqref="B22:BE81">
    <cfRule type="cellIs" dxfId="17" priority="8" operator="equal">
      <formula>"NO"</formula>
    </cfRule>
    <cfRule type="cellIs" dxfId="16" priority="9" operator="equal">
      <formula>"YES"</formula>
    </cfRule>
  </conditionalFormatting>
  <conditionalFormatting sqref="C24">
    <cfRule type="cellIs" dxfId="15" priority="10" operator="equal">
      <formula>"NO"</formula>
    </cfRule>
  </conditionalFormatting>
  <conditionalFormatting sqref="D13:T13 V13:Z13 AB13:BE13">
    <cfRule type="cellIs" dxfId="14" priority="7" operator="lessThan">
      <formula>1</formula>
    </cfRule>
  </conditionalFormatting>
  <conditionalFormatting sqref="D13:BE13">
    <cfRule type="cellIs" dxfId="13" priority="4" operator="equal">
      <formula>0</formula>
    </cfRule>
    <cfRule type="cellIs" dxfId="12" priority="5" operator="greaterThan">
      <formula>0</formula>
    </cfRule>
    <cfRule type="cellIs" dxfId="11" priority="6" operator="lessThan">
      <formula>0</formula>
    </cfRule>
  </conditionalFormatting>
  <dataValidations count="1">
    <dataValidation type="list" allowBlank="1" showInputMessage="1" showErrorMessage="1" sqref="BC47:BC81 BE47:BE81 C47:C81 G47:G81 I47:I81 K47:K81 M47:M81 O47:O81 Q47:Q81 S47:S81 U47:U81 W47:W81 Y47:Y81 AA47:AA81 AC47:AC81 AE47:AE81 AG47:AG81 AI47:AI81 AK47:AK81 AM47:AM81 AO47:AO81 AQ47:AQ81 AS47:AS81 AU47:AU81 AW47:AW81 AY47:AY81 BA47:BA81 BE23:BE26 BC23:BC26 BA23:BA26 AY23:AY26 AW23:AW26 AU23:AU26 AS23:AS26 AQ23:AQ26 AO23:AO26 AM23:AM26 AK23:AK26 AI23:AI26 AG23:AG26 AE23:AE26 AC23:AC26 AA23:AA26 Y23:Y26 W23:W26 U23:U26 S23:S26 Q23:Q26 O23:O26 M23:M26 K23:K26 I23:I26 G23:G26 E23:E26 C23:C26 E28:E32 G28:G32 I28:I32 K28:K32 M28:M32 O28:O32 Q28:Q32 S28:S32 U28:U32 W28:W32 Y28:Y32 AA28:AA32 AC28:AC32 AE28:AE32 AG28:AG32 AI28:AI32 AK28:AK32 AM28:AM32 AO28:AO32 AQ28:AQ32 AS28:AS32 AU28:AU32 AW28:AW32 AY28:AY32 BA28:BA32 BC28:BC32 BE28:BE32 E47:E81 BE34:BE38 BC34:BC38 BA34:BA38 AY34:AY38 AW34:AW38 AU34:AU38 AS34:AS38 AQ34:AQ38 AO34:AO38 AM34:AM38 AK34:AK38 AI34:AI38 AG34:AG38 AE34:AE38 AC34:AC38 AA34:AA38 Y34:Y38 W34:W38 U34:U38 S34:S38 Q34:Q38 O34:O38 M34:M38 K34:K38 I34:I38 G34:G38 E34:E38 C34:C38 C40:C45 G40:G45 I40:I45 K40:K45 M40:M45 O40:O45 Q40:Q45 S40:S45 U40:U45 W40:W45 Y40:Y45 AA40:AA45 AC40:AC45 AE40:AE45 AG40:AG45 AI40:AI45 AK40:AK45 AM40:AM45 AO40:AO45 AQ40:AQ45 AS40:AS45 AU40:AU45 AW40:AW45 AY40:AY45 BA40:BA45 BC40:BC45 BE40:BE45 E40:E45 C28:C32" xr:uid="{9606C2EE-92EB-434B-A9E4-62E8F471AB21}">
      <formula1>"YES,NO"</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3FA79-3EF8-4B4B-B32F-1DFB0455D19C}">
  <sheetPr>
    <tabColor rgb="FF00B050"/>
  </sheetPr>
  <dimension ref="A1:BF82"/>
  <sheetViews>
    <sheetView showGridLines="0" zoomScaleNormal="100" workbookViewId="0">
      <pane xSplit="1" ySplit="17" topLeftCell="B18" activePane="bottomRight" state="frozen"/>
      <selection pane="topRight" activeCell="B1" sqref="B1"/>
      <selection pane="bottomLeft" activeCell="A18" sqref="A18"/>
      <selection pane="bottomRight" activeCell="F28" sqref="F28"/>
    </sheetView>
  </sheetViews>
  <sheetFormatPr defaultColWidth="0" defaultRowHeight="14.25" zeroHeight="1" outlineLevelRow="1"/>
  <cols>
    <col min="1" max="1" width="33.7109375" style="17" customWidth="1"/>
    <col min="2" max="2" width="16.7109375" style="1" customWidth="1"/>
    <col min="3" max="3" width="5.7109375" style="18" customWidth="1"/>
    <col min="4" max="4" width="16.7109375" style="1" customWidth="1"/>
    <col min="5" max="5" width="5.7109375" style="18" customWidth="1"/>
    <col min="6" max="6" width="16.7109375" style="1" customWidth="1"/>
    <col min="7" max="7" width="5.7109375" style="18" customWidth="1"/>
    <col min="8" max="8" width="16.7109375" style="1" customWidth="1"/>
    <col min="9" max="9" width="5.7109375" style="18" customWidth="1"/>
    <col min="10" max="10" width="16.7109375" style="1" customWidth="1"/>
    <col min="11" max="11" width="5.7109375" style="18" customWidth="1"/>
    <col min="12" max="12" width="16.7109375" style="1" customWidth="1"/>
    <col min="13" max="13" width="5.7109375" style="18" customWidth="1"/>
    <col min="14" max="14" width="16.7109375" style="1" customWidth="1"/>
    <col min="15" max="15" width="5.7109375" style="18" customWidth="1"/>
    <col min="16" max="16" width="16.7109375" style="1" customWidth="1"/>
    <col min="17" max="17" width="5.7109375" style="18" customWidth="1"/>
    <col min="18" max="18" width="16.7109375" style="1" customWidth="1"/>
    <col min="19" max="19" width="5.7109375" style="18" customWidth="1"/>
    <col min="20" max="20" width="16.7109375" style="1" customWidth="1"/>
    <col min="21" max="21" width="5.7109375" style="18" customWidth="1"/>
    <col min="22" max="22" width="16.7109375" style="1" customWidth="1"/>
    <col min="23" max="23" width="5.7109375" style="18" customWidth="1"/>
    <col min="24" max="24" width="16.7109375" style="1" customWidth="1"/>
    <col min="25" max="25" width="5.7109375" style="18" customWidth="1"/>
    <col min="26" max="26" width="16.7109375" style="1" customWidth="1"/>
    <col min="27" max="27" width="5.7109375" style="18" customWidth="1"/>
    <col min="28" max="28" width="16.7109375" style="1" customWidth="1"/>
    <col min="29" max="29" width="5.7109375" style="18" customWidth="1"/>
    <col min="30" max="30" width="16.7109375" style="1" customWidth="1"/>
    <col min="31" max="31" width="5.7109375" style="18" customWidth="1"/>
    <col min="32" max="32" width="16.7109375" style="1" customWidth="1"/>
    <col min="33" max="33" width="5.7109375" style="18" customWidth="1"/>
    <col min="34" max="34" width="16.7109375" style="1" customWidth="1"/>
    <col min="35" max="35" width="5.7109375" style="18" customWidth="1"/>
    <col min="36" max="36" width="16.7109375" style="1" customWidth="1"/>
    <col min="37" max="37" width="5.7109375" style="18" customWidth="1"/>
    <col min="38" max="38" width="16.7109375" style="1" customWidth="1"/>
    <col min="39" max="39" width="5.7109375" style="18" customWidth="1"/>
    <col min="40" max="40" width="16.7109375" style="1" customWidth="1"/>
    <col min="41" max="41" width="5.7109375" style="18" customWidth="1"/>
    <col min="42" max="42" width="16.7109375" style="1" customWidth="1"/>
    <col min="43" max="43" width="5.7109375" style="18" customWidth="1"/>
    <col min="44" max="44" width="16.7109375" style="1" customWidth="1"/>
    <col min="45" max="45" width="5.7109375" style="18" customWidth="1"/>
    <col min="46" max="46" width="16.7109375" style="1" customWidth="1"/>
    <col min="47" max="47" width="5.7109375" style="18" customWidth="1"/>
    <col min="48" max="48" width="16.7109375" style="1" customWidth="1"/>
    <col min="49" max="49" width="5.7109375" style="18" customWidth="1"/>
    <col min="50" max="50" width="16.7109375" style="1" customWidth="1"/>
    <col min="51" max="51" width="5.7109375" style="18" customWidth="1"/>
    <col min="52" max="52" width="16.7109375" style="1" customWidth="1"/>
    <col min="53" max="53" width="5.7109375" style="18" customWidth="1"/>
    <col min="54" max="54" width="16.7109375" style="1" customWidth="1"/>
    <col min="55" max="55" width="5.7109375" style="18" customWidth="1"/>
    <col min="56" max="56" width="16.7109375" style="1" customWidth="1"/>
    <col min="57" max="57" width="5.7109375" style="18" customWidth="1"/>
    <col min="58" max="58" width="1.7109375" style="1" customWidth="1"/>
    <col min="59" max="16384" width="8.7109375" style="1" hidden="1"/>
  </cols>
  <sheetData>
    <row r="1" spans="1:58" s="23" customFormat="1" ht="28.5" customHeight="1">
      <c r="A1" s="136" t="str">
        <f>SETUP!B10</f>
        <v>ABUNDANCE</v>
      </c>
      <c r="B1" s="24" t="s">
        <v>198</v>
      </c>
      <c r="C1" s="44"/>
      <c r="D1" s="24" t="s">
        <v>198</v>
      </c>
      <c r="E1" s="45"/>
      <c r="F1" s="24" t="s">
        <v>198</v>
      </c>
      <c r="G1" s="25"/>
      <c r="H1" s="24" t="s">
        <v>198</v>
      </c>
      <c r="I1" s="44"/>
      <c r="J1" s="24" t="s">
        <v>198</v>
      </c>
      <c r="K1" s="45"/>
      <c r="L1" s="24" t="s">
        <v>198</v>
      </c>
      <c r="M1" s="25"/>
      <c r="N1" s="24" t="s">
        <v>198</v>
      </c>
      <c r="O1" s="44"/>
      <c r="P1" s="24" t="s">
        <v>198</v>
      </c>
      <c r="Q1" s="45"/>
      <c r="R1" s="24" t="s">
        <v>198</v>
      </c>
      <c r="S1" s="25"/>
      <c r="T1" s="24" t="s">
        <v>198</v>
      </c>
      <c r="U1" s="44"/>
      <c r="V1" s="24" t="s">
        <v>198</v>
      </c>
      <c r="W1" s="45"/>
      <c r="X1" s="24" t="s">
        <v>198</v>
      </c>
      <c r="Y1" s="25"/>
      <c r="Z1" s="24" t="s">
        <v>198</v>
      </c>
      <c r="AA1" s="44"/>
      <c r="AB1" s="24" t="s">
        <v>198</v>
      </c>
      <c r="AC1" s="45"/>
      <c r="AD1" s="24" t="s">
        <v>198</v>
      </c>
      <c r="AE1" s="25"/>
      <c r="AF1" s="24" t="s">
        <v>198</v>
      </c>
      <c r="AG1" s="44"/>
      <c r="AH1" s="24" t="s">
        <v>198</v>
      </c>
      <c r="AI1" s="45"/>
      <c r="AJ1" s="24" t="s">
        <v>198</v>
      </c>
      <c r="AK1" s="25"/>
      <c r="AL1" s="24" t="s">
        <v>198</v>
      </c>
      <c r="AM1" s="44"/>
      <c r="AN1" s="24" t="s">
        <v>198</v>
      </c>
      <c r="AO1" s="45"/>
      <c r="AP1" s="24" t="s">
        <v>198</v>
      </c>
      <c r="AQ1" s="25"/>
      <c r="AR1" s="24" t="s">
        <v>198</v>
      </c>
      <c r="AS1" s="44"/>
      <c r="AT1" s="24" t="s">
        <v>198</v>
      </c>
      <c r="AU1" s="45"/>
      <c r="AV1" s="24" t="s">
        <v>198</v>
      </c>
      <c r="AW1" s="25"/>
      <c r="AX1" s="24" t="s">
        <v>198</v>
      </c>
      <c r="AY1" s="44"/>
      <c r="AZ1" s="24" t="s">
        <v>198</v>
      </c>
      <c r="BA1" s="45"/>
      <c r="BB1" s="24" t="s">
        <v>198</v>
      </c>
      <c r="BC1" s="25"/>
      <c r="BD1" s="24" t="s">
        <v>198</v>
      </c>
      <c r="BE1" s="44"/>
      <c r="BF1" s="38"/>
    </row>
    <row r="2" spans="1:58" ht="15" customHeight="1">
      <c r="A2" s="37" t="str">
        <f>_xlfn.XLOOKUP(B1,'BANK &amp; CREDIT ACCOUNTS'!D5:D6,'BANK &amp; CREDIT ACCOUNTS'!B5:B6)</f>
        <v>MY MAIN SAVINGS ACCOUNT</v>
      </c>
      <c r="B2" s="208" t="str">
        <f>SETUP!B12</f>
        <v>"The price of anything is the amount of life you exchange for it." — Henry David Thoreau</v>
      </c>
      <c r="C2" s="208"/>
      <c r="D2" s="208"/>
      <c r="E2" s="208"/>
      <c r="F2" s="208"/>
      <c r="G2" s="208"/>
      <c r="H2" s="208"/>
      <c r="I2" s="208"/>
      <c r="J2" s="208"/>
      <c r="K2" s="208"/>
      <c r="L2" s="208"/>
      <c r="M2" s="208"/>
      <c r="N2" s="208"/>
      <c r="O2" s="208"/>
      <c r="P2" s="208"/>
      <c r="Q2" s="208"/>
      <c r="R2" s="208"/>
      <c r="S2" s="208"/>
      <c r="T2" s="208"/>
      <c r="U2" s="208"/>
      <c r="V2" s="208"/>
      <c r="W2" s="208"/>
      <c r="X2" s="208"/>
      <c r="Y2" s="208"/>
      <c r="Z2" s="208"/>
      <c r="AA2" s="208"/>
      <c r="AB2" s="208"/>
      <c r="AC2" s="208"/>
      <c r="AD2" s="208"/>
      <c r="AE2" s="208"/>
      <c r="AF2" s="208"/>
      <c r="AG2" s="208"/>
      <c r="AH2" s="208"/>
      <c r="AI2" s="208"/>
      <c r="AJ2" s="208"/>
      <c r="AK2" s="208"/>
      <c r="AL2" s="208"/>
      <c r="AM2" s="208"/>
      <c r="AN2" s="208"/>
      <c r="AO2" s="208"/>
      <c r="AP2" s="208"/>
      <c r="AQ2" s="208"/>
      <c r="AR2" s="208"/>
      <c r="AS2" s="208"/>
      <c r="AT2" s="208"/>
      <c r="AU2" s="208"/>
      <c r="AV2" s="208"/>
      <c r="AW2" s="208"/>
      <c r="AX2" s="208"/>
      <c r="AY2" s="208"/>
      <c r="AZ2" s="208"/>
      <c r="BA2" s="208"/>
      <c r="BB2" s="208"/>
      <c r="BC2" s="208"/>
      <c r="BD2" s="208"/>
      <c r="BE2" s="209"/>
      <c r="BF2" s="39"/>
    </row>
    <row r="3" spans="1:58" ht="15" customHeight="1">
      <c r="A3" s="137">
        <f>_xlfn.XLOOKUP(B1,'BANK &amp; CREDIT ACCOUNTS'!D5:D6,'BANK &amp; CREDIT ACCOUNTS'!C5:C6)</f>
        <v>0</v>
      </c>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09"/>
      <c r="BF3" s="39"/>
    </row>
    <row r="4" spans="1:58" ht="15" customHeight="1">
      <c r="A4" s="138">
        <f>_xlfn.XLOOKUP(B1,'BANK &amp; CREDIT ACCOUNTS'!D5:D6,'BANK &amp; CREDIT ACCOUNTS'!E5:E6)</f>
        <v>0</v>
      </c>
      <c r="B4" s="210"/>
      <c r="C4" s="210"/>
      <c r="D4" s="210"/>
      <c r="E4" s="210"/>
      <c r="F4" s="210"/>
      <c r="G4" s="210"/>
      <c r="H4" s="210"/>
      <c r="I4" s="210"/>
      <c r="J4" s="210"/>
      <c r="K4" s="210"/>
      <c r="L4" s="210"/>
      <c r="M4" s="210"/>
      <c r="N4" s="210"/>
      <c r="O4" s="210"/>
      <c r="P4" s="210"/>
      <c r="Q4" s="210"/>
      <c r="R4" s="210"/>
      <c r="S4" s="210"/>
      <c r="T4" s="210"/>
      <c r="U4" s="210"/>
      <c r="V4" s="210"/>
      <c r="W4" s="210"/>
      <c r="X4" s="210"/>
      <c r="Y4" s="210"/>
      <c r="Z4" s="210"/>
      <c r="AA4" s="210"/>
      <c r="AB4" s="210"/>
      <c r="AC4" s="210"/>
      <c r="AD4" s="210"/>
      <c r="AE4" s="210"/>
      <c r="AF4" s="210"/>
      <c r="AG4" s="210"/>
      <c r="AH4" s="210"/>
      <c r="AI4" s="210"/>
      <c r="AJ4" s="210"/>
      <c r="AK4" s="210"/>
      <c r="AL4" s="210"/>
      <c r="AM4" s="210"/>
      <c r="AN4" s="210"/>
      <c r="AO4" s="210"/>
      <c r="AP4" s="210"/>
      <c r="AQ4" s="210"/>
      <c r="AR4" s="210"/>
      <c r="AS4" s="210"/>
      <c r="AT4" s="210"/>
      <c r="AU4" s="210"/>
      <c r="AV4" s="210"/>
      <c r="AW4" s="210"/>
      <c r="AX4" s="210"/>
      <c r="AY4" s="210"/>
      <c r="AZ4" s="210"/>
      <c r="BA4" s="210"/>
      <c r="BB4" s="210"/>
      <c r="BC4" s="210"/>
      <c r="BD4" s="210"/>
      <c r="BE4" s="209"/>
      <c r="BF4" s="39"/>
    </row>
    <row r="5" spans="1:58" ht="10.5" hidden="1" customHeight="1" outlineLevel="1">
      <c r="A5" s="169"/>
      <c r="B5" s="160"/>
      <c r="C5" s="160"/>
      <c r="D5" s="160"/>
      <c r="E5" s="160"/>
      <c r="F5" s="160"/>
      <c r="G5" s="160"/>
      <c r="H5" s="160"/>
      <c r="I5" s="160"/>
      <c r="J5" s="160"/>
      <c r="K5" s="160"/>
      <c r="L5" s="160"/>
      <c r="M5" s="160"/>
      <c r="N5" s="160"/>
      <c r="O5" s="160"/>
      <c r="P5" s="160"/>
      <c r="Q5" s="160"/>
      <c r="R5" s="160"/>
      <c r="S5" s="160"/>
      <c r="T5" s="160"/>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26"/>
      <c r="BF5" s="39"/>
    </row>
    <row r="6" spans="1:58" ht="16.5" hidden="1" outlineLevel="1" thickBot="1">
      <c r="A6" s="139" t="s">
        <v>0</v>
      </c>
      <c r="B6" s="175" t="s">
        <v>91</v>
      </c>
      <c r="C6" s="175"/>
      <c r="D6" s="175"/>
      <c r="E6" s="175"/>
      <c r="F6" s="175"/>
      <c r="G6" s="175"/>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5"/>
      <c r="AY6" s="175"/>
      <c r="AZ6" s="175"/>
      <c r="BA6" s="175"/>
      <c r="BB6" s="175"/>
      <c r="BC6" s="175"/>
      <c r="BD6" s="175"/>
      <c r="BE6" s="176"/>
      <c r="BF6" s="39"/>
    </row>
    <row r="7" spans="1:58" s="2" customFormat="1" ht="24.95" hidden="1" customHeight="1" outlineLevel="1" thickBot="1">
      <c r="A7" s="46" t="s">
        <v>1</v>
      </c>
      <c r="B7" s="198" t="s">
        <v>81</v>
      </c>
      <c r="C7" s="199"/>
      <c r="D7" s="200">
        <v>0</v>
      </c>
      <c r="E7" s="171"/>
      <c r="F7" s="170">
        <v>0</v>
      </c>
      <c r="G7" s="171"/>
      <c r="H7" s="170">
        <v>0</v>
      </c>
      <c r="I7" s="171"/>
      <c r="J7" s="170">
        <v>0</v>
      </c>
      <c r="K7" s="171"/>
      <c r="L7" s="170">
        <v>0</v>
      </c>
      <c r="M7" s="171"/>
      <c r="N7" s="170">
        <v>0</v>
      </c>
      <c r="O7" s="171"/>
      <c r="P7" s="170">
        <v>0</v>
      </c>
      <c r="Q7" s="171"/>
      <c r="R7" s="170">
        <v>0</v>
      </c>
      <c r="S7" s="171"/>
      <c r="T7" s="170">
        <v>0</v>
      </c>
      <c r="U7" s="171"/>
      <c r="V7" s="170">
        <v>0</v>
      </c>
      <c r="W7" s="171"/>
      <c r="X7" s="170">
        <v>0</v>
      </c>
      <c r="Y7" s="171"/>
      <c r="Z7" s="170">
        <v>0</v>
      </c>
      <c r="AA7" s="171"/>
      <c r="AB7" s="170">
        <v>0</v>
      </c>
      <c r="AC7" s="171"/>
      <c r="AD7" s="170">
        <v>0</v>
      </c>
      <c r="AE7" s="171"/>
      <c r="AF7" s="170">
        <v>0</v>
      </c>
      <c r="AG7" s="171"/>
      <c r="AH7" s="170">
        <v>0</v>
      </c>
      <c r="AI7" s="171"/>
      <c r="AJ7" s="170">
        <v>0</v>
      </c>
      <c r="AK7" s="171"/>
      <c r="AL7" s="170">
        <v>0</v>
      </c>
      <c r="AM7" s="171"/>
      <c r="AN7" s="170">
        <v>0</v>
      </c>
      <c r="AO7" s="171"/>
      <c r="AP7" s="170">
        <v>0</v>
      </c>
      <c r="AQ7" s="171"/>
      <c r="AR7" s="170">
        <v>0</v>
      </c>
      <c r="AS7" s="171"/>
      <c r="AT7" s="170">
        <v>0</v>
      </c>
      <c r="AU7" s="171"/>
      <c r="AV7" s="47">
        <v>0</v>
      </c>
      <c r="AW7" s="48"/>
      <c r="AX7" s="170">
        <v>0</v>
      </c>
      <c r="AY7" s="171"/>
      <c r="AZ7" s="170">
        <v>0</v>
      </c>
      <c r="BA7" s="171"/>
      <c r="BB7" s="170">
        <v>0</v>
      </c>
      <c r="BC7" s="171"/>
      <c r="BD7" s="170">
        <v>0</v>
      </c>
      <c r="BE7" s="172"/>
      <c r="BF7" s="40"/>
    </row>
    <row r="8" spans="1:58" ht="41.25" hidden="1" customHeight="1" outlineLevel="1">
      <c r="A8" s="3" t="s">
        <v>2</v>
      </c>
      <c r="B8" s="179" t="s">
        <v>83</v>
      </c>
      <c r="C8" s="180"/>
      <c r="D8" s="189">
        <f>D18</f>
        <v>0</v>
      </c>
      <c r="E8" s="195"/>
      <c r="F8" s="189">
        <f>F18</f>
        <v>0</v>
      </c>
      <c r="G8" s="195"/>
      <c r="H8" s="189">
        <f t="shared" ref="H8:BD8" si="0">H18</f>
        <v>0</v>
      </c>
      <c r="I8" s="195"/>
      <c r="J8" s="189">
        <f t="shared" si="0"/>
        <v>0</v>
      </c>
      <c r="K8" s="195"/>
      <c r="L8" s="189">
        <f t="shared" si="0"/>
        <v>0</v>
      </c>
      <c r="M8" s="195"/>
      <c r="N8" s="189">
        <f t="shared" si="0"/>
        <v>0</v>
      </c>
      <c r="O8" s="195"/>
      <c r="P8" s="189">
        <f t="shared" si="0"/>
        <v>0</v>
      </c>
      <c r="Q8" s="195"/>
      <c r="R8" s="189">
        <f t="shared" si="0"/>
        <v>0</v>
      </c>
      <c r="S8" s="195"/>
      <c r="T8" s="189">
        <f t="shared" si="0"/>
        <v>0</v>
      </c>
      <c r="U8" s="195"/>
      <c r="V8" s="189">
        <f t="shared" si="0"/>
        <v>0</v>
      </c>
      <c r="W8" s="195"/>
      <c r="X8" s="189">
        <f t="shared" si="0"/>
        <v>0</v>
      </c>
      <c r="Y8" s="195"/>
      <c r="Z8" s="189">
        <f t="shared" si="0"/>
        <v>0</v>
      </c>
      <c r="AA8" s="195"/>
      <c r="AB8" s="189">
        <f t="shared" si="0"/>
        <v>0</v>
      </c>
      <c r="AC8" s="195"/>
      <c r="AD8" s="189">
        <f t="shared" si="0"/>
        <v>0</v>
      </c>
      <c r="AE8" s="195"/>
      <c r="AF8" s="189">
        <f t="shared" si="0"/>
        <v>0</v>
      </c>
      <c r="AG8" s="195"/>
      <c r="AH8" s="189">
        <f t="shared" si="0"/>
        <v>0</v>
      </c>
      <c r="AI8" s="195"/>
      <c r="AJ8" s="189">
        <f t="shared" si="0"/>
        <v>0</v>
      </c>
      <c r="AK8" s="195"/>
      <c r="AL8" s="189">
        <f t="shared" si="0"/>
        <v>0</v>
      </c>
      <c r="AM8" s="195"/>
      <c r="AN8" s="189">
        <f t="shared" si="0"/>
        <v>0</v>
      </c>
      <c r="AO8" s="195"/>
      <c r="AP8" s="189">
        <f t="shared" si="0"/>
        <v>0</v>
      </c>
      <c r="AQ8" s="195"/>
      <c r="AR8" s="189">
        <f t="shared" si="0"/>
        <v>0</v>
      </c>
      <c r="AS8" s="195"/>
      <c r="AT8" s="189">
        <f t="shared" si="0"/>
        <v>0</v>
      </c>
      <c r="AU8" s="195"/>
      <c r="AV8" s="189">
        <f t="shared" si="0"/>
        <v>0</v>
      </c>
      <c r="AW8" s="195"/>
      <c r="AX8" s="189">
        <f t="shared" si="0"/>
        <v>0</v>
      </c>
      <c r="AY8" s="195"/>
      <c r="AZ8" s="189">
        <f t="shared" si="0"/>
        <v>0</v>
      </c>
      <c r="BA8" s="195"/>
      <c r="BB8" s="189">
        <f t="shared" si="0"/>
        <v>0</v>
      </c>
      <c r="BC8" s="195"/>
      <c r="BD8" s="189">
        <f t="shared" si="0"/>
        <v>0</v>
      </c>
      <c r="BE8" s="190"/>
      <c r="BF8" s="39"/>
    </row>
    <row r="9" spans="1:58" ht="14.25" hidden="1" customHeight="1" outlineLevel="1">
      <c r="A9" s="3" t="s">
        <v>3</v>
      </c>
      <c r="B9" s="181" t="s">
        <v>84</v>
      </c>
      <c r="C9" s="182"/>
      <c r="D9" s="173">
        <f>B19</f>
        <v>0</v>
      </c>
      <c r="E9" s="196"/>
      <c r="F9" s="173">
        <f>D19</f>
        <v>0</v>
      </c>
      <c r="G9" s="196"/>
      <c r="H9" s="173">
        <f>F19</f>
        <v>0</v>
      </c>
      <c r="I9" s="196"/>
      <c r="J9" s="173">
        <f>H19</f>
        <v>0</v>
      </c>
      <c r="K9" s="196"/>
      <c r="L9" s="173">
        <f>J19</f>
        <v>0</v>
      </c>
      <c r="M9" s="196"/>
      <c r="N9" s="173">
        <f>L19</f>
        <v>0</v>
      </c>
      <c r="O9" s="196"/>
      <c r="P9" s="173">
        <f>N19</f>
        <v>0</v>
      </c>
      <c r="Q9" s="196"/>
      <c r="R9" s="173">
        <f>P19</f>
        <v>0</v>
      </c>
      <c r="S9" s="196"/>
      <c r="T9" s="173">
        <f>R19</f>
        <v>0</v>
      </c>
      <c r="U9" s="196"/>
      <c r="V9" s="173">
        <f>T19</f>
        <v>0</v>
      </c>
      <c r="W9" s="196"/>
      <c r="X9" s="173">
        <f>V19</f>
        <v>0</v>
      </c>
      <c r="Y9" s="196"/>
      <c r="Z9" s="173">
        <f>X19</f>
        <v>0</v>
      </c>
      <c r="AA9" s="196"/>
      <c r="AB9" s="173">
        <f>Z19</f>
        <v>0</v>
      </c>
      <c r="AC9" s="196"/>
      <c r="AD9" s="173">
        <f>AB19</f>
        <v>0</v>
      </c>
      <c r="AE9" s="196"/>
      <c r="AF9" s="173">
        <f>AD19</f>
        <v>0</v>
      </c>
      <c r="AG9" s="196"/>
      <c r="AH9" s="173">
        <f>AF19</f>
        <v>0</v>
      </c>
      <c r="AI9" s="196"/>
      <c r="AJ9" s="173">
        <f>AH19</f>
        <v>0</v>
      </c>
      <c r="AK9" s="196"/>
      <c r="AL9" s="173">
        <f t="shared" ref="AL9:AL10" si="1">AJ19</f>
        <v>0</v>
      </c>
      <c r="AM9" s="196"/>
      <c r="AN9" s="173">
        <f>AL19</f>
        <v>0</v>
      </c>
      <c r="AO9" s="196"/>
      <c r="AP9" s="173">
        <f>AN19</f>
        <v>0</v>
      </c>
      <c r="AQ9" s="196"/>
      <c r="AR9" s="173">
        <f>AP19</f>
        <v>0</v>
      </c>
      <c r="AS9" s="196"/>
      <c r="AT9" s="173">
        <f>AR19</f>
        <v>0</v>
      </c>
      <c r="AU9" s="196"/>
      <c r="AV9" s="173">
        <f>AT19</f>
        <v>0</v>
      </c>
      <c r="AW9" s="196"/>
      <c r="AX9" s="173">
        <f>AV19</f>
        <v>0</v>
      </c>
      <c r="AY9" s="196"/>
      <c r="AZ9" s="173">
        <f>AX19</f>
        <v>0</v>
      </c>
      <c r="BA9" s="196"/>
      <c r="BB9" s="173">
        <f>AZ19</f>
        <v>0</v>
      </c>
      <c r="BC9" s="196"/>
      <c r="BD9" s="173">
        <f>BB19</f>
        <v>0</v>
      </c>
      <c r="BE9" s="174"/>
      <c r="BF9" s="39"/>
    </row>
    <row r="10" spans="1:58" ht="14.25" hidden="1" customHeight="1" outlineLevel="1">
      <c r="A10" s="3" t="s">
        <v>4</v>
      </c>
      <c r="B10" s="183" t="s">
        <v>85</v>
      </c>
      <c r="C10" s="184"/>
      <c r="D10" s="191">
        <f>B20</f>
        <v>0</v>
      </c>
      <c r="E10" s="197"/>
      <c r="F10" s="191">
        <f>D20</f>
        <v>0</v>
      </c>
      <c r="G10" s="197"/>
      <c r="H10" s="191">
        <f>F20</f>
        <v>0</v>
      </c>
      <c r="I10" s="197"/>
      <c r="J10" s="191">
        <f>H20</f>
        <v>0</v>
      </c>
      <c r="K10" s="197"/>
      <c r="L10" s="191">
        <f>J20</f>
        <v>0</v>
      </c>
      <c r="M10" s="197"/>
      <c r="N10" s="191">
        <f>L20</f>
        <v>0</v>
      </c>
      <c r="O10" s="197"/>
      <c r="P10" s="191">
        <f>N20</f>
        <v>0</v>
      </c>
      <c r="Q10" s="197"/>
      <c r="R10" s="191">
        <f>P20</f>
        <v>0</v>
      </c>
      <c r="S10" s="197"/>
      <c r="T10" s="191">
        <f>R20</f>
        <v>0</v>
      </c>
      <c r="U10" s="197"/>
      <c r="V10" s="191">
        <f>T20</f>
        <v>0</v>
      </c>
      <c r="W10" s="197"/>
      <c r="X10" s="191">
        <f>V20</f>
        <v>0</v>
      </c>
      <c r="Y10" s="197"/>
      <c r="Z10" s="191">
        <f>X20</f>
        <v>0</v>
      </c>
      <c r="AA10" s="197"/>
      <c r="AB10" s="191">
        <f>Z20</f>
        <v>0</v>
      </c>
      <c r="AC10" s="197"/>
      <c r="AD10" s="191">
        <f>AB20</f>
        <v>0</v>
      </c>
      <c r="AE10" s="197"/>
      <c r="AF10" s="191">
        <f>AD20</f>
        <v>0</v>
      </c>
      <c r="AG10" s="197"/>
      <c r="AH10" s="191">
        <f>AF20</f>
        <v>0</v>
      </c>
      <c r="AI10" s="197"/>
      <c r="AJ10" s="191">
        <f>AH20</f>
        <v>0</v>
      </c>
      <c r="AK10" s="197"/>
      <c r="AL10" s="191">
        <f t="shared" si="1"/>
        <v>0</v>
      </c>
      <c r="AM10" s="197"/>
      <c r="AN10" s="191">
        <f>AL20</f>
        <v>0</v>
      </c>
      <c r="AO10" s="197"/>
      <c r="AP10" s="191">
        <f>AN20</f>
        <v>0</v>
      </c>
      <c r="AQ10" s="197"/>
      <c r="AR10" s="191">
        <f>AP20</f>
        <v>0</v>
      </c>
      <c r="AS10" s="197"/>
      <c r="AT10" s="191">
        <f>AR20</f>
        <v>0</v>
      </c>
      <c r="AU10" s="197"/>
      <c r="AV10" s="191">
        <f>AT20</f>
        <v>0</v>
      </c>
      <c r="AW10" s="197"/>
      <c r="AX10" s="191">
        <f>AV20</f>
        <v>0</v>
      </c>
      <c r="AY10" s="197"/>
      <c r="AZ10" s="191">
        <f>AX20</f>
        <v>0</v>
      </c>
      <c r="BA10" s="197"/>
      <c r="BB10" s="191">
        <f>AZ20</f>
        <v>0</v>
      </c>
      <c r="BC10" s="197"/>
      <c r="BD10" s="191">
        <f>BB20</f>
        <v>0</v>
      </c>
      <c r="BE10" s="192"/>
      <c r="BF10" s="39"/>
    </row>
    <row r="11" spans="1:58" ht="26.25" hidden="1" customHeight="1" outlineLevel="1">
      <c r="A11" s="4" t="s">
        <v>5</v>
      </c>
      <c r="B11" s="185" t="s">
        <v>88</v>
      </c>
      <c r="C11" s="186"/>
      <c r="D11" s="193">
        <f>-SUMIF(C22:C81,"NO",B22:B81)</f>
        <v>0</v>
      </c>
      <c r="E11" s="201"/>
      <c r="F11" s="193">
        <f>-SUMIF(E22:E81,"NO",D22:D81)</f>
        <v>0</v>
      </c>
      <c r="G11" s="201"/>
      <c r="H11" s="193">
        <f>-SUMIF(G22:G81,"NO",F22:F81)</f>
        <v>0</v>
      </c>
      <c r="I11" s="201"/>
      <c r="J11" s="193">
        <f>-SUMIF(I22:I81,"NO",H22:H81)</f>
        <v>0</v>
      </c>
      <c r="K11" s="201"/>
      <c r="L11" s="193">
        <f>-SUMIF(K22:K81,"NO",J22:J81)</f>
        <v>0</v>
      </c>
      <c r="M11" s="201"/>
      <c r="N11" s="193">
        <f>-SUMIF(M22:M81,"NO",L22:L81)</f>
        <v>0</v>
      </c>
      <c r="O11" s="201"/>
      <c r="P11" s="193">
        <f>-SUMIF(O22:O81,"NO",N22:N81)</f>
        <v>0</v>
      </c>
      <c r="Q11" s="201"/>
      <c r="R11" s="193">
        <f>-SUMIF(Q22:Q81,"NO",P22:P81)</f>
        <v>0</v>
      </c>
      <c r="S11" s="201"/>
      <c r="T11" s="193">
        <f>-SUMIF(S22:S81,"NO",R22:R81)</f>
        <v>0</v>
      </c>
      <c r="U11" s="201"/>
      <c r="V11" s="193">
        <f>-SUMIF(U22:U81,"NO",T22:T81)</f>
        <v>0</v>
      </c>
      <c r="W11" s="201"/>
      <c r="X11" s="193">
        <f>-SUMIF(W22:W81,"NO",V22:V81)</f>
        <v>0</v>
      </c>
      <c r="Y11" s="201"/>
      <c r="Z11" s="193">
        <f>-SUMIF(Y22:Y81,"NO",X22:X81)</f>
        <v>0</v>
      </c>
      <c r="AA11" s="201"/>
      <c r="AB11" s="193">
        <f>-SUMIF(AA22:AA81,"NO",Z22:Z81)</f>
        <v>0</v>
      </c>
      <c r="AC11" s="201"/>
      <c r="AD11" s="193">
        <f>-SUMIF(AC22:AC81,"NO",AB22:AB81)</f>
        <v>0</v>
      </c>
      <c r="AE11" s="201"/>
      <c r="AF11" s="193">
        <f>-SUMIF(AE22:AE81,"NO",AD22:AD81)</f>
        <v>0</v>
      </c>
      <c r="AG11" s="201"/>
      <c r="AH11" s="193">
        <f>-SUMIF(AG22:AG81,"NO",AF22:AF81)</f>
        <v>0</v>
      </c>
      <c r="AI11" s="201"/>
      <c r="AJ11" s="193">
        <f>-SUMIF(AI22:AI81,"NO",AH22:AH81)</f>
        <v>0</v>
      </c>
      <c r="AK11" s="201"/>
      <c r="AL11" s="193">
        <f>-SUMIF(AK22:AK81,"NO",AJ22:AJ81)</f>
        <v>0</v>
      </c>
      <c r="AM11" s="201"/>
      <c r="AN11" s="193">
        <f>-SUMIF(AM22:AM81,"NO",AL22:AL81)</f>
        <v>0</v>
      </c>
      <c r="AO11" s="201"/>
      <c r="AP11" s="193">
        <f>-SUMIF(AO22:AO81,"NO",AN22:AN81)</f>
        <v>0</v>
      </c>
      <c r="AQ11" s="201"/>
      <c r="AR11" s="193">
        <f>-SUMIF(AQ22:AQ81,"NO",AP22:AP81)</f>
        <v>0</v>
      </c>
      <c r="AS11" s="201"/>
      <c r="AT11" s="193">
        <f>-SUMIF(AS22:AS81,"NO",AR22:AR81)</f>
        <v>0</v>
      </c>
      <c r="AU11" s="201"/>
      <c r="AV11" s="193">
        <f>-SUMIF(AU22:AU81,"NO",AT22:AT81)</f>
        <v>0</v>
      </c>
      <c r="AW11" s="201"/>
      <c r="AX11" s="193">
        <f>-SUMIF(AW22:AW81,"NO",AV22:AV81)</f>
        <v>0</v>
      </c>
      <c r="AY11" s="201"/>
      <c r="AZ11" s="193">
        <f>-SUMIF(AY22:AY81,"NO",AX22:AX81)</f>
        <v>0</v>
      </c>
      <c r="BA11" s="201"/>
      <c r="BB11" s="193">
        <f>-SUMIF(BA22:BA81,"NO",AZ22:AZ81)</f>
        <v>0</v>
      </c>
      <c r="BC11" s="201"/>
      <c r="BD11" s="193">
        <f>-SUMIF(BC22:BC81,"NO",BB22:BB81)</f>
        <v>0</v>
      </c>
      <c r="BE11" s="194"/>
      <c r="BF11" s="39"/>
    </row>
    <row r="12" spans="1:58" ht="41.25" hidden="1" customHeight="1" outlineLevel="1">
      <c r="A12" s="3" t="s">
        <v>86</v>
      </c>
      <c r="B12" s="187" t="s">
        <v>89</v>
      </c>
      <c r="C12" s="188"/>
      <c r="D12" s="202">
        <f>D7-D11</f>
        <v>0</v>
      </c>
      <c r="E12" s="203"/>
      <c r="F12" s="202">
        <f>F7-F11</f>
        <v>0</v>
      </c>
      <c r="G12" s="203"/>
      <c r="H12" s="202">
        <f>H7-H11</f>
        <v>0</v>
      </c>
      <c r="I12" s="203"/>
      <c r="J12" s="202">
        <f t="shared" ref="H12:BD13" si="2">J7-J11</f>
        <v>0</v>
      </c>
      <c r="K12" s="203"/>
      <c r="L12" s="202">
        <f t="shared" si="2"/>
        <v>0</v>
      </c>
      <c r="M12" s="203"/>
      <c r="N12" s="202">
        <f t="shared" si="2"/>
        <v>0</v>
      </c>
      <c r="O12" s="203"/>
      <c r="P12" s="202">
        <f t="shared" si="2"/>
        <v>0</v>
      </c>
      <c r="Q12" s="203"/>
      <c r="R12" s="202">
        <f t="shared" si="2"/>
        <v>0</v>
      </c>
      <c r="S12" s="203"/>
      <c r="T12" s="202">
        <f t="shared" si="2"/>
        <v>0</v>
      </c>
      <c r="U12" s="203"/>
      <c r="V12" s="202">
        <f t="shared" si="2"/>
        <v>0</v>
      </c>
      <c r="W12" s="203"/>
      <c r="X12" s="202">
        <f t="shared" si="2"/>
        <v>0</v>
      </c>
      <c r="Y12" s="203"/>
      <c r="Z12" s="202">
        <f t="shared" si="2"/>
        <v>0</v>
      </c>
      <c r="AA12" s="203"/>
      <c r="AB12" s="202">
        <f t="shared" si="2"/>
        <v>0</v>
      </c>
      <c r="AC12" s="203"/>
      <c r="AD12" s="202">
        <f t="shared" si="2"/>
        <v>0</v>
      </c>
      <c r="AE12" s="203"/>
      <c r="AF12" s="202">
        <f t="shared" si="2"/>
        <v>0</v>
      </c>
      <c r="AG12" s="203"/>
      <c r="AH12" s="202">
        <f t="shared" si="2"/>
        <v>0</v>
      </c>
      <c r="AI12" s="203"/>
      <c r="AJ12" s="202">
        <f t="shared" si="2"/>
        <v>0</v>
      </c>
      <c r="AK12" s="203"/>
      <c r="AL12" s="202">
        <f t="shared" si="2"/>
        <v>0</v>
      </c>
      <c r="AM12" s="203"/>
      <c r="AN12" s="202">
        <f t="shared" si="2"/>
        <v>0</v>
      </c>
      <c r="AO12" s="203"/>
      <c r="AP12" s="202">
        <f t="shared" si="2"/>
        <v>0</v>
      </c>
      <c r="AQ12" s="203"/>
      <c r="AR12" s="202">
        <f t="shared" si="2"/>
        <v>0</v>
      </c>
      <c r="AS12" s="203"/>
      <c r="AT12" s="202">
        <f t="shared" si="2"/>
        <v>0</v>
      </c>
      <c r="AU12" s="203"/>
      <c r="AV12" s="202">
        <f t="shared" si="2"/>
        <v>0</v>
      </c>
      <c r="AW12" s="203"/>
      <c r="AX12" s="202">
        <f t="shared" si="2"/>
        <v>0</v>
      </c>
      <c r="AY12" s="203"/>
      <c r="AZ12" s="202">
        <f t="shared" si="2"/>
        <v>0</v>
      </c>
      <c r="BA12" s="203"/>
      <c r="BB12" s="202">
        <f t="shared" si="2"/>
        <v>0</v>
      </c>
      <c r="BC12" s="203"/>
      <c r="BD12" s="202">
        <f t="shared" si="2"/>
        <v>0</v>
      </c>
      <c r="BE12" s="213"/>
      <c r="BF12" s="39"/>
    </row>
    <row r="13" spans="1:58" ht="29.25" hidden="1" outlineLevel="1" thickBot="1">
      <c r="A13" s="65" t="s">
        <v>87</v>
      </c>
      <c r="B13" s="177" t="s">
        <v>82</v>
      </c>
      <c r="C13" s="178"/>
      <c r="D13" s="214">
        <f>D8-D12</f>
        <v>0</v>
      </c>
      <c r="E13" s="215"/>
      <c r="F13" s="214">
        <f>F8-F12</f>
        <v>0</v>
      </c>
      <c r="G13" s="215"/>
      <c r="H13" s="214">
        <f t="shared" si="2"/>
        <v>0</v>
      </c>
      <c r="I13" s="215"/>
      <c r="J13" s="214">
        <f t="shared" si="2"/>
        <v>0</v>
      </c>
      <c r="K13" s="215"/>
      <c r="L13" s="214">
        <f t="shared" si="2"/>
        <v>0</v>
      </c>
      <c r="M13" s="215"/>
      <c r="N13" s="214">
        <f t="shared" si="2"/>
        <v>0</v>
      </c>
      <c r="O13" s="215"/>
      <c r="P13" s="214">
        <f t="shared" si="2"/>
        <v>0</v>
      </c>
      <c r="Q13" s="215"/>
      <c r="R13" s="214">
        <f t="shared" si="2"/>
        <v>0</v>
      </c>
      <c r="S13" s="215"/>
      <c r="T13" s="214">
        <f t="shared" si="2"/>
        <v>0</v>
      </c>
      <c r="U13" s="225"/>
      <c r="V13" s="214">
        <f t="shared" si="2"/>
        <v>0</v>
      </c>
      <c r="W13" s="215"/>
      <c r="X13" s="214">
        <f t="shared" si="2"/>
        <v>0</v>
      </c>
      <c r="Y13" s="215"/>
      <c r="Z13" s="214">
        <f t="shared" si="2"/>
        <v>0</v>
      </c>
      <c r="AA13" s="225"/>
      <c r="AB13" s="214">
        <f t="shared" si="2"/>
        <v>0</v>
      </c>
      <c r="AC13" s="215"/>
      <c r="AD13" s="214">
        <f t="shared" si="2"/>
        <v>0</v>
      </c>
      <c r="AE13" s="215"/>
      <c r="AF13" s="214">
        <f t="shared" si="2"/>
        <v>0</v>
      </c>
      <c r="AG13" s="215"/>
      <c r="AH13" s="214">
        <f t="shared" si="2"/>
        <v>0</v>
      </c>
      <c r="AI13" s="215"/>
      <c r="AJ13" s="214">
        <f t="shared" si="2"/>
        <v>0</v>
      </c>
      <c r="AK13" s="215"/>
      <c r="AL13" s="214">
        <f t="shared" si="2"/>
        <v>0</v>
      </c>
      <c r="AM13" s="215"/>
      <c r="AN13" s="214">
        <f t="shared" si="2"/>
        <v>0</v>
      </c>
      <c r="AO13" s="215"/>
      <c r="AP13" s="214">
        <f t="shared" si="2"/>
        <v>0</v>
      </c>
      <c r="AQ13" s="215"/>
      <c r="AR13" s="214">
        <f t="shared" si="2"/>
        <v>0</v>
      </c>
      <c r="AS13" s="215"/>
      <c r="AT13" s="214">
        <f t="shared" si="2"/>
        <v>0</v>
      </c>
      <c r="AU13" s="215"/>
      <c r="AV13" s="214">
        <f t="shared" si="2"/>
        <v>0</v>
      </c>
      <c r="AW13" s="215"/>
      <c r="AX13" s="214">
        <f t="shared" si="2"/>
        <v>0</v>
      </c>
      <c r="AY13" s="215"/>
      <c r="AZ13" s="214">
        <f t="shared" si="2"/>
        <v>0</v>
      </c>
      <c r="BA13" s="215"/>
      <c r="BB13" s="214">
        <f t="shared" si="2"/>
        <v>0</v>
      </c>
      <c r="BC13" s="215"/>
      <c r="BD13" s="214">
        <f t="shared" si="2"/>
        <v>0</v>
      </c>
      <c r="BE13" s="216"/>
      <c r="BF13" s="39"/>
    </row>
    <row r="14" spans="1:58" ht="20.25" hidden="1" customHeight="1" outlineLevel="1">
      <c r="A14" s="222" t="s">
        <v>90</v>
      </c>
      <c r="B14" s="223"/>
      <c r="C14" s="223"/>
      <c r="D14" s="223"/>
      <c r="E14" s="223"/>
      <c r="F14" s="223"/>
      <c r="G14" s="223"/>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3"/>
      <c r="AY14" s="223"/>
      <c r="AZ14" s="223"/>
      <c r="BA14" s="223"/>
      <c r="BB14" s="223"/>
      <c r="BC14" s="223"/>
      <c r="BD14" s="223"/>
      <c r="BE14" s="224"/>
      <c r="BF14" s="39"/>
    </row>
    <row r="15" spans="1:58" ht="15" hidden="1" outlineLevel="1">
      <c r="A15" s="27"/>
      <c r="B15" s="217" t="str">
        <f>SETUP!B5</f>
        <v>2026/2027</v>
      </c>
      <c r="C15" s="217"/>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8"/>
      <c r="AX15" s="218"/>
      <c r="AY15" s="218"/>
      <c r="AZ15" s="218"/>
      <c r="BA15" s="218"/>
      <c r="BB15" s="218"/>
      <c r="BC15" s="218"/>
      <c r="BD15" s="218"/>
      <c r="BE15" s="219"/>
      <c r="BF15" s="39"/>
    </row>
    <row r="16" spans="1:58" ht="15" collapsed="1">
      <c r="A16" s="220" t="s">
        <v>176</v>
      </c>
      <c r="B16" s="211" t="str">
        <f>_xlfn.XLOOKUP(SETUP!B8,'META DATA'!A2:A27,'META DATA'!B2:B27)</f>
        <v>JAN</v>
      </c>
      <c r="C16" s="159"/>
      <c r="D16" s="159"/>
      <c r="E16" s="159"/>
      <c r="F16" s="211" t="str">
        <f>_xlfn.XLOOKUP(SETUP!B8+1,'META DATA'!A2:A27,'META DATA'!B2:B27)</f>
        <v>FEB</v>
      </c>
      <c r="G16" s="211"/>
      <c r="H16" s="211"/>
      <c r="I16" s="211"/>
      <c r="J16" s="211" t="str">
        <f>_xlfn.XLOOKUP(SETUP!B8+2,'META DATA'!A2:A27,'META DATA'!B2:B27)</f>
        <v>MAR</v>
      </c>
      <c r="K16" s="211"/>
      <c r="L16" s="211"/>
      <c r="M16" s="211"/>
      <c r="N16" s="211" t="str">
        <f>_xlfn.XLOOKUP(SETUP!B8+3,'META DATA'!A2:A27,'META DATA'!B2:B27)</f>
        <v>APR</v>
      </c>
      <c r="O16" s="211"/>
      <c r="P16" s="211"/>
      <c r="Q16" s="211"/>
      <c r="R16" s="211" t="str">
        <f>_xlfn.XLOOKUP(SETUP!B8+4,'META DATA'!A2:A27,'META DATA'!B2:B27)</f>
        <v>MAY</v>
      </c>
      <c r="S16" s="159"/>
      <c r="T16" s="159"/>
      <c r="U16" s="159"/>
      <c r="V16" s="211" t="str">
        <f>_xlfn.XLOOKUP(SETUP!B8+5,'META DATA'!A2:A27,'META DATA'!B2:B27)</f>
        <v>JUN</v>
      </c>
      <c r="W16" s="159"/>
      <c r="X16" s="159"/>
      <c r="Y16" s="159"/>
      <c r="Z16" s="211" t="str">
        <f>_xlfn.XLOOKUP(SETUP!B8+6,'META DATA'!A2:A27,'META DATA'!B2:B27)</f>
        <v>JUL</v>
      </c>
      <c r="AA16" s="159"/>
      <c r="AB16" s="159"/>
      <c r="AC16" s="159"/>
      <c r="AD16" s="211" t="str">
        <f>_xlfn.XLOOKUP(SETUP!B8+7,'META DATA'!A2:A27,'META DATA'!B2:B27)</f>
        <v>AUG</v>
      </c>
      <c r="AE16" s="159"/>
      <c r="AF16" s="159"/>
      <c r="AG16" s="159"/>
      <c r="AH16" s="211" t="str">
        <f>_xlfn.XLOOKUP(SETUP!B8+8,'META DATA'!A2:A27,'META DATA'!B2:B27)</f>
        <v>SEP</v>
      </c>
      <c r="AI16" s="159"/>
      <c r="AJ16" s="159"/>
      <c r="AK16" s="159"/>
      <c r="AL16" s="211" t="str">
        <f>_xlfn.XLOOKUP(SETUP!B8+9,'META DATA'!A2:A27,'META DATA'!B2:B27)</f>
        <v>OCT</v>
      </c>
      <c r="AM16" s="159"/>
      <c r="AN16" s="159"/>
      <c r="AO16" s="159"/>
      <c r="AP16" s="211" t="str">
        <f>_xlfn.XLOOKUP(SETUP!B8+10,'META DATA'!A2:A27,'META DATA'!B2:B27)</f>
        <v>NOV</v>
      </c>
      <c r="AQ16" s="159"/>
      <c r="AR16" s="159"/>
      <c r="AS16" s="159"/>
      <c r="AT16" s="211" t="str">
        <f>_xlfn.XLOOKUP(SETUP!B8+11,'META DATA'!A2:A27,'META DATA'!B2:B27)</f>
        <v>DEC</v>
      </c>
      <c r="AU16" s="159"/>
      <c r="AV16" s="159"/>
      <c r="AW16" s="159"/>
      <c r="AX16" s="211" t="str">
        <f>_xlfn.XLOOKUP(SETUP!B8+12,'META DATA'!A2:A27,'META DATA'!B2:B27)</f>
        <v>JAN</v>
      </c>
      <c r="AY16" s="159"/>
      <c r="AZ16" s="159"/>
      <c r="BA16" s="159"/>
      <c r="BB16" s="211" t="str">
        <f>_xlfn.XLOOKUP(SETUP!B8+13,'META DATA'!A2:A27,'META DATA'!B2:B27)</f>
        <v>FEB</v>
      </c>
      <c r="BC16" s="159"/>
      <c r="BD16" s="159"/>
      <c r="BE16" s="212"/>
      <c r="BF16" s="39"/>
    </row>
    <row r="17" spans="1:58" ht="15.75" thickBot="1">
      <c r="A17" s="221"/>
      <c r="B17" s="226" t="s">
        <v>18</v>
      </c>
      <c r="C17" s="159"/>
      <c r="D17" s="204" t="s">
        <v>19</v>
      </c>
      <c r="E17" s="207"/>
      <c r="F17" s="206" t="s">
        <v>18</v>
      </c>
      <c r="G17" s="207"/>
      <c r="H17" s="204" t="s">
        <v>19</v>
      </c>
      <c r="I17" s="207"/>
      <c r="J17" s="206" t="s">
        <v>18</v>
      </c>
      <c r="K17" s="207"/>
      <c r="L17" s="204" t="s">
        <v>19</v>
      </c>
      <c r="M17" s="207"/>
      <c r="N17" s="206" t="s">
        <v>18</v>
      </c>
      <c r="O17" s="207"/>
      <c r="P17" s="204" t="s">
        <v>19</v>
      </c>
      <c r="Q17" s="207"/>
      <c r="R17" s="206" t="s">
        <v>18</v>
      </c>
      <c r="S17" s="207"/>
      <c r="T17" s="204" t="s">
        <v>19</v>
      </c>
      <c r="U17" s="207"/>
      <c r="V17" s="206" t="s">
        <v>18</v>
      </c>
      <c r="W17" s="207"/>
      <c r="X17" s="204" t="s">
        <v>19</v>
      </c>
      <c r="Y17" s="207"/>
      <c r="Z17" s="206" t="s">
        <v>18</v>
      </c>
      <c r="AA17" s="207"/>
      <c r="AB17" s="204" t="s">
        <v>19</v>
      </c>
      <c r="AC17" s="207"/>
      <c r="AD17" s="206" t="s">
        <v>18</v>
      </c>
      <c r="AE17" s="207"/>
      <c r="AF17" s="204" t="s">
        <v>19</v>
      </c>
      <c r="AG17" s="207"/>
      <c r="AH17" s="206" t="s">
        <v>18</v>
      </c>
      <c r="AI17" s="207"/>
      <c r="AJ17" s="204" t="s">
        <v>19</v>
      </c>
      <c r="AK17" s="207"/>
      <c r="AL17" s="206" t="s">
        <v>18</v>
      </c>
      <c r="AM17" s="207"/>
      <c r="AN17" s="204" t="s">
        <v>19</v>
      </c>
      <c r="AO17" s="207"/>
      <c r="AP17" s="206" t="s">
        <v>18</v>
      </c>
      <c r="AQ17" s="207"/>
      <c r="AR17" s="204" t="s">
        <v>19</v>
      </c>
      <c r="AS17" s="207"/>
      <c r="AT17" s="206" t="s">
        <v>18</v>
      </c>
      <c r="AU17" s="207"/>
      <c r="AV17" s="204" t="s">
        <v>19</v>
      </c>
      <c r="AW17" s="207"/>
      <c r="AX17" s="206" t="s">
        <v>18</v>
      </c>
      <c r="AY17" s="207"/>
      <c r="AZ17" s="204" t="s">
        <v>19</v>
      </c>
      <c r="BA17" s="207"/>
      <c r="BB17" s="206" t="s">
        <v>18</v>
      </c>
      <c r="BC17" s="207"/>
      <c r="BD17" s="204" t="s">
        <v>19</v>
      </c>
      <c r="BE17" s="205"/>
      <c r="BF17" s="39"/>
    </row>
    <row r="18" spans="1:58" s="8" customFormat="1" ht="18" customHeight="1" thickBot="1">
      <c r="A18" s="5" t="s">
        <v>20</v>
      </c>
      <c r="B18" s="49">
        <f>'BANK &amp; CREDIT ACCOUNTS'!J6</f>
        <v>0</v>
      </c>
      <c r="C18" s="7"/>
      <c r="D18" s="6">
        <f>B18+B21</f>
        <v>0</v>
      </c>
      <c r="E18" s="7"/>
      <c r="F18" s="6">
        <f>D18+D21</f>
        <v>0</v>
      </c>
      <c r="G18" s="7"/>
      <c r="H18" s="6">
        <f>F18+F21</f>
        <v>0</v>
      </c>
      <c r="I18" s="7"/>
      <c r="J18" s="6">
        <f>H18+H21</f>
        <v>0</v>
      </c>
      <c r="K18" s="7"/>
      <c r="L18" s="6">
        <f>J18+J21</f>
        <v>0</v>
      </c>
      <c r="M18" s="7"/>
      <c r="N18" s="6">
        <f>L18+L21</f>
        <v>0</v>
      </c>
      <c r="O18" s="7"/>
      <c r="P18" s="6">
        <f>N18+N21</f>
        <v>0</v>
      </c>
      <c r="Q18" s="7"/>
      <c r="R18" s="6">
        <f>P18+P21</f>
        <v>0</v>
      </c>
      <c r="S18" s="7"/>
      <c r="T18" s="6">
        <f>R18+R21</f>
        <v>0</v>
      </c>
      <c r="U18" s="7"/>
      <c r="V18" s="6">
        <f>T18+T21</f>
        <v>0</v>
      </c>
      <c r="W18" s="7"/>
      <c r="X18" s="6">
        <f>V18+V21</f>
        <v>0</v>
      </c>
      <c r="Y18" s="7"/>
      <c r="Z18" s="6">
        <f>X18+X21</f>
        <v>0</v>
      </c>
      <c r="AA18" s="7"/>
      <c r="AB18" s="6">
        <f>Z18+Z21</f>
        <v>0</v>
      </c>
      <c r="AC18" s="7"/>
      <c r="AD18" s="6">
        <f>AB18+AB21</f>
        <v>0</v>
      </c>
      <c r="AE18" s="7"/>
      <c r="AF18" s="6">
        <f>AD18+AD21</f>
        <v>0</v>
      </c>
      <c r="AG18" s="7"/>
      <c r="AH18" s="6">
        <f>AF18+AF21</f>
        <v>0</v>
      </c>
      <c r="AI18" s="7"/>
      <c r="AJ18" s="6">
        <f>AH18+AH21</f>
        <v>0</v>
      </c>
      <c r="AK18" s="7"/>
      <c r="AL18" s="6">
        <f>AJ18+AJ21</f>
        <v>0</v>
      </c>
      <c r="AM18" s="7"/>
      <c r="AN18" s="6">
        <f>AL18+AL21</f>
        <v>0</v>
      </c>
      <c r="AO18" s="7"/>
      <c r="AP18" s="6">
        <f>AN18+AN21</f>
        <v>0</v>
      </c>
      <c r="AQ18" s="7"/>
      <c r="AR18" s="6">
        <f>AP18+AP21</f>
        <v>0</v>
      </c>
      <c r="AS18" s="7"/>
      <c r="AT18" s="6">
        <f>AR18+AR21</f>
        <v>0</v>
      </c>
      <c r="AU18" s="7"/>
      <c r="AV18" s="6">
        <f>AT18+AT21</f>
        <v>0</v>
      </c>
      <c r="AW18" s="7"/>
      <c r="AX18" s="6">
        <f>AV18+AV21</f>
        <v>0</v>
      </c>
      <c r="AY18" s="7"/>
      <c r="AZ18" s="6">
        <f>AX18+AX21</f>
        <v>0</v>
      </c>
      <c r="BA18" s="7"/>
      <c r="BB18" s="6">
        <f>AZ18+AZ21</f>
        <v>0</v>
      </c>
      <c r="BC18" s="7"/>
      <c r="BD18" s="6">
        <f>BB18+BB21</f>
        <v>0</v>
      </c>
      <c r="BE18" s="28"/>
      <c r="BF18" s="41"/>
    </row>
    <row r="19" spans="1:58" ht="15" customHeight="1">
      <c r="A19" s="9" t="s">
        <v>21</v>
      </c>
      <c r="B19" s="29">
        <f>B22+B27</f>
        <v>0</v>
      </c>
      <c r="C19" s="30"/>
      <c r="D19" s="29">
        <f t="shared" ref="D19:BD19" si="3">D22+D27</f>
        <v>0</v>
      </c>
      <c r="E19" s="30"/>
      <c r="F19" s="29">
        <f>F22+F27</f>
        <v>0</v>
      </c>
      <c r="G19" s="30"/>
      <c r="H19" s="29">
        <f t="shared" si="3"/>
        <v>0</v>
      </c>
      <c r="I19" s="30"/>
      <c r="J19" s="29">
        <f t="shared" si="3"/>
        <v>0</v>
      </c>
      <c r="K19" s="30"/>
      <c r="L19" s="29">
        <f t="shared" si="3"/>
        <v>0</v>
      </c>
      <c r="M19" s="30"/>
      <c r="N19" s="29">
        <f t="shared" si="3"/>
        <v>0</v>
      </c>
      <c r="O19" s="30"/>
      <c r="P19" s="29">
        <f t="shared" si="3"/>
        <v>0</v>
      </c>
      <c r="Q19" s="30"/>
      <c r="R19" s="29">
        <f t="shared" si="3"/>
        <v>0</v>
      </c>
      <c r="S19" s="30"/>
      <c r="T19" s="29">
        <f t="shared" si="3"/>
        <v>0</v>
      </c>
      <c r="U19" s="30"/>
      <c r="V19" s="29">
        <f t="shared" si="3"/>
        <v>0</v>
      </c>
      <c r="W19" s="30"/>
      <c r="X19" s="29">
        <f t="shared" si="3"/>
        <v>0</v>
      </c>
      <c r="Y19" s="30"/>
      <c r="Z19" s="29">
        <f t="shared" si="3"/>
        <v>0</v>
      </c>
      <c r="AA19" s="30"/>
      <c r="AB19" s="29">
        <f t="shared" si="3"/>
        <v>0</v>
      </c>
      <c r="AC19" s="30"/>
      <c r="AD19" s="29">
        <f t="shared" si="3"/>
        <v>0</v>
      </c>
      <c r="AE19" s="30"/>
      <c r="AF19" s="29">
        <f t="shared" si="3"/>
        <v>0</v>
      </c>
      <c r="AG19" s="30"/>
      <c r="AH19" s="29">
        <f t="shared" si="3"/>
        <v>0</v>
      </c>
      <c r="AI19" s="30"/>
      <c r="AJ19" s="29">
        <f t="shared" si="3"/>
        <v>0</v>
      </c>
      <c r="AK19" s="30"/>
      <c r="AL19" s="29">
        <f>AL22+AL27</f>
        <v>0</v>
      </c>
      <c r="AM19" s="30"/>
      <c r="AN19" s="29">
        <f>AN22+AN27</f>
        <v>0</v>
      </c>
      <c r="AO19" s="30"/>
      <c r="AP19" s="29">
        <f>AP22+AP27</f>
        <v>0</v>
      </c>
      <c r="AQ19" s="30"/>
      <c r="AR19" s="29">
        <f>AR22+AR27</f>
        <v>0</v>
      </c>
      <c r="AS19" s="30"/>
      <c r="AT19" s="29">
        <f t="shared" si="3"/>
        <v>0</v>
      </c>
      <c r="AU19" s="30"/>
      <c r="AV19" s="29">
        <f t="shared" si="3"/>
        <v>0</v>
      </c>
      <c r="AW19" s="30"/>
      <c r="AX19" s="29">
        <f t="shared" si="3"/>
        <v>0</v>
      </c>
      <c r="AY19" s="30"/>
      <c r="AZ19" s="29">
        <f t="shared" si="3"/>
        <v>0</v>
      </c>
      <c r="BA19" s="30"/>
      <c r="BB19" s="29">
        <f t="shared" si="3"/>
        <v>0</v>
      </c>
      <c r="BC19" s="30"/>
      <c r="BD19" s="10">
        <f t="shared" si="3"/>
        <v>0</v>
      </c>
      <c r="BE19" s="31"/>
      <c r="BF19" s="39"/>
    </row>
    <row r="20" spans="1:58" ht="15" customHeight="1">
      <c r="A20" s="11" t="s">
        <v>22</v>
      </c>
      <c r="B20" s="29">
        <f>B33+B39+B46</f>
        <v>0</v>
      </c>
      <c r="C20" s="30"/>
      <c r="D20" s="29">
        <f t="shared" ref="D20:BD20" si="4">D33+D39+D46</f>
        <v>0</v>
      </c>
      <c r="E20" s="30"/>
      <c r="F20" s="29">
        <f t="shared" si="4"/>
        <v>0</v>
      </c>
      <c r="G20" s="30"/>
      <c r="H20" s="29">
        <f t="shared" si="4"/>
        <v>0</v>
      </c>
      <c r="I20" s="30"/>
      <c r="J20" s="29">
        <f t="shared" si="4"/>
        <v>0</v>
      </c>
      <c r="K20" s="30"/>
      <c r="L20" s="29">
        <f t="shared" si="4"/>
        <v>0</v>
      </c>
      <c r="M20" s="30"/>
      <c r="N20" s="29">
        <f t="shared" si="4"/>
        <v>0</v>
      </c>
      <c r="O20" s="30"/>
      <c r="P20" s="29">
        <f t="shared" si="4"/>
        <v>0</v>
      </c>
      <c r="Q20" s="30"/>
      <c r="R20" s="29">
        <f t="shared" si="4"/>
        <v>0</v>
      </c>
      <c r="S20" s="30"/>
      <c r="T20" s="29">
        <f t="shared" si="4"/>
        <v>0</v>
      </c>
      <c r="U20" s="30"/>
      <c r="V20" s="29">
        <f t="shared" si="4"/>
        <v>0</v>
      </c>
      <c r="W20" s="30"/>
      <c r="X20" s="29">
        <f t="shared" si="4"/>
        <v>0</v>
      </c>
      <c r="Y20" s="30"/>
      <c r="Z20" s="29">
        <f t="shared" si="4"/>
        <v>0</v>
      </c>
      <c r="AA20" s="30"/>
      <c r="AB20" s="29">
        <f t="shared" si="4"/>
        <v>0</v>
      </c>
      <c r="AC20" s="30"/>
      <c r="AD20" s="29">
        <f t="shared" si="4"/>
        <v>0</v>
      </c>
      <c r="AE20" s="30"/>
      <c r="AF20" s="29">
        <f t="shared" si="4"/>
        <v>0</v>
      </c>
      <c r="AG20" s="30"/>
      <c r="AH20" s="29">
        <f t="shared" si="4"/>
        <v>0</v>
      </c>
      <c r="AI20" s="30"/>
      <c r="AJ20" s="29">
        <f t="shared" si="4"/>
        <v>0</v>
      </c>
      <c r="AK20" s="30"/>
      <c r="AL20" s="29">
        <f t="shared" si="4"/>
        <v>0</v>
      </c>
      <c r="AM20" s="30"/>
      <c r="AN20" s="29">
        <f t="shared" si="4"/>
        <v>0</v>
      </c>
      <c r="AO20" s="30"/>
      <c r="AP20" s="29">
        <f t="shared" si="4"/>
        <v>0</v>
      </c>
      <c r="AQ20" s="30"/>
      <c r="AR20" s="29">
        <f t="shared" si="4"/>
        <v>0</v>
      </c>
      <c r="AS20" s="30"/>
      <c r="AT20" s="29">
        <f t="shared" si="4"/>
        <v>0</v>
      </c>
      <c r="AU20" s="30"/>
      <c r="AV20" s="29">
        <f t="shared" si="4"/>
        <v>0</v>
      </c>
      <c r="AW20" s="30"/>
      <c r="AX20" s="29">
        <f t="shared" si="4"/>
        <v>0</v>
      </c>
      <c r="AY20" s="30"/>
      <c r="AZ20" s="29">
        <f t="shared" si="4"/>
        <v>0</v>
      </c>
      <c r="BA20" s="30"/>
      <c r="BB20" s="29">
        <f t="shared" si="4"/>
        <v>0</v>
      </c>
      <c r="BC20" s="30"/>
      <c r="BD20" s="10">
        <f t="shared" si="4"/>
        <v>0</v>
      </c>
      <c r="BE20" s="31"/>
      <c r="BF20" s="39"/>
    </row>
    <row r="21" spans="1:58" ht="15" customHeight="1">
      <c r="A21" s="11" t="s">
        <v>23</v>
      </c>
      <c r="B21" s="29">
        <f>B19+B20</f>
        <v>0</v>
      </c>
      <c r="C21" s="30"/>
      <c r="D21" s="29">
        <f t="shared" ref="D21:BD21" si="5">D19+D20</f>
        <v>0</v>
      </c>
      <c r="E21" s="30"/>
      <c r="F21" s="29">
        <f t="shared" si="5"/>
        <v>0</v>
      </c>
      <c r="G21" s="30"/>
      <c r="H21" s="29">
        <f t="shared" si="5"/>
        <v>0</v>
      </c>
      <c r="I21" s="30"/>
      <c r="J21" s="29">
        <f t="shared" si="5"/>
        <v>0</v>
      </c>
      <c r="K21" s="30"/>
      <c r="L21" s="29">
        <f t="shared" si="5"/>
        <v>0</v>
      </c>
      <c r="M21" s="30"/>
      <c r="N21" s="29">
        <f t="shared" si="5"/>
        <v>0</v>
      </c>
      <c r="O21" s="30"/>
      <c r="P21" s="29">
        <f t="shared" si="5"/>
        <v>0</v>
      </c>
      <c r="Q21" s="30"/>
      <c r="R21" s="29">
        <f t="shared" si="5"/>
        <v>0</v>
      </c>
      <c r="S21" s="30"/>
      <c r="T21" s="29">
        <f t="shared" si="5"/>
        <v>0</v>
      </c>
      <c r="U21" s="30"/>
      <c r="V21" s="29">
        <f t="shared" si="5"/>
        <v>0</v>
      </c>
      <c r="W21" s="30"/>
      <c r="X21" s="29">
        <f t="shared" si="5"/>
        <v>0</v>
      </c>
      <c r="Y21" s="30"/>
      <c r="Z21" s="29">
        <f t="shared" si="5"/>
        <v>0</v>
      </c>
      <c r="AA21" s="30"/>
      <c r="AB21" s="29">
        <f t="shared" si="5"/>
        <v>0</v>
      </c>
      <c r="AC21" s="30"/>
      <c r="AD21" s="29">
        <f t="shared" si="5"/>
        <v>0</v>
      </c>
      <c r="AE21" s="30"/>
      <c r="AF21" s="29">
        <f t="shared" si="5"/>
        <v>0</v>
      </c>
      <c r="AG21" s="30"/>
      <c r="AH21" s="29">
        <f t="shared" si="5"/>
        <v>0</v>
      </c>
      <c r="AI21" s="30"/>
      <c r="AJ21" s="29">
        <f t="shared" si="5"/>
        <v>0</v>
      </c>
      <c r="AK21" s="30"/>
      <c r="AL21" s="29">
        <f t="shared" si="5"/>
        <v>0</v>
      </c>
      <c r="AM21" s="30"/>
      <c r="AN21" s="29">
        <f t="shared" si="5"/>
        <v>0</v>
      </c>
      <c r="AO21" s="30"/>
      <c r="AP21" s="29">
        <f t="shared" si="5"/>
        <v>0</v>
      </c>
      <c r="AQ21" s="30"/>
      <c r="AR21" s="29">
        <f t="shared" si="5"/>
        <v>0</v>
      </c>
      <c r="AS21" s="30"/>
      <c r="AT21" s="29">
        <f t="shared" si="5"/>
        <v>0</v>
      </c>
      <c r="AU21" s="30"/>
      <c r="AV21" s="29">
        <f t="shared" si="5"/>
        <v>0</v>
      </c>
      <c r="AW21" s="30"/>
      <c r="AX21" s="29">
        <f t="shared" si="5"/>
        <v>0</v>
      </c>
      <c r="AY21" s="30"/>
      <c r="AZ21" s="29">
        <f t="shared" si="5"/>
        <v>0</v>
      </c>
      <c r="BA21" s="30"/>
      <c r="BB21" s="29">
        <f t="shared" si="5"/>
        <v>0</v>
      </c>
      <c r="BC21" s="30"/>
      <c r="BD21" s="10">
        <f t="shared" si="5"/>
        <v>0</v>
      </c>
      <c r="BE21" s="31"/>
      <c r="BF21" s="39"/>
    </row>
    <row r="22" spans="1:58" ht="15" customHeight="1">
      <c r="A22" s="12" t="s">
        <v>24</v>
      </c>
      <c r="B22" s="89">
        <f>SUM(B23:B26)</f>
        <v>0</v>
      </c>
      <c r="C22" s="13"/>
      <c r="D22" s="89">
        <f t="shared" ref="D22:BD22" si="6">SUM(D23:D26)</f>
        <v>0</v>
      </c>
      <c r="E22" s="13"/>
      <c r="F22" s="89">
        <f t="shared" si="6"/>
        <v>0</v>
      </c>
      <c r="G22" s="13"/>
      <c r="H22" s="89">
        <f t="shared" si="6"/>
        <v>0</v>
      </c>
      <c r="I22" s="13"/>
      <c r="J22" s="89">
        <f t="shared" si="6"/>
        <v>0</v>
      </c>
      <c r="K22" s="13"/>
      <c r="L22" s="89">
        <f t="shared" si="6"/>
        <v>0</v>
      </c>
      <c r="M22" s="13"/>
      <c r="N22" s="89">
        <f t="shared" si="6"/>
        <v>0</v>
      </c>
      <c r="O22" s="13"/>
      <c r="P22" s="89">
        <f t="shared" si="6"/>
        <v>0</v>
      </c>
      <c r="Q22" s="13"/>
      <c r="R22" s="89">
        <f t="shared" si="6"/>
        <v>0</v>
      </c>
      <c r="S22" s="13"/>
      <c r="T22" s="89">
        <f t="shared" si="6"/>
        <v>0</v>
      </c>
      <c r="U22" s="13"/>
      <c r="V22" s="89">
        <f t="shared" si="6"/>
        <v>0</v>
      </c>
      <c r="W22" s="13"/>
      <c r="X22" s="89">
        <f t="shared" si="6"/>
        <v>0</v>
      </c>
      <c r="Y22" s="13"/>
      <c r="Z22" s="89">
        <f t="shared" si="6"/>
        <v>0</v>
      </c>
      <c r="AA22" s="13"/>
      <c r="AB22" s="89">
        <f t="shared" si="6"/>
        <v>0</v>
      </c>
      <c r="AC22" s="13"/>
      <c r="AD22" s="89">
        <f t="shared" si="6"/>
        <v>0</v>
      </c>
      <c r="AE22" s="13"/>
      <c r="AF22" s="89">
        <f t="shared" si="6"/>
        <v>0</v>
      </c>
      <c r="AG22" s="13"/>
      <c r="AH22" s="89">
        <f t="shared" si="6"/>
        <v>0</v>
      </c>
      <c r="AI22" s="13"/>
      <c r="AJ22" s="89">
        <f t="shared" si="6"/>
        <v>0</v>
      </c>
      <c r="AK22" s="13"/>
      <c r="AL22" s="89">
        <f>SUM(AL23:AL26)</f>
        <v>0</v>
      </c>
      <c r="AM22" s="13"/>
      <c r="AN22" s="89">
        <f t="shared" si="6"/>
        <v>0</v>
      </c>
      <c r="AO22" s="13"/>
      <c r="AP22" s="89">
        <f t="shared" si="6"/>
        <v>0</v>
      </c>
      <c r="AQ22" s="13"/>
      <c r="AR22" s="89">
        <f t="shared" si="6"/>
        <v>0</v>
      </c>
      <c r="AS22" s="13"/>
      <c r="AT22" s="89">
        <f t="shared" si="6"/>
        <v>0</v>
      </c>
      <c r="AU22" s="13"/>
      <c r="AV22" s="89">
        <f t="shared" si="6"/>
        <v>0</v>
      </c>
      <c r="AW22" s="13"/>
      <c r="AX22" s="89">
        <f t="shared" si="6"/>
        <v>0</v>
      </c>
      <c r="AY22" s="13"/>
      <c r="AZ22" s="89">
        <f t="shared" si="6"/>
        <v>0</v>
      </c>
      <c r="BA22" s="13"/>
      <c r="BB22" s="89">
        <f t="shared" si="6"/>
        <v>0</v>
      </c>
      <c r="BC22" s="13"/>
      <c r="BD22" s="89">
        <f t="shared" si="6"/>
        <v>0</v>
      </c>
      <c r="BE22" s="13"/>
      <c r="BF22" s="39"/>
    </row>
    <row r="23" spans="1:58" ht="15" customHeight="1">
      <c r="A23" s="32" t="s">
        <v>25</v>
      </c>
      <c r="B23" s="90"/>
      <c r="C23" s="85"/>
      <c r="D23" s="90"/>
      <c r="E23" s="85"/>
      <c r="F23" s="90"/>
      <c r="G23" s="85"/>
      <c r="H23" s="90"/>
      <c r="I23" s="85"/>
      <c r="J23" s="90"/>
      <c r="K23" s="85"/>
      <c r="L23" s="90"/>
      <c r="M23" s="85"/>
      <c r="N23" s="90"/>
      <c r="O23" s="85"/>
      <c r="P23" s="90"/>
      <c r="Q23" s="85"/>
      <c r="R23" s="90"/>
      <c r="S23" s="85"/>
      <c r="T23" s="90"/>
      <c r="U23" s="85"/>
      <c r="V23" s="90"/>
      <c r="W23" s="85"/>
      <c r="X23" s="90"/>
      <c r="Y23" s="85"/>
      <c r="Z23" s="90"/>
      <c r="AA23" s="85"/>
      <c r="AB23" s="90"/>
      <c r="AC23" s="85"/>
      <c r="AD23" s="90"/>
      <c r="AE23" s="85"/>
      <c r="AF23" s="90"/>
      <c r="AG23" s="85"/>
      <c r="AH23" s="90"/>
      <c r="AI23" s="85"/>
      <c r="AJ23" s="90"/>
      <c r="AK23" s="85"/>
      <c r="AL23" s="90"/>
      <c r="AM23" s="85"/>
      <c r="AN23" s="90"/>
      <c r="AO23" s="85"/>
      <c r="AP23" s="90"/>
      <c r="AQ23" s="85"/>
      <c r="AR23" s="90"/>
      <c r="AS23" s="85"/>
      <c r="AT23" s="90"/>
      <c r="AU23" s="85"/>
      <c r="AV23" s="90"/>
      <c r="AW23" s="85"/>
      <c r="AX23" s="90"/>
      <c r="AY23" s="85"/>
      <c r="AZ23" s="90"/>
      <c r="BA23" s="85"/>
      <c r="BB23" s="90"/>
      <c r="BC23" s="85"/>
      <c r="BD23" s="90"/>
      <c r="BE23" s="86"/>
      <c r="BF23" s="39"/>
    </row>
    <row r="24" spans="1:58" ht="15" customHeight="1">
      <c r="A24" s="32" t="s">
        <v>27</v>
      </c>
      <c r="B24" s="90"/>
      <c r="C24" s="85"/>
      <c r="D24" s="90"/>
      <c r="E24" s="85"/>
      <c r="F24" s="90"/>
      <c r="G24" s="85"/>
      <c r="H24" s="90"/>
      <c r="I24" s="85"/>
      <c r="J24" s="90"/>
      <c r="K24" s="85"/>
      <c r="L24" s="90"/>
      <c r="M24" s="85"/>
      <c r="N24" s="90"/>
      <c r="O24" s="85"/>
      <c r="P24" s="90"/>
      <c r="Q24" s="85"/>
      <c r="R24" s="90"/>
      <c r="S24" s="85"/>
      <c r="T24" s="90"/>
      <c r="U24" s="85"/>
      <c r="V24" s="90"/>
      <c r="W24" s="85"/>
      <c r="X24" s="90"/>
      <c r="Y24" s="85"/>
      <c r="Z24" s="90"/>
      <c r="AA24" s="85"/>
      <c r="AB24" s="90"/>
      <c r="AC24" s="85"/>
      <c r="AD24" s="90"/>
      <c r="AE24" s="85"/>
      <c r="AF24" s="90"/>
      <c r="AG24" s="85"/>
      <c r="AH24" s="90"/>
      <c r="AI24" s="85"/>
      <c r="AJ24" s="90"/>
      <c r="AK24" s="85"/>
      <c r="AL24" s="90"/>
      <c r="AM24" s="85"/>
      <c r="AN24" s="90"/>
      <c r="AO24" s="85"/>
      <c r="AP24" s="90"/>
      <c r="AQ24" s="85"/>
      <c r="AR24" s="90"/>
      <c r="AS24" s="85"/>
      <c r="AT24" s="90"/>
      <c r="AU24" s="85"/>
      <c r="AV24" s="90"/>
      <c r="AW24" s="85"/>
      <c r="AX24" s="90"/>
      <c r="AY24" s="85"/>
      <c r="AZ24" s="90"/>
      <c r="BA24" s="85"/>
      <c r="BB24" s="90"/>
      <c r="BC24" s="85"/>
      <c r="BD24" s="90"/>
      <c r="BE24" s="86"/>
      <c r="BF24" s="39"/>
    </row>
    <row r="25" spans="1:58" ht="15" customHeight="1">
      <c r="A25" s="32" t="s">
        <v>29</v>
      </c>
      <c r="B25" s="90"/>
      <c r="C25" s="85"/>
      <c r="D25" s="90"/>
      <c r="E25" s="85"/>
      <c r="F25" s="90"/>
      <c r="G25" s="85"/>
      <c r="H25" s="90"/>
      <c r="I25" s="85"/>
      <c r="J25" s="90"/>
      <c r="K25" s="85"/>
      <c r="L25" s="90"/>
      <c r="M25" s="85"/>
      <c r="N25" s="90"/>
      <c r="O25" s="85"/>
      <c r="P25" s="90"/>
      <c r="Q25" s="85"/>
      <c r="R25" s="90"/>
      <c r="S25" s="85"/>
      <c r="T25" s="90"/>
      <c r="U25" s="85"/>
      <c r="V25" s="90"/>
      <c r="W25" s="85"/>
      <c r="X25" s="90"/>
      <c r="Y25" s="85"/>
      <c r="Z25" s="90"/>
      <c r="AA25" s="85"/>
      <c r="AB25" s="90"/>
      <c r="AC25" s="85"/>
      <c r="AD25" s="90"/>
      <c r="AE25" s="85"/>
      <c r="AF25" s="90"/>
      <c r="AG25" s="85"/>
      <c r="AH25" s="90"/>
      <c r="AI25" s="85"/>
      <c r="AJ25" s="90"/>
      <c r="AK25" s="85"/>
      <c r="AL25" s="90"/>
      <c r="AM25" s="85"/>
      <c r="AN25" s="90"/>
      <c r="AO25" s="85"/>
      <c r="AP25" s="90"/>
      <c r="AQ25" s="85"/>
      <c r="AR25" s="90"/>
      <c r="AS25" s="85"/>
      <c r="AT25" s="90"/>
      <c r="AU25" s="85"/>
      <c r="AV25" s="90"/>
      <c r="AW25" s="85"/>
      <c r="AX25" s="90"/>
      <c r="AY25" s="85"/>
      <c r="AZ25" s="90"/>
      <c r="BA25" s="85"/>
      <c r="BB25" s="90"/>
      <c r="BC25" s="85"/>
      <c r="BD25" s="90"/>
      <c r="BE25" s="86"/>
      <c r="BF25" s="39"/>
    </row>
    <row r="26" spans="1:58" ht="15" customHeight="1">
      <c r="A26" s="32" t="s">
        <v>30</v>
      </c>
      <c r="B26" s="90"/>
      <c r="C26" s="85"/>
      <c r="D26" s="90"/>
      <c r="E26" s="85"/>
      <c r="F26" s="90"/>
      <c r="G26" s="85"/>
      <c r="H26" s="90"/>
      <c r="I26" s="85"/>
      <c r="J26" s="90"/>
      <c r="K26" s="85"/>
      <c r="L26" s="90"/>
      <c r="M26" s="85"/>
      <c r="N26" s="90"/>
      <c r="O26" s="85"/>
      <c r="P26" s="90"/>
      <c r="Q26" s="85"/>
      <c r="R26" s="90"/>
      <c r="S26" s="85"/>
      <c r="T26" s="90"/>
      <c r="U26" s="85"/>
      <c r="V26" s="90"/>
      <c r="W26" s="85"/>
      <c r="X26" s="90"/>
      <c r="Y26" s="85"/>
      <c r="Z26" s="90"/>
      <c r="AA26" s="85"/>
      <c r="AB26" s="90"/>
      <c r="AC26" s="85"/>
      <c r="AD26" s="90"/>
      <c r="AE26" s="85"/>
      <c r="AF26" s="90"/>
      <c r="AG26" s="85"/>
      <c r="AH26" s="90"/>
      <c r="AI26" s="85"/>
      <c r="AJ26" s="90"/>
      <c r="AK26" s="85"/>
      <c r="AL26" s="90"/>
      <c r="AM26" s="85"/>
      <c r="AN26" s="90"/>
      <c r="AO26" s="85"/>
      <c r="AP26" s="90"/>
      <c r="AQ26" s="85"/>
      <c r="AR26" s="90"/>
      <c r="AS26" s="85"/>
      <c r="AT26" s="90"/>
      <c r="AU26" s="85"/>
      <c r="AV26" s="90"/>
      <c r="AW26" s="85"/>
      <c r="AX26" s="90"/>
      <c r="AY26" s="85"/>
      <c r="AZ26" s="90"/>
      <c r="BA26" s="85"/>
      <c r="BB26" s="90"/>
      <c r="BC26" s="85"/>
      <c r="BD26" s="90"/>
      <c r="BE26" s="86"/>
      <c r="BF26" s="39"/>
    </row>
    <row r="27" spans="1:58" ht="15" customHeight="1">
      <c r="A27" s="12" t="s">
        <v>31</v>
      </c>
      <c r="B27" s="89">
        <f>SUM(B28:B32)</f>
        <v>0</v>
      </c>
      <c r="C27" s="13"/>
      <c r="D27" s="89">
        <f t="shared" ref="D27:BD27" si="7">SUM(D28:D32)</f>
        <v>0</v>
      </c>
      <c r="E27" s="13"/>
      <c r="F27" s="89">
        <f t="shared" si="7"/>
        <v>0</v>
      </c>
      <c r="G27" s="13"/>
      <c r="H27" s="89">
        <f t="shared" si="7"/>
        <v>0</v>
      </c>
      <c r="I27" s="13"/>
      <c r="J27" s="89">
        <f t="shared" si="7"/>
        <v>0</v>
      </c>
      <c r="K27" s="13"/>
      <c r="L27" s="89">
        <f t="shared" si="7"/>
        <v>0</v>
      </c>
      <c r="M27" s="13"/>
      <c r="N27" s="89">
        <f t="shared" si="7"/>
        <v>0</v>
      </c>
      <c r="O27" s="13"/>
      <c r="P27" s="89">
        <f t="shared" si="7"/>
        <v>0</v>
      </c>
      <c r="Q27" s="13"/>
      <c r="R27" s="89">
        <f t="shared" si="7"/>
        <v>0</v>
      </c>
      <c r="S27" s="13"/>
      <c r="T27" s="89">
        <f t="shared" si="7"/>
        <v>0</v>
      </c>
      <c r="U27" s="13"/>
      <c r="V27" s="89">
        <f t="shared" si="7"/>
        <v>0</v>
      </c>
      <c r="W27" s="13"/>
      <c r="X27" s="89">
        <f t="shared" si="7"/>
        <v>0</v>
      </c>
      <c r="Y27" s="13"/>
      <c r="Z27" s="89">
        <f t="shared" si="7"/>
        <v>0</v>
      </c>
      <c r="AA27" s="13"/>
      <c r="AB27" s="89">
        <f t="shared" si="7"/>
        <v>0</v>
      </c>
      <c r="AC27" s="13"/>
      <c r="AD27" s="89">
        <f t="shared" si="7"/>
        <v>0</v>
      </c>
      <c r="AE27" s="13"/>
      <c r="AF27" s="89">
        <f t="shared" si="7"/>
        <v>0</v>
      </c>
      <c r="AG27" s="13"/>
      <c r="AH27" s="89">
        <f t="shared" si="7"/>
        <v>0</v>
      </c>
      <c r="AI27" s="13"/>
      <c r="AJ27" s="89">
        <f t="shared" si="7"/>
        <v>0</v>
      </c>
      <c r="AK27" s="13"/>
      <c r="AL27" s="89">
        <f>SUM(AL28:AL32)</f>
        <v>0</v>
      </c>
      <c r="AM27" s="13"/>
      <c r="AN27" s="89">
        <f t="shared" si="7"/>
        <v>0</v>
      </c>
      <c r="AO27" s="13"/>
      <c r="AP27" s="89">
        <f t="shared" si="7"/>
        <v>0</v>
      </c>
      <c r="AQ27" s="13"/>
      <c r="AR27" s="89">
        <f t="shared" si="7"/>
        <v>0</v>
      </c>
      <c r="AS27" s="13"/>
      <c r="AT27" s="89">
        <f t="shared" si="7"/>
        <v>0</v>
      </c>
      <c r="AU27" s="13"/>
      <c r="AV27" s="89">
        <f t="shared" si="7"/>
        <v>0</v>
      </c>
      <c r="AW27" s="13"/>
      <c r="AX27" s="89">
        <f t="shared" si="7"/>
        <v>0</v>
      </c>
      <c r="AY27" s="13"/>
      <c r="AZ27" s="89">
        <f t="shared" si="7"/>
        <v>0</v>
      </c>
      <c r="BA27" s="13"/>
      <c r="BB27" s="89">
        <f t="shared" si="7"/>
        <v>0</v>
      </c>
      <c r="BC27" s="13"/>
      <c r="BD27" s="89">
        <f t="shared" si="7"/>
        <v>0</v>
      </c>
      <c r="BE27" s="13"/>
      <c r="BF27" s="39"/>
    </row>
    <row r="28" spans="1:58" ht="15" customHeight="1">
      <c r="A28" s="32" t="str" cm="1">
        <f t="array" ref="A28:A29">IFERROR(_xlfn._xlws.FILTER(Table4[NICKNAME],Table4[ADD TO SAVINGS LEDGER]="YES"),"")</f>
        <v>MAIN CHECKING ACCOUNT</v>
      </c>
      <c r="B28" s="131">
        <f>'MAIN CHECKING LEDGER'!B34</f>
        <v>0</v>
      </c>
      <c r="C28" s="85"/>
      <c r="D28" s="131">
        <f>'MAIN CHECKING LEDGER'!D34</f>
        <v>0</v>
      </c>
      <c r="E28" s="85"/>
      <c r="F28" s="131">
        <f>'MAIN CHECKING LEDGER'!F34</f>
        <v>0</v>
      </c>
      <c r="G28" s="85"/>
      <c r="H28" s="131">
        <f>'MAIN CHECKING LEDGER'!H34</f>
        <v>0</v>
      </c>
      <c r="I28" s="85"/>
      <c r="J28" s="131">
        <f>'MAIN CHECKING LEDGER'!J34</f>
        <v>0</v>
      </c>
      <c r="K28" s="85"/>
      <c r="L28" s="131">
        <f>'MAIN CHECKING LEDGER'!L34</f>
        <v>0</v>
      </c>
      <c r="M28" s="85"/>
      <c r="N28" s="131">
        <f>'MAIN CHECKING LEDGER'!N34</f>
        <v>0</v>
      </c>
      <c r="O28" s="85"/>
      <c r="P28" s="131">
        <f>'MAIN CHECKING LEDGER'!P34</f>
        <v>0</v>
      </c>
      <c r="Q28" s="85"/>
      <c r="R28" s="131">
        <f>'MAIN CHECKING LEDGER'!R34</f>
        <v>0</v>
      </c>
      <c r="S28" s="85"/>
      <c r="T28" s="131">
        <f>'MAIN CHECKING LEDGER'!T34</f>
        <v>0</v>
      </c>
      <c r="U28" s="85"/>
      <c r="V28" s="131">
        <f>'MAIN CHECKING LEDGER'!V34</f>
        <v>0</v>
      </c>
      <c r="W28" s="85"/>
      <c r="X28" s="131">
        <f>'MAIN CHECKING LEDGER'!X34</f>
        <v>0</v>
      </c>
      <c r="Y28" s="85"/>
      <c r="Z28" s="131">
        <f>'MAIN CHECKING LEDGER'!Z34</f>
        <v>0</v>
      </c>
      <c r="AA28" s="85"/>
      <c r="AB28" s="131">
        <f>'MAIN CHECKING LEDGER'!AB34</f>
        <v>0</v>
      </c>
      <c r="AC28" s="85"/>
      <c r="AD28" s="131">
        <f>'MAIN CHECKING LEDGER'!AD34</f>
        <v>0</v>
      </c>
      <c r="AE28" s="85"/>
      <c r="AF28" s="131">
        <f>'MAIN CHECKING LEDGER'!AF34</f>
        <v>0</v>
      </c>
      <c r="AG28" s="85"/>
      <c r="AH28" s="131">
        <f>'MAIN CHECKING LEDGER'!AH34</f>
        <v>0</v>
      </c>
      <c r="AI28" s="85"/>
      <c r="AJ28" s="131">
        <f>'MAIN CHECKING LEDGER'!AJ34</f>
        <v>0</v>
      </c>
      <c r="AK28" s="85"/>
      <c r="AL28" s="131">
        <f>'MAIN CHECKING LEDGER'!AL34</f>
        <v>0</v>
      </c>
      <c r="AM28" s="85"/>
      <c r="AN28" s="131">
        <f>'MAIN CHECKING LEDGER'!AN34</f>
        <v>0</v>
      </c>
      <c r="AO28" s="85"/>
      <c r="AP28" s="131">
        <f>'MAIN CHECKING LEDGER'!AP34</f>
        <v>0</v>
      </c>
      <c r="AQ28" s="85"/>
      <c r="AR28" s="131">
        <f>'MAIN CHECKING LEDGER'!AR34</f>
        <v>0</v>
      </c>
      <c r="AS28" s="85"/>
      <c r="AT28" s="131">
        <f>'MAIN CHECKING LEDGER'!AT34</f>
        <v>0</v>
      </c>
      <c r="AU28" s="85"/>
      <c r="AV28" s="131">
        <f>'MAIN CHECKING LEDGER'!AV34</f>
        <v>0</v>
      </c>
      <c r="AW28" s="85"/>
      <c r="AX28" s="131">
        <f>'MAIN CHECKING LEDGER'!AX34</f>
        <v>0</v>
      </c>
      <c r="AY28" s="85"/>
      <c r="AZ28" s="131">
        <f>'MAIN CHECKING LEDGER'!AZ34</f>
        <v>0</v>
      </c>
      <c r="BA28" s="85"/>
      <c r="BB28" s="131">
        <f>'MAIN CHECKING LEDGER'!BB34</f>
        <v>0</v>
      </c>
      <c r="BC28" s="85"/>
      <c r="BD28" s="131">
        <f>'MAIN CHECKING LEDGER'!BD34</f>
        <v>0</v>
      </c>
      <c r="BE28" s="86"/>
      <c r="BF28" s="39"/>
    </row>
    <row r="29" spans="1:58" ht="15" customHeight="1">
      <c r="A29" s="32" t="str">
        <v>MY MAIN SAVINGS ACCOUNT</v>
      </c>
      <c r="B29" s="90"/>
      <c r="C29" s="85"/>
      <c r="D29" s="90"/>
      <c r="E29" s="85"/>
      <c r="F29" s="90"/>
      <c r="G29" s="85"/>
      <c r="H29" s="90"/>
      <c r="I29" s="85"/>
      <c r="J29" s="90"/>
      <c r="K29" s="85"/>
      <c r="L29" s="90"/>
      <c r="M29" s="85"/>
      <c r="N29" s="90"/>
      <c r="O29" s="85"/>
      <c r="P29" s="90"/>
      <c r="Q29" s="85"/>
      <c r="R29" s="90"/>
      <c r="S29" s="85"/>
      <c r="T29" s="90"/>
      <c r="U29" s="85"/>
      <c r="V29" s="90"/>
      <c r="W29" s="85"/>
      <c r="X29" s="90"/>
      <c r="Y29" s="85"/>
      <c r="Z29" s="90"/>
      <c r="AA29" s="85"/>
      <c r="AB29" s="90"/>
      <c r="AC29" s="85"/>
      <c r="AD29" s="90"/>
      <c r="AE29" s="85"/>
      <c r="AF29" s="90"/>
      <c r="AG29" s="85"/>
      <c r="AH29" s="90"/>
      <c r="AI29" s="85"/>
      <c r="AJ29" s="90"/>
      <c r="AK29" s="85"/>
      <c r="AL29" s="90"/>
      <c r="AM29" s="85"/>
      <c r="AN29" s="90"/>
      <c r="AO29" s="85"/>
      <c r="AP29" s="90"/>
      <c r="AQ29" s="85"/>
      <c r="AR29" s="90"/>
      <c r="AS29" s="85"/>
      <c r="AT29" s="90"/>
      <c r="AU29" s="85"/>
      <c r="AV29" s="90"/>
      <c r="AW29" s="85"/>
      <c r="AX29" s="90"/>
      <c r="AY29" s="85"/>
      <c r="AZ29" s="90"/>
      <c r="BA29" s="85"/>
      <c r="BB29" s="90"/>
      <c r="BC29" s="85"/>
      <c r="BD29" s="90"/>
      <c r="BE29" s="86"/>
      <c r="BF29" s="39"/>
    </row>
    <row r="30" spans="1:58" ht="15" customHeight="1">
      <c r="A30" s="32"/>
      <c r="B30" s="90"/>
      <c r="C30" s="85"/>
      <c r="D30" s="90"/>
      <c r="E30" s="85"/>
      <c r="F30" s="90"/>
      <c r="G30" s="85"/>
      <c r="H30" s="90"/>
      <c r="I30" s="85"/>
      <c r="J30" s="90"/>
      <c r="K30" s="85"/>
      <c r="L30" s="90"/>
      <c r="M30" s="85"/>
      <c r="N30" s="90"/>
      <c r="O30" s="85"/>
      <c r="P30" s="90"/>
      <c r="Q30" s="85"/>
      <c r="R30" s="90"/>
      <c r="S30" s="85"/>
      <c r="T30" s="90"/>
      <c r="U30" s="85"/>
      <c r="V30" s="90"/>
      <c r="W30" s="85"/>
      <c r="X30" s="90"/>
      <c r="Y30" s="85"/>
      <c r="Z30" s="90"/>
      <c r="AA30" s="85"/>
      <c r="AB30" s="90"/>
      <c r="AC30" s="85"/>
      <c r="AD30" s="90"/>
      <c r="AE30" s="85"/>
      <c r="AF30" s="90"/>
      <c r="AG30" s="85"/>
      <c r="AH30" s="90"/>
      <c r="AI30" s="85"/>
      <c r="AJ30" s="90"/>
      <c r="AK30" s="85"/>
      <c r="AL30" s="90"/>
      <c r="AM30" s="85"/>
      <c r="AN30" s="90"/>
      <c r="AO30" s="85"/>
      <c r="AP30" s="90"/>
      <c r="AQ30" s="85"/>
      <c r="AR30" s="90"/>
      <c r="AS30" s="85"/>
      <c r="AT30" s="90"/>
      <c r="AU30" s="85"/>
      <c r="AV30" s="90"/>
      <c r="AW30" s="85"/>
      <c r="AX30" s="90"/>
      <c r="AY30" s="85"/>
      <c r="AZ30" s="90"/>
      <c r="BA30" s="85"/>
      <c r="BB30" s="90"/>
      <c r="BC30" s="85"/>
      <c r="BD30" s="90"/>
      <c r="BE30" s="86"/>
      <c r="BF30" s="39"/>
    </row>
    <row r="31" spans="1:58" ht="15" customHeight="1">
      <c r="A31" s="32"/>
      <c r="B31" s="90"/>
      <c r="C31" s="85"/>
      <c r="D31" s="90"/>
      <c r="E31" s="85"/>
      <c r="F31" s="90"/>
      <c r="G31" s="85"/>
      <c r="H31" s="90"/>
      <c r="I31" s="85"/>
      <c r="J31" s="90"/>
      <c r="K31" s="85"/>
      <c r="L31" s="90"/>
      <c r="M31" s="85"/>
      <c r="N31" s="90"/>
      <c r="O31" s="85"/>
      <c r="P31" s="90"/>
      <c r="Q31" s="85"/>
      <c r="R31" s="90"/>
      <c r="S31" s="85"/>
      <c r="T31" s="90"/>
      <c r="U31" s="85"/>
      <c r="V31" s="90"/>
      <c r="W31" s="85"/>
      <c r="X31" s="90"/>
      <c r="Y31" s="85"/>
      <c r="Z31" s="90"/>
      <c r="AA31" s="85"/>
      <c r="AB31" s="90"/>
      <c r="AC31" s="85"/>
      <c r="AD31" s="90"/>
      <c r="AE31" s="85"/>
      <c r="AF31" s="90"/>
      <c r="AG31" s="85"/>
      <c r="AH31" s="90"/>
      <c r="AI31" s="85"/>
      <c r="AJ31" s="90"/>
      <c r="AK31" s="85"/>
      <c r="AL31" s="90"/>
      <c r="AM31" s="85"/>
      <c r="AN31" s="90"/>
      <c r="AO31" s="85"/>
      <c r="AP31" s="90"/>
      <c r="AQ31" s="85"/>
      <c r="AR31" s="90"/>
      <c r="AS31" s="85"/>
      <c r="AT31" s="90"/>
      <c r="AU31" s="85"/>
      <c r="AV31" s="90"/>
      <c r="AW31" s="85"/>
      <c r="AX31" s="90"/>
      <c r="AY31" s="85"/>
      <c r="AZ31" s="90"/>
      <c r="BA31" s="85"/>
      <c r="BB31" s="90"/>
      <c r="BC31" s="85"/>
      <c r="BD31" s="90"/>
      <c r="BE31" s="86"/>
      <c r="BF31" s="39"/>
    </row>
    <row r="32" spans="1:58" ht="15" customHeight="1">
      <c r="A32" s="32"/>
      <c r="B32" s="90"/>
      <c r="C32" s="87"/>
      <c r="D32" s="99"/>
      <c r="E32" s="87"/>
      <c r="F32" s="90"/>
      <c r="G32" s="85"/>
      <c r="H32" s="90"/>
      <c r="I32" s="87"/>
      <c r="J32" s="99"/>
      <c r="K32" s="87"/>
      <c r="L32" s="90"/>
      <c r="M32" s="87"/>
      <c r="N32" s="99"/>
      <c r="O32" s="85"/>
      <c r="P32" s="90"/>
      <c r="Q32" s="85"/>
      <c r="R32" s="90"/>
      <c r="S32" s="85"/>
      <c r="T32" s="90"/>
      <c r="U32" s="87"/>
      <c r="V32" s="90"/>
      <c r="W32" s="85"/>
      <c r="X32" s="90"/>
      <c r="Y32" s="87"/>
      <c r="Z32" s="90"/>
      <c r="AA32" s="85"/>
      <c r="AB32" s="90"/>
      <c r="AC32" s="85"/>
      <c r="AD32" s="90"/>
      <c r="AE32" s="85"/>
      <c r="AF32" s="99"/>
      <c r="AG32" s="87"/>
      <c r="AH32" s="99"/>
      <c r="AI32" s="87"/>
      <c r="AJ32" s="99"/>
      <c r="AK32" s="85"/>
      <c r="AL32" s="90"/>
      <c r="AM32" s="87"/>
      <c r="AN32" s="90"/>
      <c r="AO32" s="85"/>
      <c r="AP32" s="90"/>
      <c r="AQ32" s="85"/>
      <c r="AR32" s="90"/>
      <c r="AS32" s="85"/>
      <c r="AT32" s="90"/>
      <c r="AU32" s="85"/>
      <c r="AV32" s="99"/>
      <c r="AW32" s="87"/>
      <c r="AX32" s="90"/>
      <c r="AY32" s="85"/>
      <c r="AZ32" s="99"/>
      <c r="BA32" s="85"/>
      <c r="BB32" s="90"/>
      <c r="BC32" s="85"/>
      <c r="BD32" s="90"/>
      <c r="BE32" s="86"/>
      <c r="BF32" s="39"/>
    </row>
    <row r="33" spans="1:58" ht="15" customHeight="1">
      <c r="A33" s="14" t="s">
        <v>32</v>
      </c>
      <c r="B33" s="101">
        <f>-SUM(B34:B38)</f>
        <v>0</v>
      </c>
      <c r="C33" s="76"/>
      <c r="D33" s="93">
        <f>-SUM(D34:D38)</f>
        <v>0</v>
      </c>
      <c r="E33" s="76"/>
      <c r="F33" s="91">
        <f>-SUM(F34:F38)</f>
        <v>0</v>
      </c>
      <c r="G33" s="76"/>
      <c r="H33" s="91">
        <f>-SUM(H34:H38)</f>
        <v>0</v>
      </c>
      <c r="I33" s="76"/>
      <c r="J33" s="93">
        <f>-SUM(J34:J38)</f>
        <v>0</v>
      </c>
      <c r="K33" s="76"/>
      <c r="L33" s="91">
        <f>-SUM(L34:L38)</f>
        <v>0</v>
      </c>
      <c r="M33" s="76"/>
      <c r="N33" s="93">
        <f>-SUM(N34:N38)</f>
        <v>0</v>
      </c>
      <c r="O33" s="76"/>
      <c r="P33" s="91">
        <f>-SUM(P34:P38)</f>
        <v>0</v>
      </c>
      <c r="Q33" s="76"/>
      <c r="R33" s="91">
        <f>-SUM(R34:R38)</f>
        <v>0</v>
      </c>
      <c r="S33" s="76"/>
      <c r="T33" s="91">
        <f>-SUM(T34:T38)</f>
        <v>0</v>
      </c>
      <c r="U33" s="76"/>
      <c r="V33" s="91">
        <f>-SUM(V34:V38)</f>
        <v>0</v>
      </c>
      <c r="W33" s="76"/>
      <c r="X33" s="91">
        <f>-SUM(X34:X38)</f>
        <v>0</v>
      </c>
      <c r="Y33" s="76"/>
      <c r="Z33" s="91">
        <f>-SUM(Z34:Z38)</f>
        <v>0</v>
      </c>
      <c r="AA33" s="76"/>
      <c r="AB33" s="91">
        <f>-SUM(AB34:AB38)</f>
        <v>0</v>
      </c>
      <c r="AC33" s="76"/>
      <c r="AD33" s="91">
        <f>-SUM(AD34:AD38)</f>
        <v>0</v>
      </c>
      <c r="AE33" s="76"/>
      <c r="AF33" s="93">
        <f>-SUM(AF34:AF38)</f>
        <v>0</v>
      </c>
      <c r="AG33" s="76"/>
      <c r="AH33" s="93">
        <f>-SUM(AH34:AH38)</f>
        <v>0</v>
      </c>
      <c r="AI33" s="76"/>
      <c r="AJ33" s="93">
        <f>-SUM(AJ34:AJ38)</f>
        <v>0</v>
      </c>
      <c r="AK33" s="76"/>
      <c r="AL33" s="91">
        <f>-SUM(AL34:AL38)</f>
        <v>0</v>
      </c>
      <c r="AM33" s="76"/>
      <c r="AN33" s="91">
        <f>-SUM(AN34:AN38)</f>
        <v>0</v>
      </c>
      <c r="AO33" s="76"/>
      <c r="AP33" s="91">
        <f>-SUM(AP34:AP38)</f>
        <v>0</v>
      </c>
      <c r="AQ33" s="76"/>
      <c r="AR33" s="91">
        <f>-SUM(AR34:AR38)</f>
        <v>0</v>
      </c>
      <c r="AS33" s="76"/>
      <c r="AT33" s="91">
        <f>-SUM(AT34:AT38)</f>
        <v>0</v>
      </c>
      <c r="AU33" s="76"/>
      <c r="AV33" s="93">
        <f>-SUM(AV34:AV38)</f>
        <v>0</v>
      </c>
      <c r="AW33" s="76"/>
      <c r="AX33" s="91">
        <f>-SUM(AX34:AX38)</f>
        <v>0</v>
      </c>
      <c r="AY33" s="76"/>
      <c r="AZ33" s="93">
        <f>-SUM(AZ34:AZ38)</f>
        <v>0</v>
      </c>
      <c r="BA33" s="76"/>
      <c r="BB33" s="91">
        <f>-SUM(BB34:BB38)</f>
        <v>0</v>
      </c>
      <c r="BC33" s="76"/>
      <c r="BD33" s="100">
        <f>-SUM(BD34:BD38)</f>
        <v>0</v>
      </c>
      <c r="BE33" s="76"/>
      <c r="BF33" s="39"/>
    </row>
    <row r="34" spans="1:58" ht="15" customHeight="1">
      <c r="A34" s="33" t="str" cm="1">
        <f t="array" ref="A34:A35">IFERROR(_xlfn._xlws.FILTER(Table4[NICKNAME],Table4[ADD TO SAVINGS LEDGER]="YES"),"")</f>
        <v>MAIN CHECKING ACCOUNT</v>
      </c>
      <c r="B34" s="92"/>
      <c r="C34" s="83"/>
      <c r="D34" s="92"/>
      <c r="E34" s="83"/>
      <c r="F34" s="92"/>
      <c r="G34" s="83"/>
      <c r="H34" s="92"/>
      <c r="I34" s="83"/>
      <c r="J34" s="92"/>
      <c r="K34" s="83"/>
      <c r="L34" s="92"/>
      <c r="M34" s="83"/>
      <c r="N34" s="92"/>
      <c r="O34" s="83"/>
      <c r="P34" s="92"/>
      <c r="Q34" s="83"/>
      <c r="R34" s="92"/>
      <c r="S34" s="83"/>
      <c r="T34" s="92"/>
      <c r="U34" s="83"/>
      <c r="V34" s="92"/>
      <c r="W34" s="83"/>
      <c r="X34" s="92"/>
      <c r="Y34" s="83"/>
      <c r="Z34" s="92"/>
      <c r="AA34" s="83"/>
      <c r="AB34" s="92"/>
      <c r="AC34" s="83"/>
      <c r="AD34" s="92"/>
      <c r="AE34" s="83"/>
      <c r="AF34" s="92"/>
      <c r="AG34" s="83"/>
      <c r="AH34" s="92"/>
      <c r="AI34" s="83"/>
      <c r="AJ34" s="92"/>
      <c r="AK34" s="83"/>
      <c r="AL34" s="92"/>
      <c r="AM34" s="83"/>
      <c r="AN34" s="92"/>
      <c r="AO34" s="83"/>
      <c r="AP34" s="92"/>
      <c r="AQ34" s="83"/>
      <c r="AR34" s="92"/>
      <c r="AS34" s="83"/>
      <c r="AT34" s="92"/>
      <c r="AU34" s="83"/>
      <c r="AV34" s="92"/>
      <c r="AW34" s="83"/>
      <c r="AX34" s="92"/>
      <c r="AY34" s="83"/>
      <c r="AZ34" s="92"/>
      <c r="BA34" s="83"/>
      <c r="BB34" s="92"/>
      <c r="BC34" s="83"/>
      <c r="BD34" s="92"/>
      <c r="BE34" s="84"/>
      <c r="BF34" s="39"/>
    </row>
    <row r="35" spans="1:58" ht="15" customHeight="1">
      <c r="A35" s="33" t="str">
        <v>MY MAIN SAVINGS ACCOUNT</v>
      </c>
      <c r="B35" s="92"/>
      <c r="C35" s="83"/>
      <c r="D35" s="92"/>
      <c r="E35" s="83"/>
      <c r="F35" s="92"/>
      <c r="G35" s="83"/>
      <c r="H35" s="92"/>
      <c r="I35" s="83"/>
      <c r="J35" s="92"/>
      <c r="K35" s="83"/>
      <c r="L35" s="92"/>
      <c r="M35" s="83"/>
      <c r="N35" s="92"/>
      <c r="O35" s="83"/>
      <c r="P35" s="92"/>
      <c r="Q35" s="83"/>
      <c r="R35" s="92"/>
      <c r="S35" s="83"/>
      <c r="T35" s="92"/>
      <c r="U35" s="83"/>
      <c r="V35" s="92"/>
      <c r="W35" s="83"/>
      <c r="X35" s="92"/>
      <c r="Y35" s="83"/>
      <c r="Z35" s="92"/>
      <c r="AA35" s="83"/>
      <c r="AB35" s="92"/>
      <c r="AC35" s="83"/>
      <c r="AD35" s="92"/>
      <c r="AE35" s="83"/>
      <c r="AF35" s="92"/>
      <c r="AG35" s="83"/>
      <c r="AH35" s="92"/>
      <c r="AI35" s="83"/>
      <c r="AJ35" s="92"/>
      <c r="AK35" s="83"/>
      <c r="AL35" s="92"/>
      <c r="AM35" s="83"/>
      <c r="AN35" s="92"/>
      <c r="AO35" s="83"/>
      <c r="AP35" s="92"/>
      <c r="AQ35" s="83"/>
      <c r="AR35" s="92"/>
      <c r="AS35" s="83"/>
      <c r="AT35" s="92"/>
      <c r="AU35" s="83"/>
      <c r="AV35" s="92"/>
      <c r="AW35" s="83"/>
      <c r="AX35" s="92"/>
      <c r="AY35" s="83"/>
      <c r="AZ35" s="92"/>
      <c r="BA35" s="83"/>
      <c r="BB35" s="92"/>
      <c r="BC35" s="83"/>
      <c r="BD35" s="92"/>
      <c r="BE35" s="84"/>
      <c r="BF35" s="39"/>
    </row>
    <row r="36" spans="1:58" ht="15" customHeight="1">
      <c r="A36" s="33"/>
      <c r="B36" s="92"/>
      <c r="C36" s="83"/>
      <c r="D36" s="92"/>
      <c r="E36" s="83"/>
      <c r="F36" s="92"/>
      <c r="G36" s="83"/>
      <c r="H36" s="92"/>
      <c r="I36" s="83"/>
      <c r="J36" s="92"/>
      <c r="K36" s="83"/>
      <c r="L36" s="92"/>
      <c r="M36" s="83"/>
      <c r="N36" s="92"/>
      <c r="O36" s="83"/>
      <c r="P36" s="92"/>
      <c r="Q36" s="83"/>
      <c r="R36" s="92"/>
      <c r="S36" s="83"/>
      <c r="T36" s="92"/>
      <c r="U36" s="83"/>
      <c r="V36" s="92"/>
      <c r="W36" s="83"/>
      <c r="X36" s="92"/>
      <c r="Y36" s="83"/>
      <c r="Z36" s="92"/>
      <c r="AA36" s="83"/>
      <c r="AB36" s="92"/>
      <c r="AC36" s="83"/>
      <c r="AD36" s="92"/>
      <c r="AE36" s="83"/>
      <c r="AF36" s="92"/>
      <c r="AG36" s="83"/>
      <c r="AH36" s="92"/>
      <c r="AI36" s="83"/>
      <c r="AJ36" s="92"/>
      <c r="AK36" s="83"/>
      <c r="AL36" s="92"/>
      <c r="AM36" s="83"/>
      <c r="AN36" s="92"/>
      <c r="AO36" s="83"/>
      <c r="AP36" s="92"/>
      <c r="AQ36" s="83"/>
      <c r="AR36" s="92"/>
      <c r="AS36" s="83"/>
      <c r="AT36" s="92"/>
      <c r="AU36" s="83"/>
      <c r="AV36" s="92"/>
      <c r="AW36" s="83"/>
      <c r="AX36" s="92"/>
      <c r="AY36" s="83"/>
      <c r="AZ36" s="92"/>
      <c r="BA36" s="83"/>
      <c r="BB36" s="92"/>
      <c r="BC36" s="83"/>
      <c r="BD36" s="92"/>
      <c r="BE36" s="84"/>
      <c r="BF36" s="39"/>
    </row>
    <row r="37" spans="1:58" ht="15" customHeight="1">
      <c r="A37" s="33"/>
      <c r="B37" s="92"/>
      <c r="C37" s="83"/>
      <c r="D37" s="92"/>
      <c r="E37" s="83"/>
      <c r="F37" s="92"/>
      <c r="G37" s="83"/>
      <c r="H37" s="92"/>
      <c r="I37" s="83"/>
      <c r="J37" s="92"/>
      <c r="K37" s="83"/>
      <c r="L37" s="92"/>
      <c r="M37" s="83"/>
      <c r="N37" s="92"/>
      <c r="O37" s="83"/>
      <c r="P37" s="92"/>
      <c r="Q37" s="83"/>
      <c r="R37" s="92"/>
      <c r="S37" s="83"/>
      <c r="T37" s="92"/>
      <c r="U37" s="83"/>
      <c r="V37" s="92"/>
      <c r="W37" s="83"/>
      <c r="X37" s="92"/>
      <c r="Y37" s="83"/>
      <c r="Z37" s="92"/>
      <c r="AA37" s="83"/>
      <c r="AB37" s="92"/>
      <c r="AC37" s="83"/>
      <c r="AD37" s="92"/>
      <c r="AE37" s="83"/>
      <c r="AF37" s="92"/>
      <c r="AG37" s="83"/>
      <c r="AH37" s="92"/>
      <c r="AI37" s="83"/>
      <c r="AJ37" s="92"/>
      <c r="AK37" s="83"/>
      <c r="AL37" s="92"/>
      <c r="AM37" s="83"/>
      <c r="AN37" s="92"/>
      <c r="AO37" s="83"/>
      <c r="AP37" s="92"/>
      <c r="AQ37" s="83"/>
      <c r="AR37" s="92"/>
      <c r="AS37" s="83"/>
      <c r="AT37" s="92"/>
      <c r="AU37" s="83"/>
      <c r="AV37" s="92"/>
      <c r="AW37" s="83"/>
      <c r="AX37" s="92"/>
      <c r="AY37" s="83"/>
      <c r="AZ37" s="92"/>
      <c r="BA37" s="83"/>
      <c r="BB37" s="92"/>
      <c r="BC37" s="83"/>
      <c r="BD37" s="92"/>
      <c r="BE37" s="84"/>
      <c r="BF37" s="39"/>
    </row>
    <row r="38" spans="1:58" ht="15" customHeight="1">
      <c r="A38" s="33"/>
      <c r="B38" s="92"/>
      <c r="C38" s="83"/>
      <c r="D38" s="92"/>
      <c r="E38" s="83"/>
      <c r="F38" s="92"/>
      <c r="G38" s="83"/>
      <c r="H38" s="92"/>
      <c r="I38" s="83"/>
      <c r="J38" s="92"/>
      <c r="K38" s="83"/>
      <c r="L38" s="92"/>
      <c r="M38" s="83"/>
      <c r="N38" s="92"/>
      <c r="O38" s="83"/>
      <c r="P38" s="92"/>
      <c r="Q38" s="83"/>
      <c r="R38" s="92"/>
      <c r="S38" s="83"/>
      <c r="T38" s="92"/>
      <c r="U38" s="83"/>
      <c r="V38" s="92"/>
      <c r="W38" s="83"/>
      <c r="X38" s="92"/>
      <c r="Y38" s="83"/>
      <c r="Z38" s="92"/>
      <c r="AA38" s="83"/>
      <c r="AB38" s="92"/>
      <c r="AC38" s="83"/>
      <c r="AD38" s="92"/>
      <c r="AE38" s="83"/>
      <c r="AF38" s="92"/>
      <c r="AG38" s="83"/>
      <c r="AH38" s="92"/>
      <c r="AI38" s="83"/>
      <c r="AJ38" s="92"/>
      <c r="AK38" s="83"/>
      <c r="AL38" s="92"/>
      <c r="AM38" s="83"/>
      <c r="AN38" s="92"/>
      <c r="AO38" s="83"/>
      <c r="AP38" s="92"/>
      <c r="AQ38" s="83"/>
      <c r="AR38" s="92"/>
      <c r="AS38" s="83"/>
      <c r="AT38" s="92"/>
      <c r="AU38" s="83"/>
      <c r="AV38" s="92"/>
      <c r="AW38" s="83"/>
      <c r="AX38" s="92"/>
      <c r="AY38" s="83"/>
      <c r="AZ38" s="92"/>
      <c r="BA38" s="83"/>
      <c r="BB38" s="92"/>
      <c r="BC38" s="83"/>
      <c r="BD38" s="92"/>
      <c r="BE38" s="84"/>
      <c r="BF38" s="39"/>
    </row>
    <row r="39" spans="1:58" ht="15" customHeight="1">
      <c r="A39" s="14" t="s">
        <v>33</v>
      </c>
      <c r="B39" s="93">
        <f>-SUM(B40:B45)</f>
        <v>0</v>
      </c>
      <c r="C39" s="76"/>
      <c r="D39" s="93">
        <f>-SUM(D40:D45)</f>
        <v>0</v>
      </c>
      <c r="E39" s="76"/>
      <c r="F39" s="93">
        <f>-SUM(F40:F45)</f>
        <v>0</v>
      </c>
      <c r="G39" s="76"/>
      <c r="H39" s="93">
        <f>-SUM(H40:H45)</f>
        <v>0</v>
      </c>
      <c r="I39" s="76"/>
      <c r="J39" s="93">
        <f>-SUM(J40:J45)</f>
        <v>0</v>
      </c>
      <c r="K39" s="76"/>
      <c r="L39" s="93">
        <f>-SUM(L40:L45)</f>
        <v>0</v>
      </c>
      <c r="M39" s="76"/>
      <c r="N39" s="93">
        <f>-SUM(N40:N45)</f>
        <v>0</v>
      </c>
      <c r="O39" s="76"/>
      <c r="P39" s="93">
        <f>-SUM(P40:P45)</f>
        <v>0</v>
      </c>
      <c r="Q39" s="76"/>
      <c r="R39" s="93">
        <f>-SUM(R40:R45)</f>
        <v>0</v>
      </c>
      <c r="S39" s="76"/>
      <c r="T39" s="93">
        <f>-SUM(T40:T45)</f>
        <v>0</v>
      </c>
      <c r="U39" s="76"/>
      <c r="V39" s="93">
        <f>-SUM(V40:V45)</f>
        <v>0</v>
      </c>
      <c r="W39" s="76"/>
      <c r="X39" s="93">
        <f>-SUM(X40:X45)</f>
        <v>0</v>
      </c>
      <c r="Y39" s="76"/>
      <c r="Z39" s="93">
        <f>-SUM(Z40:Z45)</f>
        <v>0</v>
      </c>
      <c r="AA39" s="76"/>
      <c r="AB39" s="93">
        <f>-SUM(AB40:AB45)</f>
        <v>0</v>
      </c>
      <c r="AC39" s="76"/>
      <c r="AD39" s="93">
        <f>-SUM(AD40:AD45)</f>
        <v>0</v>
      </c>
      <c r="AE39" s="76"/>
      <c r="AF39" s="93">
        <f>-SUM(AF40:AF45)</f>
        <v>0</v>
      </c>
      <c r="AG39" s="76"/>
      <c r="AH39" s="93">
        <f>-SUM(AH40:AH45)</f>
        <v>0</v>
      </c>
      <c r="AI39" s="76"/>
      <c r="AJ39" s="93">
        <f>-SUM(AJ40:AJ45)</f>
        <v>0</v>
      </c>
      <c r="AK39" s="76"/>
      <c r="AL39" s="93">
        <f>-SUM(AL40:AL45)</f>
        <v>0</v>
      </c>
      <c r="AM39" s="76"/>
      <c r="AN39" s="93">
        <f>-SUM(AN40:AN45)</f>
        <v>0</v>
      </c>
      <c r="AO39" s="76"/>
      <c r="AP39" s="93">
        <f>-SUM(AP40:AP45)</f>
        <v>0</v>
      </c>
      <c r="AQ39" s="76"/>
      <c r="AR39" s="93">
        <f>-SUM(AR40:AR45)</f>
        <v>0</v>
      </c>
      <c r="AS39" s="76"/>
      <c r="AT39" s="93">
        <f>-SUM(AT40:AT45)</f>
        <v>0</v>
      </c>
      <c r="AU39" s="76"/>
      <c r="AV39" s="93">
        <f>-SUM(AV40:AV45)</f>
        <v>0</v>
      </c>
      <c r="AW39" s="76"/>
      <c r="AX39" s="93">
        <f>-SUM(AX40:AX45)</f>
        <v>0</v>
      </c>
      <c r="AY39" s="76"/>
      <c r="AZ39" s="93">
        <f>-SUM(AZ40:AZ45)</f>
        <v>0</v>
      </c>
      <c r="BA39" s="76"/>
      <c r="BB39" s="93">
        <f>-SUM(BB40:BB45)</f>
        <v>0</v>
      </c>
      <c r="BC39" s="76"/>
      <c r="BD39" s="93">
        <f>-SUM(BD40:BD45)</f>
        <v>0</v>
      </c>
      <c r="BE39" s="76"/>
      <c r="BF39" s="39"/>
    </row>
    <row r="40" spans="1:58" ht="15" customHeight="1">
      <c r="A40" s="33" t="str" cm="1">
        <f t="array" ref="A40:A41">IFERROR(_xlfn._xlws.FILTER(Table2[NICKNAME],Table2[ADD TO LEDGER]="YES"),"")</f>
        <v>MY CREDIT CARD</v>
      </c>
      <c r="B40" s="92"/>
      <c r="C40" s="83"/>
      <c r="D40" s="92"/>
      <c r="E40" s="83"/>
      <c r="F40" s="92"/>
      <c r="G40" s="83"/>
      <c r="H40" s="92"/>
      <c r="I40" s="83"/>
      <c r="J40" s="92"/>
      <c r="K40" s="83"/>
      <c r="L40" s="92"/>
      <c r="M40" s="83"/>
      <c r="N40" s="92"/>
      <c r="O40" s="83"/>
      <c r="P40" s="92"/>
      <c r="Q40" s="83"/>
      <c r="R40" s="92"/>
      <c r="S40" s="83"/>
      <c r="T40" s="92"/>
      <c r="U40" s="83"/>
      <c r="V40" s="92"/>
      <c r="W40" s="83"/>
      <c r="X40" s="92"/>
      <c r="Y40" s="83"/>
      <c r="Z40" s="92"/>
      <c r="AA40" s="83"/>
      <c r="AB40" s="92"/>
      <c r="AC40" s="83"/>
      <c r="AD40" s="92"/>
      <c r="AE40" s="83"/>
      <c r="AF40" s="92"/>
      <c r="AG40" s="83"/>
      <c r="AH40" s="92"/>
      <c r="AI40" s="83"/>
      <c r="AJ40" s="92"/>
      <c r="AK40" s="83"/>
      <c r="AL40" s="92"/>
      <c r="AM40" s="83"/>
      <c r="AN40" s="92"/>
      <c r="AO40" s="83"/>
      <c r="AP40" s="92"/>
      <c r="AQ40" s="83"/>
      <c r="AR40" s="92"/>
      <c r="AS40" s="83"/>
      <c r="AT40" s="92"/>
      <c r="AU40" s="83"/>
      <c r="AV40" s="92"/>
      <c r="AW40" s="83"/>
      <c r="AX40" s="92"/>
      <c r="AY40" s="83"/>
      <c r="AZ40" s="92"/>
      <c r="BA40" s="83"/>
      <c r="BB40" s="92"/>
      <c r="BC40" s="83"/>
      <c r="BD40" s="92"/>
      <c r="BE40" s="84"/>
      <c r="BF40" s="39"/>
    </row>
    <row r="41" spans="1:58" ht="15" customHeight="1">
      <c r="A41" s="33" t="str">
        <v>CAR LOAN</v>
      </c>
      <c r="B41" s="92"/>
      <c r="C41" s="83"/>
      <c r="D41" s="92"/>
      <c r="E41" s="83"/>
      <c r="F41" s="92"/>
      <c r="G41" s="83"/>
      <c r="H41" s="92"/>
      <c r="I41" s="83"/>
      <c r="J41" s="92"/>
      <c r="K41" s="83"/>
      <c r="L41" s="92"/>
      <c r="M41" s="83"/>
      <c r="N41" s="92"/>
      <c r="O41" s="83"/>
      <c r="P41" s="92"/>
      <c r="Q41" s="83"/>
      <c r="R41" s="92"/>
      <c r="S41" s="83"/>
      <c r="T41" s="92"/>
      <c r="U41" s="83"/>
      <c r="V41" s="92"/>
      <c r="W41" s="83"/>
      <c r="X41" s="92"/>
      <c r="Y41" s="83"/>
      <c r="Z41" s="92"/>
      <c r="AA41" s="83"/>
      <c r="AB41" s="92"/>
      <c r="AC41" s="83"/>
      <c r="AD41" s="92"/>
      <c r="AE41" s="83"/>
      <c r="AF41" s="92"/>
      <c r="AG41" s="83"/>
      <c r="AH41" s="92"/>
      <c r="AI41" s="83"/>
      <c r="AJ41" s="92"/>
      <c r="AK41" s="83"/>
      <c r="AL41" s="92"/>
      <c r="AM41" s="83"/>
      <c r="AN41" s="92"/>
      <c r="AO41" s="83"/>
      <c r="AP41" s="92"/>
      <c r="AQ41" s="83"/>
      <c r="AR41" s="92"/>
      <c r="AS41" s="83"/>
      <c r="AT41" s="92"/>
      <c r="AU41" s="83"/>
      <c r="AV41" s="92"/>
      <c r="AW41" s="83"/>
      <c r="AX41" s="92"/>
      <c r="AY41" s="83"/>
      <c r="AZ41" s="92"/>
      <c r="BA41" s="83"/>
      <c r="BB41" s="92"/>
      <c r="BC41" s="83"/>
      <c r="BD41" s="92"/>
      <c r="BE41" s="84"/>
      <c r="BF41" s="39"/>
    </row>
    <row r="42" spans="1:58" ht="15" customHeight="1">
      <c r="A42" s="33"/>
      <c r="B42" s="92"/>
      <c r="C42" s="83"/>
      <c r="D42" s="92"/>
      <c r="E42" s="83"/>
      <c r="F42" s="92"/>
      <c r="G42" s="83"/>
      <c r="H42" s="92"/>
      <c r="I42" s="83"/>
      <c r="J42" s="92"/>
      <c r="K42" s="83"/>
      <c r="L42" s="92"/>
      <c r="M42" s="83"/>
      <c r="N42" s="92"/>
      <c r="O42" s="83"/>
      <c r="P42" s="92"/>
      <c r="Q42" s="83"/>
      <c r="R42" s="92"/>
      <c r="S42" s="83"/>
      <c r="T42" s="92"/>
      <c r="U42" s="83"/>
      <c r="V42" s="92"/>
      <c r="W42" s="83"/>
      <c r="X42" s="92"/>
      <c r="Y42" s="83"/>
      <c r="Z42" s="92"/>
      <c r="AA42" s="83"/>
      <c r="AB42" s="92"/>
      <c r="AC42" s="83"/>
      <c r="AD42" s="92"/>
      <c r="AE42" s="83"/>
      <c r="AF42" s="92"/>
      <c r="AG42" s="83"/>
      <c r="AH42" s="92"/>
      <c r="AI42" s="83"/>
      <c r="AJ42" s="92"/>
      <c r="AK42" s="83"/>
      <c r="AL42" s="92"/>
      <c r="AM42" s="83"/>
      <c r="AN42" s="92"/>
      <c r="AO42" s="83"/>
      <c r="AP42" s="92"/>
      <c r="AQ42" s="83"/>
      <c r="AR42" s="92"/>
      <c r="AS42" s="83"/>
      <c r="AT42" s="92"/>
      <c r="AU42" s="83"/>
      <c r="AV42" s="92"/>
      <c r="AW42" s="83"/>
      <c r="AX42" s="92"/>
      <c r="AY42" s="83"/>
      <c r="AZ42" s="92"/>
      <c r="BA42" s="83"/>
      <c r="BB42" s="92"/>
      <c r="BC42" s="83"/>
      <c r="BD42" s="92"/>
      <c r="BE42" s="84"/>
      <c r="BF42" s="39"/>
    </row>
    <row r="43" spans="1:58" ht="15" customHeight="1">
      <c r="A43" s="33"/>
      <c r="B43" s="92"/>
      <c r="C43" s="83"/>
      <c r="D43" s="92"/>
      <c r="E43" s="83"/>
      <c r="F43" s="92"/>
      <c r="G43" s="83"/>
      <c r="H43" s="92"/>
      <c r="I43" s="83"/>
      <c r="J43" s="92"/>
      <c r="K43" s="83"/>
      <c r="L43" s="92"/>
      <c r="M43" s="83"/>
      <c r="N43" s="92"/>
      <c r="O43" s="83"/>
      <c r="P43" s="92"/>
      <c r="Q43" s="83"/>
      <c r="R43" s="92"/>
      <c r="S43" s="83"/>
      <c r="T43" s="92"/>
      <c r="U43" s="83"/>
      <c r="V43" s="92"/>
      <c r="W43" s="83"/>
      <c r="X43" s="92"/>
      <c r="Y43" s="83"/>
      <c r="Z43" s="92"/>
      <c r="AA43" s="83"/>
      <c r="AB43" s="92"/>
      <c r="AC43" s="83"/>
      <c r="AD43" s="92"/>
      <c r="AE43" s="83"/>
      <c r="AF43" s="92"/>
      <c r="AG43" s="83"/>
      <c r="AH43" s="92"/>
      <c r="AI43" s="83"/>
      <c r="AJ43" s="92"/>
      <c r="AK43" s="83"/>
      <c r="AL43" s="92"/>
      <c r="AM43" s="83"/>
      <c r="AN43" s="92"/>
      <c r="AO43" s="83"/>
      <c r="AP43" s="92"/>
      <c r="AQ43" s="83"/>
      <c r="AR43" s="92"/>
      <c r="AS43" s="83"/>
      <c r="AT43" s="92"/>
      <c r="AU43" s="83"/>
      <c r="AV43" s="92"/>
      <c r="AW43" s="83"/>
      <c r="AX43" s="92"/>
      <c r="AY43" s="83"/>
      <c r="AZ43" s="92"/>
      <c r="BA43" s="83"/>
      <c r="BB43" s="92"/>
      <c r="BC43" s="83"/>
      <c r="BD43" s="92"/>
      <c r="BE43" s="84"/>
      <c r="BF43" s="39"/>
    </row>
    <row r="44" spans="1:58" ht="15" customHeight="1">
      <c r="A44" s="33"/>
      <c r="B44" s="92"/>
      <c r="C44" s="83"/>
      <c r="D44" s="92"/>
      <c r="E44" s="83"/>
      <c r="F44" s="92"/>
      <c r="G44" s="83"/>
      <c r="H44" s="92"/>
      <c r="I44" s="83"/>
      <c r="J44" s="92"/>
      <c r="K44" s="83"/>
      <c r="L44" s="92"/>
      <c r="M44" s="83"/>
      <c r="N44" s="92"/>
      <c r="O44" s="83"/>
      <c r="P44" s="92"/>
      <c r="Q44" s="83"/>
      <c r="R44" s="92"/>
      <c r="S44" s="83"/>
      <c r="T44" s="92"/>
      <c r="U44" s="83"/>
      <c r="V44" s="92"/>
      <c r="W44" s="83"/>
      <c r="X44" s="92"/>
      <c r="Y44" s="83"/>
      <c r="Z44" s="92"/>
      <c r="AA44" s="83"/>
      <c r="AB44" s="92"/>
      <c r="AC44" s="83"/>
      <c r="AD44" s="92"/>
      <c r="AE44" s="83"/>
      <c r="AF44" s="92"/>
      <c r="AG44" s="83"/>
      <c r="AH44" s="92"/>
      <c r="AI44" s="83"/>
      <c r="AJ44" s="92"/>
      <c r="AK44" s="83"/>
      <c r="AL44" s="92"/>
      <c r="AM44" s="83"/>
      <c r="AN44" s="92"/>
      <c r="AO44" s="83"/>
      <c r="AP44" s="92"/>
      <c r="AQ44" s="83"/>
      <c r="AR44" s="92"/>
      <c r="AS44" s="83"/>
      <c r="AT44" s="92"/>
      <c r="AU44" s="83"/>
      <c r="AV44" s="92"/>
      <c r="AW44" s="83"/>
      <c r="AX44" s="92"/>
      <c r="AY44" s="83"/>
      <c r="AZ44" s="92"/>
      <c r="BA44" s="83"/>
      <c r="BB44" s="92"/>
      <c r="BC44" s="83"/>
      <c r="BD44" s="92"/>
      <c r="BE44" s="84"/>
      <c r="BF44" s="39"/>
    </row>
    <row r="45" spans="1:58" ht="15" customHeight="1">
      <c r="A45" s="33"/>
      <c r="B45" s="102"/>
      <c r="C45" s="83"/>
      <c r="D45" s="98"/>
      <c r="E45" s="83"/>
      <c r="F45" s="98"/>
      <c r="G45" s="83"/>
      <c r="H45" s="98"/>
      <c r="I45" s="83"/>
      <c r="J45" s="98"/>
      <c r="K45" s="83"/>
      <c r="L45" s="98"/>
      <c r="M45" s="83"/>
      <c r="N45" s="92"/>
      <c r="O45" s="83"/>
      <c r="P45" s="98"/>
      <c r="Q45" s="83"/>
      <c r="R45" s="98"/>
      <c r="S45" s="83"/>
      <c r="T45" s="92"/>
      <c r="U45" s="83"/>
      <c r="V45" s="98"/>
      <c r="W45" s="83"/>
      <c r="X45" s="92"/>
      <c r="Y45" s="83"/>
      <c r="Z45" s="92"/>
      <c r="AA45" s="83"/>
      <c r="AB45" s="98"/>
      <c r="AC45" s="83"/>
      <c r="AD45" s="92"/>
      <c r="AE45" s="83"/>
      <c r="AF45" s="98"/>
      <c r="AG45" s="83"/>
      <c r="AH45" s="92"/>
      <c r="AI45" s="83"/>
      <c r="AJ45" s="92"/>
      <c r="AK45" s="83"/>
      <c r="AL45" s="92"/>
      <c r="AM45" s="83"/>
      <c r="AN45" s="92"/>
      <c r="AO45" s="83"/>
      <c r="AP45" s="98"/>
      <c r="AQ45" s="83"/>
      <c r="AR45" s="98"/>
      <c r="AS45" s="83"/>
      <c r="AT45" s="92"/>
      <c r="AU45" s="83"/>
      <c r="AV45" s="92"/>
      <c r="AW45" s="83"/>
      <c r="AX45" s="92"/>
      <c r="AY45" s="83"/>
      <c r="AZ45" s="92"/>
      <c r="BA45" s="83"/>
      <c r="BB45" s="98"/>
      <c r="BC45" s="83"/>
      <c r="BD45" s="92"/>
      <c r="BE45" s="84"/>
      <c r="BF45" s="39"/>
    </row>
    <row r="46" spans="1:58" ht="15" customHeight="1">
      <c r="A46" s="15" t="s">
        <v>175</v>
      </c>
      <c r="B46" s="94">
        <f>-SUM(B47:B81)</f>
        <v>0</v>
      </c>
      <c r="C46" s="16"/>
      <c r="D46" s="94">
        <f>-SUM(D47:D81)</f>
        <v>0</v>
      </c>
      <c r="E46" s="16"/>
      <c r="F46" s="94">
        <f>-SUM(F47:F81)</f>
        <v>0</v>
      </c>
      <c r="G46" s="16"/>
      <c r="H46" s="94">
        <f>-SUM(H47:H81)</f>
        <v>0</v>
      </c>
      <c r="I46" s="16"/>
      <c r="J46" s="94">
        <f>-SUM(J47:J81)</f>
        <v>0</v>
      </c>
      <c r="K46" s="16"/>
      <c r="L46" s="94">
        <f>-SUM(L47:L81)</f>
        <v>0</v>
      </c>
      <c r="M46" s="16"/>
      <c r="N46" s="94">
        <f>-SUM(N47:N81)</f>
        <v>0</v>
      </c>
      <c r="O46" s="16"/>
      <c r="P46" s="94">
        <f>-SUM(P47:P81)</f>
        <v>0</v>
      </c>
      <c r="Q46" s="16"/>
      <c r="R46" s="94">
        <f>-SUM(R47:R81)</f>
        <v>0</v>
      </c>
      <c r="S46" s="16"/>
      <c r="T46" s="94">
        <f>-SUM(T47:T81)</f>
        <v>0</v>
      </c>
      <c r="U46" s="16"/>
      <c r="V46" s="94">
        <f>-SUM(V47:V81)</f>
        <v>0</v>
      </c>
      <c r="W46" s="16"/>
      <c r="X46" s="94">
        <f>-SUM(X47:X81)</f>
        <v>0</v>
      </c>
      <c r="Y46" s="16"/>
      <c r="Z46" s="94">
        <f>-SUM(Z47:Z81)</f>
        <v>0</v>
      </c>
      <c r="AA46" s="16"/>
      <c r="AB46" s="94">
        <f>-SUM(AB47:AB81)</f>
        <v>0</v>
      </c>
      <c r="AC46" s="16"/>
      <c r="AD46" s="94">
        <f>-SUM(AD47:AD81)</f>
        <v>0</v>
      </c>
      <c r="AE46" s="16"/>
      <c r="AF46" s="94">
        <f>-SUM(AF47:AF81)</f>
        <v>0</v>
      </c>
      <c r="AG46" s="16"/>
      <c r="AH46" s="94">
        <f>-SUM(AH47:AH81)</f>
        <v>0</v>
      </c>
      <c r="AI46" s="16"/>
      <c r="AJ46" s="94">
        <f>-SUM(AJ47:AJ81)</f>
        <v>0</v>
      </c>
      <c r="AK46" s="16"/>
      <c r="AL46" s="94">
        <f>-SUM(AL47:AL81)</f>
        <v>0</v>
      </c>
      <c r="AM46" s="16"/>
      <c r="AN46" s="94">
        <f>-SUM(AN47:AN81)</f>
        <v>0</v>
      </c>
      <c r="AO46" s="16"/>
      <c r="AP46" s="94">
        <f>-SUM(AP47:AP81)</f>
        <v>0</v>
      </c>
      <c r="AQ46" s="16"/>
      <c r="AR46" s="94">
        <f>-SUM(AR47:AR81)</f>
        <v>0</v>
      </c>
      <c r="AS46" s="16"/>
      <c r="AT46" s="94">
        <f>-SUM(AT47:AT81)</f>
        <v>0</v>
      </c>
      <c r="AU46" s="16"/>
      <c r="AV46" s="94">
        <f>-SUM(AV47:AV81)</f>
        <v>0</v>
      </c>
      <c r="AW46" s="16"/>
      <c r="AX46" s="94">
        <f>-SUM(AX47:AX81)</f>
        <v>0</v>
      </c>
      <c r="AY46" s="16"/>
      <c r="AZ46" s="94">
        <f>-SUM(AZ47:AZ81)</f>
        <v>0</v>
      </c>
      <c r="BA46" s="16"/>
      <c r="BB46" s="94">
        <f>-SUM(BB47:BB81)</f>
        <v>0</v>
      </c>
      <c r="BC46" s="16"/>
      <c r="BD46" s="94">
        <f>-SUM(BD47:BD81)</f>
        <v>0</v>
      </c>
      <c r="BE46" s="75"/>
      <c r="BF46" s="39"/>
    </row>
    <row r="47" spans="1:58" ht="15" hidden="1" customHeight="1" outlineLevel="1">
      <c r="A47" s="34" t="str" cm="1">
        <f t="array" ref="A47">IFERROR(_xlfn._xlws.FILTER(Table1[Nickname (for green shaded rows only)],Table1[Include in the 2nd ledger]="YES"),"")</f>
        <v/>
      </c>
      <c r="B47" s="95"/>
      <c r="C47" s="77"/>
      <c r="D47" s="95"/>
      <c r="E47" s="77"/>
      <c r="F47" s="95"/>
      <c r="G47" s="77"/>
      <c r="H47" s="95"/>
      <c r="I47" s="77"/>
      <c r="J47" s="95"/>
      <c r="K47" s="77"/>
      <c r="L47" s="95"/>
      <c r="M47" s="77"/>
      <c r="N47" s="95"/>
      <c r="O47" s="77"/>
      <c r="P47" s="95"/>
      <c r="Q47" s="77"/>
      <c r="R47" s="95"/>
      <c r="S47" s="77"/>
      <c r="T47" s="95"/>
      <c r="U47" s="77"/>
      <c r="V47" s="95"/>
      <c r="W47" s="77"/>
      <c r="X47" s="95"/>
      <c r="Y47" s="77"/>
      <c r="Z47" s="95"/>
      <c r="AA47" s="77"/>
      <c r="AB47" s="95"/>
      <c r="AC47" s="77"/>
      <c r="AD47" s="95"/>
      <c r="AE47" s="77"/>
      <c r="AF47" s="95"/>
      <c r="AG47" s="77"/>
      <c r="AH47" s="95"/>
      <c r="AI47" s="77"/>
      <c r="AJ47" s="95"/>
      <c r="AK47" s="77"/>
      <c r="AL47" s="95"/>
      <c r="AM47" s="77"/>
      <c r="AN47" s="95"/>
      <c r="AO47" s="77"/>
      <c r="AP47" s="95"/>
      <c r="AQ47" s="77"/>
      <c r="AR47" s="95"/>
      <c r="AS47" s="77"/>
      <c r="AT47" s="95"/>
      <c r="AU47" s="77"/>
      <c r="AV47" s="95"/>
      <c r="AW47" s="77"/>
      <c r="AX47" s="95"/>
      <c r="AY47" s="77"/>
      <c r="AZ47" s="95"/>
      <c r="BA47" s="77"/>
      <c r="BB47" s="95"/>
      <c r="BC47" s="77"/>
      <c r="BD47" s="95"/>
      <c r="BE47" s="78"/>
      <c r="BF47" s="39"/>
    </row>
    <row r="48" spans="1:58" ht="15" hidden="1" customHeight="1" outlineLevel="1">
      <c r="A48" s="34"/>
      <c r="B48" s="95"/>
      <c r="C48" s="77"/>
      <c r="D48" s="95"/>
      <c r="E48" s="77"/>
      <c r="F48" s="95"/>
      <c r="G48" s="77"/>
      <c r="H48" s="95"/>
      <c r="I48" s="77"/>
      <c r="J48" s="95"/>
      <c r="K48" s="77"/>
      <c r="L48" s="95"/>
      <c r="M48" s="77"/>
      <c r="N48" s="95"/>
      <c r="O48" s="77"/>
      <c r="P48" s="95"/>
      <c r="Q48" s="77"/>
      <c r="R48" s="95"/>
      <c r="S48" s="77"/>
      <c r="T48" s="95"/>
      <c r="U48" s="77"/>
      <c r="V48" s="95"/>
      <c r="W48" s="77"/>
      <c r="X48" s="95"/>
      <c r="Y48" s="77"/>
      <c r="Z48" s="95"/>
      <c r="AA48" s="77"/>
      <c r="AB48" s="95"/>
      <c r="AC48" s="77"/>
      <c r="AD48" s="95"/>
      <c r="AE48" s="77"/>
      <c r="AF48" s="95"/>
      <c r="AG48" s="77"/>
      <c r="AH48" s="95"/>
      <c r="AI48" s="77"/>
      <c r="AJ48" s="95"/>
      <c r="AK48" s="77"/>
      <c r="AL48" s="95"/>
      <c r="AM48" s="77"/>
      <c r="AN48" s="95"/>
      <c r="AO48" s="77"/>
      <c r="AP48" s="95"/>
      <c r="AQ48" s="77"/>
      <c r="AR48" s="95"/>
      <c r="AS48" s="77"/>
      <c r="AT48" s="95"/>
      <c r="AU48" s="77"/>
      <c r="AV48" s="95"/>
      <c r="AW48" s="77"/>
      <c r="AX48" s="95"/>
      <c r="AY48" s="77"/>
      <c r="AZ48" s="95"/>
      <c r="BA48" s="77"/>
      <c r="BB48" s="95"/>
      <c r="BC48" s="77"/>
      <c r="BD48" s="95"/>
      <c r="BE48" s="78"/>
      <c r="BF48" s="39"/>
    </row>
    <row r="49" spans="1:58" ht="15" hidden="1" customHeight="1" outlineLevel="1">
      <c r="A49" s="34"/>
      <c r="B49" s="95"/>
      <c r="C49" s="77"/>
      <c r="D49" s="95"/>
      <c r="E49" s="77"/>
      <c r="F49" s="95"/>
      <c r="G49" s="77"/>
      <c r="H49" s="95"/>
      <c r="I49" s="77"/>
      <c r="J49" s="95"/>
      <c r="K49" s="77"/>
      <c r="L49" s="95"/>
      <c r="M49" s="77"/>
      <c r="N49" s="95"/>
      <c r="O49" s="77"/>
      <c r="P49" s="95"/>
      <c r="Q49" s="77"/>
      <c r="R49" s="95"/>
      <c r="S49" s="77"/>
      <c r="T49" s="95"/>
      <c r="U49" s="77"/>
      <c r="V49" s="95"/>
      <c r="W49" s="77"/>
      <c r="X49" s="95"/>
      <c r="Y49" s="77"/>
      <c r="Z49" s="95"/>
      <c r="AA49" s="77"/>
      <c r="AB49" s="95"/>
      <c r="AC49" s="77"/>
      <c r="AD49" s="95"/>
      <c r="AE49" s="77"/>
      <c r="AF49" s="95"/>
      <c r="AG49" s="77"/>
      <c r="AH49" s="95"/>
      <c r="AI49" s="77"/>
      <c r="AJ49" s="95"/>
      <c r="AK49" s="77"/>
      <c r="AL49" s="95"/>
      <c r="AM49" s="77"/>
      <c r="AN49" s="95"/>
      <c r="AO49" s="77"/>
      <c r="AP49" s="95"/>
      <c r="AQ49" s="77"/>
      <c r="AR49" s="95"/>
      <c r="AS49" s="77"/>
      <c r="AT49" s="95"/>
      <c r="AU49" s="77"/>
      <c r="AV49" s="95"/>
      <c r="AW49" s="77"/>
      <c r="AX49" s="95"/>
      <c r="AY49" s="77"/>
      <c r="AZ49" s="95"/>
      <c r="BA49" s="77"/>
      <c r="BB49" s="95"/>
      <c r="BC49" s="77"/>
      <c r="BD49" s="95"/>
      <c r="BE49" s="78"/>
      <c r="BF49" s="39"/>
    </row>
    <row r="50" spans="1:58" ht="15" hidden="1" customHeight="1" outlineLevel="1">
      <c r="A50" s="34"/>
      <c r="B50" s="95"/>
      <c r="C50" s="77"/>
      <c r="D50" s="95"/>
      <c r="E50" s="77"/>
      <c r="F50" s="95"/>
      <c r="G50" s="77"/>
      <c r="H50" s="95"/>
      <c r="I50" s="77"/>
      <c r="J50" s="95"/>
      <c r="K50" s="77"/>
      <c r="L50" s="95"/>
      <c r="M50" s="77"/>
      <c r="N50" s="95"/>
      <c r="O50" s="77"/>
      <c r="P50" s="95"/>
      <c r="Q50" s="77"/>
      <c r="R50" s="95"/>
      <c r="S50" s="77"/>
      <c r="T50" s="95"/>
      <c r="U50" s="77"/>
      <c r="V50" s="95"/>
      <c r="W50" s="77"/>
      <c r="X50" s="95"/>
      <c r="Y50" s="77"/>
      <c r="Z50" s="95"/>
      <c r="AA50" s="77"/>
      <c r="AB50" s="95"/>
      <c r="AC50" s="77"/>
      <c r="AD50" s="95"/>
      <c r="AE50" s="77"/>
      <c r="AF50" s="95"/>
      <c r="AG50" s="77"/>
      <c r="AH50" s="95"/>
      <c r="AI50" s="77"/>
      <c r="AJ50" s="95"/>
      <c r="AK50" s="77"/>
      <c r="AL50" s="95"/>
      <c r="AM50" s="77"/>
      <c r="AN50" s="95"/>
      <c r="AO50" s="77"/>
      <c r="AP50" s="95"/>
      <c r="AQ50" s="77"/>
      <c r="AR50" s="95"/>
      <c r="AS50" s="77"/>
      <c r="AT50" s="95"/>
      <c r="AU50" s="77"/>
      <c r="AV50" s="95"/>
      <c r="AW50" s="77"/>
      <c r="AX50" s="95"/>
      <c r="AY50" s="77"/>
      <c r="AZ50" s="95"/>
      <c r="BA50" s="77"/>
      <c r="BB50" s="95"/>
      <c r="BC50" s="77"/>
      <c r="BD50" s="95"/>
      <c r="BE50" s="78"/>
      <c r="BF50" s="39"/>
    </row>
    <row r="51" spans="1:58" ht="15" hidden="1" customHeight="1" outlineLevel="1">
      <c r="A51" s="34"/>
      <c r="B51" s="95"/>
      <c r="C51" s="77"/>
      <c r="D51" s="95"/>
      <c r="E51" s="77"/>
      <c r="F51" s="95"/>
      <c r="G51" s="77"/>
      <c r="H51" s="95"/>
      <c r="I51" s="77"/>
      <c r="J51" s="95"/>
      <c r="K51" s="77"/>
      <c r="L51" s="95"/>
      <c r="M51" s="77"/>
      <c r="N51" s="95"/>
      <c r="O51" s="77"/>
      <c r="P51" s="95"/>
      <c r="Q51" s="77"/>
      <c r="R51" s="95"/>
      <c r="S51" s="77"/>
      <c r="T51" s="95"/>
      <c r="U51" s="77"/>
      <c r="V51" s="95"/>
      <c r="W51" s="77"/>
      <c r="X51" s="95"/>
      <c r="Y51" s="77"/>
      <c r="Z51" s="95"/>
      <c r="AA51" s="77"/>
      <c r="AB51" s="95"/>
      <c r="AC51" s="77"/>
      <c r="AD51" s="95"/>
      <c r="AE51" s="77"/>
      <c r="AF51" s="95"/>
      <c r="AG51" s="77"/>
      <c r="AH51" s="95"/>
      <c r="AI51" s="77"/>
      <c r="AJ51" s="95"/>
      <c r="AK51" s="77"/>
      <c r="AL51" s="95"/>
      <c r="AM51" s="77"/>
      <c r="AN51" s="95"/>
      <c r="AO51" s="77"/>
      <c r="AP51" s="95"/>
      <c r="AQ51" s="77"/>
      <c r="AR51" s="95"/>
      <c r="AS51" s="77"/>
      <c r="AT51" s="95"/>
      <c r="AU51" s="77"/>
      <c r="AV51" s="95"/>
      <c r="AW51" s="77"/>
      <c r="AX51" s="95"/>
      <c r="AY51" s="77"/>
      <c r="AZ51" s="95"/>
      <c r="BA51" s="77"/>
      <c r="BB51" s="95"/>
      <c r="BC51" s="77"/>
      <c r="BD51" s="95"/>
      <c r="BE51" s="78"/>
      <c r="BF51" s="39"/>
    </row>
    <row r="52" spans="1:58" ht="15" hidden="1" customHeight="1" outlineLevel="1">
      <c r="A52" s="34"/>
      <c r="B52" s="95"/>
      <c r="C52" s="77"/>
      <c r="D52" s="95"/>
      <c r="E52" s="77"/>
      <c r="F52" s="95"/>
      <c r="G52" s="77"/>
      <c r="H52" s="95"/>
      <c r="I52" s="77"/>
      <c r="J52" s="95"/>
      <c r="K52" s="77"/>
      <c r="L52" s="95"/>
      <c r="M52" s="77"/>
      <c r="N52" s="95"/>
      <c r="O52" s="77"/>
      <c r="P52" s="95"/>
      <c r="Q52" s="77"/>
      <c r="R52" s="95"/>
      <c r="S52" s="77"/>
      <c r="T52" s="95"/>
      <c r="U52" s="77"/>
      <c r="V52" s="95"/>
      <c r="W52" s="77"/>
      <c r="X52" s="95"/>
      <c r="Y52" s="77"/>
      <c r="Z52" s="95"/>
      <c r="AA52" s="77"/>
      <c r="AB52" s="95"/>
      <c r="AC52" s="77"/>
      <c r="AD52" s="95"/>
      <c r="AE52" s="77"/>
      <c r="AF52" s="95"/>
      <c r="AG52" s="77"/>
      <c r="AH52" s="95"/>
      <c r="AI52" s="77"/>
      <c r="AJ52" s="95"/>
      <c r="AK52" s="77"/>
      <c r="AL52" s="95"/>
      <c r="AM52" s="77"/>
      <c r="AN52" s="95"/>
      <c r="AO52" s="77"/>
      <c r="AP52" s="95"/>
      <c r="AQ52" s="77"/>
      <c r="AR52" s="95"/>
      <c r="AS52" s="77"/>
      <c r="AT52" s="95"/>
      <c r="AU52" s="77"/>
      <c r="AV52" s="95"/>
      <c r="AW52" s="77"/>
      <c r="AX52" s="95"/>
      <c r="AY52" s="77"/>
      <c r="AZ52" s="95"/>
      <c r="BA52" s="77"/>
      <c r="BB52" s="95"/>
      <c r="BC52" s="77"/>
      <c r="BD52" s="95"/>
      <c r="BE52" s="78"/>
      <c r="BF52" s="39"/>
    </row>
    <row r="53" spans="1:58" ht="15" hidden="1" customHeight="1" outlineLevel="1">
      <c r="A53" s="34"/>
      <c r="B53" s="95"/>
      <c r="C53" s="77"/>
      <c r="D53" s="95"/>
      <c r="E53" s="77"/>
      <c r="F53" s="95"/>
      <c r="G53" s="77"/>
      <c r="H53" s="95"/>
      <c r="I53" s="77"/>
      <c r="J53" s="95"/>
      <c r="K53" s="77"/>
      <c r="L53" s="95"/>
      <c r="M53" s="77"/>
      <c r="N53" s="95"/>
      <c r="O53" s="77"/>
      <c r="P53" s="95"/>
      <c r="Q53" s="77"/>
      <c r="R53" s="95"/>
      <c r="S53" s="77"/>
      <c r="T53" s="95"/>
      <c r="U53" s="77"/>
      <c r="V53" s="95"/>
      <c r="W53" s="77"/>
      <c r="X53" s="95"/>
      <c r="Y53" s="77"/>
      <c r="Z53" s="95"/>
      <c r="AA53" s="77"/>
      <c r="AB53" s="95"/>
      <c r="AC53" s="77"/>
      <c r="AD53" s="95"/>
      <c r="AE53" s="77"/>
      <c r="AF53" s="95"/>
      <c r="AG53" s="77"/>
      <c r="AH53" s="95"/>
      <c r="AI53" s="77"/>
      <c r="AJ53" s="95"/>
      <c r="AK53" s="77"/>
      <c r="AL53" s="95"/>
      <c r="AM53" s="77"/>
      <c r="AN53" s="95"/>
      <c r="AO53" s="77"/>
      <c r="AP53" s="95"/>
      <c r="AQ53" s="77"/>
      <c r="AR53" s="95"/>
      <c r="AS53" s="77"/>
      <c r="AT53" s="95"/>
      <c r="AU53" s="77"/>
      <c r="AV53" s="95"/>
      <c r="AW53" s="77"/>
      <c r="AX53" s="95"/>
      <c r="AY53" s="77"/>
      <c r="AZ53" s="95"/>
      <c r="BA53" s="77"/>
      <c r="BB53" s="95"/>
      <c r="BC53" s="77"/>
      <c r="BD53" s="95"/>
      <c r="BE53" s="78"/>
      <c r="BF53" s="39"/>
    </row>
    <row r="54" spans="1:58" ht="15" hidden="1" customHeight="1" outlineLevel="1">
      <c r="A54" s="34"/>
      <c r="B54" s="95"/>
      <c r="C54" s="77"/>
      <c r="D54" s="95"/>
      <c r="E54" s="77"/>
      <c r="F54" s="95"/>
      <c r="G54" s="77"/>
      <c r="H54" s="95"/>
      <c r="I54" s="77"/>
      <c r="J54" s="95"/>
      <c r="K54" s="77"/>
      <c r="L54" s="95"/>
      <c r="M54" s="77"/>
      <c r="N54" s="95"/>
      <c r="O54" s="77"/>
      <c r="P54" s="95"/>
      <c r="Q54" s="77"/>
      <c r="R54" s="95"/>
      <c r="S54" s="77"/>
      <c r="T54" s="95"/>
      <c r="U54" s="77"/>
      <c r="V54" s="95"/>
      <c r="W54" s="77"/>
      <c r="X54" s="95"/>
      <c r="Y54" s="77"/>
      <c r="Z54" s="95"/>
      <c r="AA54" s="77"/>
      <c r="AB54" s="95"/>
      <c r="AC54" s="77"/>
      <c r="AD54" s="95"/>
      <c r="AE54" s="77"/>
      <c r="AF54" s="95"/>
      <c r="AG54" s="77"/>
      <c r="AH54" s="95"/>
      <c r="AI54" s="77"/>
      <c r="AJ54" s="95"/>
      <c r="AK54" s="77"/>
      <c r="AL54" s="95"/>
      <c r="AM54" s="77"/>
      <c r="AN54" s="95"/>
      <c r="AO54" s="77"/>
      <c r="AP54" s="95"/>
      <c r="AQ54" s="77"/>
      <c r="AR54" s="95"/>
      <c r="AS54" s="77"/>
      <c r="AT54" s="95"/>
      <c r="AU54" s="77"/>
      <c r="AV54" s="95"/>
      <c r="AW54" s="77"/>
      <c r="AX54" s="95"/>
      <c r="AY54" s="77"/>
      <c r="AZ54" s="95"/>
      <c r="BA54" s="77"/>
      <c r="BB54" s="95"/>
      <c r="BC54" s="77"/>
      <c r="BD54" s="95"/>
      <c r="BE54" s="78"/>
      <c r="BF54" s="39"/>
    </row>
    <row r="55" spans="1:58" ht="15" hidden="1" customHeight="1" outlineLevel="1">
      <c r="A55" s="34"/>
      <c r="B55" s="95"/>
      <c r="C55" s="77"/>
      <c r="D55" s="95"/>
      <c r="E55" s="77"/>
      <c r="F55" s="95"/>
      <c r="G55" s="77"/>
      <c r="H55" s="95"/>
      <c r="I55" s="77"/>
      <c r="J55" s="95"/>
      <c r="K55" s="77"/>
      <c r="L55" s="95"/>
      <c r="M55" s="77"/>
      <c r="N55" s="95"/>
      <c r="O55" s="77"/>
      <c r="P55" s="95"/>
      <c r="Q55" s="77"/>
      <c r="R55" s="95"/>
      <c r="S55" s="77"/>
      <c r="T55" s="95"/>
      <c r="U55" s="77"/>
      <c r="V55" s="95"/>
      <c r="W55" s="77"/>
      <c r="X55" s="95"/>
      <c r="Y55" s="77"/>
      <c r="Z55" s="95"/>
      <c r="AA55" s="77"/>
      <c r="AB55" s="95"/>
      <c r="AC55" s="77"/>
      <c r="AD55" s="95"/>
      <c r="AE55" s="77"/>
      <c r="AF55" s="95"/>
      <c r="AG55" s="77"/>
      <c r="AH55" s="95"/>
      <c r="AI55" s="77"/>
      <c r="AJ55" s="95"/>
      <c r="AK55" s="77"/>
      <c r="AL55" s="95"/>
      <c r="AM55" s="77"/>
      <c r="AN55" s="95"/>
      <c r="AO55" s="77"/>
      <c r="AP55" s="95"/>
      <c r="AQ55" s="77"/>
      <c r="AR55" s="95"/>
      <c r="AS55" s="77"/>
      <c r="AT55" s="95"/>
      <c r="AU55" s="77"/>
      <c r="AV55" s="95"/>
      <c r="AW55" s="77"/>
      <c r="AX55" s="95"/>
      <c r="AY55" s="77"/>
      <c r="AZ55" s="95"/>
      <c r="BA55" s="77"/>
      <c r="BB55" s="95"/>
      <c r="BC55" s="77"/>
      <c r="BD55" s="95"/>
      <c r="BE55" s="78"/>
      <c r="BF55" s="39"/>
    </row>
    <row r="56" spans="1:58" ht="15" hidden="1" customHeight="1" outlineLevel="1">
      <c r="A56" s="34"/>
      <c r="B56" s="95"/>
      <c r="C56" s="77"/>
      <c r="D56" s="95"/>
      <c r="E56" s="77"/>
      <c r="F56" s="95"/>
      <c r="G56" s="77"/>
      <c r="H56" s="95"/>
      <c r="I56" s="77"/>
      <c r="J56" s="95"/>
      <c r="K56" s="77"/>
      <c r="L56" s="95"/>
      <c r="M56" s="77"/>
      <c r="N56" s="95"/>
      <c r="O56" s="77"/>
      <c r="P56" s="95"/>
      <c r="Q56" s="77"/>
      <c r="R56" s="95"/>
      <c r="S56" s="77"/>
      <c r="T56" s="95"/>
      <c r="U56" s="77"/>
      <c r="V56" s="95"/>
      <c r="W56" s="77"/>
      <c r="X56" s="95"/>
      <c r="Y56" s="77"/>
      <c r="Z56" s="95"/>
      <c r="AA56" s="77"/>
      <c r="AB56" s="95"/>
      <c r="AC56" s="77"/>
      <c r="AD56" s="95"/>
      <c r="AE56" s="77"/>
      <c r="AF56" s="95"/>
      <c r="AG56" s="77"/>
      <c r="AH56" s="95"/>
      <c r="AI56" s="77"/>
      <c r="AJ56" s="95"/>
      <c r="AK56" s="77"/>
      <c r="AL56" s="95"/>
      <c r="AM56" s="77"/>
      <c r="AN56" s="95"/>
      <c r="AO56" s="77"/>
      <c r="AP56" s="95"/>
      <c r="AQ56" s="77"/>
      <c r="AR56" s="95"/>
      <c r="AS56" s="77"/>
      <c r="AT56" s="95"/>
      <c r="AU56" s="77"/>
      <c r="AV56" s="95"/>
      <c r="AW56" s="77"/>
      <c r="AX56" s="95"/>
      <c r="AY56" s="77"/>
      <c r="AZ56" s="95"/>
      <c r="BA56" s="77"/>
      <c r="BB56" s="95"/>
      <c r="BC56" s="77"/>
      <c r="BD56" s="95"/>
      <c r="BE56" s="78"/>
      <c r="BF56" s="39"/>
    </row>
    <row r="57" spans="1:58" ht="15" hidden="1" customHeight="1" outlineLevel="1">
      <c r="A57" s="34"/>
      <c r="B57" s="95"/>
      <c r="C57" s="77"/>
      <c r="D57" s="95"/>
      <c r="E57" s="77"/>
      <c r="F57" s="95"/>
      <c r="G57" s="77"/>
      <c r="H57" s="95"/>
      <c r="I57" s="77"/>
      <c r="J57" s="95"/>
      <c r="K57" s="77"/>
      <c r="L57" s="95"/>
      <c r="M57" s="77"/>
      <c r="N57" s="95"/>
      <c r="O57" s="77"/>
      <c r="P57" s="95"/>
      <c r="Q57" s="77"/>
      <c r="R57" s="95"/>
      <c r="S57" s="77"/>
      <c r="T57" s="95"/>
      <c r="U57" s="77"/>
      <c r="V57" s="95"/>
      <c r="W57" s="77"/>
      <c r="X57" s="95"/>
      <c r="Y57" s="77"/>
      <c r="Z57" s="95"/>
      <c r="AA57" s="77"/>
      <c r="AB57" s="95"/>
      <c r="AC57" s="77"/>
      <c r="AD57" s="95"/>
      <c r="AE57" s="77"/>
      <c r="AF57" s="95"/>
      <c r="AG57" s="77"/>
      <c r="AH57" s="95"/>
      <c r="AI57" s="77"/>
      <c r="AJ57" s="95"/>
      <c r="AK57" s="77"/>
      <c r="AL57" s="95"/>
      <c r="AM57" s="77"/>
      <c r="AN57" s="95"/>
      <c r="AO57" s="77"/>
      <c r="AP57" s="95"/>
      <c r="AQ57" s="77"/>
      <c r="AR57" s="95"/>
      <c r="AS57" s="77"/>
      <c r="AT57" s="95"/>
      <c r="AU57" s="77"/>
      <c r="AV57" s="95"/>
      <c r="AW57" s="77"/>
      <c r="AX57" s="95"/>
      <c r="AY57" s="77"/>
      <c r="AZ57" s="95"/>
      <c r="BA57" s="77"/>
      <c r="BB57" s="95"/>
      <c r="BC57" s="77"/>
      <c r="BD57" s="95"/>
      <c r="BE57" s="78"/>
      <c r="BF57" s="39"/>
    </row>
    <row r="58" spans="1:58" ht="15" hidden="1" customHeight="1" outlineLevel="1">
      <c r="A58" s="34"/>
      <c r="B58" s="95"/>
      <c r="C58" s="77"/>
      <c r="D58" s="95"/>
      <c r="E58" s="77"/>
      <c r="F58" s="95"/>
      <c r="G58" s="77"/>
      <c r="H58" s="95"/>
      <c r="I58" s="77"/>
      <c r="J58" s="95"/>
      <c r="K58" s="77"/>
      <c r="L58" s="95"/>
      <c r="M58" s="77"/>
      <c r="N58" s="95"/>
      <c r="O58" s="77"/>
      <c r="P58" s="95"/>
      <c r="Q58" s="77"/>
      <c r="R58" s="95"/>
      <c r="S58" s="77"/>
      <c r="T58" s="95"/>
      <c r="U58" s="77"/>
      <c r="V58" s="95"/>
      <c r="W58" s="77"/>
      <c r="X58" s="95"/>
      <c r="Y58" s="77"/>
      <c r="Z58" s="95"/>
      <c r="AA58" s="77"/>
      <c r="AB58" s="95"/>
      <c r="AC58" s="77"/>
      <c r="AD58" s="95"/>
      <c r="AE58" s="77"/>
      <c r="AF58" s="95"/>
      <c r="AG58" s="77"/>
      <c r="AH58" s="95"/>
      <c r="AI58" s="77"/>
      <c r="AJ58" s="95"/>
      <c r="AK58" s="77"/>
      <c r="AL58" s="95"/>
      <c r="AM58" s="77"/>
      <c r="AN58" s="95"/>
      <c r="AO58" s="77"/>
      <c r="AP58" s="95"/>
      <c r="AQ58" s="77"/>
      <c r="AR58" s="95"/>
      <c r="AS58" s="77"/>
      <c r="AT58" s="95"/>
      <c r="AU58" s="77"/>
      <c r="AV58" s="95"/>
      <c r="AW58" s="77"/>
      <c r="AX58" s="95"/>
      <c r="AY58" s="77"/>
      <c r="AZ58" s="95"/>
      <c r="BA58" s="77"/>
      <c r="BB58" s="95"/>
      <c r="BC58" s="77"/>
      <c r="BD58" s="95"/>
      <c r="BE58" s="78"/>
      <c r="BF58" s="39"/>
    </row>
    <row r="59" spans="1:58" ht="15" hidden="1" customHeight="1" outlineLevel="1">
      <c r="A59" s="34"/>
      <c r="B59" s="95"/>
      <c r="C59" s="77"/>
      <c r="D59" s="95"/>
      <c r="E59" s="77"/>
      <c r="F59" s="95"/>
      <c r="G59" s="77"/>
      <c r="H59" s="95"/>
      <c r="I59" s="77"/>
      <c r="J59" s="95"/>
      <c r="K59" s="77"/>
      <c r="L59" s="95"/>
      <c r="M59" s="77"/>
      <c r="N59" s="95"/>
      <c r="O59" s="77"/>
      <c r="P59" s="95"/>
      <c r="Q59" s="77"/>
      <c r="R59" s="95"/>
      <c r="S59" s="77"/>
      <c r="T59" s="95"/>
      <c r="U59" s="77"/>
      <c r="V59" s="95"/>
      <c r="W59" s="77"/>
      <c r="X59" s="95"/>
      <c r="Y59" s="77"/>
      <c r="Z59" s="95"/>
      <c r="AA59" s="77"/>
      <c r="AB59" s="95"/>
      <c r="AC59" s="77"/>
      <c r="AD59" s="95"/>
      <c r="AE59" s="77"/>
      <c r="AF59" s="95"/>
      <c r="AG59" s="77"/>
      <c r="AH59" s="95"/>
      <c r="AI59" s="77"/>
      <c r="AJ59" s="95"/>
      <c r="AK59" s="77"/>
      <c r="AL59" s="95"/>
      <c r="AM59" s="77"/>
      <c r="AN59" s="95"/>
      <c r="AO59" s="77"/>
      <c r="AP59" s="95"/>
      <c r="AQ59" s="77"/>
      <c r="AR59" s="95"/>
      <c r="AS59" s="77"/>
      <c r="AT59" s="95"/>
      <c r="AU59" s="77"/>
      <c r="AV59" s="95"/>
      <c r="AW59" s="77"/>
      <c r="AX59" s="95"/>
      <c r="AY59" s="77"/>
      <c r="AZ59" s="95"/>
      <c r="BA59" s="77"/>
      <c r="BB59" s="95"/>
      <c r="BC59" s="77"/>
      <c r="BD59" s="95"/>
      <c r="BE59" s="78"/>
      <c r="BF59" s="39"/>
    </row>
    <row r="60" spans="1:58" ht="15" hidden="1" customHeight="1" outlineLevel="1">
      <c r="A60" s="34"/>
      <c r="B60" s="95"/>
      <c r="C60" s="77"/>
      <c r="D60" s="95"/>
      <c r="E60" s="77"/>
      <c r="F60" s="95"/>
      <c r="G60" s="77"/>
      <c r="H60" s="95"/>
      <c r="I60" s="77"/>
      <c r="J60" s="95"/>
      <c r="K60" s="77"/>
      <c r="L60" s="95"/>
      <c r="M60" s="77"/>
      <c r="N60" s="95"/>
      <c r="O60" s="77"/>
      <c r="P60" s="95"/>
      <c r="Q60" s="77"/>
      <c r="R60" s="95"/>
      <c r="S60" s="77"/>
      <c r="T60" s="95"/>
      <c r="U60" s="77"/>
      <c r="V60" s="95"/>
      <c r="W60" s="77"/>
      <c r="X60" s="95"/>
      <c r="Y60" s="77"/>
      <c r="Z60" s="95"/>
      <c r="AA60" s="77"/>
      <c r="AB60" s="95"/>
      <c r="AC60" s="77"/>
      <c r="AD60" s="95"/>
      <c r="AE60" s="77"/>
      <c r="AF60" s="95"/>
      <c r="AG60" s="77"/>
      <c r="AH60" s="95"/>
      <c r="AI60" s="77"/>
      <c r="AJ60" s="95"/>
      <c r="AK60" s="77"/>
      <c r="AL60" s="95"/>
      <c r="AM60" s="77"/>
      <c r="AN60" s="95"/>
      <c r="AO60" s="77"/>
      <c r="AP60" s="95"/>
      <c r="AQ60" s="77"/>
      <c r="AR60" s="95"/>
      <c r="AS60" s="77"/>
      <c r="AT60" s="95"/>
      <c r="AU60" s="77"/>
      <c r="AV60" s="95"/>
      <c r="AW60" s="77"/>
      <c r="AX60" s="95"/>
      <c r="AY60" s="77"/>
      <c r="AZ60" s="95"/>
      <c r="BA60" s="77"/>
      <c r="BB60" s="95"/>
      <c r="BC60" s="77"/>
      <c r="BD60" s="95"/>
      <c r="BE60" s="78"/>
      <c r="BF60" s="39"/>
    </row>
    <row r="61" spans="1:58" ht="15" hidden="1" customHeight="1" outlineLevel="1">
      <c r="A61" s="34"/>
      <c r="B61" s="95"/>
      <c r="C61" s="77"/>
      <c r="D61" s="95"/>
      <c r="E61" s="77"/>
      <c r="F61" s="95"/>
      <c r="G61" s="77"/>
      <c r="H61" s="95"/>
      <c r="I61" s="77"/>
      <c r="J61" s="95"/>
      <c r="K61" s="77"/>
      <c r="L61" s="95"/>
      <c r="M61" s="77"/>
      <c r="N61" s="95"/>
      <c r="O61" s="77"/>
      <c r="P61" s="95"/>
      <c r="Q61" s="77"/>
      <c r="R61" s="95"/>
      <c r="S61" s="77"/>
      <c r="T61" s="95"/>
      <c r="U61" s="77"/>
      <c r="V61" s="95"/>
      <c r="W61" s="77"/>
      <c r="X61" s="95"/>
      <c r="Y61" s="77"/>
      <c r="Z61" s="95"/>
      <c r="AA61" s="77"/>
      <c r="AB61" s="95"/>
      <c r="AC61" s="77"/>
      <c r="AD61" s="95"/>
      <c r="AE61" s="77"/>
      <c r="AF61" s="95"/>
      <c r="AG61" s="77"/>
      <c r="AH61" s="95"/>
      <c r="AI61" s="77"/>
      <c r="AJ61" s="95"/>
      <c r="AK61" s="77"/>
      <c r="AL61" s="95"/>
      <c r="AM61" s="77"/>
      <c r="AN61" s="95"/>
      <c r="AO61" s="77"/>
      <c r="AP61" s="95"/>
      <c r="AQ61" s="77"/>
      <c r="AR61" s="95"/>
      <c r="AS61" s="77"/>
      <c r="AT61" s="95"/>
      <c r="AU61" s="77"/>
      <c r="AV61" s="95"/>
      <c r="AW61" s="77"/>
      <c r="AX61" s="95"/>
      <c r="AY61" s="77"/>
      <c r="AZ61" s="95"/>
      <c r="BA61" s="77"/>
      <c r="BB61" s="95"/>
      <c r="BC61" s="77"/>
      <c r="BD61" s="95"/>
      <c r="BE61" s="78"/>
      <c r="BF61" s="39"/>
    </row>
    <row r="62" spans="1:58" ht="15" hidden="1" customHeight="1" outlineLevel="1">
      <c r="A62" s="34"/>
      <c r="B62" s="95"/>
      <c r="C62" s="77"/>
      <c r="D62" s="95"/>
      <c r="E62" s="77"/>
      <c r="F62" s="95"/>
      <c r="G62" s="77"/>
      <c r="H62" s="95"/>
      <c r="I62" s="77"/>
      <c r="J62" s="95"/>
      <c r="K62" s="77"/>
      <c r="L62" s="95"/>
      <c r="M62" s="77"/>
      <c r="N62" s="95"/>
      <c r="O62" s="77"/>
      <c r="P62" s="95"/>
      <c r="Q62" s="77"/>
      <c r="R62" s="95"/>
      <c r="S62" s="77"/>
      <c r="T62" s="95"/>
      <c r="U62" s="77"/>
      <c r="V62" s="95"/>
      <c r="W62" s="77"/>
      <c r="X62" s="95"/>
      <c r="Y62" s="77"/>
      <c r="Z62" s="95"/>
      <c r="AA62" s="77"/>
      <c r="AB62" s="95"/>
      <c r="AC62" s="77"/>
      <c r="AD62" s="95"/>
      <c r="AE62" s="77"/>
      <c r="AF62" s="95"/>
      <c r="AG62" s="77"/>
      <c r="AH62" s="95"/>
      <c r="AI62" s="77"/>
      <c r="AJ62" s="95"/>
      <c r="AK62" s="77"/>
      <c r="AL62" s="95"/>
      <c r="AM62" s="77"/>
      <c r="AN62" s="95"/>
      <c r="AO62" s="77"/>
      <c r="AP62" s="95"/>
      <c r="AQ62" s="77"/>
      <c r="AR62" s="95"/>
      <c r="AS62" s="77"/>
      <c r="AT62" s="95"/>
      <c r="AU62" s="77"/>
      <c r="AV62" s="95"/>
      <c r="AW62" s="77"/>
      <c r="AX62" s="95"/>
      <c r="AY62" s="77"/>
      <c r="AZ62" s="95"/>
      <c r="BA62" s="77"/>
      <c r="BB62" s="95"/>
      <c r="BC62" s="77"/>
      <c r="BD62" s="95"/>
      <c r="BE62" s="78"/>
      <c r="BF62" s="39"/>
    </row>
    <row r="63" spans="1:58" ht="15" hidden="1" customHeight="1" outlineLevel="1">
      <c r="A63" s="34"/>
      <c r="B63" s="95"/>
      <c r="C63" s="77"/>
      <c r="D63" s="95"/>
      <c r="E63" s="77"/>
      <c r="F63" s="95"/>
      <c r="G63" s="77"/>
      <c r="H63" s="95"/>
      <c r="I63" s="77"/>
      <c r="J63" s="95"/>
      <c r="K63" s="77"/>
      <c r="L63" s="95"/>
      <c r="M63" s="77"/>
      <c r="N63" s="95"/>
      <c r="O63" s="77"/>
      <c r="P63" s="95"/>
      <c r="Q63" s="77"/>
      <c r="R63" s="95"/>
      <c r="S63" s="77"/>
      <c r="T63" s="95"/>
      <c r="U63" s="77"/>
      <c r="V63" s="95"/>
      <c r="W63" s="77"/>
      <c r="X63" s="95"/>
      <c r="Y63" s="77"/>
      <c r="Z63" s="95"/>
      <c r="AA63" s="77"/>
      <c r="AB63" s="95"/>
      <c r="AC63" s="77"/>
      <c r="AD63" s="95"/>
      <c r="AE63" s="77"/>
      <c r="AF63" s="95"/>
      <c r="AG63" s="77"/>
      <c r="AH63" s="95"/>
      <c r="AI63" s="77"/>
      <c r="AJ63" s="95"/>
      <c r="AK63" s="77"/>
      <c r="AL63" s="95"/>
      <c r="AM63" s="77"/>
      <c r="AN63" s="95"/>
      <c r="AO63" s="77"/>
      <c r="AP63" s="95"/>
      <c r="AQ63" s="77"/>
      <c r="AR63" s="95"/>
      <c r="AS63" s="77"/>
      <c r="AT63" s="95"/>
      <c r="AU63" s="77"/>
      <c r="AV63" s="95"/>
      <c r="AW63" s="77"/>
      <c r="AX63" s="95"/>
      <c r="AY63" s="77"/>
      <c r="AZ63" s="95"/>
      <c r="BA63" s="77"/>
      <c r="BB63" s="95"/>
      <c r="BC63" s="77"/>
      <c r="BD63" s="95"/>
      <c r="BE63" s="78"/>
      <c r="BF63" s="39"/>
    </row>
    <row r="64" spans="1:58" ht="15" hidden="1" customHeight="1" outlineLevel="1">
      <c r="A64" s="34"/>
      <c r="B64" s="95"/>
      <c r="C64" s="77"/>
      <c r="D64" s="95"/>
      <c r="E64" s="77"/>
      <c r="F64" s="95"/>
      <c r="G64" s="77"/>
      <c r="H64" s="95"/>
      <c r="I64" s="77"/>
      <c r="J64" s="95"/>
      <c r="K64" s="77"/>
      <c r="L64" s="95"/>
      <c r="M64" s="77"/>
      <c r="N64" s="95"/>
      <c r="O64" s="77"/>
      <c r="P64" s="95"/>
      <c r="Q64" s="77"/>
      <c r="R64" s="95"/>
      <c r="S64" s="77"/>
      <c r="T64" s="95"/>
      <c r="U64" s="77"/>
      <c r="V64" s="95"/>
      <c r="W64" s="77"/>
      <c r="X64" s="95"/>
      <c r="Y64" s="77"/>
      <c r="Z64" s="95"/>
      <c r="AA64" s="77"/>
      <c r="AB64" s="95"/>
      <c r="AC64" s="77"/>
      <c r="AD64" s="95"/>
      <c r="AE64" s="77"/>
      <c r="AF64" s="95"/>
      <c r="AG64" s="77"/>
      <c r="AH64" s="95"/>
      <c r="AI64" s="77"/>
      <c r="AJ64" s="95"/>
      <c r="AK64" s="77"/>
      <c r="AL64" s="95"/>
      <c r="AM64" s="77"/>
      <c r="AN64" s="95"/>
      <c r="AO64" s="77"/>
      <c r="AP64" s="95"/>
      <c r="AQ64" s="77"/>
      <c r="AR64" s="95"/>
      <c r="AS64" s="77"/>
      <c r="AT64" s="95"/>
      <c r="AU64" s="77"/>
      <c r="AV64" s="95"/>
      <c r="AW64" s="77"/>
      <c r="AX64" s="95"/>
      <c r="AY64" s="77"/>
      <c r="AZ64" s="95"/>
      <c r="BA64" s="77"/>
      <c r="BB64" s="95"/>
      <c r="BC64" s="77"/>
      <c r="BD64" s="95"/>
      <c r="BE64" s="78"/>
      <c r="BF64" s="39"/>
    </row>
    <row r="65" spans="1:58" ht="15" hidden="1" customHeight="1" outlineLevel="1">
      <c r="A65" s="34"/>
      <c r="B65" s="95"/>
      <c r="C65" s="77"/>
      <c r="D65" s="95"/>
      <c r="E65" s="77"/>
      <c r="F65" s="95"/>
      <c r="G65" s="77"/>
      <c r="H65" s="95"/>
      <c r="I65" s="77"/>
      <c r="J65" s="95"/>
      <c r="K65" s="77"/>
      <c r="L65" s="95"/>
      <c r="M65" s="77"/>
      <c r="N65" s="95"/>
      <c r="O65" s="77"/>
      <c r="P65" s="95"/>
      <c r="Q65" s="77"/>
      <c r="R65" s="95"/>
      <c r="S65" s="77"/>
      <c r="T65" s="95"/>
      <c r="U65" s="77"/>
      <c r="V65" s="95"/>
      <c r="W65" s="77"/>
      <c r="X65" s="95"/>
      <c r="Y65" s="77"/>
      <c r="Z65" s="95"/>
      <c r="AA65" s="77"/>
      <c r="AB65" s="95"/>
      <c r="AC65" s="77"/>
      <c r="AD65" s="95"/>
      <c r="AE65" s="77"/>
      <c r="AF65" s="95"/>
      <c r="AG65" s="77"/>
      <c r="AH65" s="95"/>
      <c r="AI65" s="77"/>
      <c r="AJ65" s="95"/>
      <c r="AK65" s="77"/>
      <c r="AL65" s="95"/>
      <c r="AM65" s="77"/>
      <c r="AN65" s="95"/>
      <c r="AO65" s="77"/>
      <c r="AP65" s="95"/>
      <c r="AQ65" s="77"/>
      <c r="AR65" s="95"/>
      <c r="AS65" s="77"/>
      <c r="AT65" s="95"/>
      <c r="AU65" s="77"/>
      <c r="AV65" s="95"/>
      <c r="AW65" s="77"/>
      <c r="AX65" s="95"/>
      <c r="AY65" s="77"/>
      <c r="AZ65" s="95"/>
      <c r="BA65" s="77"/>
      <c r="BB65" s="95"/>
      <c r="BC65" s="77"/>
      <c r="BD65" s="95"/>
      <c r="BE65" s="78"/>
      <c r="BF65" s="39"/>
    </row>
    <row r="66" spans="1:58" ht="15" hidden="1" customHeight="1" outlineLevel="1">
      <c r="A66" s="34"/>
      <c r="B66" s="95"/>
      <c r="C66" s="77"/>
      <c r="D66" s="95"/>
      <c r="E66" s="77"/>
      <c r="F66" s="95"/>
      <c r="G66" s="77"/>
      <c r="H66" s="95"/>
      <c r="I66" s="77"/>
      <c r="J66" s="95"/>
      <c r="K66" s="77"/>
      <c r="L66" s="95"/>
      <c r="M66" s="77"/>
      <c r="N66" s="95"/>
      <c r="O66" s="77"/>
      <c r="P66" s="95"/>
      <c r="Q66" s="77"/>
      <c r="R66" s="95"/>
      <c r="S66" s="77"/>
      <c r="T66" s="95"/>
      <c r="U66" s="77"/>
      <c r="V66" s="95"/>
      <c r="W66" s="77"/>
      <c r="X66" s="95"/>
      <c r="Y66" s="77"/>
      <c r="Z66" s="95"/>
      <c r="AA66" s="77"/>
      <c r="AB66" s="95"/>
      <c r="AC66" s="77"/>
      <c r="AD66" s="95"/>
      <c r="AE66" s="77"/>
      <c r="AF66" s="95"/>
      <c r="AG66" s="77"/>
      <c r="AH66" s="95"/>
      <c r="AI66" s="77"/>
      <c r="AJ66" s="95"/>
      <c r="AK66" s="77"/>
      <c r="AL66" s="95"/>
      <c r="AM66" s="77"/>
      <c r="AN66" s="95"/>
      <c r="AO66" s="77"/>
      <c r="AP66" s="95"/>
      <c r="AQ66" s="77"/>
      <c r="AR66" s="95"/>
      <c r="AS66" s="77"/>
      <c r="AT66" s="95"/>
      <c r="AU66" s="77"/>
      <c r="AV66" s="95"/>
      <c r="AW66" s="77"/>
      <c r="AX66" s="95"/>
      <c r="AY66" s="77"/>
      <c r="AZ66" s="95"/>
      <c r="BA66" s="77"/>
      <c r="BB66" s="95"/>
      <c r="BC66" s="77"/>
      <c r="BD66" s="95"/>
      <c r="BE66" s="78"/>
      <c r="BF66" s="39"/>
    </row>
    <row r="67" spans="1:58" ht="15" hidden="1" customHeight="1" outlineLevel="1">
      <c r="A67" s="34"/>
      <c r="B67" s="95"/>
      <c r="C67" s="77"/>
      <c r="D67" s="95"/>
      <c r="E67" s="77"/>
      <c r="F67" s="95"/>
      <c r="G67" s="77"/>
      <c r="H67" s="95"/>
      <c r="I67" s="77"/>
      <c r="J67" s="95"/>
      <c r="K67" s="77"/>
      <c r="L67" s="95"/>
      <c r="M67" s="77"/>
      <c r="N67" s="95"/>
      <c r="O67" s="77"/>
      <c r="P67" s="95"/>
      <c r="Q67" s="77"/>
      <c r="R67" s="95"/>
      <c r="S67" s="77"/>
      <c r="T67" s="95"/>
      <c r="U67" s="77"/>
      <c r="V67" s="95"/>
      <c r="W67" s="77"/>
      <c r="X67" s="95"/>
      <c r="Y67" s="77"/>
      <c r="Z67" s="95"/>
      <c r="AA67" s="77"/>
      <c r="AB67" s="95"/>
      <c r="AC67" s="77"/>
      <c r="AD67" s="95"/>
      <c r="AE67" s="77"/>
      <c r="AF67" s="95"/>
      <c r="AG67" s="77"/>
      <c r="AH67" s="95"/>
      <c r="AI67" s="77"/>
      <c r="AJ67" s="95"/>
      <c r="AK67" s="77"/>
      <c r="AL67" s="95"/>
      <c r="AM67" s="77"/>
      <c r="AN67" s="95"/>
      <c r="AO67" s="77"/>
      <c r="AP67" s="95"/>
      <c r="AQ67" s="77"/>
      <c r="AR67" s="95"/>
      <c r="AS67" s="77"/>
      <c r="AT67" s="95"/>
      <c r="AU67" s="77"/>
      <c r="AV67" s="95"/>
      <c r="AW67" s="77"/>
      <c r="AX67" s="95"/>
      <c r="AY67" s="77"/>
      <c r="AZ67" s="95"/>
      <c r="BA67" s="77"/>
      <c r="BB67" s="95"/>
      <c r="BC67" s="77"/>
      <c r="BD67" s="95"/>
      <c r="BE67" s="78"/>
      <c r="BF67" s="39"/>
    </row>
    <row r="68" spans="1:58" ht="15" hidden="1" customHeight="1" outlineLevel="1">
      <c r="A68" s="34"/>
      <c r="B68" s="95"/>
      <c r="C68" s="77"/>
      <c r="D68" s="95"/>
      <c r="E68" s="77"/>
      <c r="F68" s="95"/>
      <c r="G68" s="77"/>
      <c r="H68" s="95"/>
      <c r="I68" s="77"/>
      <c r="J68" s="95"/>
      <c r="K68" s="77"/>
      <c r="L68" s="95"/>
      <c r="M68" s="77"/>
      <c r="N68" s="95"/>
      <c r="O68" s="77"/>
      <c r="P68" s="95"/>
      <c r="Q68" s="77"/>
      <c r="R68" s="95"/>
      <c r="S68" s="77"/>
      <c r="T68" s="95"/>
      <c r="U68" s="77"/>
      <c r="V68" s="95"/>
      <c r="W68" s="77"/>
      <c r="X68" s="95"/>
      <c r="Y68" s="77"/>
      <c r="Z68" s="95"/>
      <c r="AA68" s="77"/>
      <c r="AB68" s="95"/>
      <c r="AC68" s="77"/>
      <c r="AD68" s="95"/>
      <c r="AE68" s="77"/>
      <c r="AF68" s="95"/>
      <c r="AG68" s="77"/>
      <c r="AH68" s="95"/>
      <c r="AI68" s="77"/>
      <c r="AJ68" s="95"/>
      <c r="AK68" s="77"/>
      <c r="AL68" s="95"/>
      <c r="AM68" s="77"/>
      <c r="AN68" s="95"/>
      <c r="AO68" s="77"/>
      <c r="AP68" s="95"/>
      <c r="AQ68" s="77"/>
      <c r="AR68" s="95"/>
      <c r="AS68" s="77"/>
      <c r="AT68" s="95"/>
      <c r="AU68" s="77"/>
      <c r="AV68" s="95"/>
      <c r="AW68" s="77"/>
      <c r="AX68" s="95"/>
      <c r="AY68" s="77"/>
      <c r="AZ68" s="95"/>
      <c r="BA68" s="77"/>
      <c r="BB68" s="95"/>
      <c r="BC68" s="77"/>
      <c r="BD68" s="95"/>
      <c r="BE68" s="78"/>
      <c r="BF68" s="39"/>
    </row>
    <row r="69" spans="1:58" ht="15" hidden="1" customHeight="1" outlineLevel="1">
      <c r="A69" s="34"/>
      <c r="B69" s="95"/>
      <c r="C69" s="77"/>
      <c r="D69" s="95"/>
      <c r="E69" s="77"/>
      <c r="F69" s="95"/>
      <c r="G69" s="77"/>
      <c r="H69" s="95"/>
      <c r="I69" s="77"/>
      <c r="J69" s="95"/>
      <c r="K69" s="77"/>
      <c r="L69" s="95"/>
      <c r="M69" s="77"/>
      <c r="N69" s="95"/>
      <c r="O69" s="77"/>
      <c r="P69" s="95"/>
      <c r="Q69" s="77"/>
      <c r="R69" s="95"/>
      <c r="S69" s="77"/>
      <c r="T69" s="95"/>
      <c r="U69" s="77"/>
      <c r="V69" s="95"/>
      <c r="W69" s="77"/>
      <c r="X69" s="95"/>
      <c r="Y69" s="77"/>
      <c r="Z69" s="95"/>
      <c r="AA69" s="77"/>
      <c r="AB69" s="95"/>
      <c r="AC69" s="77"/>
      <c r="AD69" s="95"/>
      <c r="AE69" s="77"/>
      <c r="AF69" s="95"/>
      <c r="AG69" s="77"/>
      <c r="AH69" s="95"/>
      <c r="AI69" s="77"/>
      <c r="AJ69" s="95"/>
      <c r="AK69" s="77"/>
      <c r="AL69" s="95"/>
      <c r="AM69" s="77"/>
      <c r="AN69" s="95"/>
      <c r="AO69" s="77"/>
      <c r="AP69" s="95"/>
      <c r="AQ69" s="77"/>
      <c r="AR69" s="95"/>
      <c r="AS69" s="77"/>
      <c r="AT69" s="95"/>
      <c r="AU69" s="77"/>
      <c r="AV69" s="95"/>
      <c r="AW69" s="77"/>
      <c r="AX69" s="95"/>
      <c r="AY69" s="77"/>
      <c r="AZ69" s="95"/>
      <c r="BA69" s="77"/>
      <c r="BB69" s="95"/>
      <c r="BC69" s="77"/>
      <c r="BD69" s="95"/>
      <c r="BE69" s="78"/>
      <c r="BF69" s="39"/>
    </row>
    <row r="70" spans="1:58" ht="15" hidden="1" customHeight="1" outlineLevel="1">
      <c r="A70" s="34"/>
      <c r="B70" s="95"/>
      <c r="C70" s="77"/>
      <c r="D70" s="95"/>
      <c r="E70" s="77"/>
      <c r="F70" s="95"/>
      <c r="G70" s="77"/>
      <c r="H70" s="95"/>
      <c r="I70" s="77"/>
      <c r="J70" s="95"/>
      <c r="K70" s="77"/>
      <c r="L70" s="95"/>
      <c r="M70" s="77"/>
      <c r="N70" s="95"/>
      <c r="O70" s="77"/>
      <c r="P70" s="95"/>
      <c r="Q70" s="77"/>
      <c r="R70" s="95"/>
      <c r="S70" s="77"/>
      <c r="T70" s="95"/>
      <c r="U70" s="77"/>
      <c r="V70" s="95"/>
      <c r="W70" s="77"/>
      <c r="X70" s="95"/>
      <c r="Y70" s="77"/>
      <c r="Z70" s="95"/>
      <c r="AA70" s="77"/>
      <c r="AB70" s="95"/>
      <c r="AC70" s="77"/>
      <c r="AD70" s="95"/>
      <c r="AE70" s="77"/>
      <c r="AF70" s="95"/>
      <c r="AG70" s="77"/>
      <c r="AH70" s="95"/>
      <c r="AI70" s="77"/>
      <c r="AJ70" s="95"/>
      <c r="AK70" s="77"/>
      <c r="AL70" s="95"/>
      <c r="AM70" s="77"/>
      <c r="AN70" s="95"/>
      <c r="AO70" s="77"/>
      <c r="AP70" s="95"/>
      <c r="AQ70" s="77"/>
      <c r="AR70" s="95"/>
      <c r="AS70" s="77"/>
      <c r="AT70" s="95"/>
      <c r="AU70" s="77"/>
      <c r="AV70" s="95"/>
      <c r="AW70" s="77"/>
      <c r="AX70" s="95"/>
      <c r="AY70" s="77"/>
      <c r="AZ70" s="95"/>
      <c r="BA70" s="77"/>
      <c r="BB70" s="95"/>
      <c r="BC70" s="77"/>
      <c r="BD70" s="95"/>
      <c r="BE70" s="78"/>
      <c r="BF70" s="39"/>
    </row>
    <row r="71" spans="1:58" ht="15" hidden="1" customHeight="1" outlineLevel="1">
      <c r="A71" s="34"/>
      <c r="B71" s="95"/>
      <c r="C71" s="77"/>
      <c r="D71" s="95"/>
      <c r="E71" s="77"/>
      <c r="F71" s="95"/>
      <c r="G71" s="77"/>
      <c r="H71" s="95"/>
      <c r="I71" s="77"/>
      <c r="J71" s="95"/>
      <c r="K71" s="77"/>
      <c r="L71" s="95"/>
      <c r="M71" s="77"/>
      <c r="N71" s="95"/>
      <c r="O71" s="77"/>
      <c r="P71" s="95"/>
      <c r="Q71" s="77"/>
      <c r="R71" s="95"/>
      <c r="S71" s="77"/>
      <c r="T71" s="95"/>
      <c r="U71" s="77"/>
      <c r="V71" s="95"/>
      <c r="W71" s="77"/>
      <c r="X71" s="95"/>
      <c r="Y71" s="77"/>
      <c r="Z71" s="95"/>
      <c r="AA71" s="77"/>
      <c r="AB71" s="95"/>
      <c r="AC71" s="77"/>
      <c r="AD71" s="95"/>
      <c r="AE71" s="77"/>
      <c r="AF71" s="95"/>
      <c r="AG71" s="77"/>
      <c r="AH71" s="95"/>
      <c r="AI71" s="77"/>
      <c r="AJ71" s="95"/>
      <c r="AK71" s="77"/>
      <c r="AL71" s="95"/>
      <c r="AM71" s="77"/>
      <c r="AN71" s="95"/>
      <c r="AO71" s="77"/>
      <c r="AP71" s="95"/>
      <c r="AQ71" s="77"/>
      <c r="AR71" s="95"/>
      <c r="AS71" s="77"/>
      <c r="AT71" s="95"/>
      <c r="AU71" s="77"/>
      <c r="AV71" s="95"/>
      <c r="AW71" s="77"/>
      <c r="AX71" s="95"/>
      <c r="AY71" s="77"/>
      <c r="AZ71" s="95"/>
      <c r="BA71" s="77"/>
      <c r="BB71" s="95"/>
      <c r="BC71" s="77"/>
      <c r="BD71" s="95"/>
      <c r="BE71" s="78"/>
      <c r="BF71" s="39"/>
    </row>
    <row r="72" spans="1:58" ht="15" hidden="1" customHeight="1" outlineLevel="1">
      <c r="A72" s="34"/>
      <c r="B72" s="95"/>
      <c r="C72" s="77"/>
      <c r="D72" s="95"/>
      <c r="E72" s="77"/>
      <c r="F72" s="95"/>
      <c r="G72" s="77"/>
      <c r="H72" s="95"/>
      <c r="I72" s="77"/>
      <c r="J72" s="95"/>
      <c r="K72" s="77"/>
      <c r="L72" s="95"/>
      <c r="M72" s="77"/>
      <c r="N72" s="95"/>
      <c r="O72" s="77"/>
      <c r="P72" s="95"/>
      <c r="Q72" s="77"/>
      <c r="R72" s="95"/>
      <c r="S72" s="77"/>
      <c r="T72" s="95"/>
      <c r="U72" s="77"/>
      <c r="V72" s="95"/>
      <c r="W72" s="77"/>
      <c r="X72" s="95"/>
      <c r="Y72" s="77"/>
      <c r="Z72" s="95"/>
      <c r="AA72" s="77"/>
      <c r="AB72" s="95"/>
      <c r="AC72" s="77"/>
      <c r="AD72" s="95"/>
      <c r="AE72" s="77"/>
      <c r="AF72" s="95"/>
      <c r="AG72" s="77"/>
      <c r="AH72" s="95"/>
      <c r="AI72" s="77"/>
      <c r="AJ72" s="95"/>
      <c r="AK72" s="77"/>
      <c r="AL72" s="95"/>
      <c r="AM72" s="77"/>
      <c r="AN72" s="95"/>
      <c r="AO72" s="77"/>
      <c r="AP72" s="95"/>
      <c r="AQ72" s="77"/>
      <c r="AR72" s="95"/>
      <c r="AS72" s="77"/>
      <c r="AT72" s="95"/>
      <c r="AU72" s="77"/>
      <c r="AV72" s="95"/>
      <c r="AW72" s="77"/>
      <c r="AX72" s="95"/>
      <c r="AY72" s="77"/>
      <c r="AZ72" s="95"/>
      <c r="BA72" s="77"/>
      <c r="BB72" s="95"/>
      <c r="BC72" s="77"/>
      <c r="BD72" s="95"/>
      <c r="BE72" s="78"/>
      <c r="BF72" s="39"/>
    </row>
    <row r="73" spans="1:58" ht="15" hidden="1" customHeight="1" outlineLevel="1">
      <c r="A73" s="34"/>
      <c r="B73" s="95"/>
      <c r="C73" s="77"/>
      <c r="D73" s="95"/>
      <c r="E73" s="77"/>
      <c r="F73" s="95"/>
      <c r="G73" s="77"/>
      <c r="H73" s="95"/>
      <c r="I73" s="77"/>
      <c r="J73" s="95"/>
      <c r="K73" s="77"/>
      <c r="L73" s="95"/>
      <c r="M73" s="77"/>
      <c r="N73" s="95"/>
      <c r="O73" s="77"/>
      <c r="P73" s="95"/>
      <c r="Q73" s="77"/>
      <c r="R73" s="95"/>
      <c r="S73" s="77"/>
      <c r="T73" s="95"/>
      <c r="U73" s="77"/>
      <c r="V73" s="95"/>
      <c r="W73" s="77"/>
      <c r="X73" s="95"/>
      <c r="Y73" s="77"/>
      <c r="Z73" s="95"/>
      <c r="AA73" s="77"/>
      <c r="AB73" s="95"/>
      <c r="AC73" s="77"/>
      <c r="AD73" s="95"/>
      <c r="AE73" s="77"/>
      <c r="AF73" s="95"/>
      <c r="AG73" s="77"/>
      <c r="AH73" s="95"/>
      <c r="AI73" s="77"/>
      <c r="AJ73" s="95"/>
      <c r="AK73" s="77"/>
      <c r="AL73" s="95"/>
      <c r="AM73" s="77"/>
      <c r="AN73" s="95"/>
      <c r="AO73" s="77"/>
      <c r="AP73" s="95"/>
      <c r="AQ73" s="77"/>
      <c r="AR73" s="95"/>
      <c r="AS73" s="77"/>
      <c r="AT73" s="95"/>
      <c r="AU73" s="77"/>
      <c r="AV73" s="95"/>
      <c r="AW73" s="77"/>
      <c r="AX73" s="95"/>
      <c r="AY73" s="77"/>
      <c r="AZ73" s="95"/>
      <c r="BA73" s="77"/>
      <c r="BB73" s="95"/>
      <c r="BC73" s="77"/>
      <c r="BD73" s="95"/>
      <c r="BE73" s="78"/>
      <c r="BF73" s="39"/>
    </row>
    <row r="74" spans="1:58" ht="15" hidden="1" customHeight="1" outlineLevel="1">
      <c r="A74" s="35"/>
      <c r="B74" s="96"/>
      <c r="C74" s="79"/>
      <c r="D74" s="96"/>
      <c r="E74" s="79"/>
      <c r="F74" s="96"/>
      <c r="G74" s="79"/>
      <c r="H74" s="96"/>
      <c r="I74" s="79"/>
      <c r="J74" s="96"/>
      <c r="K74" s="79"/>
      <c r="L74" s="96"/>
      <c r="M74" s="79"/>
      <c r="N74" s="96"/>
      <c r="O74" s="79"/>
      <c r="P74" s="96"/>
      <c r="Q74" s="79"/>
      <c r="R74" s="96"/>
      <c r="S74" s="79"/>
      <c r="T74" s="96"/>
      <c r="U74" s="79"/>
      <c r="V74" s="96"/>
      <c r="W74" s="79"/>
      <c r="X74" s="96"/>
      <c r="Y74" s="79"/>
      <c r="Z74" s="96"/>
      <c r="AA74" s="79"/>
      <c r="AB74" s="96"/>
      <c r="AC74" s="79"/>
      <c r="AD74" s="96"/>
      <c r="AE74" s="79"/>
      <c r="AF74" s="96"/>
      <c r="AG74" s="79"/>
      <c r="AH74" s="96"/>
      <c r="AI74" s="79"/>
      <c r="AJ74" s="96"/>
      <c r="AK74" s="79"/>
      <c r="AL74" s="96"/>
      <c r="AM74" s="79"/>
      <c r="AN74" s="96"/>
      <c r="AO74" s="79"/>
      <c r="AP74" s="96"/>
      <c r="AQ74" s="79"/>
      <c r="AR74" s="96"/>
      <c r="AS74" s="79"/>
      <c r="AT74" s="96"/>
      <c r="AU74" s="79"/>
      <c r="AV74" s="96"/>
      <c r="AW74" s="79"/>
      <c r="AX74" s="96"/>
      <c r="AY74" s="79"/>
      <c r="AZ74" s="96"/>
      <c r="BA74" s="79"/>
      <c r="BB74" s="96"/>
      <c r="BC74" s="79"/>
      <c r="BD74" s="96"/>
      <c r="BE74" s="80"/>
      <c r="BF74" s="39"/>
    </row>
    <row r="75" spans="1:58" ht="15" hidden="1" customHeight="1" outlineLevel="1">
      <c r="A75" s="35"/>
      <c r="B75" s="96"/>
      <c r="C75" s="79"/>
      <c r="D75" s="96"/>
      <c r="E75" s="79"/>
      <c r="F75" s="96"/>
      <c r="G75" s="79"/>
      <c r="H75" s="96"/>
      <c r="I75" s="79"/>
      <c r="J75" s="96"/>
      <c r="K75" s="79"/>
      <c r="L75" s="96"/>
      <c r="M75" s="79"/>
      <c r="N75" s="96"/>
      <c r="O75" s="79"/>
      <c r="P75" s="96"/>
      <c r="Q75" s="79"/>
      <c r="R75" s="96"/>
      <c r="S75" s="79"/>
      <c r="T75" s="96"/>
      <c r="U75" s="79"/>
      <c r="V75" s="96"/>
      <c r="W75" s="79"/>
      <c r="X75" s="96"/>
      <c r="Y75" s="79"/>
      <c r="Z75" s="96"/>
      <c r="AA75" s="79"/>
      <c r="AB75" s="96"/>
      <c r="AC75" s="79"/>
      <c r="AD75" s="96"/>
      <c r="AE75" s="79"/>
      <c r="AF75" s="96"/>
      <c r="AG75" s="79"/>
      <c r="AH75" s="96"/>
      <c r="AI75" s="79"/>
      <c r="AJ75" s="96"/>
      <c r="AK75" s="79"/>
      <c r="AL75" s="96"/>
      <c r="AM75" s="79"/>
      <c r="AN75" s="96"/>
      <c r="AO75" s="79"/>
      <c r="AP75" s="96"/>
      <c r="AQ75" s="79"/>
      <c r="AR75" s="96"/>
      <c r="AS75" s="79"/>
      <c r="AT75" s="96"/>
      <c r="AU75" s="79"/>
      <c r="AV75" s="96"/>
      <c r="AW75" s="79"/>
      <c r="AX75" s="96"/>
      <c r="AY75" s="79"/>
      <c r="AZ75" s="96"/>
      <c r="BA75" s="79"/>
      <c r="BB75" s="96"/>
      <c r="BC75" s="79"/>
      <c r="BD75" s="96"/>
      <c r="BE75" s="80"/>
      <c r="BF75" s="39"/>
    </row>
    <row r="76" spans="1:58" ht="15" hidden="1" customHeight="1" outlineLevel="1">
      <c r="A76" s="35"/>
      <c r="B76" s="96"/>
      <c r="C76" s="79"/>
      <c r="D76" s="96"/>
      <c r="E76" s="79"/>
      <c r="F76" s="96"/>
      <c r="G76" s="79"/>
      <c r="H76" s="96"/>
      <c r="I76" s="79"/>
      <c r="J76" s="96"/>
      <c r="K76" s="79"/>
      <c r="L76" s="96"/>
      <c r="M76" s="79"/>
      <c r="N76" s="96"/>
      <c r="O76" s="79"/>
      <c r="P76" s="96"/>
      <c r="Q76" s="79"/>
      <c r="R76" s="96"/>
      <c r="S76" s="79"/>
      <c r="T76" s="96"/>
      <c r="U76" s="79"/>
      <c r="V76" s="96"/>
      <c r="W76" s="79"/>
      <c r="X76" s="96"/>
      <c r="Y76" s="79"/>
      <c r="Z76" s="96"/>
      <c r="AA76" s="79"/>
      <c r="AB76" s="96"/>
      <c r="AC76" s="79"/>
      <c r="AD76" s="96"/>
      <c r="AE76" s="79"/>
      <c r="AF76" s="96"/>
      <c r="AG76" s="79"/>
      <c r="AH76" s="96"/>
      <c r="AI76" s="79"/>
      <c r="AJ76" s="96"/>
      <c r="AK76" s="79"/>
      <c r="AL76" s="96"/>
      <c r="AM76" s="79"/>
      <c r="AN76" s="96"/>
      <c r="AO76" s="79"/>
      <c r="AP76" s="96"/>
      <c r="AQ76" s="79"/>
      <c r="AR76" s="96"/>
      <c r="AS76" s="79"/>
      <c r="AT76" s="96"/>
      <c r="AU76" s="79"/>
      <c r="AV76" s="96"/>
      <c r="AW76" s="79"/>
      <c r="AX76" s="96"/>
      <c r="AY76" s="79"/>
      <c r="AZ76" s="96"/>
      <c r="BA76" s="79"/>
      <c r="BB76" s="96"/>
      <c r="BC76" s="79"/>
      <c r="BD76" s="96"/>
      <c r="BE76" s="80"/>
      <c r="BF76" s="39"/>
    </row>
    <row r="77" spans="1:58" ht="15" hidden="1" customHeight="1" outlineLevel="1">
      <c r="A77" s="35"/>
      <c r="B77" s="96"/>
      <c r="C77" s="79"/>
      <c r="D77" s="96"/>
      <c r="E77" s="79"/>
      <c r="F77" s="96"/>
      <c r="G77" s="79"/>
      <c r="H77" s="96"/>
      <c r="I77" s="79"/>
      <c r="J77" s="96"/>
      <c r="K77" s="79"/>
      <c r="L77" s="96"/>
      <c r="M77" s="79"/>
      <c r="N77" s="96"/>
      <c r="O77" s="79"/>
      <c r="P77" s="96"/>
      <c r="Q77" s="79"/>
      <c r="R77" s="96"/>
      <c r="S77" s="79"/>
      <c r="T77" s="96"/>
      <c r="U77" s="79"/>
      <c r="V77" s="96"/>
      <c r="W77" s="79"/>
      <c r="X77" s="96"/>
      <c r="Y77" s="79"/>
      <c r="Z77" s="96"/>
      <c r="AA77" s="79"/>
      <c r="AB77" s="96"/>
      <c r="AC77" s="79"/>
      <c r="AD77" s="96"/>
      <c r="AE77" s="79"/>
      <c r="AF77" s="96"/>
      <c r="AG77" s="79"/>
      <c r="AH77" s="96"/>
      <c r="AI77" s="79"/>
      <c r="AJ77" s="96"/>
      <c r="AK77" s="79"/>
      <c r="AL77" s="96"/>
      <c r="AM77" s="79"/>
      <c r="AN77" s="96"/>
      <c r="AO77" s="79"/>
      <c r="AP77" s="96"/>
      <c r="AQ77" s="79"/>
      <c r="AR77" s="96"/>
      <c r="AS77" s="79"/>
      <c r="AT77" s="96"/>
      <c r="AU77" s="79"/>
      <c r="AV77" s="96"/>
      <c r="AW77" s="79"/>
      <c r="AX77" s="96"/>
      <c r="AY77" s="79"/>
      <c r="AZ77" s="96"/>
      <c r="BA77" s="79"/>
      <c r="BB77" s="96"/>
      <c r="BC77" s="79"/>
      <c r="BD77" s="96"/>
      <c r="BE77" s="80"/>
      <c r="BF77" s="39"/>
    </row>
    <row r="78" spans="1:58" ht="15" hidden="1" customHeight="1" outlineLevel="1">
      <c r="A78" s="35"/>
      <c r="B78" s="96"/>
      <c r="C78" s="79"/>
      <c r="D78" s="96"/>
      <c r="E78" s="79"/>
      <c r="F78" s="96"/>
      <c r="G78" s="79"/>
      <c r="H78" s="96"/>
      <c r="I78" s="79"/>
      <c r="J78" s="96"/>
      <c r="K78" s="79"/>
      <c r="L78" s="96"/>
      <c r="M78" s="79"/>
      <c r="N78" s="96"/>
      <c r="O78" s="79"/>
      <c r="P78" s="96"/>
      <c r="Q78" s="79"/>
      <c r="R78" s="96"/>
      <c r="S78" s="79"/>
      <c r="T78" s="96"/>
      <c r="U78" s="79"/>
      <c r="V78" s="96"/>
      <c r="W78" s="79"/>
      <c r="X78" s="96"/>
      <c r="Y78" s="79"/>
      <c r="Z78" s="96"/>
      <c r="AA78" s="79"/>
      <c r="AB78" s="96"/>
      <c r="AC78" s="79"/>
      <c r="AD78" s="96"/>
      <c r="AE78" s="79"/>
      <c r="AF78" s="96"/>
      <c r="AG78" s="79"/>
      <c r="AH78" s="96"/>
      <c r="AI78" s="79"/>
      <c r="AJ78" s="96"/>
      <c r="AK78" s="79"/>
      <c r="AL78" s="96"/>
      <c r="AM78" s="79"/>
      <c r="AN78" s="96"/>
      <c r="AO78" s="79"/>
      <c r="AP78" s="96"/>
      <c r="AQ78" s="79"/>
      <c r="AR78" s="96"/>
      <c r="AS78" s="79"/>
      <c r="AT78" s="96"/>
      <c r="AU78" s="79"/>
      <c r="AV78" s="96"/>
      <c r="AW78" s="79"/>
      <c r="AX78" s="96"/>
      <c r="AY78" s="79"/>
      <c r="AZ78" s="96"/>
      <c r="BA78" s="79"/>
      <c r="BB78" s="96"/>
      <c r="BC78" s="79"/>
      <c r="BD78" s="96"/>
      <c r="BE78" s="80"/>
      <c r="BF78" s="39"/>
    </row>
    <row r="79" spans="1:58" ht="15" hidden="1" customHeight="1" outlineLevel="1">
      <c r="A79" s="35"/>
      <c r="B79" s="96"/>
      <c r="C79" s="79"/>
      <c r="D79" s="96"/>
      <c r="E79" s="79"/>
      <c r="F79" s="96"/>
      <c r="G79" s="79"/>
      <c r="H79" s="96"/>
      <c r="I79" s="79"/>
      <c r="J79" s="96"/>
      <c r="K79" s="79"/>
      <c r="L79" s="96"/>
      <c r="M79" s="79"/>
      <c r="N79" s="96"/>
      <c r="O79" s="79"/>
      <c r="P79" s="96"/>
      <c r="Q79" s="79"/>
      <c r="R79" s="96"/>
      <c r="S79" s="79"/>
      <c r="T79" s="96"/>
      <c r="U79" s="79"/>
      <c r="V79" s="96"/>
      <c r="W79" s="79"/>
      <c r="X79" s="96"/>
      <c r="Y79" s="79"/>
      <c r="Z79" s="96"/>
      <c r="AA79" s="79"/>
      <c r="AB79" s="96"/>
      <c r="AC79" s="79"/>
      <c r="AD79" s="96"/>
      <c r="AE79" s="79"/>
      <c r="AF79" s="96"/>
      <c r="AG79" s="79"/>
      <c r="AH79" s="96"/>
      <c r="AI79" s="79"/>
      <c r="AJ79" s="96"/>
      <c r="AK79" s="79"/>
      <c r="AL79" s="96"/>
      <c r="AM79" s="79"/>
      <c r="AN79" s="96"/>
      <c r="AO79" s="79"/>
      <c r="AP79" s="96"/>
      <c r="AQ79" s="79"/>
      <c r="AR79" s="96"/>
      <c r="AS79" s="79"/>
      <c r="AT79" s="96"/>
      <c r="AU79" s="79"/>
      <c r="AV79" s="96"/>
      <c r="AW79" s="79"/>
      <c r="AX79" s="96"/>
      <c r="AY79" s="79"/>
      <c r="AZ79" s="96"/>
      <c r="BA79" s="79"/>
      <c r="BB79" s="96"/>
      <c r="BC79" s="79"/>
      <c r="BD79" s="96"/>
      <c r="BE79" s="80"/>
      <c r="BF79" s="39"/>
    </row>
    <row r="80" spans="1:58" ht="15" hidden="1" customHeight="1" outlineLevel="1">
      <c r="A80" s="35"/>
      <c r="B80" s="96"/>
      <c r="C80" s="79"/>
      <c r="D80" s="96"/>
      <c r="E80" s="79"/>
      <c r="F80" s="96"/>
      <c r="G80" s="79"/>
      <c r="H80" s="96"/>
      <c r="I80" s="79"/>
      <c r="J80" s="96"/>
      <c r="K80" s="79"/>
      <c r="L80" s="96"/>
      <c r="M80" s="79"/>
      <c r="N80" s="96"/>
      <c r="O80" s="79"/>
      <c r="P80" s="96"/>
      <c r="Q80" s="79"/>
      <c r="R80" s="96"/>
      <c r="S80" s="79"/>
      <c r="T80" s="96"/>
      <c r="U80" s="79"/>
      <c r="V80" s="96"/>
      <c r="W80" s="79"/>
      <c r="X80" s="96"/>
      <c r="Y80" s="79"/>
      <c r="Z80" s="96"/>
      <c r="AA80" s="79"/>
      <c r="AB80" s="96"/>
      <c r="AC80" s="79"/>
      <c r="AD80" s="96"/>
      <c r="AE80" s="79"/>
      <c r="AF80" s="96"/>
      <c r="AG80" s="79"/>
      <c r="AH80" s="96"/>
      <c r="AI80" s="79"/>
      <c r="AJ80" s="96"/>
      <c r="AK80" s="79"/>
      <c r="AL80" s="96"/>
      <c r="AM80" s="79"/>
      <c r="AN80" s="96"/>
      <c r="AO80" s="79"/>
      <c r="AP80" s="96"/>
      <c r="AQ80" s="79"/>
      <c r="AR80" s="96"/>
      <c r="AS80" s="79"/>
      <c r="AT80" s="96"/>
      <c r="AU80" s="79"/>
      <c r="AV80" s="96"/>
      <c r="AW80" s="79"/>
      <c r="AX80" s="96"/>
      <c r="AY80" s="79"/>
      <c r="AZ80" s="96"/>
      <c r="BA80" s="79"/>
      <c r="BB80" s="96"/>
      <c r="BC80" s="79"/>
      <c r="BD80" s="96"/>
      <c r="BE80" s="80"/>
      <c r="BF80" s="39"/>
    </row>
    <row r="81" spans="1:58" ht="15" customHeight="1" collapsed="1">
      <c r="A81" s="36"/>
      <c r="B81" s="97"/>
      <c r="C81" s="81"/>
      <c r="D81" s="97"/>
      <c r="E81" s="81"/>
      <c r="F81" s="97"/>
      <c r="G81" s="81"/>
      <c r="H81" s="97"/>
      <c r="I81" s="81"/>
      <c r="J81" s="97"/>
      <c r="K81" s="81"/>
      <c r="L81" s="97"/>
      <c r="M81" s="81"/>
      <c r="N81" s="97"/>
      <c r="O81" s="81"/>
      <c r="P81" s="97"/>
      <c r="Q81" s="81"/>
      <c r="R81" s="97"/>
      <c r="S81" s="81"/>
      <c r="T81" s="97"/>
      <c r="U81" s="81"/>
      <c r="V81" s="97"/>
      <c r="W81" s="81"/>
      <c r="X81" s="97"/>
      <c r="Y81" s="81"/>
      <c r="Z81" s="97"/>
      <c r="AA81" s="81"/>
      <c r="AB81" s="97"/>
      <c r="AC81" s="81"/>
      <c r="AD81" s="97"/>
      <c r="AE81" s="81"/>
      <c r="AF81" s="97"/>
      <c r="AG81" s="81"/>
      <c r="AH81" s="97"/>
      <c r="AI81" s="81"/>
      <c r="AJ81" s="97"/>
      <c r="AK81" s="81"/>
      <c r="AL81" s="97"/>
      <c r="AM81" s="81"/>
      <c r="AN81" s="97"/>
      <c r="AO81" s="81"/>
      <c r="AP81" s="97"/>
      <c r="AQ81" s="81"/>
      <c r="AR81" s="97"/>
      <c r="AS81" s="81"/>
      <c r="AT81" s="97"/>
      <c r="AU81" s="81"/>
      <c r="AV81" s="97"/>
      <c r="AW81" s="81"/>
      <c r="AX81" s="97"/>
      <c r="AY81" s="81"/>
      <c r="AZ81" s="97"/>
      <c r="BA81" s="81"/>
      <c r="BB81" s="97"/>
      <c r="BC81" s="81"/>
      <c r="BD81" s="97"/>
      <c r="BE81" s="82"/>
      <c r="BF81" s="39"/>
    </row>
    <row r="82" spans="1:58" ht="10.5" customHeight="1">
      <c r="A82" s="42"/>
      <c r="B82" s="39"/>
      <c r="C82" s="43"/>
      <c r="D82" s="39"/>
      <c r="E82" s="43"/>
      <c r="F82" s="39"/>
      <c r="G82" s="43"/>
      <c r="H82" s="39"/>
      <c r="I82" s="43"/>
      <c r="J82" s="39"/>
      <c r="K82" s="43"/>
      <c r="L82" s="39"/>
      <c r="M82" s="43"/>
      <c r="N82" s="39"/>
      <c r="O82" s="43"/>
      <c r="P82" s="39"/>
      <c r="Q82" s="43"/>
      <c r="R82" s="39"/>
      <c r="S82" s="43"/>
      <c r="T82" s="39"/>
      <c r="U82" s="43"/>
      <c r="V82" s="39"/>
      <c r="W82" s="43"/>
      <c r="X82" s="39"/>
      <c r="Y82" s="43"/>
      <c r="Z82" s="39"/>
      <c r="AA82" s="43"/>
      <c r="AB82" s="39"/>
      <c r="AC82" s="43"/>
      <c r="AD82" s="39"/>
      <c r="AE82" s="43"/>
      <c r="AF82" s="39"/>
      <c r="AG82" s="43"/>
      <c r="AH82" s="39"/>
      <c r="AI82" s="43"/>
      <c r="AJ82" s="39"/>
      <c r="AK82" s="43"/>
      <c r="AL82" s="39"/>
      <c r="AM82" s="43"/>
      <c r="AN82" s="39"/>
      <c r="AO82" s="43"/>
      <c r="AP82" s="39"/>
      <c r="AQ82" s="43"/>
      <c r="AR82" s="39"/>
      <c r="AS82" s="43"/>
      <c r="AT82" s="39"/>
      <c r="AU82" s="43"/>
      <c r="AV82" s="39"/>
      <c r="AW82" s="43"/>
      <c r="AX82" s="39"/>
      <c r="AY82" s="43"/>
      <c r="AZ82" s="39"/>
      <c r="BA82" s="43"/>
      <c r="BB82" s="39"/>
      <c r="BC82" s="43"/>
      <c r="BD82" s="39"/>
      <c r="BE82" s="43"/>
      <c r="BF82" s="39"/>
    </row>
  </sheetData>
  <sheetProtection sheet="1" objects="1" scenarios="1" formatRows="0"/>
  <mergeCells count="243">
    <mergeCell ref="B15:BE15"/>
    <mergeCell ref="AN17:AO17"/>
    <mergeCell ref="AP17:AQ17"/>
    <mergeCell ref="AR17:AS17"/>
    <mergeCell ref="AT17:AU17"/>
    <mergeCell ref="AV17:AW17"/>
    <mergeCell ref="AX17:AY17"/>
    <mergeCell ref="AB17:AC17"/>
    <mergeCell ref="AD17:AE17"/>
    <mergeCell ref="AF17:AG17"/>
    <mergeCell ref="AH17:AI17"/>
    <mergeCell ref="AJ17:AK17"/>
    <mergeCell ref="AL17:AM17"/>
    <mergeCell ref="P17:Q17"/>
    <mergeCell ref="R17:S17"/>
    <mergeCell ref="T17:U17"/>
    <mergeCell ref="V17:W17"/>
    <mergeCell ref="X17:Y17"/>
    <mergeCell ref="Z17:AA17"/>
    <mergeCell ref="AT16:AW16"/>
    <mergeCell ref="AX16:BA16"/>
    <mergeCell ref="BB16:BE16"/>
    <mergeCell ref="B17:C17"/>
    <mergeCell ref="D17:E17"/>
    <mergeCell ref="F17:G17"/>
    <mergeCell ref="H17:I17"/>
    <mergeCell ref="J17:K17"/>
    <mergeCell ref="L17:M17"/>
    <mergeCell ref="N17:O17"/>
    <mergeCell ref="V16:Y16"/>
    <mergeCell ref="Z16:AC16"/>
    <mergeCell ref="AD16:AG16"/>
    <mergeCell ref="AH16:AK16"/>
    <mergeCell ref="AL16:AO16"/>
    <mergeCell ref="AP16:AS16"/>
    <mergeCell ref="AZ17:BA17"/>
    <mergeCell ref="BB17:BC17"/>
    <mergeCell ref="BD17:BE17"/>
    <mergeCell ref="BB13:BC13"/>
    <mergeCell ref="BD13:BE13"/>
    <mergeCell ref="A14:BE14"/>
    <mergeCell ref="A16:A17"/>
    <mergeCell ref="B16:E16"/>
    <mergeCell ref="F16:I16"/>
    <mergeCell ref="J16:M16"/>
    <mergeCell ref="N16:Q16"/>
    <mergeCell ref="R16:U16"/>
    <mergeCell ref="AP13:AQ13"/>
    <mergeCell ref="AR13:AS13"/>
    <mergeCell ref="AT13:AU13"/>
    <mergeCell ref="AV13:AW13"/>
    <mergeCell ref="AX13:AY13"/>
    <mergeCell ref="AZ13:BA13"/>
    <mergeCell ref="AD13:AE13"/>
    <mergeCell ref="AF13:AG13"/>
    <mergeCell ref="AH13:AI13"/>
    <mergeCell ref="AJ13:AK13"/>
    <mergeCell ref="AL13:AM13"/>
    <mergeCell ref="AN13:AO13"/>
    <mergeCell ref="R13:S13"/>
    <mergeCell ref="T13:U13"/>
    <mergeCell ref="V13:W13"/>
    <mergeCell ref="X13:Y13"/>
    <mergeCell ref="Z13:AA13"/>
    <mergeCell ref="AB13:AC13"/>
    <mergeCell ref="BB12:BC12"/>
    <mergeCell ref="BD12:BE12"/>
    <mergeCell ref="B13:C13"/>
    <mergeCell ref="D13:E13"/>
    <mergeCell ref="F13:G13"/>
    <mergeCell ref="H13:I13"/>
    <mergeCell ref="J13:K13"/>
    <mergeCell ref="L13:M13"/>
    <mergeCell ref="N13:O13"/>
    <mergeCell ref="P13:Q13"/>
    <mergeCell ref="AP12:AQ12"/>
    <mergeCell ref="AR12:AS12"/>
    <mergeCell ref="AT12:AU12"/>
    <mergeCell ref="AV12:AW12"/>
    <mergeCell ref="AX12:AY12"/>
    <mergeCell ref="AZ12:BA12"/>
    <mergeCell ref="AD12:AE12"/>
    <mergeCell ref="AF12:AG12"/>
    <mergeCell ref="AH12:AI12"/>
    <mergeCell ref="AJ12:AK12"/>
    <mergeCell ref="AL12:AM12"/>
    <mergeCell ref="V12:W12"/>
    <mergeCell ref="X12:Y12"/>
    <mergeCell ref="Z12:AA12"/>
    <mergeCell ref="AB12:AC12"/>
    <mergeCell ref="BB11:BC11"/>
    <mergeCell ref="BD11:BE11"/>
    <mergeCell ref="AR11:AS11"/>
    <mergeCell ref="AT11:AU11"/>
    <mergeCell ref="AV11:AW11"/>
    <mergeCell ref="AX11:AY11"/>
    <mergeCell ref="AZ11:BA11"/>
    <mergeCell ref="B12:C12"/>
    <mergeCell ref="D12:E12"/>
    <mergeCell ref="F12:G12"/>
    <mergeCell ref="H12:I12"/>
    <mergeCell ref="J12:K12"/>
    <mergeCell ref="L12:M12"/>
    <mergeCell ref="N12:O12"/>
    <mergeCell ref="P12:Q12"/>
    <mergeCell ref="AP11:AQ11"/>
    <mergeCell ref="AD11:AE11"/>
    <mergeCell ref="AF11:AG11"/>
    <mergeCell ref="AH11:AI11"/>
    <mergeCell ref="AJ11:AK11"/>
    <mergeCell ref="AL11:AM11"/>
    <mergeCell ref="AN11:AO11"/>
    <mergeCell ref="R11:S11"/>
    <mergeCell ref="T11:U11"/>
    <mergeCell ref="V11:W11"/>
    <mergeCell ref="X11:Y11"/>
    <mergeCell ref="Z11:AA11"/>
    <mergeCell ref="AB11:AC11"/>
    <mergeCell ref="AN12:AO12"/>
    <mergeCell ref="R12:S12"/>
    <mergeCell ref="T12:U12"/>
    <mergeCell ref="BB10:BC10"/>
    <mergeCell ref="BD10:BE10"/>
    <mergeCell ref="B11:C11"/>
    <mergeCell ref="D11:E11"/>
    <mergeCell ref="F11:G11"/>
    <mergeCell ref="H11:I11"/>
    <mergeCell ref="J11:K11"/>
    <mergeCell ref="L11:M11"/>
    <mergeCell ref="N11:O11"/>
    <mergeCell ref="P11:Q11"/>
    <mergeCell ref="AP10:AQ10"/>
    <mergeCell ref="AR10:AS10"/>
    <mergeCell ref="AT10:AU10"/>
    <mergeCell ref="AV10:AW10"/>
    <mergeCell ref="AX10:AY10"/>
    <mergeCell ref="AZ10:BA10"/>
    <mergeCell ref="AD10:AE10"/>
    <mergeCell ref="AF10:AG10"/>
    <mergeCell ref="AH10:AI10"/>
    <mergeCell ref="AJ10:AK10"/>
    <mergeCell ref="AL10:AM10"/>
    <mergeCell ref="AN10:AO10"/>
    <mergeCell ref="R10:S10"/>
    <mergeCell ref="T10:U10"/>
    <mergeCell ref="V10:W10"/>
    <mergeCell ref="X10:Y10"/>
    <mergeCell ref="Z10:AA10"/>
    <mergeCell ref="AB10:AC10"/>
    <mergeCell ref="BB9:BC9"/>
    <mergeCell ref="BD9:BE9"/>
    <mergeCell ref="B10:C10"/>
    <mergeCell ref="D10:E10"/>
    <mergeCell ref="F10:G10"/>
    <mergeCell ref="H10:I10"/>
    <mergeCell ref="J10:K10"/>
    <mergeCell ref="L10:M10"/>
    <mergeCell ref="N10:O10"/>
    <mergeCell ref="P10:Q10"/>
    <mergeCell ref="AP9:AQ9"/>
    <mergeCell ref="AR9:AS9"/>
    <mergeCell ref="AT9:AU9"/>
    <mergeCell ref="AV9:AW9"/>
    <mergeCell ref="AX9:AY9"/>
    <mergeCell ref="AZ9:BA9"/>
    <mergeCell ref="AD9:AE9"/>
    <mergeCell ref="AF9:AG9"/>
    <mergeCell ref="AH9:AI9"/>
    <mergeCell ref="AJ9:AK9"/>
    <mergeCell ref="AL9:AM9"/>
    <mergeCell ref="AN9:AO9"/>
    <mergeCell ref="R9:S9"/>
    <mergeCell ref="T9:U9"/>
    <mergeCell ref="V9:W9"/>
    <mergeCell ref="X9:Y9"/>
    <mergeCell ref="Z9:AA9"/>
    <mergeCell ref="AB9:AC9"/>
    <mergeCell ref="BB8:BC8"/>
    <mergeCell ref="X8:Y8"/>
    <mergeCell ref="Z8:AA8"/>
    <mergeCell ref="AB8:AC8"/>
    <mergeCell ref="BD8:BE8"/>
    <mergeCell ref="B9:C9"/>
    <mergeCell ref="D9:E9"/>
    <mergeCell ref="F9:G9"/>
    <mergeCell ref="H9:I9"/>
    <mergeCell ref="J9:K9"/>
    <mergeCell ref="L9:M9"/>
    <mergeCell ref="N9:O9"/>
    <mergeCell ref="P9:Q9"/>
    <mergeCell ref="AP8:AQ8"/>
    <mergeCell ref="AR8:AS8"/>
    <mergeCell ref="AT8:AU8"/>
    <mergeCell ref="AV8:AW8"/>
    <mergeCell ref="AX8:AY8"/>
    <mergeCell ref="AZ8:BA8"/>
    <mergeCell ref="AD8:AE8"/>
    <mergeCell ref="AF8:AG8"/>
    <mergeCell ref="AH8:AI8"/>
    <mergeCell ref="AJ8:AK8"/>
    <mergeCell ref="AL8:AM8"/>
    <mergeCell ref="AN8:AO8"/>
    <mergeCell ref="R8:S8"/>
    <mergeCell ref="T8:U8"/>
    <mergeCell ref="V8:W8"/>
    <mergeCell ref="B8:C8"/>
    <mergeCell ref="D8:E8"/>
    <mergeCell ref="F8:G8"/>
    <mergeCell ref="H8:I8"/>
    <mergeCell ref="J8:K8"/>
    <mergeCell ref="L8:M8"/>
    <mergeCell ref="N8:O8"/>
    <mergeCell ref="P8:Q8"/>
    <mergeCell ref="AN7:AO7"/>
    <mergeCell ref="AB7:AC7"/>
    <mergeCell ref="AD7:AE7"/>
    <mergeCell ref="AF7:AG7"/>
    <mergeCell ref="AH7:AI7"/>
    <mergeCell ref="AJ7:AK7"/>
    <mergeCell ref="AL7:AM7"/>
    <mergeCell ref="P7:Q7"/>
    <mergeCell ref="R7:S7"/>
    <mergeCell ref="T7:U7"/>
    <mergeCell ref="V7:W7"/>
    <mergeCell ref="X7:Y7"/>
    <mergeCell ref="Z7:AA7"/>
    <mergeCell ref="B2:BE4"/>
    <mergeCell ref="A5:BD5"/>
    <mergeCell ref="B6:BE6"/>
    <mergeCell ref="B7:C7"/>
    <mergeCell ref="D7:E7"/>
    <mergeCell ref="F7:G7"/>
    <mergeCell ref="H7:I7"/>
    <mergeCell ref="J7:K7"/>
    <mergeCell ref="L7:M7"/>
    <mergeCell ref="N7:O7"/>
    <mergeCell ref="BB7:BC7"/>
    <mergeCell ref="BD7:BE7"/>
    <mergeCell ref="AP7:AQ7"/>
    <mergeCell ref="AR7:AS7"/>
    <mergeCell ref="AT7:AU7"/>
    <mergeCell ref="AX7:AY7"/>
    <mergeCell ref="AZ7:BA7"/>
  </mergeCells>
  <conditionalFormatting sqref="B18:BE81">
    <cfRule type="cellIs" dxfId="10" priority="1" operator="lessThan">
      <formula>0</formula>
    </cfRule>
  </conditionalFormatting>
  <conditionalFormatting sqref="B22:BE81">
    <cfRule type="cellIs" dxfId="9" priority="7" operator="equal">
      <formula>"NO"</formula>
    </cfRule>
    <cfRule type="cellIs" dxfId="8" priority="8" operator="equal">
      <formula>"YES"</formula>
    </cfRule>
  </conditionalFormatting>
  <conditionalFormatting sqref="C24">
    <cfRule type="cellIs" dxfId="7" priority="9" operator="equal">
      <formula>"NO"</formula>
    </cfRule>
  </conditionalFormatting>
  <conditionalFormatting sqref="D13:T13 V13:Z13 AB13:BE13">
    <cfRule type="cellIs" dxfId="6" priority="6" operator="lessThan">
      <formula>1</formula>
    </cfRule>
  </conditionalFormatting>
  <conditionalFormatting sqref="D13:BE13">
    <cfRule type="cellIs" dxfId="5" priority="3" operator="equal">
      <formula>0</formula>
    </cfRule>
    <cfRule type="cellIs" dxfId="4" priority="4" operator="greaterThan">
      <formula>0</formula>
    </cfRule>
    <cfRule type="cellIs" dxfId="3" priority="5" operator="lessThan">
      <formula>0</formula>
    </cfRule>
  </conditionalFormatting>
  <dataValidations count="1">
    <dataValidation type="list" allowBlank="1" showInputMessage="1" showErrorMessage="1" sqref="BC47:BC81 BE47:BE81 C47:C81 G47:G81 I47:I81 K47:K81 M47:M81 O47:O81 Q47:Q81 S47:S81 U47:U81 W47:W81 Y47:Y81 AA47:AA81 AC47:AC81 AE47:AE81 AG47:AG81 AI47:AI81 AK47:AK81 AM47:AM81 AO47:AO81 AQ47:AQ81 AS47:AS81 AU47:AU81 AW47:AW81 AY47:AY81 BA47:BA81 BE23:BE26 BC23:BC26 BA23:BA26 AY23:AY26 AW23:AW26 AU23:AU26 AS23:AS26 AQ23:AQ26 AO23:AO26 AM23:AM26 AK23:AK26 AI23:AI26 AG23:AG26 AE23:AE26 AC23:AC26 AA23:AA26 Y23:Y26 W23:W26 U23:U26 S23:S26 Q23:Q26 O23:O26 M23:M26 K23:K26 I23:I26 G23:G26 E23:E26 C23:C26 E47:E81 G28:G32 I28:I32 K28:K32 M28:M32 O28:O32 Q28:Q32 S28:S32 U28:U32 W28:W32 Y28:Y32 AA28:AA32 AC28:AC32 AE28:AE32 AG28:AG32 AI28:AI32 AK28:AK32 AM28:AM32 AO28:AO32 AQ28:AQ32 AS28:AS32 AU28:AU32 AW28:AW32 AY28:AY32 BC28:BC32 E28:E32 BE28:BE32 C28:C32 BE34:BE38 BC34:BC38 BA34:BA38 AY34:AY38 AW34:AW38 AU34:AU38 AS34:AS38 AQ34:AQ38 AO34:AO38 AM34:AM38 AK34:AK38 AI34:AI38 AG34:AG38 AE34:AE38 AC34:AC38 AA34:AA38 Y34:Y38 W34:W38 U34:U38 S34:S38 Q34:Q38 O34:O38 M34:M38 K34:K38 I34:I38 G34:G38 E34:E38 C34:C38 C40:C45 G40:G45 I40:I45 K40:K45 M40:M45 O40:O45 Q40:Q45 S40:S45 U40:U45 W40:W45 Y40:Y45 AA40:AA45 AC40:AC45 AE40:AE45 AG40:AG45 AI40:AI45 AK40:AK45 AM40:AM45 AO40:AO45 AQ40:AQ45 AS40:AS45 AU40:AU45 AW40:AW45 AY40:AY45 BA40:BA45 BC40:BC45 BE40:BE45 E40:E45 BA28:BA32" xr:uid="{59EAAC86-A17E-4EC1-9027-E6BFB1952F78}">
      <formula1>"YES,NO"</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0D48A-D22A-416B-8623-A6D92A49A367}">
  <sheetPr>
    <tabColor rgb="FF6A3FA0"/>
  </sheetPr>
  <dimension ref="A1:XFC43"/>
  <sheetViews>
    <sheetView workbookViewId="0">
      <selection activeCell="B12" sqref="B12"/>
    </sheetView>
  </sheetViews>
  <sheetFormatPr defaultColWidth="0" defaultRowHeight="20.25" zeroHeight="1"/>
  <cols>
    <col min="1" max="1" width="4.5703125" style="50" customWidth="1"/>
    <col min="2" max="2" width="155.5703125" style="50" customWidth="1"/>
    <col min="3" max="3" width="4.5703125" style="50" customWidth="1"/>
    <col min="4" max="16383" width="9.140625" style="50" hidden="1"/>
    <col min="16384" max="16384" width="8.42578125" style="50" hidden="1"/>
  </cols>
  <sheetData>
    <row r="1" spans="1:3" ht="50.1" customHeight="1">
      <c r="A1" s="227" t="s">
        <v>108</v>
      </c>
      <c r="B1" s="228"/>
      <c r="C1" s="229"/>
    </row>
    <row r="2" spans="1:3" ht="50.1" customHeight="1">
      <c r="A2" s="230" t="s">
        <v>191</v>
      </c>
      <c r="B2" s="231"/>
      <c r="C2" s="232"/>
    </row>
    <row r="3" spans="1:3" ht="15.75" customHeight="1">
      <c r="A3" s="140"/>
      <c r="B3" s="141"/>
      <c r="C3" s="143"/>
    </row>
    <row r="4" spans="1:3" ht="30" customHeight="1">
      <c r="A4" s="140"/>
      <c r="B4" s="146" t="s">
        <v>93</v>
      </c>
      <c r="C4" s="143"/>
    </row>
    <row r="5" spans="1:3" ht="30" customHeight="1">
      <c r="A5" s="140"/>
      <c r="B5" s="54" t="s">
        <v>79</v>
      </c>
      <c r="C5" s="143"/>
    </row>
    <row r="6" spans="1:3" ht="30" customHeight="1">
      <c r="A6" s="140"/>
      <c r="B6" s="146" t="s">
        <v>94</v>
      </c>
      <c r="C6" s="143"/>
    </row>
    <row r="7" spans="1:3" ht="30" customHeight="1">
      <c r="A7" s="140"/>
      <c r="B7" s="55" t="s">
        <v>6</v>
      </c>
      <c r="C7" s="143"/>
    </row>
    <row r="8" spans="1:3" ht="15.75" customHeight="1">
      <c r="A8" s="140"/>
      <c r="B8" s="56">
        <f>_xlfn.XLOOKUP(B7,'META DATA'!B2:B13,'META DATA'!A2:A13)</f>
        <v>1</v>
      </c>
      <c r="C8" s="143"/>
    </row>
    <row r="9" spans="1:3" ht="30" customHeight="1">
      <c r="A9" s="140"/>
      <c r="B9" s="147" t="s">
        <v>179</v>
      </c>
      <c r="C9" s="143"/>
    </row>
    <row r="10" spans="1:3" ht="30" customHeight="1">
      <c r="A10" s="140"/>
      <c r="B10" s="148" t="s">
        <v>95</v>
      </c>
      <c r="C10" s="143"/>
    </row>
    <row r="11" spans="1:3" ht="30" customHeight="1">
      <c r="A11" s="140"/>
      <c r="B11" s="147" t="s">
        <v>180</v>
      </c>
      <c r="C11" s="143"/>
    </row>
    <row r="12" spans="1:3" ht="30" customHeight="1">
      <c r="A12" s="140"/>
      <c r="B12" s="148" t="s">
        <v>98</v>
      </c>
      <c r="C12" s="143"/>
    </row>
    <row r="13" spans="1:3" ht="15.75" customHeight="1" thickBot="1">
      <c r="A13" s="142"/>
      <c r="B13" s="145"/>
      <c r="C13" s="144"/>
    </row>
    <row r="17" s="50" customFormat="1" hidden="1"/>
    <row r="18" s="50" customFormat="1" hidden="1"/>
    <row r="19" s="50" customFormat="1" hidden="1"/>
    <row r="20" s="50" customFormat="1" hidden="1"/>
    <row r="21" s="50" customFormat="1" hidden="1"/>
    <row r="22" s="50" customFormat="1" hidden="1"/>
    <row r="23" s="50" customFormat="1" hidden="1"/>
    <row r="24" s="50" customFormat="1" hidden="1"/>
    <row r="25" s="50" customFormat="1" hidden="1"/>
    <row r="26" s="50" customFormat="1" hidden="1"/>
    <row r="27" s="50" customFormat="1" hidden="1"/>
    <row r="28" s="50" customFormat="1" hidden="1"/>
    <row r="29" s="50" customFormat="1" hidden="1"/>
    <row r="30" s="50" customFormat="1" hidden="1"/>
    <row r="31" s="50" customFormat="1" hidden="1"/>
    <row r="32" s="50" customFormat="1" hidden="1"/>
    <row r="33" s="50" customFormat="1" hidden="1"/>
    <row r="34" s="50" customFormat="1" hidden="1"/>
    <row r="35" s="50" customFormat="1" hidden="1"/>
    <row r="36" s="50" customFormat="1" hidden="1"/>
    <row r="37" s="50" customFormat="1" hidden="1"/>
    <row r="38" s="50" customFormat="1" hidden="1"/>
    <row r="39" s="50" customFormat="1" hidden="1"/>
    <row r="40" s="50" customFormat="1" hidden="1"/>
    <row r="41" s="50" customFormat="1" hidden="1"/>
    <row r="42" s="50" customFormat="1" hidden="1"/>
    <row r="43" s="50" customFormat="1" hidden="1"/>
  </sheetData>
  <sheetProtection sheet="1" objects="1" scenarios="1"/>
  <mergeCells count="2">
    <mergeCell ref="A1:C1"/>
    <mergeCell ref="A2:C2"/>
  </mergeCells>
  <dataValidations count="4">
    <dataValidation type="list" allowBlank="1" showInputMessage="1" showErrorMessage="1" sqref="B7" xr:uid="{E2C3C061-CA00-4B04-BABE-310A67E9589E}">
      <formula1>"JAN,FEB,MAR,APR,MAY,JUN,JUL,AUG,SEP,OCT,NOV,DEC"</formula1>
    </dataValidation>
    <dataValidation type="list" allowBlank="1" showInputMessage="1" showErrorMessage="1" sqref="B5" xr:uid="{8BD45F73-D78E-422E-8702-EC1B6F8B4E4D}">
      <formula1>"2026/2027,2027/2028,2028/2029,2029/2030"</formula1>
    </dataValidation>
    <dataValidation type="list" allowBlank="1" showInputMessage="1" showErrorMessage="1" sqref="B10" xr:uid="{897AADC9-AA20-4B1F-9513-9D65EEE04D10}">
      <formula1>"ABUNDANCE,PROSPERITY,WEALTH,SUCCESS,PROFITABILITY"</formula1>
    </dataValidation>
    <dataValidation type="list" allowBlank="1" showInputMessage="1" showErrorMessage="1" sqref="B12" xr:uid="{512038DE-0870-4167-8B39-19F0C3F1EFF9}">
      <formula1>Quotes</formula1>
    </dataValidation>
  </dataValidations>
  <pageMargins left="0.7" right="0.7" top="0.75" bottom="0.75" header="0.3" footer="0.3"/>
  <ignoredErrors>
    <ignoredError sqref="B8"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4AE3B-2B7F-42E3-A3C6-98CB701940A4}">
  <sheetPr>
    <tabColor rgb="FFFFC000"/>
  </sheetPr>
  <dimension ref="A1:T21"/>
  <sheetViews>
    <sheetView showGridLines="0" topLeftCell="A3" workbookViewId="0">
      <selection activeCell="I16" sqref="I16"/>
    </sheetView>
  </sheetViews>
  <sheetFormatPr defaultColWidth="0" defaultRowHeight="15" zeroHeight="1"/>
  <cols>
    <col min="1" max="1" width="2.5703125" style="20" customWidth="1"/>
    <col min="2" max="3" width="30.7109375" style="20" customWidth="1"/>
    <col min="4" max="4" width="20.7109375" style="20" customWidth="1"/>
    <col min="5" max="6" width="25.7109375" style="20" customWidth="1"/>
    <col min="7" max="9" width="15.7109375" style="20" customWidth="1"/>
    <col min="10" max="10" width="18.28515625" style="20" customWidth="1"/>
    <col min="11" max="11" width="2.5703125" style="20" customWidth="1"/>
    <col min="12" max="17" width="0" style="20" hidden="1" customWidth="1"/>
    <col min="18" max="20" width="0" hidden="1" customWidth="1"/>
    <col min="21" max="16384" width="9.140625" hidden="1"/>
  </cols>
  <sheetData>
    <row r="1" spans="1:20">
      <c r="A1" s="57"/>
      <c r="B1" s="241"/>
      <c r="C1" s="242"/>
      <c r="D1" s="242"/>
      <c r="E1" s="242"/>
      <c r="F1" s="242"/>
      <c r="G1" s="242"/>
      <c r="H1" s="242"/>
      <c r="I1" s="242"/>
      <c r="J1" s="242"/>
      <c r="K1" s="57"/>
    </row>
    <row r="2" spans="1:20" ht="39.950000000000003" customHeight="1">
      <c r="A2" s="57"/>
      <c r="B2" s="236" t="s">
        <v>70</v>
      </c>
      <c r="C2" s="237"/>
      <c r="D2" s="237"/>
      <c r="E2" s="237"/>
      <c r="F2" s="237"/>
      <c r="G2" s="237"/>
      <c r="H2" s="237"/>
      <c r="I2" s="238"/>
      <c r="J2" s="238"/>
      <c r="K2" s="57"/>
    </row>
    <row r="3" spans="1:20" ht="141.75" customHeight="1">
      <c r="A3" s="57"/>
      <c r="B3" s="239" t="s">
        <v>110</v>
      </c>
      <c r="C3" s="240"/>
      <c r="D3" s="240"/>
      <c r="E3" s="240"/>
      <c r="F3" s="240"/>
      <c r="G3" s="240"/>
      <c r="H3" s="240"/>
      <c r="I3" s="240"/>
      <c r="J3" s="240"/>
      <c r="K3" s="57"/>
    </row>
    <row r="4" spans="1:20" s="21" customFormat="1" ht="48.75" customHeight="1">
      <c r="A4" s="61"/>
      <c r="B4" s="133" t="s">
        <v>34</v>
      </c>
      <c r="C4" s="133" t="s">
        <v>63</v>
      </c>
      <c r="D4" s="133" t="s">
        <v>64</v>
      </c>
      <c r="E4" s="133" t="s">
        <v>66</v>
      </c>
      <c r="F4" s="133" t="s">
        <v>65</v>
      </c>
      <c r="G4" s="133" t="s">
        <v>67</v>
      </c>
      <c r="H4" s="149" t="s">
        <v>76</v>
      </c>
      <c r="I4" s="149" t="s">
        <v>77</v>
      </c>
      <c r="J4" s="149" t="s">
        <v>80</v>
      </c>
      <c r="K4" s="61"/>
      <c r="L4" s="22"/>
      <c r="M4" s="22"/>
      <c r="N4" s="22"/>
      <c r="O4" s="22"/>
      <c r="P4" s="22"/>
      <c r="Q4" s="22"/>
      <c r="R4" s="22"/>
      <c r="S4" s="22"/>
      <c r="T4" s="22"/>
    </row>
    <row r="5" spans="1:20" ht="24.95" customHeight="1">
      <c r="A5" s="57"/>
      <c r="B5" s="59" t="s">
        <v>68</v>
      </c>
      <c r="C5" s="59"/>
      <c r="D5" s="62" t="s">
        <v>69</v>
      </c>
      <c r="E5" s="59"/>
      <c r="F5" s="88"/>
      <c r="G5" s="59"/>
      <c r="H5" s="62" t="str">
        <f>IF(OR(Table4[[#This Row],[ACCOUNT TYPE]]="MAIN CHECKING",ISBLANK(Table4[[#This Row],[ACCOUNT TYPE]])),"NO","YES")</f>
        <v>NO</v>
      </c>
      <c r="I5" s="62" t="str">
        <f>IF(OR(Table4[[#This Row],[ACCOUNT TYPE]]="MAIN SAVINGS",ISBLANK(Table4[[#This Row],[ACCOUNT TYPE]])),"NO","YES")</f>
        <v>YES</v>
      </c>
      <c r="J5" s="60">
        <v>0</v>
      </c>
      <c r="K5" s="57"/>
      <c r="R5" s="20"/>
      <c r="S5" s="20"/>
      <c r="T5" s="20"/>
    </row>
    <row r="6" spans="1:20" ht="24.95" customHeight="1">
      <c r="A6" s="57"/>
      <c r="B6" s="59" t="s">
        <v>199</v>
      </c>
      <c r="C6" s="59"/>
      <c r="D6" s="62" t="s">
        <v>198</v>
      </c>
      <c r="E6" s="59"/>
      <c r="F6" s="88"/>
      <c r="G6" s="59"/>
      <c r="H6" s="62" t="str">
        <f>IF(OR(Table4[[#This Row],[ACCOUNT TYPE]]="MAIN CHECKING",ISBLANK(Table4[[#This Row],[ACCOUNT TYPE]])),"NO","YES")</f>
        <v>YES</v>
      </c>
      <c r="I6" s="62" t="str">
        <f>IF(OR(Table4[[#This Row],[ACCOUNT TYPE]]="MAIN SAVINGS",ISBLANK(Table4[[#This Row],[ACCOUNT TYPE]])),"NO","YES")</f>
        <v>YES</v>
      </c>
      <c r="J6" s="60">
        <v>0</v>
      </c>
      <c r="K6" s="57"/>
      <c r="R6" s="20"/>
      <c r="S6" s="20"/>
      <c r="T6" s="20"/>
    </row>
    <row r="7" spans="1:20" ht="24.95" customHeight="1">
      <c r="A7" s="57"/>
      <c r="B7" s="59"/>
      <c r="C7" s="59"/>
      <c r="D7" s="59"/>
      <c r="E7" s="59"/>
      <c r="F7" s="88"/>
      <c r="G7" s="59"/>
      <c r="H7" s="59" t="s">
        <v>28</v>
      </c>
      <c r="I7" s="59" t="s">
        <v>28</v>
      </c>
      <c r="J7" s="60"/>
      <c r="K7" s="57"/>
      <c r="R7" s="20"/>
      <c r="S7" s="20"/>
      <c r="T7" s="20"/>
    </row>
    <row r="8" spans="1:20" ht="24.95" customHeight="1">
      <c r="A8" s="57"/>
      <c r="B8" s="59"/>
      <c r="C8" s="59"/>
      <c r="D8" s="59"/>
      <c r="E8" s="59"/>
      <c r="F8" s="88"/>
      <c r="G8" s="59"/>
      <c r="H8" s="59"/>
      <c r="I8" s="59"/>
      <c r="J8" s="60"/>
      <c r="K8" s="57"/>
      <c r="R8" s="20"/>
      <c r="S8" s="20"/>
      <c r="T8" s="20"/>
    </row>
    <row r="9" spans="1:20" ht="24.95" customHeight="1">
      <c r="A9" s="57"/>
      <c r="B9" s="59"/>
      <c r="C9" s="59"/>
      <c r="D9" s="59"/>
      <c r="E9" s="59"/>
      <c r="F9" s="88"/>
      <c r="G9" s="59"/>
      <c r="H9" s="59"/>
      <c r="I9" s="59"/>
      <c r="J9" s="60"/>
      <c r="K9" s="57"/>
      <c r="R9" s="20"/>
      <c r="S9" s="20"/>
      <c r="T9" s="20"/>
    </row>
    <row r="10" spans="1:20" ht="15" customHeight="1">
      <c r="A10" s="57"/>
      <c r="B10" s="241"/>
      <c r="C10" s="242"/>
      <c r="D10" s="242"/>
      <c r="E10" s="242"/>
      <c r="F10" s="242"/>
      <c r="G10" s="242"/>
      <c r="H10" s="242"/>
      <c r="I10" s="242"/>
      <c r="J10" s="242"/>
      <c r="K10" s="242"/>
    </row>
    <row r="11" spans="1:20">
      <c r="A11" s="58"/>
      <c r="B11" s="58"/>
      <c r="C11" s="58"/>
      <c r="D11" s="58"/>
      <c r="E11" s="58"/>
      <c r="F11" s="58"/>
      <c r="G11" s="58"/>
      <c r="H11" s="58"/>
      <c r="I11" s="58"/>
      <c r="J11" s="58"/>
      <c r="K11" s="58"/>
    </row>
    <row r="12" spans="1:20" ht="15" customHeight="1">
      <c r="A12" s="242"/>
      <c r="B12" s="242"/>
      <c r="C12" s="242"/>
      <c r="D12" s="242"/>
      <c r="E12" s="242"/>
      <c r="F12" s="242"/>
      <c r="G12" s="242"/>
      <c r="H12" s="242"/>
      <c r="I12" s="242"/>
      <c r="J12" s="242"/>
      <c r="K12" s="242"/>
      <c r="R12" s="20"/>
      <c r="S12" s="20"/>
      <c r="T12" s="20"/>
    </row>
    <row r="13" spans="1:20" ht="39.950000000000003" customHeight="1">
      <c r="A13" s="63"/>
      <c r="B13" s="236" t="s">
        <v>71</v>
      </c>
      <c r="C13" s="237"/>
      <c r="D13" s="237"/>
      <c r="E13" s="237"/>
      <c r="F13" s="237"/>
      <c r="G13" s="237"/>
      <c r="H13" s="237"/>
      <c r="I13" s="238"/>
      <c r="J13" s="238"/>
      <c r="K13" s="63"/>
    </row>
    <row r="14" spans="1:20" ht="39.950000000000003" customHeight="1">
      <c r="A14" s="63"/>
      <c r="B14" s="233" t="s">
        <v>111</v>
      </c>
      <c r="C14" s="234"/>
      <c r="D14" s="234"/>
      <c r="E14" s="234"/>
      <c r="F14" s="234"/>
      <c r="G14" s="234"/>
      <c r="H14" s="234"/>
      <c r="I14" s="234"/>
      <c r="J14" s="234"/>
      <c r="K14" s="63"/>
    </row>
    <row r="15" spans="1:20" s="21" customFormat="1" ht="48.75" customHeight="1">
      <c r="A15" s="64"/>
      <c r="B15" s="133" t="s">
        <v>34</v>
      </c>
      <c r="C15" s="133" t="s">
        <v>63</v>
      </c>
      <c r="D15" s="133" t="s">
        <v>64</v>
      </c>
      <c r="E15" s="133" t="s">
        <v>66</v>
      </c>
      <c r="F15" s="133" t="s">
        <v>65</v>
      </c>
      <c r="G15" s="133" t="s">
        <v>73</v>
      </c>
      <c r="H15" s="149" t="s">
        <v>72</v>
      </c>
      <c r="I15" s="133" t="s">
        <v>74</v>
      </c>
      <c r="J15" s="249" t="s">
        <v>192</v>
      </c>
      <c r="K15" s="64"/>
      <c r="L15" s="22"/>
      <c r="M15" s="22"/>
      <c r="N15" s="22"/>
      <c r="O15" s="22"/>
      <c r="P15" s="22"/>
      <c r="Q15" s="22"/>
    </row>
    <row r="16" spans="1:20" ht="24.95" customHeight="1">
      <c r="A16" s="63"/>
      <c r="B16" s="59" t="s">
        <v>75</v>
      </c>
      <c r="C16" s="59"/>
      <c r="D16" s="59"/>
      <c r="E16" s="59"/>
      <c r="F16" s="88"/>
      <c r="G16" s="59"/>
      <c r="H16" s="59" t="s">
        <v>26</v>
      </c>
      <c r="I16" s="60"/>
      <c r="J16" s="250"/>
      <c r="K16" s="63"/>
    </row>
    <row r="17" spans="1:11" ht="24.95" customHeight="1">
      <c r="A17" s="63"/>
      <c r="B17" s="59" t="s">
        <v>200</v>
      </c>
      <c r="C17" s="59"/>
      <c r="D17" s="59"/>
      <c r="E17" s="59"/>
      <c r="F17" s="88"/>
      <c r="G17" s="59"/>
      <c r="H17" s="59" t="s">
        <v>26</v>
      </c>
      <c r="I17" s="60"/>
      <c r="J17" s="250"/>
      <c r="K17" s="63"/>
    </row>
    <row r="18" spans="1:11" ht="24.95" customHeight="1">
      <c r="A18" s="63"/>
      <c r="B18" s="59"/>
      <c r="C18" s="59"/>
      <c r="D18" s="59"/>
      <c r="E18" s="59"/>
      <c r="F18" s="88"/>
      <c r="G18" s="59"/>
      <c r="H18" s="59"/>
      <c r="I18" s="60"/>
      <c r="J18" s="250"/>
      <c r="K18" s="63"/>
    </row>
    <row r="19" spans="1:11" ht="24.95" customHeight="1">
      <c r="A19" s="63"/>
      <c r="B19" s="59"/>
      <c r="C19" s="59"/>
      <c r="D19" s="59"/>
      <c r="E19" s="59"/>
      <c r="F19" s="88"/>
      <c r="G19" s="59"/>
      <c r="H19" s="59"/>
      <c r="I19" s="60"/>
      <c r="J19" s="250"/>
      <c r="K19" s="63"/>
    </row>
    <row r="20" spans="1:11" ht="24.95" customHeight="1">
      <c r="A20" s="63"/>
      <c r="B20" s="59"/>
      <c r="C20" s="59"/>
      <c r="D20" s="59"/>
      <c r="E20" s="59"/>
      <c r="F20" s="88"/>
      <c r="G20" s="59"/>
      <c r="H20" s="59"/>
      <c r="I20" s="60"/>
      <c r="J20" s="250"/>
      <c r="K20" s="63"/>
    </row>
    <row r="21" spans="1:11">
      <c r="A21" s="235"/>
      <c r="B21" s="235"/>
      <c r="C21" s="235"/>
      <c r="D21" s="235"/>
      <c r="E21" s="235"/>
      <c r="F21" s="235"/>
      <c r="G21" s="235"/>
      <c r="H21" s="235"/>
      <c r="I21" s="235"/>
      <c r="J21" s="235"/>
      <c r="K21" s="235"/>
    </row>
  </sheetData>
  <sheetProtection sheet="1" objects="1" scenarios="1"/>
  <mergeCells count="8">
    <mergeCell ref="B14:J14"/>
    <mergeCell ref="A21:K21"/>
    <mergeCell ref="B2:J2"/>
    <mergeCell ref="B3:J3"/>
    <mergeCell ref="B1:J1"/>
    <mergeCell ref="B10:K10"/>
    <mergeCell ref="A12:K12"/>
    <mergeCell ref="B13:J13"/>
  </mergeCells>
  <phoneticPr fontId="15" type="noConversion"/>
  <dataValidations count="3">
    <dataValidation type="list" allowBlank="1" showInputMessage="1" showErrorMessage="1" sqref="D7:D9 D22:D25 D15" xr:uid="{EBF7BAC8-9AC4-4845-A736-A2600AE3E41E}">
      <formula1>"CHECKING,SAVINGS,MONEY MARKET, INVESTMENT, IRA, ROTH IRA"</formula1>
    </dataValidation>
    <dataValidation type="list" allowBlank="1" showInputMessage="1" showErrorMessage="1" sqref="H16:H20 H7:I9" xr:uid="{8CEEB2C4-62BC-49C6-8C89-8353CD84A81E}">
      <formula1>"YES,NO"</formula1>
    </dataValidation>
    <dataValidation type="list" allowBlank="1" showInputMessage="1" showErrorMessage="1" sqref="D16:D20" xr:uid="{B1CC8281-E5D5-40AA-97C5-6CC4CC050715}">
      <formula1>"CREDIT CARD,LOAN,REFI,OTHER"</formula1>
    </dataValidation>
  </dataValidations>
  <pageMargins left="0.7" right="0.7" top="0.75" bottom="0.75" header="0.3" footer="0.3"/>
  <ignoredErrors>
    <ignoredError sqref="H5:H6 I5:I6 I8:I9 H8:H9" calculatedColumn="1"/>
  </ignoredErrors>
  <tableParts count="2">
    <tablePart r:id="rId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B43135-FF0C-41AA-A036-10137B0F973A}">
  <sheetPr>
    <tabColor rgb="FFF2B233"/>
  </sheetPr>
  <dimension ref="A1:XFC80"/>
  <sheetViews>
    <sheetView showGridLines="0" tabSelected="1" zoomScale="106" zoomScaleNormal="106" workbookViewId="0">
      <pane ySplit="3" topLeftCell="A4" activePane="bottomLeft" state="frozen"/>
      <selection pane="bottomLeft" activeCell="G80" sqref="G80"/>
    </sheetView>
  </sheetViews>
  <sheetFormatPr defaultColWidth="0" defaultRowHeight="15" zeroHeight="1"/>
  <cols>
    <col min="1" max="1" width="2.42578125" customWidth="1"/>
    <col min="2" max="2" width="25.7109375" style="22" customWidth="1"/>
    <col min="3" max="4" width="25.7109375" style="67" customWidth="1"/>
    <col min="5" max="5" width="12.7109375" style="67" customWidth="1"/>
    <col min="6" max="6" width="12.7109375" style="22" customWidth="1"/>
    <col min="7" max="7" width="2.42578125" customWidth="1"/>
    <col min="8" max="8" width="32.42578125" customWidth="1"/>
    <col min="9" max="9" width="15.42578125" customWidth="1"/>
    <col min="10" max="10" width="9.140625" customWidth="1"/>
    <col min="11" max="16383" width="9.140625" hidden="1"/>
    <col min="16384" max="16384" width="10.7109375" hidden="1"/>
  </cols>
  <sheetData>
    <row r="1" spans="1:10" ht="12" customHeight="1" thickBot="1">
      <c r="A1" s="66"/>
      <c r="B1" s="133"/>
      <c r="C1" s="150"/>
      <c r="D1" s="150"/>
      <c r="E1" s="150"/>
      <c r="F1" s="133"/>
      <c r="G1" s="66"/>
      <c r="H1" s="151" t="s">
        <v>178</v>
      </c>
      <c r="I1" s="151"/>
      <c r="J1" s="152"/>
    </row>
    <row r="2" spans="1:10" ht="30" customHeight="1">
      <c r="A2" s="66"/>
      <c r="B2" s="243" t="s">
        <v>78</v>
      </c>
      <c r="C2" s="244"/>
      <c r="D2" s="244"/>
      <c r="E2" s="244"/>
      <c r="F2" s="245"/>
      <c r="G2" s="66"/>
      <c r="H2" s="151"/>
      <c r="I2" s="151"/>
      <c r="J2" s="152"/>
    </row>
    <row r="3" spans="1:10" ht="65.25" customHeight="1">
      <c r="A3" s="66"/>
      <c r="B3" s="68" t="s">
        <v>112</v>
      </c>
      <c r="C3" s="253" t="s">
        <v>205</v>
      </c>
      <c r="D3" s="253" t="s">
        <v>201</v>
      </c>
      <c r="E3" s="253" t="s">
        <v>202</v>
      </c>
      <c r="F3" s="68" t="s">
        <v>203</v>
      </c>
      <c r="G3" s="132"/>
      <c r="H3" s="151"/>
      <c r="I3" s="151"/>
      <c r="J3" s="151"/>
    </row>
    <row r="4" spans="1:10" ht="42" customHeight="1">
      <c r="A4" s="66"/>
      <c r="B4" s="68" t="s">
        <v>113</v>
      </c>
      <c r="C4" s="69" t="s">
        <v>35</v>
      </c>
      <c r="D4" s="70" t="s">
        <v>172</v>
      </c>
      <c r="E4" s="72" t="s">
        <v>28</v>
      </c>
      <c r="F4" s="73" t="s">
        <v>26</v>
      </c>
      <c r="G4" s="132"/>
      <c r="H4" s="246" t="s">
        <v>204</v>
      </c>
      <c r="I4" s="247"/>
      <c r="J4" s="248"/>
    </row>
    <row r="5" spans="1:10" ht="42" customHeight="1">
      <c r="A5" s="66"/>
      <c r="B5" s="68" t="s">
        <v>113</v>
      </c>
      <c r="C5" s="69" t="s">
        <v>126</v>
      </c>
      <c r="D5" s="70" t="str">
        <f>Table1[[#This Row],[Expense Item Name]]</f>
        <v>Property Taxes</v>
      </c>
      <c r="E5" s="72" t="s">
        <v>28</v>
      </c>
      <c r="F5" s="73" t="s">
        <v>28</v>
      </c>
      <c r="G5" s="132"/>
      <c r="H5" s="247"/>
      <c r="I5" s="247"/>
      <c r="J5" s="248"/>
    </row>
    <row r="6" spans="1:10" ht="42" customHeight="1">
      <c r="A6" s="66"/>
      <c r="B6" s="68" t="s">
        <v>113</v>
      </c>
      <c r="C6" s="69" t="s">
        <v>127</v>
      </c>
      <c r="D6" s="70" t="str">
        <f>Table1[[#This Row],[Expense Item Name]]</f>
        <v>HOA Fees</v>
      </c>
      <c r="E6" s="72"/>
      <c r="F6" s="73" t="s">
        <v>28</v>
      </c>
      <c r="G6" s="132"/>
      <c r="H6" s="247"/>
      <c r="I6" s="247"/>
      <c r="J6" s="248"/>
    </row>
    <row r="7" spans="1:10" ht="42" customHeight="1">
      <c r="A7" s="66"/>
      <c r="B7" s="68" t="s">
        <v>113</v>
      </c>
      <c r="C7" s="69" t="s">
        <v>128</v>
      </c>
      <c r="D7" s="70" t="str">
        <f>Table1[[#This Row],[Expense Item Name]]</f>
        <v>Home Maintenance</v>
      </c>
      <c r="E7" s="72"/>
      <c r="F7" s="73" t="s">
        <v>28</v>
      </c>
      <c r="G7" s="132"/>
      <c r="H7" s="247"/>
      <c r="I7" s="247"/>
      <c r="J7" s="248"/>
    </row>
    <row r="8" spans="1:10" ht="42" customHeight="1">
      <c r="A8" s="66"/>
      <c r="B8" s="68" t="s">
        <v>113</v>
      </c>
      <c r="C8" s="69" t="s">
        <v>129</v>
      </c>
      <c r="D8" s="70" t="str">
        <f>Table1[[#This Row],[Expense Item Name]]</f>
        <v>Household items</v>
      </c>
      <c r="E8" s="72"/>
      <c r="F8" s="73" t="s">
        <v>28</v>
      </c>
      <c r="G8" s="132"/>
      <c r="H8" s="247"/>
      <c r="I8" s="247"/>
      <c r="J8" s="248"/>
    </row>
    <row r="9" spans="1:10" ht="42" customHeight="1">
      <c r="A9" s="66"/>
      <c r="B9" s="68" t="s">
        <v>113</v>
      </c>
      <c r="C9" s="69" t="s">
        <v>53</v>
      </c>
      <c r="D9" s="70" t="str">
        <f>Table1[[#This Row],[Expense Item Name]]</f>
        <v>Laundry</v>
      </c>
      <c r="E9" s="72"/>
      <c r="F9" s="73" t="s">
        <v>28</v>
      </c>
      <c r="G9" s="132"/>
      <c r="H9" s="247"/>
      <c r="I9" s="247"/>
      <c r="J9" s="248"/>
    </row>
    <row r="10" spans="1:10" ht="42" customHeight="1">
      <c r="A10" s="66"/>
      <c r="B10" s="68" t="s">
        <v>113</v>
      </c>
      <c r="C10" s="69" t="s">
        <v>42</v>
      </c>
      <c r="D10" s="70" t="str">
        <f>Table1[[#This Row],[Expense Item Name]]</f>
        <v>House Cleaning Services</v>
      </c>
      <c r="E10" s="72"/>
      <c r="F10" s="73" t="s">
        <v>28</v>
      </c>
      <c r="G10" s="132"/>
      <c r="H10" s="247"/>
      <c r="I10" s="247"/>
      <c r="J10" s="248"/>
    </row>
    <row r="11" spans="1:10" ht="42" customHeight="1">
      <c r="A11" s="66"/>
      <c r="B11" s="68" t="s">
        <v>113</v>
      </c>
      <c r="C11" s="69" t="s">
        <v>130</v>
      </c>
      <c r="D11" s="70" t="str">
        <f>Table1[[#This Row],[Expense Item Name]]</f>
        <v>Lawn Care</v>
      </c>
      <c r="E11" s="72"/>
      <c r="F11" s="73" t="s">
        <v>28</v>
      </c>
      <c r="G11" s="132"/>
      <c r="H11" s="247"/>
      <c r="I11" s="247"/>
      <c r="J11" s="248"/>
    </row>
    <row r="12" spans="1:10" ht="42" customHeight="1">
      <c r="A12" s="66"/>
      <c r="B12" s="68" t="s">
        <v>113</v>
      </c>
      <c r="C12" s="69" t="s">
        <v>131</v>
      </c>
      <c r="D12" s="70" t="str">
        <f>Table1[[#This Row],[Expense Item Name]]</f>
        <v>Pest Control</v>
      </c>
      <c r="E12" s="72"/>
      <c r="F12" s="73" t="s">
        <v>28</v>
      </c>
      <c r="G12" s="132"/>
      <c r="H12" s="247"/>
      <c r="I12" s="247"/>
      <c r="J12" s="248"/>
    </row>
    <row r="13" spans="1:10" ht="42" customHeight="1">
      <c r="A13" s="66"/>
      <c r="B13" s="68" t="s">
        <v>114</v>
      </c>
      <c r="C13" s="69" t="s">
        <v>36</v>
      </c>
      <c r="D13" s="74" t="s">
        <v>36</v>
      </c>
      <c r="E13" s="72"/>
      <c r="F13" s="73" t="s">
        <v>26</v>
      </c>
      <c r="G13" s="132"/>
      <c r="H13" s="153"/>
      <c r="I13" s="153"/>
      <c r="J13" s="154"/>
    </row>
    <row r="14" spans="1:10" ht="42" customHeight="1">
      <c r="A14" s="66"/>
      <c r="B14" s="68" t="s">
        <v>114</v>
      </c>
      <c r="C14" s="69" t="s">
        <v>123</v>
      </c>
      <c r="D14" s="74" t="s">
        <v>177</v>
      </c>
      <c r="E14" s="72"/>
      <c r="F14" s="73" t="s">
        <v>26</v>
      </c>
      <c r="G14" s="132"/>
      <c r="H14" s="153"/>
      <c r="I14" s="153"/>
      <c r="J14" s="154"/>
    </row>
    <row r="15" spans="1:10" ht="42" customHeight="1">
      <c r="A15" s="66"/>
      <c r="B15" s="68" t="s">
        <v>114</v>
      </c>
      <c r="C15" s="69" t="s">
        <v>124</v>
      </c>
      <c r="D15" s="74" t="s">
        <v>37</v>
      </c>
      <c r="E15" s="72"/>
      <c r="F15" s="73" t="s">
        <v>26</v>
      </c>
      <c r="G15" s="132"/>
      <c r="H15" s="153"/>
      <c r="I15" s="153"/>
      <c r="J15" s="154"/>
    </row>
    <row r="16" spans="1:10" ht="42" customHeight="1">
      <c r="A16" s="66"/>
      <c r="B16" s="68" t="s">
        <v>114</v>
      </c>
      <c r="C16" s="69" t="s">
        <v>125</v>
      </c>
      <c r="D16" s="74" t="s">
        <v>41</v>
      </c>
      <c r="E16" s="72"/>
      <c r="F16" s="73" t="s">
        <v>26</v>
      </c>
      <c r="G16" s="132"/>
      <c r="H16" s="153"/>
      <c r="I16" s="153"/>
      <c r="J16" s="154"/>
    </row>
    <row r="17" spans="1:10" ht="42" customHeight="1">
      <c r="A17" s="66"/>
      <c r="B17" s="68" t="s">
        <v>114</v>
      </c>
      <c r="C17" s="69" t="s">
        <v>43</v>
      </c>
      <c r="D17" s="74"/>
      <c r="E17" s="72"/>
      <c r="F17" s="73" t="s">
        <v>28</v>
      </c>
      <c r="G17" s="132"/>
      <c r="H17" s="153"/>
      <c r="I17" s="153"/>
      <c r="J17" s="154"/>
    </row>
    <row r="18" spans="1:10" ht="42" customHeight="1">
      <c r="A18" s="66"/>
      <c r="B18" s="68" t="s">
        <v>114</v>
      </c>
      <c r="C18" s="69" t="s">
        <v>38</v>
      </c>
      <c r="D18" s="74"/>
      <c r="E18" s="72"/>
      <c r="F18" s="73" t="s">
        <v>28</v>
      </c>
      <c r="G18" s="132"/>
      <c r="H18" s="153"/>
      <c r="I18" s="153"/>
      <c r="J18" s="154"/>
    </row>
    <row r="19" spans="1:10" ht="42" customHeight="1">
      <c r="A19" s="66"/>
      <c r="B19" s="68" t="s">
        <v>114</v>
      </c>
      <c r="C19" s="69" t="s">
        <v>39</v>
      </c>
      <c r="D19" s="74"/>
      <c r="E19" s="72"/>
      <c r="F19" s="73" t="s">
        <v>28</v>
      </c>
      <c r="G19" s="132"/>
      <c r="H19" s="153"/>
      <c r="I19" s="153"/>
      <c r="J19" s="154"/>
    </row>
    <row r="20" spans="1:10" ht="42" customHeight="1">
      <c r="A20" s="66"/>
      <c r="B20" s="68" t="s">
        <v>114</v>
      </c>
      <c r="C20" s="69" t="s">
        <v>40</v>
      </c>
      <c r="D20" s="74"/>
      <c r="E20" s="72"/>
      <c r="F20" s="73" t="s">
        <v>28</v>
      </c>
      <c r="G20" s="132"/>
      <c r="H20" s="153"/>
      <c r="I20" s="153"/>
      <c r="J20" s="154"/>
    </row>
    <row r="21" spans="1:10" ht="42" customHeight="1">
      <c r="A21" s="66"/>
      <c r="B21" s="68" t="s">
        <v>115</v>
      </c>
      <c r="C21" s="69" t="s">
        <v>49</v>
      </c>
      <c r="D21" s="70" t="str">
        <f>Table1[[#This Row],[Expense Item Name]]</f>
        <v>Gasoline</v>
      </c>
      <c r="E21" s="72"/>
      <c r="F21" s="73" t="s">
        <v>28</v>
      </c>
      <c r="G21" s="132"/>
      <c r="H21" s="153"/>
      <c r="I21" s="153"/>
      <c r="J21" s="154"/>
    </row>
    <row r="22" spans="1:10" ht="42" customHeight="1">
      <c r="A22" s="66"/>
      <c r="B22" s="68" t="s">
        <v>115</v>
      </c>
      <c r="C22" s="69" t="s">
        <v>134</v>
      </c>
      <c r="D22" s="70" t="str">
        <f>Table1[[#This Row],[Expense Item Name]]</f>
        <v>Car Maintenance</v>
      </c>
      <c r="E22" s="72"/>
      <c r="F22" s="73" t="s">
        <v>28</v>
      </c>
      <c r="G22" s="132"/>
      <c r="H22" s="153"/>
      <c r="I22" s="153"/>
      <c r="J22" s="154"/>
    </row>
    <row r="23" spans="1:10" ht="42" customHeight="1">
      <c r="A23" s="66"/>
      <c r="B23" s="68" t="s">
        <v>115</v>
      </c>
      <c r="C23" s="69" t="s">
        <v>135</v>
      </c>
      <c r="D23" s="70" t="str">
        <f>Table1[[#This Row],[Expense Item Name]]</f>
        <v>Public Transportation</v>
      </c>
      <c r="E23" s="72"/>
      <c r="F23" s="73" t="s">
        <v>28</v>
      </c>
      <c r="G23" s="132"/>
      <c r="H23" s="153"/>
      <c r="I23" s="153"/>
      <c r="J23" s="154"/>
    </row>
    <row r="24" spans="1:10" ht="42" customHeight="1">
      <c r="A24" s="66"/>
      <c r="B24" s="68" t="s">
        <v>115</v>
      </c>
      <c r="C24" s="69" t="s">
        <v>51</v>
      </c>
      <c r="D24" s="70" t="str">
        <f>Table1[[#This Row],[Expense Item Name]]</f>
        <v>Tolls/Parking</v>
      </c>
      <c r="E24" s="72"/>
      <c r="F24" s="73" t="s">
        <v>28</v>
      </c>
      <c r="G24" s="132"/>
      <c r="H24" s="153"/>
      <c r="I24" s="153"/>
      <c r="J24" s="154"/>
    </row>
    <row r="25" spans="1:10" ht="42" customHeight="1">
      <c r="A25" s="66"/>
      <c r="B25" s="68" t="s">
        <v>115</v>
      </c>
      <c r="C25" s="69" t="s">
        <v>136</v>
      </c>
      <c r="D25" s="70" t="str">
        <f>Table1[[#This Row],[Expense Item Name]]</f>
        <v>Emiisions Test</v>
      </c>
      <c r="E25" s="72"/>
      <c r="F25" s="73" t="s">
        <v>28</v>
      </c>
      <c r="G25" s="132"/>
      <c r="H25" s="153"/>
      <c r="I25" s="153"/>
      <c r="J25" s="154"/>
    </row>
    <row r="26" spans="1:10" ht="42" customHeight="1">
      <c r="A26" s="66"/>
      <c r="B26" s="68" t="s">
        <v>115</v>
      </c>
      <c r="C26" s="69" t="s">
        <v>48</v>
      </c>
      <c r="D26" s="70" t="str">
        <f>Table1[[#This Row],[Expense Item Name]]</f>
        <v>Car Wash</v>
      </c>
      <c r="E26" s="72"/>
      <c r="F26" s="73" t="s">
        <v>28</v>
      </c>
      <c r="G26" s="132"/>
      <c r="H26" s="153"/>
      <c r="I26" s="153"/>
      <c r="J26" s="154"/>
    </row>
    <row r="27" spans="1:10" ht="42" customHeight="1">
      <c r="A27" s="66"/>
      <c r="B27" s="68" t="s">
        <v>115</v>
      </c>
      <c r="C27" s="69" t="s">
        <v>50</v>
      </c>
      <c r="D27" s="70" t="str">
        <f>Table1[[#This Row],[Expense Item Name]]</f>
        <v>Registration</v>
      </c>
      <c r="E27" s="72"/>
      <c r="F27" s="73" t="s">
        <v>28</v>
      </c>
      <c r="G27" s="132"/>
      <c r="H27" s="153"/>
      <c r="I27" s="153"/>
      <c r="J27" s="154"/>
    </row>
    <row r="28" spans="1:10" ht="42" customHeight="1">
      <c r="A28" s="66"/>
      <c r="B28" s="68" t="s">
        <v>115</v>
      </c>
      <c r="C28" s="69" t="s">
        <v>174</v>
      </c>
      <c r="D28" s="74"/>
      <c r="E28" s="72"/>
      <c r="F28" s="73" t="s">
        <v>28</v>
      </c>
      <c r="G28" s="132"/>
      <c r="H28" s="153"/>
      <c r="I28" s="153"/>
      <c r="J28" s="154"/>
    </row>
    <row r="29" spans="1:10" ht="42" customHeight="1">
      <c r="A29" s="66"/>
      <c r="B29" s="68" t="s">
        <v>116</v>
      </c>
      <c r="C29" s="69" t="s">
        <v>47</v>
      </c>
      <c r="D29" s="74"/>
      <c r="E29" s="72"/>
      <c r="F29" s="73" t="s">
        <v>28</v>
      </c>
      <c r="G29" s="132"/>
      <c r="H29" s="153"/>
      <c r="I29" s="153"/>
      <c r="J29" s="154"/>
    </row>
    <row r="30" spans="1:10" ht="42" customHeight="1">
      <c r="A30" s="66"/>
      <c r="B30" s="68" t="s">
        <v>116</v>
      </c>
      <c r="C30" s="69" t="s">
        <v>45</v>
      </c>
      <c r="D30" s="74"/>
      <c r="E30" s="72"/>
      <c r="F30" s="73" t="s">
        <v>28</v>
      </c>
      <c r="G30" s="132"/>
      <c r="H30" s="153"/>
      <c r="I30" s="153"/>
      <c r="J30" s="154"/>
    </row>
    <row r="31" spans="1:10" ht="42" customHeight="1">
      <c r="A31" s="66"/>
      <c r="B31" s="68" t="s">
        <v>116</v>
      </c>
      <c r="C31" s="69" t="s">
        <v>44</v>
      </c>
      <c r="D31" s="74"/>
      <c r="E31" s="72"/>
      <c r="F31" s="73" t="s">
        <v>28</v>
      </c>
      <c r="G31" s="132"/>
      <c r="H31" s="153"/>
      <c r="I31" s="153"/>
      <c r="J31" s="154"/>
    </row>
    <row r="32" spans="1:10" ht="42" customHeight="1">
      <c r="A32" s="66"/>
      <c r="B32" s="68" t="s">
        <v>116</v>
      </c>
      <c r="C32" s="69" t="s">
        <v>132</v>
      </c>
      <c r="D32" s="70" t="str">
        <f>Table1[[#This Row],[Expense Item Name]]</f>
        <v>Health Insurance</v>
      </c>
      <c r="E32" s="72"/>
      <c r="F32" s="73" t="s">
        <v>28</v>
      </c>
      <c r="G32" s="132"/>
      <c r="H32" s="153"/>
      <c r="I32" s="153"/>
      <c r="J32" s="154"/>
    </row>
    <row r="33" spans="1:10" ht="42" customHeight="1">
      <c r="A33" s="66"/>
      <c r="B33" s="68" t="s">
        <v>116</v>
      </c>
      <c r="C33" s="69" t="s">
        <v>59</v>
      </c>
      <c r="D33" s="70" t="str">
        <f>Table1[[#This Row],[Expense Item Name]]</f>
        <v>Life Insurance</v>
      </c>
      <c r="E33" s="72"/>
      <c r="F33" s="73" t="s">
        <v>28</v>
      </c>
      <c r="G33" s="132"/>
      <c r="H33" s="153"/>
      <c r="I33" s="153"/>
      <c r="J33" s="154"/>
    </row>
    <row r="34" spans="1:10" ht="42" customHeight="1">
      <c r="A34" s="66"/>
      <c r="B34" s="68" t="s">
        <v>116</v>
      </c>
      <c r="C34" s="69" t="s">
        <v>46</v>
      </c>
      <c r="D34" s="70" t="str">
        <f>Table1[[#This Row],[Expense Item Name]]</f>
        <v>Disability Insurance</v>
      </c>
      <c r="E34" s="72"/>
      <c r="F34" s="73" t="s">
        <v>28</v>
      </c>
      <c r="G34" s="132"/>
      <c r="H34" s="153"/>
      <c r="I34" s="153"/>
      <c r="J34" s="154"/>
    </row>
    <row r="35" spans="1:10" ht="42" customHeight="1">
      <c r="A35" s="66"/>
      <c r="B35" s="68" t="s">
        <v>116</v>
      </c>
      <c r="C35" s="69" t="s">
        <v>133</v>
      </c>
      <c r="D35" s="70" t="str">
        <f>Table1[[#This Row],[Expense Item Name]]</f>
        <v>Identity Theft Protection</v>
      </c>
      <c r="E35" s="72"/>
      <c r="F35" s="73" t="s">
        <v>28</v>
      </c>
      <c r="G35" s="132"/>
      <c r="H35" s="153"/>
      <c r="I35" s="153"/>
      <c r="J35" s="154"/>
    </row>
    <row r="36" spans="1:10" ht="42" customHeight="1">
      <c r="A36" s="66"/>
      <c r="B36" s="68" t="s">
        <v>116</v>
      </c>
      <c r="C36" s="69" t="s">
        <v>154</v>
      </c>
      <c r="D36" s="70" t="str">
        <f>Table1[[#This Row],[Expense Item Name]]</f>
        <v>Pet Insurance</v>
      </c>
      <c r="E36" s="72"/>
      <c r="F36" s="73" t="s">
        <v>28</v>
      </c>
      <c r="G36" s="132"/>
      <c r="H36" s="153"/>
      <c r="I36" s="153"/>
      <c r="J36" s="154"/>
    </row>
    <row r="37" spans="1:10" ht="42" customHeight="1">
      <c r="A37" s="66"/>
      <c r="B37" s="68" t="s">
        <v>116</v>
      </c>
      <c r="C37" s="69" t="s">
        <v>60</v>
      </c>
      <c r="D37" s="74"/>
      <c r="E37" s="72"/>
      <c r="F37" s="73" t="s">
        <v>28</v>
      </c>
      <c r="G37" s="132"/>
      <c r="H37" s="153"/>
      <c r="I37" s="153"/>
      <c r="J37" s="154"/>
    </row>
    <row r="38" spans="1:10" ht="42" customHeight="1">
      <c r="A38" s="66"/>
      <c r="B38" s="68" t="s">
        <v>52</v>
      </c>
      <c r="C38" s="69" t="s">
        <v>139</v>
      </c>
      <c r="D38" s="70" t="str">
        <f>Table1[[#This Row],[Expense Item Name]]</f>
        <v>Groceries</v>
      </c>
      <c r="E38" s="72"/>
      <c r="F38" s="73" t="s">
        <v>28</v>
      </c>
      <c r="G38" s="132"/>
      <c r="H38" s="153"/>
      <c r="I38" s="153"/>
      <c r="J38" s="154"/>
    </row>
    <row r="39" spans="1:10" ht="42" customHeight="1">
      <c r="A39" s="66"/>
      <c r="B39" s="68" t="s">
        <v>52</v>
      </c>
      <c r="C39" s="69" t="s">
        <v>140</v>
      </c>
      <c r="D39" s="70" t="str">
        <f>Table1[[#This Row],[Expense Item Name]]</f>
        <v>Eating Out</v>
      </c>
      <c r="E39" s="72"/>
      <c r="F39" s="73" t="s">
        <v>28</v>
      </c>
      <c r="G39" s="132"/>
      <c r="H39" s="153"/>
      <c r="I39" s="153"/>
      <c r="J39" s="154"/>
    </row>
    <row r="40" spans="1:10" ht="42" customHeight="1">
      <c r="A40" s="66"/>
      <c r="B40" s="68" t="s">
        <v>52</v>
      </c>
      <c r="C40" s="69" t="s">
        <v>173</v>
      </c>
      <c r="D40" s="74"/>
      <c r="E40" s="72"/>
      <c r="F40" s="73" t="s">
        <v>28</v>
      </c>
      <c r="G40" s="132"/>
      <c r="H40" s="153"/>
      <c r="I40" s="153"/>
      <c r="J40" s="154"/>
    </row>
    <row r="41" spans="1:10" ht="42" customHeight="1">
      <c r="A41" s="66"/>
      <c r="B41" s="68" t="s">
        <v>117</v>
      </c>
      <c r="C41" s="69" t="s">
        <v>141</v>
      </c>
      <c r="D41" s="70" t="str">
        <f>Table1[[#This Row],[Expense Item Name]]</f>
        <v>Gym Memberships</v>
      </c>
      <c r="E41" s="72"/>
      <c r="F41" s="73" t="s">
        <v>28</v>
      </c>
      <c r="G41" s="132"/>
      <c r="H41" s="153"/>
      <c r="I41" s="153"/>
      <c r="J41" s="154"/>
    </row>
    <row r="42" spans="1:10" ht="42" customHeight="1">
      <c r="A42" s="66"/>
      <c r="B42" s="68" t="s">
        <v>117</v>
      </c>
      <c r="C42" s="69" t="s">
        <v>142</v>
      </c>
      <c r="D42" s="70" t="str">
        <f>Table1[[#This Row],[Expense Item Name]]</f>
        <v>Therapy Appointments</v>
      </c>
      <c r="E42" s="72"/>
      <c r="F42" s="73" t="s">
        <v>28</v>
      </c>
      <c r="G42" s="132"/>
      <c r="H42" s="153"/>
      <c r="I42" s="153"/>
      <c r="J42" s="154"/>
    </row>
    <row r="43" spans="1:10" ht="42" customHeight="1">
      <c r="A43" s="66"/>
      <c r="B43" s="68" t="s">
        <v>117</v>
      </c>
      <c r="C43" s="69" t="s">
        <v>143</v>
      </c>
      <c r="D43" s="70" t="str">
        <f>Table1[[#This Row],[Expense Item Name]]</f>
        <v>Chiropractor</v>
      </c>
      <c r="E43" s="72"/>
      <c r="F43" s="73" t="s">
        <v>28</v>
      </c>
      <c r="G43" s="132"/>
      <c r="H43" s="153"/>
      <c r="I43" s="153"/>
      <c r="J43" s="154"/>
    </row>
    <row r="44" spans="1:10" ht="42" customHeight="1">
      <c r="A44" s="66"/>
      <c r="B44" s="68" t="s">
        <v>117</v>
      </c>
      <c r="C44" s="69" t="s">
        <v>144</v>
      </c>
      <c r="D44" s="70" t="str">
        <f>Table1[[#This Row],[Expense Item Name]]</f>
        <v>Accupuncturist</v>
      </c>
      <c r="E44" s="72"/>
      <c r="F44" s="73" t="s">
        <v>28</v>
      </c>
      <c r="G44" s="132"/>
      <c r="H44" s="153"/>
      <c r="I44" s="153"/>
      <c r="J44" s="154"/>
    </row>
    <row r="45" spans="1:10" ht="42" customHeight="1">
      <c r="A45" s="66"/>
      <c r="B45" s="68" t="s">
        <v>117</v>
      </c>
      <c r="C45" s="69" t="s">
        <v>145</v>
      </c>
      <c r="D45" s="70" t="str">
        <f>Table1[[#This Row],[Expense Item Name]]</f>
        <v>Specialist</v>
      </c>
      <c r="E45" s="72"/>
      <c r="F45" s="73" t="s">
        <v>28</v>
      </c>
      <c r="G45" s="132"/>
      <c r="H45" s="153"/>
      <c r="I45" s="153"/>
      <c r="J45" s="154"/>
    </row>
    <row r="46" spans="1:10" ht="42" customHeight="1">
      <c r="A46" s="66"/>
      <c r="B46" s="68" t="s">
        <v>117</v>
      </c>
      <c r="C46" s="69" t="s">
        <v>146</v>
      </c>
      <c r="D46" s="70" t="str">
        <f>Table1[[#This Row],[Expense Item Name]]</f>
        <v>Copays for doctor visits</v>
      </c>
      <c r="E46" s="72"/>
      <c r="F46" s="73" t="s">
        <v>28</v>
      </c>
      <c r="G46" s="132"/>
      <c r="H46" s="153"/>
      <c r="I46" s="153"/>
      <c r="J46" s="154"/>
    </row>
    <row r="47" spans="1:10" ht="42" customHeight="1">
      <c r="A47" s="66"/>
      <c r="B47" s="68" t="s">
        <v>117</v>
      </c>
      <c r="C47" s="69" t="s">
        <v>147</v>
      </c>
      <c r="D47" s="70" t="str">
        <f>Table1[[#This Row],[Expense Item Name]]</f>
        <v>Medication</v>
      </c>
      <c r="E47" s="72"/>
      <c r="F47" s="73" t="s">
        <v>28</v>
      </c>
      <c r="G47" s="132"/>
      <c r="H47" s="153"/>
      <c r="I47" s="153"/>
      <c r="J47" s="154"/>
    </row>
    <row r="48" spans="1:10" ht="42" customHeight="1">
      <c r="A48" s="66"/>
      <c r="B48" s="68" t="s">
        <v>118</v>
      </c>
      <c r="C48" s="69" t="s">
        <v>148</v>
      </c>
      <c r="D48" s="70" t="str">
        <f>Table1[[#This Row],[Expense Item Name]]</f>
        <v>Childcare</v>
      </c>
      <c r="E48" s="72"/>
      <c r="F48" s="73" t="s">
        <v>28</v>
      </c>
      <c r="G48" s="132"/>
      <c r="H48" s="153"/>
      <c r="I48" s="153"/>
      <c r="J48" s="154"/>
    </row>
    <row r="49" spans="1:10" ht="42" customHeight="1">
      <c r="A49" s="66"/>
      <c r="B49" s="68" t="s">
        <v>118</v>
      </c>
      <c r="C49" s="69" t="s">
        <v>54</v>
      </c>
      <c r="D49" s="70" t="str">
        <f>Table1[[#This Row],[Expense Item Name]]</f>
        <v>Lunches</v>
      </c>
      <c r="E49" s="72"/>
      <c r="F49" s="73" t="s">
        <v>28</v>
      </c>
      <c r="G49" s="132"/>
      <c r="H49" s="153"/>
      <c r="I49" s="153"/>
      <c r="J49" s="154"/>
    </row>
    <row r="50" spans="1:10" ht="42" customHeight="1">
      <c r="A50" s="66"/>
      <c r="B50" s="68" t="s">
        <v>118</v>
      </c>
      <c r="C50" s="69" t="s">
        <v>150</v>
      </c>
      <c r="D50" s="70" t="str">
        <f>Table1[[#This Row],[Expense Item Name]]</f>
        <v>School Expenses</v>
      </c>
      <c r="E50" s="72"/>
      <c r="F50" s="73" t="s">
        <v>28</v>
      </c>
      <c r="G50" s="132"/>
      <c r="H50" s="153"/>
      <c r="I50" s="153"/>
      <c r="J50" s="154"/>
    </row>
    <row r="51" spans="1:10" ht="42" customHeight="1">
      <c r="A51" s="66"/>
      <c r="B51" s="68" t="s">
        <v>118</v>
      </c>
      <c r="C51" s="69" t="s">
        <v>149</v>
      </c>
      <c r="D51" s="70" t="str">
        <f>Table1[[#This Row],[Expense Item Name]]</f>
        <v>Sports and extracurriculars</v>
      </c>
      <c r="E51" s="72"/>
      <c r="F51" s="73" t="s">
        <v>28</v>
      </c>
      <c r="G51" s="132"/>
      <c r="H51" s="153"/>
      <c r="I51" s="153"/>
      <c r="J51" s="154"/>
    </row>
    <row r="52" spans="1:10" ht="42" customHeight="1">
      <c r="A52" s="66"/>
      <c r="B52" s="68" t="s">
        <v>118</v>
      </c>
      <c r="C52" s="69" t="s">
        <v>57</v>
      </c>
      <c r="D52" s="70" t="str">
        <f>Table1[[#This Row],[Expense Item Name]]</f>
        <v>School Tuition</v>
      </c>
      <c r="E52" s="72"/>
      <c r="F52" s="73" t="s">
        <v>28</v>
      </c>
      <c r="G52" s="132"/>
      <c r="H52" s="153"/>
      <c r="I52" s="153"/>
      <c r="J52" s="154"/>
    </row>
    <row r="53" spans="1:10" ht="42" customHeight="1">
      <c r="A53" s="66"/>
      <c r="B53" s="68" t="s">
        <v>118</v>
      </c>
      <c r="C53" s="69" t="s">
        <v>58</v>
      </c>
      <c r="D53" s="70" t="str">
        <f>Table1[[#This Row],[Expense Item Name]]</f>
        <v>College Fund</v>
      </c>
      <c r="E53" s="72"/>
      <c r="F53" s="73" t="s">
        <v>28</v>
      </c>
      <c r="G53" s="132"/>
      <c r="H53" s="153"/>
      <c r="I53" s="153"/>
      <c r="J53" s="154"/>
    </row>
    <row r="54" spans="1:10" ht="42" customHeight="1">
      <c r="A54" s="66"/>
      <c r="B54" s="68" t="s">
        <v>121</v>
      </c>
      <c r="C54" s="69" t="s">
        <v>55</v>
      </c>
      <c r="D54" s="70" t="str">
        <f>Table1[[#This Row],[Expense Item Name]]</f>
        <v>Haircare</v>
      </c>
      <c r="E54" s="72"/>
      <c r="F54" s="73" t="s">
        <v>28</v>
      </c>
      <c r="G54" s="132"/>
      <c r="H54" s="153"/>
      <c r="I54" s="153"/>
      <c r="J54" s="154"/>
    </row>
    <row r="55" spans="1:10" ht="42" customHeight="1">
      <c r="A55" s="66"/>
      <c r="B55" s="68" t="s">
        <v>121</v>
      </c>
      <c r="C55" s="69" t="s">
        <v>56</v>
      </c>
      <c r="D55" s="70" t="str">
        <f>Table1[[#This Row],[Expense Item Name]]</f>
        <v>Beauty/Cosmetics</v>
      </c>
      <c r="E55" s="72"/>
      <c r="F55" s="73" t="s">
        <v>28</v>
      </c>
      <c r="G55" s="132"/>
      <c r="H55" s="153"/>
      <c r="I55" s="153"/>
      <c r="J55" s="154"/>
    </row>
    <row r="56" spans="1:10" ht="42" customHeight="1">
      <c r="A56" s="66"/>
      <c r="B56" s="68" t="s">
        <v>121</v>
      </c>
      <c r="C56" s="69" t="s">
        <v>161</v>
      </c>
      <c r="D56" s="70" t="str">
        <f>Table1[[#This Row],[Expense Item Name]]</f>
        <v>Clothing</v>
      </c>
      <c r="E56" s="72"/>
      <c r="F56" s="73" t="s">
        <v>28</v>
      </c>
      <c r="G56" s="132"/>
      <c r="H56" s="153"/>
      <c r="I56" s="153"/>
      <c r="J56" s="154"/>
    </row>
    <row r="57" spans="1:10" ht="42" customHeight="1">
      <c r="A57" s="66"/>
      <c r="B57" s="68" t="s">
        <v>121</v>
      </c>
      <c r="C57" s="69" t="s">
        <v>162</v>
      </c>
      <c r="D57" s="70" t="str">
        <f>Table1[[#This Row],[Expense Item Name]]</f>
        <v>Fun Money</v>
      </c>
      <c r="E57" s="72"/>
      <c r="F57" s="73" t="s">
        <v>28</v>
      </c>
      <c r="G57" s="132"/>
      <c r="H57" s="153"/>
      <c r="I57" s="153"/>
      <c r="J57" s="154"/>
    </row>
    <row r="58" spans="1:10" ht="42" customHeight="1">
      <c r="A58" s="66"/>
      <c r="B58" s="68" t="s">
        <v>120</v>
      </c>
      <c r="C58" s="69" t="s">
        <v>157</v>
      </c>
      <c r="D58" s="70" t="str">
        <f>Table1[[#This Row],[Expense Item Name]]</f>
        <v>Event Tickets</v>
      </c>
      <c r="E58" s="72"/>
      <c r="F58" s="73" t="s">
        <v>28</v>
      </c>
      <c r="G58" s="132"/>
      <c r="H58" s="153"/>
      <c r="I58" s="153"/>
      <c r="J58" s="154"/>
    </row>
    <row r="59" spans="1:10" ht="42" customHeight="1">
      <c r="A59" s="66"/>
      <c r="B59" s="68" t="s">
        <v>120</v>
      </c>
      <c r="C59" s="69" t="s">
        <v>158</v>
      </c>
      <c r="D59" s="70" t="str">
        <f>Table1[[#This Row],[Expense Item Name]]</f>
        <v>Travel Expenses</v>
      </c>
      <c r="E59" s="72"/>
      <c r="F59" s="73" t="s">
        <v>28</v>
      </c>
      <c r="G59" s="132"/>
      <c r="H59" s="153"/>
      <c r="I59" s="153"/>
      <c r="J59" s="154"/>
    </row>
    <row r="60" spans="1:10" ht="42" customHeight="1">
      <c r="A60" s="66"/>
      <c r="B60" s="68" t="s">
        <v>120</v>
      </c>
      <c r="C60" s="69" t="s">
        <v>159</v>
      </c>
      <c r="D60" s="70" t="str">
        <f>Table1[[#This Row],[Expense Item Name]]</f>
        <v>Streaming services</v>
      </c>
      <c r="E60" s="72"/>
      <c r="F60" s="73" t="s">
        <v>28</v>
      </c>
      <c r="G60" s="132"/>
      <c r="H60" s="153"/>
      <c r="I60" s="153"/>
      <c r="J60" s="154"/>
    </row>
    <row r="61" spans="1:10" ht="42" customHeight="1">
      <c r="A61" s="66"/>
      <c r="B61" s="68" t="s">
        <v>120</v>
      </c>
      <c r="C61" s="69" t="s">
        <v>160</v>
      </c>
      <c r="D61" s="70" t="str">
        <f>Table1[[#This Row],[Expense Item Name]]</f>
        <v>Subscriptoin Services</v>
      </c>
      <c r="E61" s="72"/>
      <c r="F61" s="73" t="s">
        <v>28</v>
      </c>
      <c r="G61" s="132"/>
      <c r="H61" s="153"/>
      <c r="I61" s="153"/>
      <c r="J61" s="154"/>
    </row>
    <row r="62" spans="1:10" ht="42" customHeight="1">
      <c r="A62" s="66"/>
      <c r="B62" s="68" t="s">
        <v>119</v>
      </c>
      <c r="C62" s="69" t="s">
        <v>151</v>
      </c>
      <c r="D62" s="70" t="str">
        <f>Table1[[#This Row],[Expense Item Name]]</f>
        <v>Food &amp; Treats</v>
      </c>
      <c r="E62" s="72"/>
      <c r="F62" s="73" t="s">
        <v>28</v>
      </c>
      <c r="G62" s="132"/>
      <c r="H62" s="153"/>
      <c r="I62" s="153"/>
      <c r="J62" s="154"/>
    </row>
    <row r="63" spans="1:10" ht="42" customHeight="1">
      <c r="A63" s="66"/>
      <c r="B63" s="68" t="s">
        <v>119</v>
      </c>
      <c r="C63" s="69" t="s">
        <v>152</v>
      </c>
      <c r="D63" s="70" t="str">
        <f>Table1[[#This Row],[Expense Item Name]]</f>
        <v>Pet Medication</v>
      </c>
      <c r="E63" s="72"/>
      <c r="F63" s="73" t="s">
        <v>28</v>
      </c>
      <c r="G63" s="132"/>
      <c r="H63" s="153"/>
      <c r="I63" s="153"/>
      <c r="J63" s="154"/>
    </row>
    <row r="64" spans="1:10" ht="42" customHeight="1">
      <c r="A64" s="66"/>
      <c r="B64" s="68" t="s">
        <v>119</v>
      </c>
      <c r="C64" s="69" t="s">
        <v>153</v>
      </c>
      <c r="D64" s="70" t="str">
        <f>Table1[[#This Row],[Expense Item Name]]</f>
        <v>Vet Visits</v>
      </c>
      <c r="E64" s="72"/>
      <c r="F64" s="73" t="s">
        <v>28</v>
      </c>
      <c r="G64" s="132"/>
      <c r="H64" s="153"/>
      <c r="I64" s="153"/>
      <c r="J64" s="154"/>
    </row>
    <row r="65" spans="1:10" ht="42" customHeight="1">
      <c r="A65" s="66"/>
      <c r="B65" s="68" t="s">
        <v>119</v>
      </c>
      <c r="C65" s="69" t="s">
        <v>155</v>
      </c>
      <c r="D65" s="70" t="str">
        <f>Table1[[#This Row],[Expense Item Name]]</f>
        <v>Grooming and Boarding</v>
      </c>
      <c r="E65" s="72"/>
      <c r="F65" s="73" t="s">
        <v>28</v>
      </c>
      <c r="G65" s="132"/>
      <c r="H65" s="153"/>
      <c r="I65" s="153"/>
      <c r="J65" s="154"/>
    </row>
    <row r="66" spans="1:10" ht="42" customHeight="1">
      <c r="A66" s="66"/>
      <c r="B66" s="68" t="s">
        <v>119</v>
      </c>
      <c r="C66" s="69" t="s">
        <v>156</v>
      </c>
      <c r="D66" s="70" t="str">
        <f>Table1[[#This Row],[Expense Item Name]]</f>
        <v>Pet Supplies &amp; Toys</v>
      </c>
      <c r="E66" s="72"/>
      <c r="F66" s="73" t="s">
        <v>28</v>
      </c>
      <c r="G66" s="132"/>
      <c r="H66" s="153"/>
      <c r="I66" s="153"/>
      <c r="J66" s="154"/>
    </row>
    <row r="67" spans="1:10" ht="42" customHeight="1">
      <c r="A67" s="66"/>
      <c r="B67" s="68" t="s">
        <v>122</v>
      </c>
      <c r="C67" s="69" t="s">
        <v>137</v>
      </c>
      <c r="D67" s="70" t="str">
        <f>Table1[[#This Row],[Expense Item Name]]</f>
        <v xml:space="preserve">Tithing </v>
      </c>
      <c r="E67" s="72"/>
      <c r="F67" s="73" t="s">
        <v>28</v>
      </c>
      <c r="G67" s="132"/>
      <c r="H67" s="153"/>
      <c r="I67" s="153"/>
      <c r="J67" s="154"/>
    </row>
    <row r="68" spans="1:10" ht="42" customHeight="1">
      <c r="A68" s="66"/>
      <c r="B68" s="68" t="s">
        <v>122</v>
      </c>
      <c r="C68" s="69" t="s">
        <v>138</v>
      </c>
      <c r="D68" s="70" t="str">
        <f>Table1[[#This Row],[Expense Item Name]]</f>
        <v>Charitable Giving</v>
      </c>
      <c r="E68" s="72"/>
      <c r="F68" s="73" t="s">
        <v>28</v>
      </c>
      <c r="G68" s="132"/>
      <c r="H68" s="153"/>
      <c r="I68" s="153"/>
      <c r="J68" s="154"/>
    </row>
    <row r="69" spans="1:10" ht="42" customHeight="1">
      <c r="A69" s="66"/>
      <c r="B69" s="68" t="s">
        <v>163</v>
      </c>
      <c r="C69" s="69" t="s">
        <v>61</v>
      </c>
      <c r="D69" s="70" t="str">
        <f>Table1[[#This Row],[Expense Item Name]]</f>
        <v>Gifts</v>
      </c>
      <c r="E69" s="72"/>
      <c r="F69" s="73" t="s">
        <v>28</v>
      </c>
      <c r="G69" s="132"/>
      <c r="H69" s="153"/>
      <c r="I69" s="153"/>
      <c r="J69" s="154"/>
    </row>
    <row r="70" spans="1:10" ht="42" customHeight="1">
      <c r="A70" s="66"/>
      <c r="B70" s="68" t="s">
        <v>163</v>
      </c>
      <c r="C70" s="69" t="s">
        <v>164</v>
      </c>
      <c r="D70" s="70" t="str">
        <f>Table1[[#This Row],[Expense Item Name]]</f>
        <v>Holidays</v>
      </c>
      <c r="E70" s="72"/>
      <c r="F70" s="73" t="s">
        <v>28</v>
      </c>
      <c r="G70" s="132"/>
      <c r="H70" s="153"/>
      <c r="I70" s="153"/>
      <c r="J70" s="154"/>
    </row>
    <row r="71" spans="1:10" ht="42" customHeight="1">
      <c r="A71" s="66"/>
      <c r="B71" s="68" t="s">
        <v>163</v>
      </c>
      <c r="C71" s="69" t="s">
        <v>165</v>
      </c>
      <c r="D71" s="70" t="str">
        <f>Table1[[#This Row],[Expense Item Name]]</f>
        <v>Birthdays</v>
      </c>
      <c r="E71" s="72"/>
      <c r="F71" s="73" t="s">
        <v>28</v>
      </c>
      <c r="G71" s="132"/>
      <c r="H71" s="153"/>
      <c r="I71" s="153"/>
      <c r="J71" s="154"/>
    </row>
    <row r="72" spans="1:10" ht="42" customHeight="1">
      <c r="A72" s="66"/>
      <c r="B72" s="68" t="s">
        <v>166</v>
      </c>
      <c r="C72" s="69" t="s">
        <v>171</v>
      </c>
      <c r="D72" s="70" t="str">
        <f>Table1[[#This Row],[Expense Item Name]]</f>
        <v>City and Local</v>
      </c>
      <c r="E72" s="72"/>
      <c r="F72" s="73" t="s">
        <v>28</v>
      </c>
      <c r="G72" s="132"/>
      <c r="H72" s="153"/>
      <c r="I72" s="153"/>
      <c r="J72" s="154"/>
    </row>
    <row r="73" spans="1:10" ht="42" customHeight="1">
      <c r="A73" s="66"/>
      <c r="B73" s="68" t="s">
        <v>166</v>
      </c>
      <c r="C73" s="69" t="s">
        <v>167</v>
      </c>
      <c r="D73" s="70" t="str">
        <f>Table1[[#This Row],[Expense Item Name]]</f>
        <v>State</v>
      </c>
      <c r="E73" s="72"/>
      <c r="F73" s="73" t="s">
        <v>28</v>
      </c>
      <c r="G73" s="132"/>
      <c r="H73" s="153"/>
      <c r="I73" s="153"/>
      <c r="J73" s="154"/>
    </row>
    <row r="74" spans="1:10" ht="42" customHeight="1">
      <c r="A74" s="66"/>
      <c r="B74" s="68" t="s">
        <v>166</v>
      </c>
      <c r="C74" s="69" t="s">
        <v>168</v>
      </c>
      <c r="D74" s="70" t="str">
        <f>Table1[[#This Row],[Expense Item Name]]</f>
        <v>Federal</v>
      </c>
      <c r="E74" s="72"/>
      <c r="F74" s="73" t="s">
        <v>28</v>
      </c>
      <c r="G74" s="132"/>
      <c r="H74" s="153"/>
      <c r="I74" s="153"/>
      <c r="J74" s="154"/>
    </row>
    <row r="75" spans="1:10" ht="42" customHeight="1">
      <c r="A75" s="66"/>
      <c r="B75" s="68" t="s">
        <v>169</v>
      </c>
      <c r="C75" s="69" t="s">
        <v>169</v>
      </c>
      <c r="D75" s="74"/>
      <c r="E75" s="72"/>
      <c r="F75" s="73" t="s">
        <v>28</v>
      </c>
      <c r="G75" s="132"/>
      <c r="H75" s="153"/>
      <c r="I75" s="153"/>
      <c r="J75" s="154"/>
    </row>
    <row r="76" spans="1:10" ht="42" customHeight="1">
      <c r="A76" s="66"/>
      <c r="B76" s="68" t="s">
        <v>170</v>
      </c>
      <c r="C76" s="69" t="s">
        <v>170</v>
      </c>
      <c r="D76" s="74" t="s">
        <v>170</v>
      </c>
      <c r="E76" s="72" t="s">
        <v>28</v>
      </c>
      <c r="F76" s="73" t="s">
        <v>28</v>
      </c>
      <c r="G76" s="132"/>
      <c r="H76" s="153"/>
      <c r="I76" s="153"/>
      <c r="J76" s="154"/>
    </row>
    <row r="77" spans="1:10" ht="42" customHeight="1">
      <c r="A77" s="66"/>
      <c r="B77" s="68" t="s">
        <v>62</v>
      </c>
      <c r="C77" s="71"/>
      <c r="D77" s="74"/>
      <c r="E77" s="72"/>
      <c r="F77" s="73" t="s">
        <v>28</v>
      </c>
      <c r="G77" s="132"/>
      <c r="H77" s="153"/>
      <c r="I77" s="153"/>
      <c r="J77" s="154"/>
    </row>
    <row r="78" spans="1:10" ht="42" customHeight="1">
      <c r="A78" s="66"/>
      <c r="B78" s="68" t="s">
        <v>62</v>
      </c>
      <c r="C78" s="71"/>
      <c r="D78" s="74"/>
      <c r="E78" s="72"/>
      <c r="F78" s="73" t="s">
        <v>28</v>
      </c>
      <c r="G78" s="132"/>
      <c r="H78" s="153"/>
      <c r="I78" s="153"/>
      <c r="J78" s="154"/>
    </row>
    <row r="79" spans="1:10" ht="42" customHeight="1">
      <c r="A79" s="66"/>
      <c r="B79" s="68" t="s">
        <v>62</v>
      </c>
      <c r="C79" s="71"/>
      <c r="D79" s="74"/>
      <c r="E79" s="72"/>
      <c r="F79" s="73" t="s">
        <v>28</v>
      </c>
      <c r="G79" s="132"/>
      <c r="H79" s="153"/>
      <c r="I79" s="153"/>
      <c r="J79" s="154"/>
    </row>
    <row r="80" spans="1:10" ht="12" customHeight="1">
      <c r="A80" s="66"/>
      <c r="B80" s="149"/>
      <c r="C80" s="150"/>
      <c r="D80" s="150"/>
      <c r="E80" s="150"/>
      <c r="F80" s="133"/>
      <c r="G80" s="66"/>
      <c r="H80" s="153"/>
      <c r="I80" s="153"/>
      <c r="J80" s="154"/>
    </row>
  </sheetData>
  <sheetProtection sheet="1" objects="1" scenarios="1"/>
  <mergeCells count="2">
    <mergeCell ref="B2:F2"/>
    <mergeCell ref="H4:J12"/>
  </mergeCells>
  <conditionalFormatting sqref="E3:F79">
    <cfRule type="cellIs" dxfId="2" priority="1" operator="equal">
      <formula>"YES"</formula>
    </cfRule>
  </conditionalFormatting>
  <dataValidations count="1">
    <dataValidation type="list" allowBlank="1" showInputMessage="1" showErrorMessage="1" sqref="F4:F79 E4:E79" xr:uid="{0CDA6D96-B487-4A9F-BF1F-70F1911232C3}">
      <formula1>"YES,NO"</formula1>
    </dataValidation>
  </dataValidation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C1D03-A0CD-4282-83F3-A989189EC59E}">
  <sheetPr>
    <tabColor theme="1"/>
  </sheetPr>
  <dimension ref="A1:D27"/>
  <sheetViews>
    <sheetView workbookViewId="0">
      <selection activeCell="D14" sqref="D14"/>
    </sheetView>
  </sheetViews>
  <sheetFormatPr defaultRowHeight="15"/>
  <cols>
    <col min="3" max="3" width="6" customWidth="1"/>
    <col min="4" max="4" width="119.5703125" customWidth="1"/>
  </cols>
  <sheetData>
    <row r="1" spans="1:4" ht="15.75">
      <c r="A1" s="53" t="s">
        <v>105</v>
      </c>
      <c r="B1" s="53" t="s">
        <v>106</v>
      </c>
      <c r="D1" s="51" t="s">
        <v>92</v>
      </c>
    </row>
    <row r="2" spans="1:4" ht="15.75">
      <c r="A2">
        <v>1</v>
      </c>
      <c r="B2" t="s">
        <v>6</v>
      </c>
      <c r="D2" s="19" t="s">
        <v>109</v>
      </c>
    </row>
    <row r="3" spans="1:4" ht="15.75">
      <c r="A3">
        <v>2</v>
      </c>
      <c r="B3" t="s">
        <v>7</v>
      </c>
      <c r="D3" s="19" t="s">
        <v>107</v>
      </c>
    </row>
    <row r="4" spans="1:4" ht="15.75">
      <c r="A4">
        <v>3</v>
      </c>
      <c r="B4" t="s">
        <v>8</v>
      </c>
      <c r="D4" s="52" t="s">
        <v>101</v>
      </c>
    </row>
    <row r="5" spans="1:4" ht="15.75">
      <c r="A5">
        <v>4</v>
      </c>
      <c r="B5" t="s">
        <v>9</v>
      </c>
      <c r="D5" s="52" t="s">
        <v>96</v>
      </c>
    </row>
    <row r="6" spans="1:4" ht="15.75">
      <c r="A6">
        <v>5</v>
      </c>
      <c r="B6" t="s">
        <v>10</v>
      </c>
      <c r="D6" s="52" t="s">
        <v>97</v>
      </c>
    </row>
    <row r="7" spans="1:4" ht="15.75">
      <c r="A7">
        <v>6</v>
      </c>
      <c r="B7" t="s">
        <v>11</v>
      </c>
      <c r="D7" s="52" t="s">
        <v>98</v>
      </c>
    </row>
    <row r="8" spans="1:4" ht="15.75">
      <c r="A8">
        <v>7</v>
      </c>
      <c r="B8" t="s">
        <v>12</v>
      </c>
      <c r="D8" s="52" t="s">
        <v>99</v>
      </c>
    </row>
    <row r="9" spans="1:4" ht="15.75">
      <c r="A9">
        <v>8</v>
      </c>
      <c r="B9" t="s">
        <v>13</v>
      </c>
      <c r="D9" s="52" t="s">
        <v>100</v>
      </c>
    </row>
    <row r="10" spans="1:4" ht="15.75">
      <c r="A10">
        <v>9</v>
      </c>
      <c r="B10" t="s">
        <v>14</v>
      </c>
      <c r="D10" s="52" t="s">
        <v>103</v>
      </c>
    </row>
    <row r="11" spans="1:4" ht="15.75">
      <c r="A11">
        <v>10</v>
      </c>
      <c r="B11" t="s">
        <v>15</v>
      </c>
      <c r="D11" s="52" t="s">
        <v>102</v>
      </c>
    </row>
    <row r="12" spans="1:4" ht="15.75">
      <c r="A12">
        <v>11</v>
      </c>
      <c r="B12" t="s">
        <v>16</v>
      </c>
      <c r="D12" s="52" t="s">
        <v>104</v>
      </c>
    </row>
    <row r="13" spans="1:4">
      <c r="A13">
        <v>12</v>
      </c>
      <c r="B13" t="s">
        <v>17</v>
      </c>
    </row>
    <row r="14" spans="1:4">
      <c r="A14">
        <v>13</v>
      </c>
      <c r="B14" t="s">
        <v>6</v>
      </c>
    </row>
    <row r="15" spans="1:4">
      <c r="A15">
        <v>14</v>
      </c>
      <c r="B15" t="s">
        <v>7</v>
      </c>
    </row>
    <row r="16" spans="1:4">
      <c r="A16">
        <v>15</v>
      </c>
      <c r="B16" t="s">
        <v>8</v>
      </c>
    </row>
    <row r="17" spans="1:2">
      <c r="A17">
        <v>16</v>
      </c>
      <c r="B17" t="s">
        <v>9</v>
      </c>
    </row>
    <row r="18" spans="1:2">
      <c r="A18">
        <v>17</v>
      </c>
      <c r="B18" t="s">
        <v>10</v>
      </c>
    </row>
    <row r="19" spans="1:2">
      <c r="A19">
        <v>18</v>
      </c>
      <c r="B19" t="s">
        <v>11</v>
      </c>
    </row>
    <row r="20" spans="1:2">
      <c r="A20">
        <v>19</v>
      </c>
      <c r="B20" t="s">
        <v>12</v>
      </c>
    </row>
    <row r="21" spans="1:2">
      <c r="A21">
        <v>20</v>
      </c>
      <c r="B21" t="s">
        <v>13</v>
      </c>
    </row>
    <row r="22" spans="1:2">
      <c r="A22">
        <v>21</v>
      </c>
      <c r="B22" t="s">
        <v>14</v>
      </c>
    </row>
    <row r="23" spans="1:2">
      <c r="A23">
        <v>22</v>
      </c>
      <c r="B23" t="s">
        <v>15</v>
      </c>
    </row>
    <row r="24" spans="1:2">
      <c r="A24">
        <v>23</v>
      </c>
      <c r="B24" t="s">
        <v>16</v>
      </c>
    </row>
    <row r="25" spans="1:2">
      <c r="A25">
        <v>24</v>
      </c>
      <c r="B25" t="s">
        <v>17</v>
      </c>
    </row>
    <row r="26" spans="1:2">
      <c r="A26">
        <v>25</v>
      </c>
      <c r="B26" t="s">
        <v>6</v>
      </c>
    </row>
    <row r="27" spans="1:2">
      <c r="A27">
        <v>26</v>
      </c>
      <c r="B27" t="s">
        <v>7</v>
      </c>
    </row>
  </sheetData>
  <sheetProtection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25E41-FED2-4698-9D1E-C3D0EA409FB4}">
  <sheetPr>
    <tabColor theme="1"/>
  </sheetPr>
  <dimension ref="A1:BC16"/>
  <sheetViews>
    <sheetView workbookViewId="0">
      <selection activeCell="C3" sqref="C3"/>
    </sheetView>
  </sheetViews>
  <sheetFormatPr defaultRowHeight="15"/>
  <cols>
    <col min="1" max="1" width="35.42578125" customWidth="1"/>
    <col min="2" max="29" width="12.7109375" customWidth="1"/>
  </cols>
  <sheetData>
    <row r="1" spans="1:55">
      <c r="A1" s="113"/>
      <c r="B1" s="122" t="str">
        <f>'MAIN CHECKING LEDGER'!B16</f>
        <v>JAN</v>
      </c>
      <c r="C1" s="122" t="str">
        <f>B1</f>
        <v>JAN</v>
      </c>
      <c r="D1" s="122" t="str">
        <f>'MAIN CHECKING LEDGER'!F16</f>
        <v>FEB</v>
      </c>
      <c r="E1" s="122" t="str">
        <f>D1</f>
        <v>FEB</v>
      </c>
      <c r="F1" s="122" t="str">
        <f>'MAIN CHECKING LEDGER'!J16</f>
        <v>MAR</v>
      </c>
      <c r="G1" s="122" t="str">
        <f>F1</f>
        <v>MAR</v>
      </c>
      <c r="H1" s="122" t="str">
        <f>'MAIN CHECKING LEDGER'!N16</f>
        <v>APR</v>
      </c>
      <c r="I1" s="122" t="str">
        <f>H1</f>
        <v>APR</v>
      </c>
      <c r="J1" s="122" t="str">
        <f>'MAIN CHECKING LEDGER'!R16</f>
        <v>MAY</v>
      </c>
      <c r="K1" s="122" t="str">
        <f>J1</f>
        <v>MAY</v>
      </c>
      <c r="L1" s="122" t="str">
        <f>'MAIN CHECKING LEDGER'!V16</f>
        <v>JUN</v>
      </c>
      <c r="M1" s="122" t="str">
        <f>L1</f>
        <v>JUN</v>
      </c>
      <c r="N1" s="122" t="str">
        <f>'MAIN CHECKING LEDGER'!Z16</f>
        <v>JUL</v>
      </c>
      <c r="O1" s="122" t="str">
        <f>N1</f>
        <v>JUL</v>
      </c>
      <c r="P1" s="122" t="str">
        <f>'MAIN CHECKING LEDGER'!AD16</f>
        <v>AUG</v>
      </c>
      <c r="Q1" s="122" t="str">
        <f>P1</f>
        <v>AUG</v>
      </c>
      <c r="R1" s="122" t="str">
        <f>'MAIN CHECKING LEDGER'!AH16</f>
        <v>SEP</v>
      </c>
      <c r="S1" s="122" t="str">
        <f>R1</f>
        <v>SEP</v>
      </c>
      <c r="T1" s="122" t="str">
        <f>'MAIN CHECKING LEDGER'!AL16</f>
        <v>OCT</v>
      </c>
      <c r="U1" s="122" t="str">
        <f>T1</f>
        <v>OCT</v>
      </c>
      <c r="V1" s="122" t="str">
        <f>'MAIN CHECKING LEDGER'!AP16</f>
        <v>NOV</v>
      </c>
      <c r="W1" s="122" t="str">
        <f>V1</f>
        <v>NOV</v>
      </c>
      <c r="X1" s="122" t="str">
        <f>'MAIN CHECKING LEDGER'!AT16</f>
        <v>DEC</v>
      </c>
      <c r="Y1" s="122" t="str">
        <f>X1</f>
        <v>DEC</v>
      </c>
      <c r="Z1" s="122" t="str">
        <f>'MAIN CHECKING LEDGER'!AX16</f>
        <v>JAN</v>
      </c>
      <c r="AA1" s="122" t="str">
        <f>Z1</f>
        <v>JAN</v>
      </c>
      <c r="AB1" s="122" t="str">
        <f>'MAIN CHECKING LEDGER'!BB16</f>
        <v>FEB</v>
      </c>
      <c r="AC1" s="123" t="str">
        <f>AB1</f>
        <v>FEB</v>
      </c>
    </row>
    <row r="2" spans="1:55" ht="15.75" thickBot="1">
      <c r="A2" s="130"/>
      <c r="B2" s="110" t="s">
        <v>18</v>
      </c>
      <c r="C2" s="109" t="s">
        <v>19</v>
      </c>
      <c r="D2" s="110" t="s">
        <v>18</v>
      </c>
      <c r="E2" s="109" t="s">
        <v>19</v>
      </c>
      <c r="F2" s="110" t="s">
        <v>18</v>
      </c>
      <c r="G2" s="109" t="s">
        <v>19</v>
      </c>
      <c r="H2" s="110" t="s">
        <v>18</v>
      </c>
      <c r="I2" s="109" t="s">
        <v>19</v>
      </c>
      <c r="J2" s="110" t="s">
        <v>18</v>
      </c>
      <c r="K2" s="109" t="s">
        <v>19</v>
      </c>
      <c r="L2" s="110" t="s">
        <v>18</v>
      </c>
      <c r="M2" s="109" t="s">
        <v>19</v>
      </c>
      <c r="N2" s="110" t="s">
        <v>18</v>
      </c>
      <c r="O2" s="109" t="s">
        <v>19</v>
      </c>
      <c r="P2" s="110" t="s">
        <v>18</v>
      </c>
      <c r="Q2" s="109" t="s">
        <v>19</v>
      </c>
      <c r="R2" s="110" t="s">
        <v>18</v>
      </c>
      <c r="S2" s="109" t="s">
        <v>19</v>
      </c>
      <c r="T2" s="110" t="s">
        <v>18</v>
      </c>
      <c r="U2" s="109" t="s">
        <v>19</v>
      </c>
      <c r="V2" s="110" t="s">
        <v>18</v>
      </c>
      <c r="W2" s="109" t="s">
        <v>19</v>
      </c>
      <c r="X2" s="110" t="s">
        <v>18</v>
      </c>
      <c r="Y2" s="109" t="s">
        <v>19</v>
      </c>
      <c r="Z2" s="110" t="s">
        <v>18</v>
      </c>
      <c r="AA2" s="109" t="s">
        <v>19</v>
      </c>
      <c r="AB2" s="110" t="s">
        <v>18</v>
      </c>
      <c r="AC2" s="114" t="s">
        <v>19</v>
      </c>
    </row>
    <row r="3" spans="1:55">
      <c r="A3" s="104" t="s">
        <v>183</v>
      </c>
      <c r="B3" s="112">
        <f>SUM(B4:B5)</f>
        <v>0</v>
      </c>
      <c r="C3" s="112">
        <f t="shared" ref="C3:AC3" si="0">SUM(C4:C5)</f>
        <v>0</v>
      </c>
      <c r="D3" s="112">
        <f t="shared" si="0"/>
        <v>0</v>
      </c>
      <c r="E3" s="112">
        <f t="shared" si="0"/>
        <v>0</v>
      </c>
      <c r="F3" s="112">
        <f t="shared" si="0"/>
        <v>0</v>
      </c>
      <c r="G3" s="112">
        <f t="shared" si="0"/>
        <v>0</v>
      </c>
      <c r="H3" s="112">
        <f t="shared" si="0"/>
        <v>0</v>
      </c>
      <c r="I3" s="112">
        <f t="shared" si="0"/>
        <v>0</v>
      </c>
      <c r="J3" s="112">
        <f t="shared" si="0"/>
        <v>0</v>
      </c>
      <c r="K3" s="112">
        <f t="shared" si="0"/>
        <v>0</v>
      </c>
      <c r="L3" s="112">
        <f t="shared" si="0"/>
        <v>0</v>
      </c>
      <c r="M3" s="112">
        <f t="shared" si="0"/>
        <v>0</v>
      </c>
      <c r="N3" s="112">
        <f t="shared" si="0"/>
        <v>0</v>
      </c>
      <c r="O3" s="112">
        <f t="shared" si="0"/>
        <v>0</v>
      </c>
      <c r="P3" s="112">
        <f t="shared" si="0"/>
        <v>0</v>
      </c>
      <c r="Q3" s="112">
        <f t="shared" si="0"/>
        <v>0</v>
      </c>
      <c r="R3" s="112">
        <f t="shared" si="0"/>
        <v>0</v>
      </c>
      <c r="S3" s="112">
        <f t="shared" si="0"/>
        <v>0</v>
      </c>
      <c r="T3" s="112">
        <f t="shared" si="0"/>
        <v>0</v>
      </c>
      <c r="U3" s="112">
        <f t="shared" si="0"/>
        <v>0</v>
      </c>
      <c r="V3" s="112">
        <f t="shared" si="0"/>
        <v>0</v>
      </c>
      <c r="W3" s="112">
        <f t="shared" si="0"/>
        <v>0</v>
      </c>
      <c r="X3" s="112">
        <f t="shared" si="0"/>
        <v>0</v>
      </c>
      <c r="Y3" s="112">
        <f t="shared" si="0"/>
        <v>0</v>
      </c>
      <c r="Z3" s="112">
        <f t="shared" si="0"/>
        <v>0</v>
      </c>
      <c r="AA3" s="112">
        <f t="shared" si="0"/>
        <v>0</v>
      </c>
      <c r="AB3" s="112">
        <f t="shared" si="0"/>
        <v>0</v>
      </c>
      <c r="AC3" s="115">
        <f t="shared" si="0"/>
        <v>0</v>
      </c>
    </row>
    <row r="4" spans="1:55">
      <c r="A4" s="105" t="s">
        <v>181</v>
      </c>
      <c r="B4" s="103">
        <f>'MAIN CHECKING LEDGER'!B18</f>
        <v>0</v>
      </c>
      <c r="C4" s="103">
        <f>'MAIN CHECKING LEDGER'!D18</f>
        <v>0</v>
      </c>
      <c r="D4" s="103">
        <f>'MAIN CHECKING LEDGER'!F18</f>
        <v>0</v>
      </c>
      <c r="E4" s="103">
        <f>'MAIN CHECKING LEDGER'!H18</f>
        <v>0</v>
      </c>
      <c r="F4" s="103">
        <f>'MAIN CHECKING LEDGER'!J18</f>
        <v>0</v>
      </c>
      <c r="G4" s="103">
        <f>'MAIN CHECKING LEDGER'!L18</f>
        <v>0</v>
      </c>
      <c r="H4" s="103">
        <f>'MAIN CHECKING LEDGER'!N18</f>
        <v>0</v>
      </c>
      <c r="I4" s="103">
        <f>'MAIN CHECKING LEDGER'!P18</f>
        <v>0</v>
      </c>
      <c r="J4" s="103">
        <f>'MAIN CHECKING LEDGER'!R18</f>
        <v>0</v>
      </c>
      <c r="K4" s="103">
        <f>'MAIN CHECKING LEDGER'!T18</f>
        <v>0</v>
      </c>
      <c r="L4" s="103">
        <f>'MAIN CHECKING LEDGER'!V18</f>
        <v>0</v>
      </c>
      <c r="M4" s="103">
        <f>'MAIN CHECKING LEDGER'!X18</f>
        <v>0</v>
      </c>
      <c r="N4" s="103">
        <f>'MAIN CHECKING LEDGER'!Z18</f>
        <v>0</v>
      </c>
      <c r="O4" s="103">
        <f>'MAIN CHECKING LEDGER'!AB18</f>
        <v>0</v>
      </c>
      <c r="P4" s="103">
        <f>'MAIN CHECKING LEDGER'!AD18</f>
        <v>0</v>
      </c>
      <c r="Q4" s="103">
        <f>'MAIN CHECKING LEDGER'!AF18</f>
        <v>0</v>
      </c>
      <c r="R4" s="103">
        <f>'MAIN CHECKING LEDGER'!AH18</f>
        <v>0</v>
      </c>
      <c r="S4" s="103">
        <f>'MAIN CHECKING LEDGER'!AJ18</f>
        <v>0</v>
      </c>
      <c r="T4" s="103">
        <f>'MAIN CHECKING LEDGER'!AL18</f>
        <v>0</v>
      </c>
      <c r="U4" s="103">
        <f>'MAIN CHECKING LEDGER'!AN18</f>
        <v>0</v>
      </c>
      <c r="V4" s="103">
        <f>'MAIN CHECKING LEDGER'!AP18</f>
        <v>0</v>
      </c>
      <c r="W4" s="103">
        <f>'MAIN CHECKING LEDGER'!AR18</f>
        <v>0</v>
      </c>
      <c r="X4" s="103">
        <f>'MAIN CHECKING LEDGER'!AT18</f>
        <v>0</v>
      </c>
      <c r="Y4" s="103">
        <f>'MAIN CHECKING LEDGER'!AV18</f>
        <v>0</v>
      </c>
      <c r="Z4" s="103">
        <f>'MAIN CHECKING LEDGER'!AX18</f>
        <v>0</v>
      </c>
      <c r="AA4" s="103">
        <f>'MAIN CHECKING LEDGER'!AZ18</f>
        <v>0</v>
      </c>
      <c r="AB4" s="103">
        <f>'MAIN CHECKING LEDGER'!BB18</f>
        <v>0</v>
      </c>
      <c r="AC4" s="116">
        <f>'MAIN CHECKING LEDGER'!BD18</f>
        <v>0</v>
      </c>
    </row>
    <row r="5" spans="1:55" ht="15.75" thickBot="1">
      <c r="A5" s="127" t="s">
        <v>182</v>
      </c>
      <c r="B5" s="128">
        <f>'MAIN 2ND LEDGER'!B18</f>
        <v>0</v>
      </c>
      <c r="C5" s="128">
        <f>'MAIN 2ND LEDGER'!D18</f>
        <v>0</v>
      </c>
      <c r="D5" s="128">
        <f>'MAIN 2ND LEDGER'!F18</f>
        <v>0</v>
      </c>
      <c r="E5" s="128">
        <f>'MAIN 2ND LEDGER'!H18</f>
        <v>0</v>
      </c>
      <c r="F5" s="128">
        <f>'MAIN 2ND LEDGER'!J18</f>
        <v>0</v>
      </c>
      <c r="G5" s="128">
        <f>'MAIN 2ND LEDGER'!L18</f>
        <v>0</v>
      </c>
      <c r="H5" s="128">
        <f>'MAIN 2ND LEDGER'!N18</f>
        <v>0</v>
      </c>
      <c r="I5" s="128">
        <f>'MAIN 2ND LEDGER'!P18</f>
        <v>0</v>
      </c>
      <c r="J5" s="128">
        <f>'MAIN 2ND LEDGER'!R18</f>
        <v>0</v>
      </c>
      <c r="K5" s="128">
        <f>'MAIN 2ND LEDGER'!T18</f>
        <v>0</v>
      </c>
      <c r="L5" s="128">
        <f>'MAIN 2ND LEDGER'!V18</f>
        <v>0</v>
      </c>
      <c r="M5" s="128">
        <f>'MAIN 2ND LEDGER'!X18</f>
        <v>0</v>
      </c>
      <c r="N5" s="128">
        <f>'MAIN 2ND LEDGER'!Z18</f>
        <v>0</v>
      </c>
      <c r="O5" s="128">
        <f>'MAIN 2ND LEDGER'!AB18</f>
        <v>0</v>
      </c>
      <c r="P5" s="128">
        <f>'MAIN 2ND LEDGER'!AD18</f>
        <v>0</v>
      </c>
      <c r="Q5" s="128">
        <f>'MAIN 2ND LEDGER'!AF18</f>
        <v>0</v>
      </c>
      <c r="R5" s="128">
        <f>'MAIN 2ND LEDGER'!AH18</f>
        <v>0</v>
      </c>
      <c r="S5" s="128">
        <f>'MAIN 2ND LEDGER'!AJ18</f>
        <v>0</v>
      </c>
      <c r="T5" s="128">
        <f>'MAIN 2ND LEDGER'!AL18</f>
        <v>0</v>
      </c>
      <c r="U5" s="128">
        <f>'MAIN 2ND LEDGER'!AN18</f>
        <v>0</v>
      </c>
      <c r="V5" s="128">
        <f>'MAIN 2ND LEDGER'!AP18</f>
        <v>0</v>
      </c>
      <c r="W5" s="128">
        <f>'MAIN 2ND LEDGER'!AR18</f>
        <v>0</v>
      </c>
      <c r="X5" s="128">
        <f>'MAIN 2ND LEDGER'!AT18</f>
        <v>0</v>
      </c>
      <c r="Y5" s="128">
        <f>'MAIN 2ND LEDGER'!AV18</f>
        <v>0</v>
      </c>
      <c r="Z5" s="128">
        <f>'MAIN 2ND LEDGER'!AX18</f>
        <v>0</v>
      </c>
      <c r="AA5" s="128">
        <f>'MAIN 2ND LEDGER'!AZ18</f>
        <v>0</v>
      </c>
      <c r="AB5" s="128">
        <f>'MAIN 2ND LEDGER'!BB18</f>
        <v>0</v>
      </c>
      <c r="AC5" s="129">
        <f>'MAIN 2ND LEDGER'!BD18</f>
        <v>0</v>
      </c>
      <c r="AE5" s="103"/>
      <c r="AF5" s="103"/>
      <c r="AG5" s="103"/>
      <c r="AH5" s="103"/>
    </row>
    <row r="6" spans="1:55">
      <c r="A6" s="105"/>
      <c r="B6" s="124" t="str">
        <f>B1</f>
        <v>JAN</v>
      </c>
      <c r="C6" s="124" t="str">
        <f>B6</f>
        <v>JAN</v>
      </c>
      <c r="D6" s="124" t="str">
        <f>D1</f>
        <v>FEB</v>
      </c>
      <c r="E6" s="124" t="str">
        <f>D6</f>
        <v>FEB</v>
      </c>
      <c r="F6" s="124" t="str">
        <f>F1</f>
        <v>MAR</v>
      </c>
      <c r="G6" s="124" t="str">
        <f>F6</f>
        <v>MAR</v>
      </c>
      <c r="H6" s="124" t="str">
        <f>H1</f>
        <v>APR</v>
      </c>
      <c r="I6" s="124" t="str">
        <f>H6</f>
        <v>APR</v>
      </c>
      <c r="J6" s="124" t="str">
        <f>J1</f>
        <v>MAY</v>
      </c>
      <c r="K6" s="124" t="str">
        <f>J6</f>
        <v>MAY</v>
      </c>
      <c r="L6" s="124" t="str">
        <f>L1</f>
        <v>JUN</v>
      </c>
      <c r="M6" s="124" t="str">
        <f>L6</f>
        <v>JUN</v>
      </c>
      <c r="N6" s="124" t="str">
        <f>N1</f>
        <v>JUL</v>
      </c>
      <c r="O6" s="124" t="str">
        <f>N6</f>
        <v>JUL</v>
      </c>
      <c r="P6" s="124" t="str">
        <f>P1</f>
        <v>AUG</v>
      </c>
      <c r="Q6" s="124" t="str">
        <f>P6</f>
        <v>AUG</v>
      </c>
      <c r="R6" s="124" t="str">
        <f>R1</f>
        <v>SEP</v>
      </c>
      <c r="S6" s="124" t="str">
        <f>R6</f>
        <v>SEP</v>
      </c>
      <c r="T6" s="124" t="str">
        <f>T1</f>
        <v>OCT</v>
      </c>
      <c r="U6" s="124" t="str">
        <f>T6</f>
        <v>OCT</v>
      </c>
      <c r="V6" s="124" t="str">
        <f>V1</f>
        <v>NOV</v>
      </c>
      <c r="W6" s="124" t="str">
        <f>V6</f>
        <v>NOV</v>
      </c>
      <c r="X6" s="124" t="str">
        <f>X1</f>
        <v>DEC</v>
      </c>
      <c r="Y6" s="124" t="str">
        <f>X6</f>
        <v>DEC</v>
      </c>
      <c r="Z6" s="124" t="str">
        <f>Z1</f>
        <v>JAN</v>
      </c>
      <c r="AA6" s="124" t="str">
        <f>Z6</f>
        <v>JAN</v>
      </c>
      <c r="AB6" s="124" t="str">
        <f>AB1</f>
        <v>FEB</v>
      </c>
      <c r="AC6" s="125" t="str">
        <f>AB6</f>
        <v>FEB</v>
      </c>
    </row>
    <row r="7" spans="1:55" ht="15.75" thickBot="1">
      <c r="A7" s="117"/>
      <c r="B7" s="110" t="s">
        <v>18</v>
      </c>
      <c r="C7" s="109" t="s">
        <v>19</v>
      </c>
      <c r="D7" s="110" t="s">
        <v>18</v>
      </c>
      <c r="E7" s="109" t="s">
        <v>19</v>
      </c>
      <c r="F7" s="110" t="s">
        <v>18</v>
      </c>
      <c r="G7" s="109" t="s">
        <v>19</v>
      </c>
      <c r="H7" s="110" t="s">
        <v>18</v>
      </c>
      <c r="I7" s="109" t="s">
        <v>19</v>
      </c>
      <c r="J7" s="110" t="s">
        <v>18</v>
      </c>
      <c r="K7" s="109" t="s">
        <v>19</v>
      </c>
      <c r="L7" s="110" t="s">
        <v>18</v>
      </c>
      <c r="M7" s="109" t="s">
        <v>19</v>
      </c>
      <c r="N7" s="110" t="s">
        <v>18</v>
      </c>
      <c r="O7" s="109" t="s">
        <v>19</v>
      </c>
      <c r="P7" s="110" t="s">
        <v>18</v>
      </c>
      <c r="Q7" s="109" t="s">
        <v>19</v>
      </c>
      <c r="R7" s="110" t="s">
        <v>18</v>
      </c>
      <c r="S7" s="109" t="s">
        <v>19</v>
      </c>
      <c r="T7" s="110" t="s">
        <v>18</v>
      </c>
      <c r="U7" s="109" t="s">
        <v>19</v>
      </c>
      <c r="V7" s="110" t="s">
        <v>18</v>
      </c>
      <c r="W7" s="109" t="s">
        <v>19</v>
      </c>
      <c r="X7" s="110" t="s">
        <v>18</v>
      </c>
      <c r="Y7" s="109" t="s">
        <v>19</v>
      </c>
      <c r="Z7" s="110" t="s">
        <v>18</v>
      </c>
      <c r="AA7" s="109" t="s">
        <v>19</v>
      </c>
      <c r="AB7" s="110" t="s">
        <v>18</v>
      </c>
      <c r="AC7" s="114" t="s">
        <v>19</v>
      </c>
    </row>
    <row r="8" spans="1:55">
      <c r="A8" s="106" t="s">
        <v>184</v>
      </c>
      <c r="B8" s="111">
        <f>SUM(B9:B10)</f>
        <v>0</v>
      </c>
      <c r="C8" s="111">
        <f t="shared" ref="C8:AC8" si="1">SUM(C9:C10)</f>
        <v>0</v>
      </c>
      <c r="D8" s="111">
        <f t="shared" si="1"/>
        <v>0</v>
      </c>
      <c r="E8" s="111">
        <f t="shared" si="1"/>
        <v>0</v>
      </c>
      <c r="F8" s="111">
        <f t="shared" si="1"/>
        <v>0</v>
      </c>
      <c r="G8" s="111">
        <f t="shared" si="1"/>
        <v>0</v>
      </c>
      <c r="H8" s="111">
        <f t="shared" si="1"/>
        <v>0</v>
      </c>
      <c r="I8" s="111">
        <f t="shared" si="1"/>
        <v>0</v>
      </c>
      <c r="J8" s="111">
        <f t="shared" si="1"/>
        <v>0</v>
      </c>
      <c r="K8" s="111">
        <f t="shared" si="1"/>
        <v>0</v>
      </c>
      <c r="L8" s="111">
        <f t="shared" si="1"/>
        <v>0</v>
      </c>
      <c r="M8" s="111">
        <f t="shared" si="1"/>
        <v>0</v>
      </c>
      <c r="N8" s="111">
        <f t="shared" si="1"/>
        <v>0</v>
      </c>
      <c r="O8" s="111">
        <f t="shared" si="1"/>
        <v>0</v>
      </c>
      <c r="P8" s="111">
        <f t="shared" si="1"/>
        <v>0</v>
      </c>
      <c r="Q8" s="111">
        <f t="shared" si="1"/>
        <v>0</v>
      </c>
      <c r="R8" s="111">
        <f t="shared" si="1"/>
        <v>0</v>
      </c>
      <c r="S8" s="111">
        <f t="shared" si="1"/>
        <v>0</v>
      </c>
      <c r="T8" s="111">
        <f t="shared" si="1"/>
        <v>0</v>
      </c>
      <c r="U8" s="111">
        <f t="shared" si="1"/>
        <v>0</v>
      </c>
      <c r="V8" s="111">
        <f t="shared" si="1"/>
        <v>0</v>
      </c>
      <c r="W8" s="111">
        <f t="shared" si="1"/>
        <v>0</v>
      </c>
      <c r="X8" s="111">
        <f t="shared" si="1"/>
        <v>0</v>
      </c>
      <c r="Y8" s="111">
        <f t="shared" si="1"/>
        <v>0</v>
      </c>
      <c r="Z8" s="111">
        <f t="shared" si="1"/>
        <v>0</v>
      </c>
      <c r="AA8" s="111">
        <f t="shared" si="1"/>
        <v>0</v>
      </c>
      <c r="AB8" s="111">
        <f t="shared" si="1"/>
        <v>0</v>
      </c>
      <c r="AC8" s="118">
        <f t="shared" si="1"/>
        <v>0</v>
      </c>
    </row>
    <row r="9" spans="1:55">
      <c r="A9" s="107" t="s">
        <v>185</v>
      </c>
      <c r="B9" s="103">
        <f>'MAIN CHECKING LEDGER'!B19</f>
        <v>0</v>
      </c>
      <c r="C9" s="103">
        <f>'MAIN CHECKING LEDGER'!D19</f>
        <v>0</v>
      </c>
      <c r="D9" s="103">
        <f>'MAIN CHECKING LEDGER'!F19</f>
        <v>0</v>
      </c>
      <c r="E9" s="103">
        <f>'MAIN CHECKING LEDGER'!H19</f>
        <v>0</v>
      </c>
      <c r="F9" s="103">
        <f>'MAIN CHECKING LEDGER'!J19</f>
        <v>0</v>
      </c>
      <c r="G9" s="103">
        <f>'MAIN CHECKING LEDGER'!L19</f>
        <v>0</v>
      </c>
      <c r="H9" s="103">
        <f>'MAIN CHECKING LEDGER'!N19</f>
        <v>0</v>
      </c>
      <c r="I9" s="103">
        <f>'MAIN CHECKING LEDGER'!P19</f>
        <v>0</v>
      </c>
      <c r="J9" s="103">
        <f>'MAIN CHECKING LEDGER'!R19</f>
        <v>0</v>
      </c>
      <c r="K9" s="103">
        <f>'MAIN CHECKING LEDGER'!T19</f>
        <v>0</v>
      </c>
      <c r="L9" s="103">
        <f>'MAIN CHECKING LEDGER'!V19</f>
        <v>0</v>
      </c>
      <c r="M9" s="103">
        <f>'MAIN CHECKING LEDGER'!X19</f>
        <v>0</v>
      </c>
      <c r="N9" s="103">
        <f>'MAIN CHECKING LEDGER'!Z19</f>
        <v>0</v>
      </c>
      <c r="O9" s="103">
        <f>'MAIN CHECKING LEDGER'!AB19</f>
        <v>0</v>
      </c>
      <c r="P9" s="103">
        <f>'MAIN CHECKING LEDGER'!AD19</f>
        <v>0</v>
      </c>
      <c r="Q9" s="103">
        <f>'MAIN CHECKING LEDGER'!AF19</f>
        <v>0</v>
      </c>
      <c r="R9" s="103">
        <f>'MAIN CHECKING LEDGER'!AH19</f>
        <v>0</v>
      </c>
      <c r="S9" s="103">
        <f>'MAIN CHECKING LEDGER'!AJ19</f>
        <v>0</v>
      </c>
      <c r="T9" s="103">
        <f>'MAIN CHECKING LEDGER'!AL19</f>
        <v>0</v>
      </c>
      <c r="U9" s="103">
        <f>'MAIN CHECKING LEDGER'!AN19</f>
        <v>0</v>
      </c>
      <c r="V9" s="103">
        <f>'MAIN CHECKING LEDGER'!AP19</f>
        <v>0</v>
      </c>
      <c r="W9" s="103">
        <f>'MAIN CHECKING LEDGER'!AR19</f>
        <v>0</v>
      </c>
      <c r="X9" s="103">
        <f>'MAIN CHECKING LEDGER'!AT19</f>
        <v>0</v>
      </c>
      <c r="Y9" s="103">
        <f>'MAIN CHECKING LEDGER'!AV19</f>
        <v>0</v>
      </c>
      <c r="Z9" s="103">
        <f>'MAIN CHECKING LEDGER'!AX19</f>
        <v>0</v>
      </c>
      <c r="AA9" s="103">
        <f>'MAIN CHECKING LEDGER'!AZ19</f>
        <v>0</v>
      </c>
      <c r="AB9" s="103">
        <f>'MAIN CHECKING LEDGER'!BB19</f>
        <v>0</v>
      </c>
      <c r="AC9" s="116">
        <f>'MAIN CHECKING LEDGER'!BD19</f>
        <v>0</v>
      </c>
      <c r="AD9" s="103"/>
      <c r="AF9" s="103"/>
      <c r="AH9" s="103"/>
    </row>
    <row r="10" spans="1:55" ht="15.75" thickBot="1">
      <c r="A10" s="107" t="s">
        <v>186</v>
      </c>
      <c r="B10" s="103">
        <f>'MAIN 2ND LEDGER'!B19</f>
        <v>0</v>
      </c>
      <c r="C10" s="103">
        <f>'MAIN 2ND LEDGER'!D19</f>
        <v>0</v>
      </c>
      <c r="D10" s="103">
        <f>'MAIN 2ND LEDGER'!F19</f>
        <v>0</v>
      </c>
      <c r="E10" s="103">
        <f>'MAIN 2ND LEDGER'!H19</f>
        <v>0</v>
      </c>
      <c r="F10" s="103">
        <f>'MAIN 2ND LEDGER'!J19</f>
        <v>0</v>
      </c>
      <c r="G10" s="103">
        <f>'MAIN 2ND LEDGER'!L19</f>
        <v>0</v>
      </c>
      <c r="H10" s="103">
        <f>'MAIN 2ND LEDGER'!N19</f>
        <v>0</v>
      </c>
      <c r="I10" s="103">
        <f>'MAIN 2ND LEDGER'!P19</f>
        <v>0</v>
      </c>
      <c r="J10" s="103">
        <f>'MAIN 2ND LEDGER'!R19</f>
        <v>0</v>
      </c>
      <c r="K10" s="103">
        <f>'MAIN 2ND LEDGER'!T19</f>
        <v>0</v>
      </c>
      <c r="L10" s="103">
        <f>'MAIN 2ND LEDGER'!V19</f>
        <v>0</v>
      </c>
      <c r="M10" s="103">
        <f>'MAIN 2ND LEDGER'!X19</f>
        <v>0</v>
      </c>
      <c r="N10" s="103">
        <f>'MAIN 2ND LEDGER'!Z19</f>
        <v>0</v>
      </c>
      <c r="O10" s="103">
        <f>'MAIN 2ND LEDGER'!AB19</f>
        <v>0</v>
      </c>
      <c r="P10" s="103">
        <f>'MAIN 2ND LEDGER'!AD19</f>
        <v>0</v>
      </c>
      <c r="Q10" s="103">
        <f>'MAIN 2ND LEDGER'!AF19</f>
        <v>0</v>
      </c>
      <c r="R10" s="103">
        <f>'MAIN 2ND LEDGER'!AH19</f>
        <v>0</v>
      </c>
      <c r="S10" s="103">
        <f>'MAIN 2ND LEDGER'!AJ19</f>
        <v>0</v>
      </c>
      <c r="T10" s="103">
        <f>'MAIN 2ND LEDGER'!AL19</f>
        <v>0</v>
      </c>
      <c r="U10" s="103">
        <f>'MAIN 2ND LEDGER'!AN19</f>
        <v>0</v>
      </c>
      <c r="V10" s="103">
        <f>'MAIN 2ND LEDGER'!AP19</f>
        <v>0</v>
      </c>
      <c r="W10" s="103">
        <f>'MAIN 2ND LEDGER'!AR19</f>
        <v>0</v>
      </c>
      <c r="X10" s="103">
        <f>'MAIN 2ND LEDGER'!AT19</f>
        <v>0</v>
      </c>
      <c r="Y10" s="103">
        <f>'MAIN 2ND LEDGER'!AV19</f>
        <v>0</v>
      </c>
      <c r="Z10" s="103">
        <f>'MAIN 2ND LEDGER'!AX19</f>
        <v>0</v>
      </c>
      <c r="AA10" s="103">
        <f>'MAIN 2ND LEDGER'!AZ19</f>
        <v>0</v>
      </c>
      <c r="AB10" s="103">
        <f>'MAIN 2ND LEDGER'!BB19</f>
        <v>0</v>
      </c>
      <c r="AC10" s="116">
        <f>'MAIN 2ND LEDGER'!BD19</f>
        <v>0</v>
      </c>
      <c r="AE10" s="103"/>
      <c r="AG10" s="103"/>
      <c r="AI10" s="103"/>
      <c r="AK10" s="103"/>
      <c r="AL10" s="103"/>
      <c r="AM10" s="103"/>
      <c r="AN10" s="103"/>
      <c r="AO10" s="103"/>
      <c r="AP10" s="103"/>
      <c r="AQ10" s="103"/>
      <c r="AR10" s="103"/>
      <c r="AS10" s="103"/>
      <c r="AT10" s="103"/>
      <c r="AU10" s="103"/>
      <c r="AV10" s="103"/>
      <c r="AW10" s="103"/>
      <c r="AX10" s="103"/>
      <c r="AY10" s="103"/>
      <c r="AZ10" s="103"/>
      <c r="BA10" s="103"/>
      <c r="BB10" s="103"/>
      <c r="BC10" s="103"/>
    </row>
    <row r="11" spans="1:55">
      <c r="A11" s="126"/>
      <c r="B11" s="122" t="str">
        <f>B1</f>
        <v>JAN</v>
      </c>
      <c r="C11" s="122" t="str">
        <f>B11</f>
        <v>JAN</v>
      </c>
      <c r="D11" s="122" t="str">
        <f>D1</f>
        <v>FEB</v>
      </c>
      <c r="E11" s="122" t="str">
        <f>D11</f>
        <v>FEB</v>
      </c>
      <c r="F11" s="122" t="str">
        <f>F1</f>
        <v>MAR</v>
      </c>
      <c r="G11" s="122" t="str">
        <f>F11</f>
        <v>MAR</v>
      </c>
      <c r="H11" s="122" t="str">
        <f>H1</f>
        <v>APR</v>
      </c>
      <c r="I11" s="122" t="str">
        <f>H11</f>
        <v>APR</v>
      </c>
      <c r="J11" s="122" t="str">
        <f>J1</f>
        <v>MAY</v>
      </c>
      <c r="K11" s="122" t="str">
        <f>J11</f>
        <v>MAY</v>
      </c>
      <c r="L11" s="122" t="str">
        <f>L1</f>
        <v>JUN</v>
      </c>
      <c r="M11" s="122" t="str">
        <f>L11</f>
        <v>JUN</v>
      </c>
      <c r="N11" s="122" t="str">
        <f>N1</f>
        <v>JUL</v>
      </c>
      <c r="O11" s="122" t="str">
        <f>N11</f>
        <v>JUL</v>
      </c>
      <c r="P11" s="122" t="str">
        <f>P1</f>
        <v>AUG</v>
      </c>
      <c r="Q11" s="122" t="str">
        <f>P11</f>
        <v>AUG</v>
      </c>
      <c r="R11" s="122" t="str">
        <f>R1</f>
        <v>SEP</v>
      </c>
      <c r="S11" s="122" t="str">
        <f>R11</f>
        <v>SEP</v>
      </c>
      <c r="T11" s="122" t="str">
        <f>T1</f>
        <v>OCT</v>
      </c>
      <c r="U11" s="122" t="str">
        <f>T11</f>
        <v>OCT</v>
      </c>
      <c r="V11" s="122" t="str">
        <f>V1</f>
        <v>NOV</v>
      </c>
      <c r="W11" s="122" t="str">
        <f>V11</f>
        <v>NOV</v>
      </c>
      <c r="X11" s="122" t="str">
        <f>X1</f>
        <v>DEC</v>
      </c>
      <c r="Y11" s="122" t="str">
        <f>X11</f>
        <v>DEC</v>
      </c>
      <c r="Z11" s="122" t="str">
        <f>Z1</f>
        <v>JAN</v>
      </c>
      <c r="AA11" s="122" t="str">
        <f>Z11</f>
        <v>JAN</v>
      </c>
      <c r="AB11" s="122" t="str">
        <f>AB1</f>
        <v>FEB</v>
      </c>
      <c r="AC11" s="123" t="str">
        <f>AB11</f>
        <v>FEB</v>
      </c>
      <c r="AE11" s="103"/>
      <c r="AG11" s="103"/>
      <c r="AI11" s="103"/>
      <c r="AK11" s="103"/>
      <c r="AL11" s="103"/>
      <c r="AM11" s="103"/>
      <c r="AN11" s="103"/>
      <c r="AO11" s="103"/>
      <c r="AP11" s="103"/>
      <c r="AQ11" s="103"/>
      <c r="AR11" s="103"/>
      <c r="AS11" s="103"/>
      <c r="AT11" s="103"/>
      <c r="AU11" s="103"/>
      <c r="AV11" s="103"/>
      <c r="AW11" s="103"/>
      <c r="AX11" s="103"/>
      <c r="AY11" s="103"/>
      <c r="AZ11" s="103"/>
      <c r="BA11" s="103"/>
      <c r="BB11" s="103"/>
      <c r="BC11" s="103"/>
    </row>
    <row r="12" spans="1:55" ht="15.75" thickBot="1">
      <c r="A12" s="119"/>
      <c r="B12" s="110" t="s">
        <v>18</v>
      </c>
      <c r="C12" s="109" t="s">
        <v>19</v>
      </c>
      <c r="D12" s="110" t="s">
        <v>18</v>
      </c>
      <c r="E12" s="109" t="s">
        <v>19</v>
      </c>
      <c r="F12" s="110" t="s">
        <v>18</v>
      </c>
      <c r="G12" s="109" t="s">
        <v>19</v>
      </c>
      <c r="H12" s="110" t="s">
        <v>18</v>
      </c>
      <c r="I12" s="109" t="s">
        <v>19</v>
      </c>
      <c r="J12" s="110" t="s">
        <v>18</v>
      </c>
      <c r="K12" s="109" t="s">
        <v>19</v>
      </c>
      <c r="L12" s="110" t="s">
        <v>18</v>
      </c>
      <c r="M12" s="109" t="s">
        <v>19</v>
      </c>
      <c r="N12" s="110" t="s">
        <v>18</v>
      </c>
      <c r="O12" s="109" t="s">
        <v>19</v>
      </c>
      <c r="P12" s="110" t="s">
        <v>18</v>
      </c>
      <c r="Q12" s="109" t="s">
        <v>19</v>
      </c>
      <c r="R12" s="110" t="s">
        <v>18</v>
      </c>
      <c r="S12" s="109" t="s">
        <v>19</v>
      </c>
      <c r="T12" s="110" t="s">
        <v>18</v>
      </c>
      <c r="U12" s="109" t="s">
        <v>19</v>
      </c>
      <c r="V12" s="110" t="s">
        <v>18</v>
      </c>
      <c r="W12" s="109" t="s">
        <v>19</v>
      </c>
      <c r="X12" s="110" t="s">
        <v>18</v>
      </c>
      <c r="Y12" s="109" t="s">
        <v>19</v>
      </c>
      <c r="Z12" s="110" t="s">
        <v>18</v>
      </c>
      <c r="AA12" s="109" t="s">
        <v>19</v>
      </c>
      <c r="AB12" s="110" t="s">
        <v>18</v>
      </c>
      <c r="AC12" s="114" t="s">
        <v>19</v>
      </c>
    </row>
    <row r="13" spans="1:55">
      <c r="A13" s="106" t="s">
        <v>187</v>
      </c>
      <c r="B13" s="111">
        <f>SUM(B14:B15)</f>
        <v>0</v>
      </c>
      <c r="C13" s="111">
        <f t="shared" ref="C13:AC13" si="2">SUM(C14:C15)</f>
        <v>0</v>
      </c>
      <c r="D13" s="111">
        <f t="shared" si="2"/>
        <v>0</v>
      </c>
      <c r="E13" s="111">
        <f t="shared" si="2"/>
        <v>0</v>
      </c>
      <c r="F13" s="111">
        <f t="shared" si="2"/>
        <v>0</v>
      </c>
      <c r="G13" s="111">
        <f t="shared" si="2"/>
        <v>0</v>
      </c>
      <c r="H13" s="111">
        <f t="shared" si="2"/>
        <v>0</v>
      </c>
      <c r="I13" s="111">
        <f t="shared" si="2"/>
        <v>0</v>
      </c>
      <c r="J13" s="111">
        <f t="shared" si="2"/>
        <v>0</v>
      </c>
      <c r="K13" s="111">
        <f t="shared" si="2"/>
        <v>0</v>
      </c>
      <c r="L13" s="111">
        <f t="shared" si="2"/>
        <v>0</v>
      </c>
      <c r="M13" s="111">
        <f t="shared" si="2"/>
        <v>0</v>
      </c>
      <c r="N13" s="111">
        <f t="shared" si="2"/>
        <v>0</v>
      </c>
      <c r="O13" s="111">
        <f t="shared" si="2"/>
        <v>0</v>
      </c>
      <c r="P13" s="111">
        <f t="shared" si="2"/>
        <v>0</v>
      </c>
      <c r="Q13" s="111">
        <f t="shared" si="2"/>
        <v>0</v>
      </c>
      <c r="R13" s="111">
        <f t="shared" si="2"/>
        <v>0</v>
      </c>
      <c r="S13" s="111">
        <f t="shared" si="2"/>
        <v>0</v>
      </c>
      <c r="T13" s="111">
        <f t="shared" si="2"/>
        <v>0</v>
      </c>
      <c r="U13" s="111">
        <f t="shared" si="2"/>
        <v>0</v>
      </c>
      <c r="V13" s="111">
        <f t="shared" si="2"/>
        <v>0</v>
      </c>
      <c r="W13" s="111">
        <f t="shared" si="2"/>
        <v>0</v>
      </c>
      <c r="X13" s="111">
        <f t="shared" si="2"/>
        <v>0</v>
      </c>
      <c r="Y13" s="111">
        <f t="shared" si="2"/>
        <v>0</v>
      </c>
      <c r="Z13" s="111">
        <f t="shared" si="2"/>
        <v>0</v>
      </c>
      <c r="AA13" s="111">
        <f t="shared" si="2"/>
        <v>0</v>
      </c>
      <c r="AB13" s="111">
        <f t="shared" si="2"/>
        <v>0</v>
      </c>
      <c r="AC13" s="118">
        <f t="shared" si="2"/>
        <v>0</v>
      </c>
    </row>
    <row r="14" spans="1:55">
      <c r="A14" s="107" t="s">
        <v>188</v>
      </c>
      <c r="B14" s="103">
        <f>'MAIN CHECKING LEDGER'!B20</f>
        <v>0</v>
      </c>
      <c r="C14" s="103">
        <f>'MAIN CHECKING LEDGER'!D20</f>
        <v>0</v>
      </c>
      <c r="D14" s="103">
        <f>'MAIN CHECKING LEDGER'!F20</f>
        <v>0</v>
      </c>
      <c r="E14" s="103">
        <f>'MAIN CHECKING LEDGER'!H20</f>
        <v>0</v>
      </c>
      <c r="F14" s="103">
        <f>'MAIN CHECKING LEDGER'!J20</f>
        <v>0</v>
      </c>
      <c r="G14" s="103">
        <f>'MAIN CHECKING LEDGER'!L20</f>
        <v>0</v>
      </c>
      <c r="H14" s="103">
        <f>'MAIN CHECKING LEDGER'!N20</f>
        <v>0</v>
      </c>
      <c r="I14" s="103">
        <f>'MAIN CHECKING LEDGER'!P20</f>
        <v>0</v>
      </c>
      <c r="J14" s="103">
        <f>'MAIN CHECKING LEDGER'!R20</f>
        <v>0</v>
      </c>
      <c r="K14" s="103">
        <f>'MAIN CHECKING LEDGER'!T20</f>
        <v>0</v>
      </c>
      <c r="L14" s="103">
        <f>'MAIN CHECKING LEDGER'!V20</f>
        <v>0</v>
      </c>
      <c r="M14" s="103">
        <f>'MAIN CHECKING LEDGER'!X20</f>
        <v>0</v>
      </c>
      <c r="N14" s="103">
        <f>'MAIN CHECKING LEDGER'!Z20</f>
        <v>0</v>
      </c>
      <c r="O14" s="103">
        <f>'MAIN CHECKING LEDGER'!AB20</f>
        <v>0</v>
      </c>
      <c r="P14" s="103">
        <f>'MAIN CHECKING LEDGER'!AD20</f>
        <v>0</v>
      </c>
      <c r="Q14" s="103">
        <f>'MAIN CHECKING LEDGER'!AF20</f>
        <v>0</v>
      </c>
      <c r="R14" s="103">
        <f>'MAIN CHECKING LEDGER'!AH20</f>
        <v>0</v>
      </c>
      <c r="S14" s="103">
        <f>'MAIN CHECKING LEDGER'!AJ20</f>
        <v>0</v>
      </c>
      <c r="T14" s="103">
        <f>'MAIN CHECKING LEDGER'!AL20</f>
        <v>0</v>
      </c>
      <c r="U14" s="103">
        <f>'MAIN CHECKING LEDGER'!AN20</f>
        <v>0</v>
      </c>
      <c r="V14" s="103">
        <f>'MAIN CHECKING LEDGER'!AP20</f>
        <v>0</v>
      </c>
      <c r="W14" s="103">
        <f>'MAIN CHECKING LEDGER'!AR20</f>
        <v>0</v>
      </c>
      <c r="X14" s="103">
        <f>'MAIN CHECKING LEDGER'!AT20</f>
        <v>0</v>
      </c>
      <c r="Y14" s="103">
        <f>'MAIN CHECKING LEDGER'!AV20</f>
        <v>0</v>
      </c>
      <c r="Z14" s="103">
        <f>'MAIN CHECKING LEDGER'!AX20</f>
        <v>0</v>
      </c>
      <c r="AA14" s="103">
        <f>'MAIN CHECKING LEDGER'!AZ20</f>
        <v>0</v>
      </c>
      <c r="AB14" s="103">
        <f>'MAIN CHECKING LEDGER'!BB20</f>
        <v>0</v>
      </c>
      <c r="AC14" s="116">
        <f>'MAIN CHECKING LEDGER'!BD20</f>
        <v>0</v>
      </c>
      <c r="AE14" s="103"/>
      <c r="AG14" s="103"/>
      <c r="AI14" s="103"/>
      <c r="AK14" s="103"/>
      <c r="AM14" s="103"/>
      <c r="AO14" s="103"/>
      <c r="AQ14" s="103"/>
      <c r="AS14" s="103"/>
      <c r="AU14" s="103"/>
      <c r="AW14" s="103"/>
      <c r="AY14" s="103"/>
      <c r="AZ14" s="103"/>
      <c r="BA14" s="103"/>
      <c r="BB14" s="103"/>
      <c r="BC14" s="103"/>
    </row>
    <row r="15" spans="1:55">
      <c r="A15" s="107" t="s">
        <v>189</v>
      </c>
      <c r="B15" s="103">
        <f>'MAIN 2ND LEDGER'!B20</f>
        <v>0</v>
      </c>
      <c r="C15" s="103">
        <f>'MAIN 2ND LEDGER'!D20</f>
        <v>0</v>
      </c>
      <c r="D15" s="103">
        <f>'MAIN 2ND LEDGER'!F20</f>
        <v>0</v>
      </c>
      <c r="E15" s="103">
        <f>'MAIN 2ND LEDGER'!H20</f>
        <v>0</v>
      </c>
      <c r="F15" s="103">
        <f>'MAIN 2ND LEDGER'!J20</f>
        <v>0</v>
      </c>
      <c r="G15" s="103">
        <f>'MAIN 2ND LEDGER'!L20</f>
        <v>0</v>
      </c>
      <c r="H15" s="103">
        <f>'MAIN 2ND LEDGER'!N20</f>
        <v>0</v>
      </c>
      <c r="I15" s="103">
        <f>'MAIN 2ND LEDGER'!P20</f>
        <v>0</v>
      </c>
      <c r="J15" s="103">
        <f>'MAIN 2ND LEDGER'!R20</f>
        <v>0</v>
      </c>
      <c r="K15" s="103">
        <f>'MAIN 2ND LEDGER'!T20</f>
        <v>0</v>
      </c>
      <c r="L15" s="103">
        <f>'MAIN 2ND LEDGER'!V20</f>
        <v>0</v>
      </c>
      <c r="M15" s="103">
        <f>'MAIN 2ND LEDGER'!X20</f>
        <v>0</v>
      </c>
      <c r="N15" s="103">
        <f>'MAIN 2ND LEDGER'!Z20</f>
        <v>0</v>
      </c>
      <c r="O15" s="103">
        <f>'MAIN 2ND LEDGER'!AB20</f>
        <v>0</v>
      </c>
      <c r="P15" s="103">
        <f>'MAIN 2ND LEDGER'!AD20</f>
        <v>0</v>
      </c>
      <c r="Q15" s="103">
        <f>'MAIN 2ND LEDGER'!AF20</f>
        <v>0</v>
      </c>
      <c r="R15" s="103">
        <f>'MAIN 2ND LEDGER'!AH20</f>
        <v>0</v>
      </c>
      <c r="S15" s="103">
        <f>'MAIN 2ND LEDGER'!AJ20</f>
        <v>0</v>
      </c>
      <c r="T15" s="103">
        <f>'MAIN 2ND LEDGER'!AL20</f>
        <v>0</v>
      </c>
      <c r="U15" s="103">
        <f>'MAIN 2ND LEDGER'!AN20</f>
        <v>0</v>
      </c>
      <c r="V15" s="103">
        <f>'MAIN 2ND LEDGER'!AP20</f>
        <v>0</v>
      </c>
      <c r="W15" s="103">
        <f>'MAIN 2ND LEDGER'!AR20</f>
        <v>0</v>
      </c>
      <c r="X15" s="103">
        <f>'MAIN 2ND LEDGER'!AT20</f>
        <v>0</v>
      </c>
      <c r="Y15" s="103">
        <f>'MAIN 2ND LEDGER'!AV20</f>
        <v>0</v>
      </c>
      <c r="Z15" s="103">
        <f>'MAIN 2ND LEDGER'!AX20</f>
        <v>0</v>
      </c>
      <c r="AA15" s="103">
        <f>'MAIN 2ND LEDGER'!AZ20</f>
        <v>0</v>
      </c>
      <c r="AB15" s="103">
        <f>'MAIN 2ND LEDGER'!BB20</f>
        <v>0</v>
      </c>
      <c r="AC15" s="116">
        <f>'MAIN 2ND LEDGER'!BD20</f>
        <v>0</v>
      </c>
      <c r="AE15" s="103"/>
      <c r="AG15" s="103"/>
      <c r="AI15" s="103"/>
      <c r="AK15" s="103"/>
      <c r="AM15" s="103"/>
      <c r="AO15" s="103"/>
      <c r="AQ15" s="103"/>
      <c r="AS15" s="103"/>
      <c r="AU15" s="103"/>
      <c r="AW15" s="103"/>
      <c r="AY15" s="103"/>
      <c r="AZ15" s="103"/>
      <c r="BA15" s="103"/>
      <c r="BB15" s="103"/>
      <c r="BC15" s="103"/>
    </row>
    <row r="16" spans="1:55" ht="15.75" thickBot="1">
      <c r="A16" s="108"/>
      <c r="B16" s="120"/>
      <c r="C16" s="120"/>
      <c r="D16" s="120"/>
      <c r="E16" s="120"/>
      <c r="F16" s="120"/>
      <c r="G16" s="120"/>
      <c r="H16" s="120"/>
      <c r="I16" s="120"/>
      <c r="J16" s="120"/>
      <c r="K16" s="120"/>
      <c r="L16" s="120"/>
      <c r="M16" s="120"/>
      <c r="N16" s="120"/>
      <c r="O16" s="120"/>
      <c r="P16" s="120"/>
      <c r="Q16" s="120"/>
      <c r="R16" s="120"/>
      <c r="S16" s="120"/>
      <c r="T16" s="120"/>
      <c r="U16" s="120"/>
      <c r="V16" s="120"/>
      <c r="W16" s="120"/>
      <c r="X16" s="120"/>
      <c r="Y16" s="120"/>
      <c r="Z16" s="120"/>
      <c r="AA16" s="120"/>
      <c r="AB16" s="120"/>
      <c r="AC16" s="121"/>
    </row>
  </sheetData>
  <sheetProtection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Dashboard</vt:lpstr>
      <vt:lpstr>MAIN CHECKING LEDGER</vt:lpstr>
      <vt:lpstr>MAIN 2ND LEDGER</vt:lpstr>
      <vt:lpstr>SETUP</vt:lpstr>
      <vt:lpstr>BANK &amp; CREDIT ACCOUNTS</vt:lpstr>
      <vt:lpstr>EXPENSE LIST</vt:lpstr>
      <vt:lpstr>META DATA</vt:lpstr>
      <vt:lpstr>GRAPH DATA</vt:lpstr>
      <vt:lpstr>Quotes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LRO Loddis</dc:creator>
  <cp:lastModifiedBy>LRO Loddis</cp:lastModifiedBy>
  <dcterms:created xsi:type="dcterms:W3CDTF">2026-02-19T17:55:59Z</dcterms:created>
  <dcterms:modified xsi:type="dcterms:W3CDTF">2026-03-02T03:11:41Z</dcterms:modified>
</cp:coreProperties>
</file>