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5"/>
  <workbookPr/>
  <xr:revisionPtr revIDLastSave="0" documentId="8_{E5DA8D8D-A77D-47F5-9E57-D7C246AC2644}" xr6:coauthVersionLast="47" xr6:coauthVersionMax="47" xr10:uidLastSave="{00000000-0000-0000-0000-000000000000}"/>
  <bookViews>
    <workbookView xWindow="240" yWindow="105" windowWidth="14805" windowHeight="8010" firstSheet="4" activeTab="7" xr2:uid="{00000000-000D-0000-FFFF-FFFF00000000}"/>
  </bookViews>
  <sheets>
    <sheet name="Dados Pessoais" sheetId="3" r:id="rId1"/>
    <sheet name="Etapas" sheetId="4" r:id="rId2"/>
    <sheet name="Princípios" sheetId="6" r:id="rId3"/>
    <sheet name="Saúde Financeira" sheetId="5" r:id="rId4"/>
    <sheet name="Fund. de Investimento" sheetId="7" r:id="rId5"/>
    <sheet name="Renda Fixa" sheetId="8" r:id="rId6"/>
    <sheet name="Fund. Imobiliário" sheetId="10" r:id="rId7"/>
    <sheet name="Renda Variável" sheetId="9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0" l="1" a="1"/>
  <c r="H5" i="10"/>
  <c r="J5" i="10"/>
  <c r="I5" i="10"/>
  <c r="L5" i="10"/>
  <c r="C22" i="10"/>
  <c r="G5" i="10"/>
  <c r="G3" i="10" s="1"/>
  <c r="N22" i="10"/>
  <c r="N23" i="10" s="1"/>
  <c r="M22" i="10"/>
  <c r="M23" i="10" s="1"/>
  <c r="L22" i="10"/>
  <c r="L23" i="10" s="1"/>
  <c r="K22" i="10"/>
  <c r="K23" i="10" s="1"/>
  <c r="J22" i="10"/>
  <c r="J23" i="10" s="1"/>
  <c r="I22" i="10"/>
  <c r="I23" i="10" s="1"/>
  <c r="H22" i="10"/>
  <c r="H23" i="10" s="1"/>
  <c r="G22" i="10"/>
  <c r="G23" i="10" s="1"/>
  <c r="F22" i="10"/>
  <c r="F23" i="10" s="1"/>
  <c r="E22" i="10"/>
  <c r="E23" i="10" s="1"/>
  <c r="D22" i="10"/>
  <c r="D23" i="10" s="1"/>
  <c r="D1" i="10"/>
  <c r="F13" i="9" a="1"/>
  <c r="F13" i="9" s="1"/>
  <c r="F4" i="9" a="1"/>
  <c r="F4" i="9" s="1"/>
  <c r="E1" i="9"/>
  <c r="O24" i="7"/>
  <c r="N24" i="7"/>
  <c r="M24" i="7"/>
  <c r="L24" i="7"/>
  <c r="K24" i="7"/>
  <c r="J24" i="7"/>
  <c r="I24" i="7"/>
  <c r="H24" i="7"/>
  <c r="G24" i="7"/>
  <c r="F24" i="7"/>
  <c r="E24" i="7"/>
  <c r="D24" i="7"/>
  <c r="O19" i="7"/>
  <c r="N19" i="7"/>
  <c r="M19" i="7"/>
  <c r="L19" i="7"/>
  <c r="K19" i="7"/>
  <c r="J19" i="7"/>
  <c r="I19" i="7"/>
  <c r="H19" i="7"/>
  <c r="G19" i="7"/>
  <c r="F19" i="7"/>
  <c r="E19" i="7"/>
  <c r="D19" i="7"/>
  <c r="C20" i="7" s="1" a="1"/>
  <c r="C20" i="7" s="1"/>
  <c r="O14" i="7"/>
  <c r="N14" i="7"/>
  <c r="M14" i="7"/>
  <c r="L14" i="7"/>
  <c r="K14" i="7"/>
  <c r="J14" i="7"/>
  <c r="I14" i="7"/>
  <c r="H14" i="7"/>
  <c r="G14" i="7"/>
  <c r="F14" i="7"/>
  <c r="E14" i="7"/>
  <c r="D14" i="7"/>
  <c r="C15" i="7" s="1" a="1"/>
  <c r="C15" i="7" s="1"/>
  <c r="E8" i="7"/>
  <c r="F8" i="7"/>
  <c r="G8" i="7"/>
  <c r="H8" i="7"/>
  <c r="I8" i="7"/>
  <c r="J8" i="7"/>
  <c r="K8" i="7"/>
  <c r="L8" i="7"/>
  <c r="M8" i="7"/>
  <c r="N8" i="7"/>
  <c r="O8" i="7"/>
  <c r="D8" i="7"/>
  <c r="T23" i="8"/>
  <c r="J23" i="8"/>
  <c r="K23" i="8"/>
  <c r="L23" i="8"/>
  <c r="M23" i="8"/>
  <c r="N23" i="8"/>
  <c r="O23" i="8"/>
  <c r="P23" i="8"/>
  <c r="Q23" i="8"/>
  <c r="R23" i="8"/>
  <c r="S23" i="8"/>
  <c r="I23" i="8"/>
  <c r="J17" i="8"/>
  <c r="I17" i="8"/>
  <c r="T17" i="8"/>
  <c r="S17" i="8"/>
  <c r="R17" i="8"/>
  <c r="Q17" i="8"/>
  <c r="P17" i="8"/>
  <c r="O17" i="8"/>
  <c r="N17" i="8"/>
  <c r="M17" i="8"/>
  <c r="L17" i="8"/>
  <c r="K17" i="8"/>
  <c r="E1" i="8"/>
  <c r="D1" i="7"/>
  <c r="D1" i="6"/>
  <c r="H78" i="5"/>
  <c r="J78" i="5"/>
  <c r="L78" i="5"/>
  <c r="N78" i="5"/>
  <c r="P78" i="5"/>
  <c r="R78" i="5"/>
  <c r="X78" i="5"/>
  <c r="Z78" i="5"/>
  <c r="AB78" i="5"/>
  <c r="P71" i="5"/>
  <c r="L71" i="5"/>
  <c r="N71" i="5"/>
  <c r="R71" i="5"/>
  <c r="T71" i="5"/>
  <c r="V71" i="5"/>
  <c r="X71" i="5"/>
  <c r="Z71" i="5"/>
  <c r="AB71" i="5"/>
  <c r="J71" i="5"/>
  <c r="H71" i="5"/>
  <c r="H59" i="5"/>
  <c r="AB59" i="5"/>
  <c r="AB11" i="5"/>
  <c r="AB76" i="5" s="1"/>
  <c r="H11" i="5"/>
  <c r="H76" i="5" s="1"/>
  <c r="J11" i="5"/>
  <c r="J76" i="5" s="1"/>
  <c r="L11" i="5"/>
  <c r="L76" i="5" s="1"/>
  <c r="N11" i="5"/>
  <c r="N76" i="5" s="1"/>
  <c r="P11" i="5"/>
  <c r="P76" i="5" s="1"/>
  <c r="R11" i="5"/>
  <c r="R76" i="5" s="1"/>
  <c r="T11" i="5"/>
  <c r="T76" i="5" s="1"/>
  <c r="V11" i="5"/>
  <c r="V76" i="5" s="1"/>
  <c r="X11" i="5"/>
  <c r="X76" i="5" s="1"/>
  <c r="Z11" i="5"/>
  <c r="Z76" i="5" s="1"/>
  <c r="F11" i="5"/>
  <c r="F76" i="5" s="1"/>
  <c r="AB21" i="5"/>
  <c r="H21" i="5"/>
  <c r="J21" i="5"/>
  <c r="L21" i="5"/>
  <c r="N21" i="5"/>
  <c r="P21" i="5"/>
  <c r="R21" i="5"/>
  <c r="T21" i="5"/>
  <c r="V21" i="5"/>
  <c r="X21" i="5"/>
  <c r="Z21" i="5"/>
  <c r="F21" i="5"/>
  <c r="F29" i="5"/>
  <c r="F37" i="5"/>
  <c r="F45" i="5"/>
  <c r="L59" i="5"/>
  <c r="J59" i="5"/>
  <c r="N59" i="5"/>
  <c r="P59" i="5"/>
  <c r="R59" i="5"/>
  <c r="T59" i="5"/>
  <c r="V59" i="5"/>
  <c r="X59" i="5"/>
  <c r="Z59" i="5"/>
  <c r="F59" i="5"/>
  <c r="F71" i="5"/>
  <c r="AB45" i="5"/>
  <c r="Z45" i="5"/>
  <c r="X45" i="5"/>
  <c r="V45" i="5"/>
  <c r="T45" i="5"/>
  <c r="R45" i="5"/>
  <c r="P45" i="5"/>
  <c r="N45" i="5"/>
  <c r="L45" i="5"/>
  <c r="J45" i="5"/>
  <c r="H45" i="5"/>
  <c r="AB37" i="5"/>
  <c r="Z37" i="5"/>
  <c r="X37" i="5"/>
  <c r="V37" i="5"/>
  <c r="T37" i="5"/>
  <c r="R37" i="5"/>
  <c r="P37" i="5"/>
  <c r="N37" i="5"/>
  <c r="L37" i="5"/>
  <c r="J37" i="5"/>
  <c r="H37" i="5"/>
  <c r="AB29" i="5"/>
  <c r="Z29" i="5"/>
  <c r="X29" i="5"/>
  <c r="V29" i="5"/>
  <c r="T29" i="5"/>
  <c r="R29" i="5"/>
  <c r="P29" i="5"/>
  <c r="N29" i="5"/>
  <c r="L29" i="5"/>
  <c r="J29" i="5"/>
  <c r="H29" i="5"/>
  <c r="P1" i="5"/>
  <c r="D1" i="4"/>
  <c r="D1" i="3"/>
  <c r="C9" i="3"/>
  <c r="G1" i="10" s="1"/>
  <c r="C23" i="10" l="1"/>
  <c r="I4" i="9"/>
  <c r="H4" i="9"/>
  <c r="G4" i="9"/>
  <c r="G10" i="9"/>
  <c r="I13" i="9"/>
  <c r="H13" i="9"/>
  <c r="G13" i="9"/>
  <c r="I1" i="8"/>
  <c r="H1" i="9"/>
  <c r="C25" i="7" a="1"/>
  <c r="C25" i="7" s="1"/>
  <c r="D27" i="7"/>
  <c r="E27" i="7"/>
  <c r="F27" i="7"/>
  <c r="G27" i="7"/>
  <c r="H27" i="7"/>
  <c r="I27" i="7"/>
  <c r="J27" i="7"/>
  <c r="K27" i="7"/>
  <c r="L27" i="7"/>
  <c r="M27" i="7"/>
  <c r="N27" i="7"/>
  <c r="O27" i="7"/>
  <c r="C9" i="7" a="1"/>
  <c r="C9" i="7" s="1"/>
  <c r="I1" i="6"/>
  <c r="G1" i="7"/>
  <c r="H73" i="5"/>
  <c r="L73" i="5"/>
  <c r="N73" i="5"/>
  <c r="P73" i="5"/>
  <c r="R73" i="5"/>
  <c r="T73" i="5"/>
  <c r="X73" i="5"/>
  <c r="Z73" i="5"/>
  <c r="AB73" i="5"/>
  <c r="V73" i="5"/>
  <c r="F73" i="5"/>
  <c r="E1" i="4"/>
  <c r="Z1" i="5"/>
  <c r="C8" i="3"/>
  <c r="C10" i="3"/>
  <c r="G19" i="9" l="1"/>
  <c r="O5" i="9" s="1"/>
  <c r="H19" i="9"/>
  <c r="O4" i="9"/>
  <c r="H10" i="9"/>
  <c r="C29" i="7"/>
  <c r="F77" i="5"/>
  <c r="F78" i="5" s="1"/>
  <c r="F86" i="5"/>
  <c r="F85" i="5"/>
  <c r="F84" i="5"/>
  <c r="F83" i="5"/>
  <c r="AB77" i="5"/>
  <c r="AB83" i="5"/>
  <c r="AB84" i="5"/>
  <c r="AB85" i="5"/>
  <c r="AB86" i="5"/>
  <c r="Z77" i="5"/>
  <c r="Z83" i="5"/>
  <c r="Z84" i="5"/>
  <c r="Z85" i="5"/>
  <c r="Z86" i="5"/>
  <c r="X77" i="5"/>
  <c r="X83" i="5"/>
  <c r="X84" i="5"/>
  <c r="X85" i="5"/>
  <c r="X86" i="5"/>
  <c r="V77" i="5"/>
  <c r="V78" i="5" s="1"/>
  <c r="V83" i="5"/>
  <c r="V84" i="5"/>
  <c r="V85" i="5"/>
  <c r="V86" i="5"/>
  <c r="T77" i="5"/>
  <c r="T78" i="5" s="1"/>
  <c r="T83" i="5"/>
  <c r="T84" i="5"/>
  <c r="T85" i="5"/>
  <c r="T86" i="5"/>
  <c r="R77" i="5"/>
  <c r="R83" i="5"/>
  <c r="R84" i="5"/>
  <c r="R85" i="5"/>
  <c r="R86" i="5"/>
  <c r="P77" i="5"/>
  <c r="P83" i="5"/>
  <c r="P84" i="5"/>
  <c r="P85" i="5"/>
  <c r="P86" i="5"/>
  <c r="N77" i="5"/>
  <c r="N83" i="5"/>
  <c r="N84" i="5"/>
  <c r="N85" i="5"/>
  <c r="N86" i="5"/>
  <c r="L77" i="5"/>
  <c r="L83" i="5"/>
  <c r="L84" i="5"/>
  <c r="L85" i="5"/>
  <c r="L86" i="5"/>
  <c r="H77" i="5"/>
  <c r="H86" i="5"/>
  <c r="H85" i="5"/>
  <c r="H84" i="5"/>
  <c r="H83" i="5"/>
  <c r="O7" i="9" l="1"/>
  <c r="F82" i="5"/>
  <c r="F87" i="5"/>
  <c r="AB82" i="5"/>
  <c r="AB87" i="5"/>
  <c r="Z82" i="5"/>
  <c r="Z87" i="5"/>
  <c r="X82" i="5"/>
  <c r="X87" i="5"/>
  <c r="V82" i="5"/>
  <c r="V87" i="5"/>
  <c r="T82" i="5"/>
  <c r="T87" i="5"/>
  <c r="R82" i="5"/>
  <c r="R87" i="5"/>
  <c r="P82" i="5"/>
  <c r="P87" i="5"/>
  <c r="N82" i="5"/>
  <c r="N87" i="5"/>
  <c r="L82" i="5"/>
  <c r="L87" i="5"/>
  <c r="H82" i="5"/>
  <c r="H87" i="5"/>
  <c r="J73" i="5"/>
  <c r="J77" i="5" l="1"/>
  <c r="J83" i="5"/>
  <c r="J84" i="5"/>
  <c r="J85" i="5"/>
  <c r="J86" i="5"/>
  <c r="J82" i="5" l="1"/>
  <c r="J87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2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8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<sst xmlns="http://schemas.openxmlformats.org/spreadsheetml/2006/main" count="323" uniqueCount="206">
  <si>
    <t xml:space="preserve">SAÚDE FINANCEIRA - </t>
  </si>
  <si>
    <t>Parabéns você acaba de dar um grande passo a sua Sustentabilidade financeira</t>
  </si>
  <si>
    <t>Nome</t>
  </si>
  <si>
    <t>One Human</t>
  </si>
  <si>
    <t>Insira seu nome aqui</t>
  </si>
  <si>
    <t>Data de Nascimento</t>
  </si>
  <si>
    <t>Insira sua data de nascimento</t>
  </si>
  <si>
    <t>Idade</t>
  </si>
  <si>
    <t>Data Atual</t>
  </si>
  <si>
    <t>Ano</t>
  </si>
  <si>
    <t>ORIENTAÇÕES</t>
  </si>
  <si>
    <t>PLANO</t>
  </si>
  <si>
    <t>AÇÔES</t>
  </si>
  <si>
    <t>Observação</t>
  </si>
  <si>
    <r>
      <rPr>
        <b/>
        <sz val="11"/>
        <color rgb="FF000000"/>
        <rFont val="Aptos Narrow"/>
        <scheme val="minor"/>
      </rPr>
      <t>Assuma o Controle:</t>
    </r>
    <r>
      <rPr>
        <sz val="11"/>
        <color rgb="FF000000"/>
        <rFont val="Aptos Narrow"/>
        <scheme val="minor"/>
      </rPr>
      <t xml:space="preserve"> Saiba quais são as suas Receita e as suas Despesas</t>
    </r>
  </si>
  <si>
    <t>Preencher planilha "Saúde Fianceira"</t>
  </si>
  <si>
    <t>Seja o mais fiel aos gastos possíveis, não generalize, nem aproxime valores.</t>
  </si>
  <si>
    <t>Conversar sobre planos futuros e seu perfil de investidor</t>
  </si>
  <si>
    <t>Bate-papo: Quais os planos de curto, médio e longo prazo?</t>
  </si>
  <si>
    <r>
      <t xml:space="preserve">Converse com seus familiares dobre os planos pessoais e familiares de cada um. Coloque todos ne planilha. Conversa descontraida para alinhar </t>
    </r>
    <r>
      <rPr>
        <b/>
        <sz val="11"/>
        <color rgb="FF000000"/>
        <rFont val="Aptos Narrow"/>
        <scheme val="minor"/>
      </rPr>
      <t>tudo</t>
    </r>
    <r>
      <rPr>
        <sz val="11"/>
        <color rgb="FF000000"/>
        <rFont val="Aptos Narrow"/>
        <scheme val="minor"/>
      </rPr>
      <t xml:space="preserve"> que irá precisar de dinheiro nos próximos 5 anos.</t>
    </r>
  </si>
  <si>
    <t>Preencher a Planilha "Planos"</t>
  </si>
  <si>
    <t>Preencher planilha "Planos"</t>
  </si>
  <si>
    <t>Seja gentil e coloque seus planos, mesmo que genéricos no primeiro momento. Revisite os planos com frequencia para ir ajustando e deixando os planos mais vclaros possíveis.</t>
  </si>
  <si>
    <t>Escolher os produtos financeiros</t>
  </si>
  <si>
    <t>Acessar a plataforma da corretora e escolher os melhores investimentos para cada plano</t>
  </si>
  <si>
    <t>Para cada plano teremos um ou mais produtos financeiros diferentes que se adequem ao prazo e ao Valor necessário</t>
  </si>
  <si>
    <t>Acompanhar mensalmente os investimentos</t>
  </si>
  <si>
    <t>Acessar a plataforma da corretora e tomar decisões</t>
  </si>
  <si>
    <t>Todo barco precisa acertar suas velas, isso pode ser necessário ao longo da jornada</t>
  </si>
  <si>
    <r>
      <t xml:space="preserve">Os Três Perfis Clássicos de Investidores - </t>
    </r>
    <r>
      <rPr>
        <i/>
        <sz val="12"/>
        <color rgb="FFFFFFFF"/>
        <rFont val="Aptos Narrow"/>
        <scheme val="minor"/>
      </rPr>
      <t>Qual o seu Perfil?</t>
    </r>
  </si>
  <si>
    <t>1. Perfil Conservador (Aversão ao Risco)</t>
  </si>
  <si>
    <t>2. Perfil Moderado (Busca Equilíbrio)</t>
  </si>
  <si>
    <t>3. Perfil Agressivo ou Arrojado</t>
  </si>
  <si>
    <t>Característica</t>
  </si>
  <si>
    <t>Foco e Comportamento</t>
  </si>
  <si>
    <t>Tolerância ao Risco</t>
  </si>
  <si>
    <r>
      <rPr>
        <b/>
        <sz val="11"/>
        <color rgb="FF1B1C1D"/>
        <rFont val="Aptos"/>
      </rPr>
      <t>Baixa</t>
    </r>
    <r>
      <rPr>
        <sz val="11"/>
        <color rgb="FF1B1C1D"/>
        <rFont val="Aptos"/>
      </rPr>
      <t xml:space="preserve">. Prioriza a </t>
    </r>
    <r>
      <rPr>
        <b/>
        <sz val="11"/>
        <color rgb="FF1B1C1D"/>
        <rFont val="Aptos"/>
      </rPr>
      <t>segurança</t>
    </r>
    <r>
      <rPr>
        <sz val="11"/>
        <color rgb="FF1B1C1D"/>
        <rFont val="Aptos"/>
      </rPr>
      <t xml:space="preserve"> e a </t>
    </r>
    <r>
      <rPr>
        <b/>
        <sz val="11"/>
        <color rgb="FF1B1C1D"/>
        <rFont val="Aptos"/>
      </rPr>
      <t>preservação</t>
    </r>
    <r>
      <rPr>
        <sz val="11"/>
        <color rgb="FF1B1C1D"/>
        <rFont val="Aptos"/>
      </rPr>
      <t xml:space="preserve"> do capital acima de qualquer possibilidade de ganho maior.</t>
    </r>
  </si>
  <si>
    <r>
      <rPr>
        <b/>
        <sz val="11"/>
        <color rgb="FF1B1C1D"/>
        <rFont val="Aptos"/>
      </rPr>
      <t>Média</t>
    </r>
    <r>
      <rPr>
        <sz val="11"/>
        <color rgb="FF1B1C1D"/>
        <rFont val="Aptos"/>
      </rPr>
      <t xml:space="preserve">. Aceita riscos controlados em parte da carteira em troca de </t>
    </r>
    <r>
      <rPr>
        <b/>
        <sz val="11"/>
        <color rgb="FF1B1C1D"/>
        <rFont val="Aptos"/>
      </rPr>
      <t>melhores retornos</t>
    </r>
    <r>
      <rPr>
        <sz val="11"/>
        <color rgb="FF1B1C1D"/>
        <rFont val="Aptos"/>
      </rPr>
      <t xml:space="preserve"> no longo prazo.</t>
    </r>
  </si>
  <si>
    <r>
      <rPr>
        <b/>
        <sz val="11"/>
        <color rgb="FF1B1C1D"/>
        <rFont val="Aptos"/>
      </rPr>
      <t>Alta.</t>
    </r>
    <r>
      <rPr>
        <sz val="11"/>
        <color rgb="FF1B1C1D"/>
        <rFont val="Aptos"/>
      </rPr>
      <t xml:space="preserve"> Busca a </t>
    </r>
    <r>
      <rPr>
        <b/>
        <sz val="11"/>
        <color rgb="FF1B1C1D"/>
        <rFont val="Aptos"/>
      </rPr>
      <t>máxima rentabilidade</t>
    </r>
    <r>
      <rPr>
        <sz val="11"/>
        <color rgb="FF1B1C1D"/>
        <rFont val="Aptos"/>
      </rPr>
      <t xml:space="preserve"> e aceita perdas significativas no curto prazo, desde que o potencial de ganho seja elevado.</t>
    </r>
  </si>
  <si>
    <t>Objetivos</t>
  </si>
  <si>
    <t>Preservação do capital, liquidez (facilidade de resgate) e rendimentos estáveis e previsíveis.</t>
  </si>
  <si>
    <t>Crescimento do patrimônio ao longo do tempo, mas com a maior parte do capital protegida. Busca um equilíbrio entre segurança e rentabilidade.</t>
  </si>
  <si>
    <t>Acumulação agressiva de capital. Foco em crescimento rápido (capital gain).</t>
  </si>
  <si>
    <t>Horizonte de Tempo</t>
  </si>
  <si>
    <t>Geralmente de Curto a Médio Prazo.</t>
  </si>
  <si>
    <t>Médio a Longo Prazo.</t>
  </si>
  <si>
    <t>Longo Prazo.</t>
  </si>
  <si>
    <t>Produtos Preferidos</t>
  </si>
  <si>
    <t>Renda Fixa de baixo risco (CDBs, Tesouro Selic, Fundos DI).</t>
  </si>
  <si>
    <t>Carteira balanceada entre Renda Fixa (maior parte) e Renda Variável (Fundos Multimercado, ETFs, Fundos de Ações de valor estável).</t>
  </si>
  <si>
    <t>Renda Variável (Ações, Small Caps, Opções, Criptoativos, Fundos de Ações de alto crescimento).</t>
  </si>
  <si>
    <t>Como a One Human o atende (ESG)</t>
  </si>
  <si>
    <r>
      <t xml:space="preserve">Busca a </t>
    </r>
    <r>
      <rPr>
        <b/>
        <sz val="11"/>
        <color rgb="FF1B1C1D"/>
        <rFont val="Aptos"/>
      </rPr>
      <t>Estabilidade e Governança (G)</t>
    </r>
    <r>
      <rPr>
        <sz val="11"/>
        <color rgb="FF1B1C1D"/>
        <rFont val="Aptos"/>
      </rPr>
      <t xml:space="preserve">. O </t>
    </r>
    <r>
      <rPr>
        <b/>
        <sz val="11"/>
        <color rgb="FF1B1C1D"/>
        <rFont val="Aptos"/>
      </rPr>
      <t>Radar ESG Mensal</t>
    </r>
    <r>
      <rPr>
        <sz val="11"/>
        <color rgb="FF1B1C1D"/>
        <rFont val="Aptos"/>
      </rPr>
      <t xml:space="preserve"> o ajuda a evitar empresas com alto risco de </t>
    </r>
    <r>
      <rPr>
        <i/>
        <sz val="11"/>
        <color rgb="FF1B1C1D"/>
        <rFont val="Aptos"/>
      </rPr>
      <t>compliance</t>
    </r>
    <r>
      <rPr>
        <sz val="11"/>
        <color rgb="FF1B1C1D"/>
        <rFont val="Aptos"/>
      </rPr>
      <t xml:space="preserve"> e escândalos (Governança fraca).</t>
    </r>
  </si>
  <si>
    <r>
      <t xml:space="preserve">Procura </t>
    </r>
    <r>
      <rPr>
        <b/>
        <sz val="11"/>
        <color rgb="FF1B1C1D"/>
        <rFont val="Aptos"/>
      </rPr>
      <t>Sustentabilidade (E)</t>
    </r>
    <r>
      <rPr>
        <sz val="11"/>
        <color rgb="FF1B1C1D"/>
        <rFont val="Aptos"/>
      </rPr>
      <t xml:space="preserve">. A </t>
    </r>
    <r>
      <rPr>
        <b/>
        <sz val="11"/>
        <color rgb="FF1B1C1D"/>
        <rFont val="Aptos"/>
      </rPr>
      <t>Estratégia de Valor</t>
    </r>
    <r>
      <rPr>
        <sz val="11"/>
        <color rgb="FF1B1C1D"/>
        <rFont val="Aptos"/>
      </rPr>
      <t xml:space="preserve"> é ideal, pois oferece empresas com crescimento sustentável e que, geralmente, têm menos volatilidade no longo prazo.</t>
    </r>
  </si>
  <si>
    <r>
      <t xml:space="preserve">Busca a </t>
    </r>
    <r>
      <rPr>
        <b/>
        <sz val="11"/>
        <color rgb="FF1B1C1D"/>
        <rFont val="Aptos"/>
      </rPr>
      <t>Inovação e Impacto (S e E)</t>
    </r>
    <r>
      <rPr>
        <sz val="11"/>
        <color rgb="FF1B1C1D"/>
        <rFont val="Aptos"/>
      </rPr>
      <t xml:space="preserve">. A </t>
    </r>
    <r>
      <rPr>
        <b/>
        <sz val="11"/>
        <color rgb="FF1B1C1D"/>
        <rFont val="Aptos"/>
      </rPr>
      <t>Estratégia de Valor</t>
    </r>
    <r>
      <rPr>
        <sz val="11"/>
        <color rgb="FF1B1C1D"/>
        <rFont val="Aptos"/>
      </rPr>
      <t xml:space="preserve"> o guia para empresas disruptivas no setor ESG que podem ter valorização exponencial de mercado.</t>
    </r>
  </si>
  <si>
    <t>Princípios Bássicos de Alocação de Carteira - Método One Human</t>
  </si>
  <si>
    <t>Ativo / Classe</t>
  </si>
  <si>
    <t>Perfil Conservador</t>
  </si>
  <si>
    <t>Perfil Moderado</t>
  </si>
  <si>
    <t>Perfil Agressivo</t>
  </si>
  <si>
    <t>Renda Fixa</t>
  </si>
  <si>
    <t>Renda Variável Brasil</t>
  </si>
  <si>
    <t>Renda Indexada em Dólar</t>
  </si>
  <si>
    <t>Ativos Imobiliários</t>
  </si>
  <si>
    <t>Descritivo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</si>
  <si>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</si>
  <si>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</si>
  <si>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</si>
  <si>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</si>
  <si>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</si>
  <si>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</si>
  <si>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</si>
  <si>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</si>
  <si>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</si>
  <si>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</si>
  <si>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</si>
  <si>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</si>
  <si>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RECEITAS</t>
  </si>
  <si>
    <t>Renda 1</t>
  </si>
  <si>
    <t>Renda 2</t>
  </si>
  <si>
    <t>Renda 3</t>
  </si>
  <si>
    <t>Renda 4</t>
  </si>
  <si>
    <t>TOTAL</t>
  </si>
  <si>
    <t>DESPESAS</t>
  </si>
  <si>
    <t>Saúde</t>
  </si>
  <si>
    <t>Convênio Médico</t>
  </si>
  <si>
    <t>Terapia</t>
  </si>
  <si>
    <t>Academia</t>
  </si>
  <si>
    <t>Convênio Dentista</t>
  </si>
  <si>
    <t>Fisioterapia</t>
  </si>
  <si>
    <t>Remédios</t>
  </si>
  <si>
    <t>Educação</t>
  </si>
  <si>
    <t>Escola 1</t>
  </si>
  <si>
    <t>Escola 2</t>
  </si>
  <si>
    <t>Inglês 1</t>
  </si>
  <si>
    <t>Inglês 2</t>
  </si>
  <si>
    <t>Curso Extra</t>
  </si>
  <si>
    <t>Graduação</t>
  </si>
  <si>
    <t>Impostos</t>
  </si>
  <si>
    <t>IPTU</t>
  </si>
  <si>
    <t>IPVA</t>
  </si>
  <si>
    <t>Multas</t>
  </si>
  <si>
    <t>IR</t>
  </si>
  <si>
    <t>Seguros</t>
  </si>
  <si>
    <t>Casa</t>
  </si>
  <si>
    <t>Carro</t>
  </si>
  <si>
    <t>Moto</t>
  </si>
  <si>
    <t>Celular</t>
  </si>
  <si>
    <t>Residência</t>
  </si>
  <si>
    <t>Luz</t>
  </si>
  <si>
    <t>Água</t>
  </si>
  <si>
    <t>Aluguel</t>
  </si>
  <si>
    <t>Pacote Celular</t>
  </si>
  <si>
    <t>Pacote Internet</t>
  </si>
  <si>
    <t>Gás</t>
  </si>
  <si>
    <t>Condominio</t>
  </si>
  <si>
    <t>Streaming 1</t>
  </si>
  <si>
    <t>Streaming 2</t>
  </si>
  <si>
    <t>Streaming 3</t>
  </si>
  <si>
    <t>Limpeza/Diarista</t>
  </si>
  <si>
    <t>Alimentação</t>
  </si>
  <si>
    <t>Mercado Semana 1</t>
  </si>
  <si>
    <t>Mercado Semana 2</t>
  </si>
  <si>
    <t>Mercado Semana 3</t>
  </si>
  <si>
    <t>Mercado Semana 4</t>
  </si>
  <si>
    <t>Restaurante sem. 1</t>
  </si>
  <si>
    <t>Restaurante sem. 2</t>
  </si>
  <si>
    <t>Restaurante sem. 3</t>
  </si>
  <si>
    <t>Restaurante sem. 4</t>
  </si>
  <si>
    <t>TOTAL Mensal DESPESAS</t>
  </si>
  <si>
    <t>RESUMO</t>
  </si>
  <si>
    <t>Receita</t>
  </si>
  <si>
    <t>Despesas</t>
  </si>
  <si>
    <t>Saldo</t>
  </si>
  <si>
    <t>% de Gastos por setor</t>
  </si>
  <si>
    <t>Posição</t>
  </si>
  <si>
    <t>TIPO DE ATIVO</t>
  </si>
  <si>
    <t>Nome do ATIVOS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</si>
  <si>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</si>
  <si>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</si>
  <si>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</si>
  <si>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</si>
  <si>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</si>
  <si>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</si>
  <si>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</si>
  <si>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</si>
  <si>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</si>
  <si>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</si>
  <si>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</si>
  <si>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</si>
  <si>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Variável Brasil</t>
  </si>
  <si>
    <t>Fundo Indexado em Renda Variavel Brasil</t>
  </si>
  <si>
    <t>Posição do Último Mês</t>
  </si>
  <si>
    <t>Internacional Variável</t>
  </si>
  <si>
    <t>Fundo Indexado em Renda Variavel internacional</t>
  </si>
  <si>
    <t>Alternativo Variável</t>
  </si>
  <si>
    <t>Fundo Indexado em Ativos Alternativos</t>
  </si>
  <si>
    <t>Fundo de Renda Fixa</t>
  </si>
  <si>
    <t>TOTAIS MENSAIS</t>
  </si>
  <si>
    <t>TOTAL ATUAL</t>
  </si>
  <si>
    <t>Ano de Venc.</t>
  </si>
  <si>
    <t>Valor aplicado</t>
  </si>
  <si>
    <t>Taxa</t>
  </si>
  <si>
    <t>Data Aplicação</t>
  </si>
  <si>
    <t>Vencimento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</si>
  <si>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</si>
  <si>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</si>
  <si>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</si>
  <si>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</si>
  <si>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</si>
  <si>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</si>
  <si>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</si>
  <si>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</si>
  <si>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</si>
  <si>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</si>
  <si>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</si>
  <si>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</si>
  <si>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Nome do Ativo </t>
  </si>
  <si>
    <t>Classe</t>
  </si>
  <si>
    <t>TESOURO DIRETO</t>
  </si>
  <si>
    <t>Ativo</t>
  </si>
  <si>
    <t>SEG.</t>
  </si>
  <si>
    <t>Ticker</t>
  </si>
  <si>
    <t>Quantidade</t>
  </si>
  <si>
    <t>Preço Med. COMPRA</t>
  </si>
  <si>
    <t>Valor Total Investido</t>
  </si>
  <si>
    <t>Valor ATUAL</t>
  </si>
  <si>
    <t>Valor Total Atual</t>
  </si>
  <si>
    <t>Valorização do Ativo</t>
  </si>
  <si>
    <t>DY 12 meses</t>
  </si>
  <si>
    <t>REND.</t>
  </si>
  <si>
    <t>Papel: CRIs</t>
  </si>
  <si>
    <t>KNIP11</t>
  </si>
  <si>
    <t>Dividendos % (Rendimento)</t>
  </si>
  <si>
    <t>AÇÃO (TICKER) - INTERNACIONAL</t>
  </si>
  <si>
    <t>QUANT.</t>
  </si>
  <si>
    <t>$ PAGO MÉDIO</t>
  </si>
  <si>
    <t>$ ATUAL</t>
  </si>
  <si>
    <t>VALOR ATUAL</t>
  </si>
  <si>
    <t>RENT.$</t>
  </si>
  <si>
    <t>RENT.%</t>
  </si>
  <si>
    <t>Total de Ações INTERNACIONAL</t>
  </si>
  <si>
    <t>Total de Ações NACIONAL</t>
  </si>
  <si>
    <t xml:space="preserve">Total de Ações </t>
  </si>
  <si>
    <t>Total</t>
  </si>
  <si>
    <t>AÇÃO (TICKER) -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</si>
</sst>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&quot;R$&quot;\ #,##0.00"/>
    <numFmt numFmtId="165" formatCode="_-[$R$-416]\ * #,##0.00_-;\-[$R$-416]\ * #,##0.00_-;_-[$R$-416]\ * &quot;-&quot;??_-;_-@_-"/>
  </numFmts>
  <fonts count="74">
    <font>
      <sz val="11"/>
      <color theme="1"/>
      <name val="Aptos Narrow"/>
      <family val="2"/>
      <scheme val="minor"/>
    </font>
    <font>
      <sz val="11"/>
      <color theme="1"/>
      <name val="Aptos"/>
    </font>
    <font>
      <b/>
      <sz val="12"/>
      <color theme="0"/>
      <name val="Aptos"/>
    </font>
    <font>
      <i/>
      <sz val="11"/>
      <color theme="1" tint="0.499984740745262"/>
      <name val="Aptos"/>
    </font>
    <font>
      <b/>
      <sz val="11"/>
      <color theme="0"/>
      <name val="Aptos"/>
    </font>
    <font>
      <b/>
      <sz val="9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Aptos"/>
    </font>
    <font>
      <sz val="9"/>
      <color theme="1"/>
      <name val="Aptos"/>
    </font>
    <font>
      <b/>
      <sz val="9"/>
      <color theme="1"/>
      <name val="Aptos"/>
    </font>
    <font>
      <b/>
      <sz val="10"/>
      <color theme="1"/>
      <name val="Aptos"/>
    </font>
    <font>
      <b/>
      <sz val="16"/>
      <color theme="0"/>
      <name val="Calibri"/>
      <family val="2"/>
      <scheme val="minor"/>
    </font>
    <font>
      <sz val="14"/>
      <color theme="1"/>
      <name val="Aptos"/>
    </font>
    <font>
      <sz val="11"/>
      <color theme="1"/>
      <name val="Aptos Narrow"/>
      <family val="2"/>
      <scheme val="minor"/>
    </font>
    <font>
      <sz val="16"/>
      <color theme="1"/>
      <name val="Aptos"/>
    </font>
    <font>
      <b/>
      <sz val="16"/>
      <color theme="0"/>
      <name val="Aptos"/>
    </font>
    <font>
      <sz val="14"/>
      <color theme="1"/>
      <name val="Aptos Narrow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3D3D3D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rgb="FF3D3D3D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sz val="9"/>
      <color rgb="FF3D3D3D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sz val="12"/>
      <color theme="1" tint="4.9989318521683403E-2"/>
      <name val="Aptos Narrow"/>
      <family val="2"/>
      <scheme val="minor"/>
    </font>
    <font>
      <b/>
      <sz val="12"/>
      <color rgb="FF3D3D3D"/>
      <name val="Calibri"/>
      <family val="2"/>
      <scheme val="minor"/>
    </font>
    <font>
      <b/>
      <sz val="11"/>
      <color theme="1" tint="4.9989318521683403E-2"/>
      <name val="Aptos"/>
    </font>
    <font>
      <b/>
      <sz val="11"/>
      <color rgb="FF3D3D3D"/>
      <name val="Aptos"/>
    </font>
    <font>
      <sz val="10"/>
      <color rgb="FF3D3D3D"/>
      <name val="Aptos"/>
    </font>
    <font>
      <sz val="8"/>
      <color rgb="FF3D3D3D"/>
      <name val="Aptos"/>
    </font>
    <font>
      <sz val="9"/>
      <color rgb="FF3D3D3D"/>
      <name val="Aptos"/>
    </font>
    <font>
      <sz val="8"/>
      <color theme="1"/>
      <name val="Aptos"/>
    </font>
    <font>
      <b/>
      <sz val="12"/>
      <color theme="1" tint="4.9989318521683403E-2"/>
      <name val="Aptos"/>
    </font>
    <font>
      <b/>
      <sz val="9"/>
      <color rgb="FF000000"/>
      <name val="Aptos"/>
    </font>
    <font>
      <sz val="11"/>
      <color rgb="FF3D3D3D"/>
      <name val="Aptos"/>
    </font>
    <font>
      <sz val="11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18191A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9"/>
      <color theme="9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7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 Light"/>
      <scheme val="major"/>
    </font>
    <font>
      <b/>
      <sz val="11"/>
      <color rgb="FF000000"/>
      <name val="Calibri Light"/>
      <scheme val="major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2"/>
      <color theme="0"/>
      <name val="Aptos Display"/>
      <scheme val="major"/>
    </font>
    <font>
      <sz val="11"/>
      <color rgb="FF000000"/>
      <name val="Aptos Narrow"/>
      <scheme val="minor"/>
    </font>
    <font>
      <b/>
      <sz val="11"/>
      <color rgb="FF000000"/>
      <name val="Aptos Narrow"/>
      <scheme val="minor"/>
    </font>
    <font>
      <b/>
      <sz val="11"/>
      <color theme="0"/>
      <name val="Aptos Narrow"/>
      <family val="2"/>
      <scheme val="minor"/>
    </font>
    <font>
      <b/>
      <sz val="11"/>
      <color rgb="FF1B1C1D"/>
      <name val="Aptos"/>
    </font>
    <font>
      <sz val="11"/>
      <color rgb="FF1B1C1D"/>
      <name val="Aptos"/>
    </font>
    <font>
      <i/>
      <sz val="11"/>
      <color rgb="FF1B1C1D"/>
      <name val="Aptos"/>
    </font>
    <font>
      <b/>
      <sz val="11"/>
      <color rgb="FF735048"/>
      <name val="Calibri"/>
      <family val="2"/>
      <scheme val="minor"/>
    </font>
    <font>
      <sz val="11"/>
      <color rgb="FF3D3D3D"/>
      <name val="Calibri"/>
      <family val="2"/>
      <scheme val="minor"/>
    </font>
    <font>
      <sz val="10"/>
      <color rgb="FF000000"/>
      <name val="Calibri Light"/>
      <scheme val="major"/>
    </font>
    <font>
      <sz val="16"/>
      <color theme="0"/>
      <name val="Aptos Narrow"/>
      <scheme val="minor"/>
    </font>
    <font>
      <sz val="11"/>
      <color theme="0"/>
      <name val="Aptos Narrow"/>
      <scheme val="minor"/>
    </font>
    <font>
      <b/>
      <sz val="11"/>
      <color rgb="FF000000"/>
      <name val="Aptos"/>
    </font>
    <font>
      <sz val="11"/>
      <color rgb="FF000000"/>
      <name val="Aptos"/>
    </font>
    <font>
      <i/>
      <sz val="11"/>
      <color theme="0"/>
      <name val="Aptos"/>
    </font>
    <font>
      <b/>
      <sz val="14"/>
      <color rgb="FF000000"/>
      <name val="Calibri"/>
      <family val="2"/>
      <scheme val="minor"/>
    </font>
    <font>
      <b/>
      <sz val="12"/>
      <color rgb="FFFFFFFF"/>
      <name val="Aptos Narrow"/>
      <scheme val="minor"/>
    </font>
    <font>
      <i/>
      <sz val="12"/>
      <color rgb="FFFFFFFF"/>
      <name val="Aptos Narrow"/>
      <scheme val="minor"/>
    </font>
    <font>
      <sz val="9"/>
      <color theme="0"/>
      <name val="Aptos"/>
    </font>
    <font>
      <b/>
      <sz val="12"/>
      <color theme="0"/>
      <name val="Calibri"/>
      <family val="2"/>
      <scheme val="minor"/>
    </font>
    <font>
      <sz val="12"/>
      <color theme="0"/>
      <name val="Aptos"/>
    </font>
  </fonts>
  <fills count="1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BFB0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E4DED2"/>
        <bgColor indexed="64"/>
      </patternFill>
    </fill>
    <fill>
      <patternFill patternType="solid">
        <fgColor rgb="FFFF3B3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BEAC88"/>
        <bgColor indexed="64"/>
      </patternFill>
    </fill>
    <fill>
      <patternFill patternType="solid">
        <fgColor rgb="FFE7DFD3"/>
        <bgColor indexed="64"/>
      </patternFill>
    </fill>
    <fill>
      <patternFill patternType="solid">
        <fgColor rgb="FF9D5538"/>
        <bgColor indexed="64"/>
      </patternFill>
    </fill>
    <fill>
      <patternFill patternType="solid">
        <fgColor rgb="FF296153"/>
        <bgColor indexed="64"/>
      </patternFill>
    </fill>
  </fills>
  <borders count="5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1B1C1D"/>
      </left>
      <right style="thin">
        <color rgb="FF1B1C1D"/>
      </right>
      <top style="thin">
        <color rgb="FF1B1C1D"/>
      </top>
      <bottom style="thin">
        <color rgb="FF1B1C1D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3">
    <xf numFmtId="0" fontId="0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</cellStyleXfs>
  <cellXfs count="354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14" fontId="4" fillId="2" borderId="0" xfId="0" applyNumberFormat="1" applyFont="1" applyFill="1" applyAlignment="1">
      <alignment horizontal="center" vertical="center"/>
    </xf>
    <xf numFmtId="0" fontId="1" fillId="4" borderId="0" xfId="0" applyFont="1" applyFill="1"/>
    <xf numFmtId="44" fontId="3" fillId="4" borderId="0" xfId="0" applyNumberFormat="1" applyFont="1" applyFill="1" applyAlignment="1">
      <alignment horizontal="left" vertical="center"/>
    </xf>
    <xf numFmtId="0" fontId="1" fillId="4" borderId="0" xfId="0" applyFont="1" applyFill="1" applyAlignment="1">
      <alignment horizontal="left" vertical="center"/>
    </xf>
    <xf numFmtId="14" fontId="3" fillId="4" borderId="0" xfId="0" applyNumberFormat="1" applyFont="1" applyFill="1" applyAlignment="1">
      <alignment horizontal="left" vertical="center"/>
    </xf>
    <xf numFmtId="44" fontId="2" fillId="2" borderId="0" xfId="0" applyNumberFormat="1" applyFont="1" applyFill="1" applyAlignment="1">
      <alignment vertical="center"/>
    </xf>
    <xf numFmtId="14" fontId="2" fillId="2" borderId="0" xfId="0" applyNumberFormat="1" applyFont="1" applyFill="1" applyAlignment="1">
      <alignment vertical="center"/>
    </xf>
    <xf numFmtId="0" fontId="5" fillId="2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/>
    </xf>
    <xf numFmtId="44" fontId="2" fillId="2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center"/>
    </xf>
    <xf numFmtId="0" fontId="1" fillId="4" borderId="1" xfId="0" applyFont="1" applyFill="1" applyBorder="1" applyAlignment="1">
      <alignment horizontal="left"/>
    </xf>
    <xf numFmtId="0" fontId="1" fillId="4" borderId="0" xfId="0" applyFont="1" applyFill="1" applyBorder="1"/>
    <xf numFmtId="0" fontId="1" fillId="4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2" borderId="0" xfId="0" applyFont="1" applyFill="1" applyBorder="1" applyAlignment="1">
      <alignment horizontal="center" vertical="center"/>
    </xf>
    <xf numFmtId="44" fontId="2" fillId="2" borderId="0" xfId="0" applyNumberFormat="1" applyFont="1" applyFill="1" applyBorder="1" applyAlignment="1">
      <alignment horizontal="center" vertical="center"/>
    </xf>
    <xf numFmtId="14" fontId="4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left"/>
    </xf>
    <xf numFmtId="164" fontId="8" fillId="4" borderId="1" xfId="0" applyNumberFormat="1" applyFont="1" applyFill="1" applyBorder="1" applyAlignment="1">
      <alignment horizontal="center"/>
    </xf>
    <xf numFmtId="164" fontId="8" fillId="6" borderId="1" xfId="0" applyNumberFormat="1" applyFont="1" applyFill="1" applyBorder="1" applyAlignment="1">
      <alignment horizontal="center"/>
    </xf>
    <xf numFmtId="0" fontId="7" fillId="4" borderId="0" xfId="0" applyFont="1" applyFill="1" applyBorder="1" applyAlignment="1">
      <alignment horizontal="center" vertical="center"/>
    </xf>
    <xf numFmtId="164" fontId="8" fillId="6" borderId="1" xfId="0" applyNumberFormat="1" applyFont="1" applyFill="1" applyBorder="1" applyAlignment="1">
      <alignment horizontal="center" vertical="center"/>
    </xf>
    <xf numFmtId="164" fontId="8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left" wrapText="1"/>
    </xf>
    <xf numFmtId="0" fontId="7" fillId="4" borderId="1" xfId="0" applyFont="1" applyFill="1" applyBorder="1" applyAlignment="1">
      <alignment horizontal="left"/>
    </xf>
    <xf numFmtId="0" fontId="7" fillId="4" borderId="0" xfId="0" applyFont="1" applyFill="1" applyBorder="1" applyAlignment="1">
      <alignment horizontal="left" wrapText="1"/>
    </xf>
    <xf numFmtId="164" fontId="9" fillId="5" borderId="1" xfId="0" applyNumberFormat="1" applyFont="1" applyFill="1" applyBorder="1" applyAlignment="1">
      <alignment horizontal="center"/>
    </xf>
    <xf numFmtId="0" fontId="7" fillId="4" borderId="0" xfId="0" applyFont="1" applyFill="1" applyBorder="1" applyAlignment="1">
      <alignment horizontal="center"/>
    </xf>
    <xf numFmtId="164" fontId="9" fillId="7" borderId="1" xfId="0" applyNumberFormat="1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164" fontId="10" fillId="7" borderId="1" xfId="0" applyNumberFormat="1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horizontal="center" vertical="center"/>
    </xf>
    <xf numFmtId="0" fontId="7" fillId="7" borderId="0" xfId="0" applyFont="1" applyFill="1" applyAlignment="1">
      <alignment horizontal="center" wrapText="1"/>
    </xf>
    <xf numFmtId="0" fontId="1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0" fillId="7" borderId="1" xfId="0" applyFont="1" applyFill="1" applyBorder="1" applyAlignment="1">
      <alignment horizontal="center" wrapText="1"/>
    </xf>
    <xf numFmtId="0" fontId="10" fillId="6" borderId="1" xfId="0" applyFont="1" applyFill="1" applyBorder="1" applyAlignment="1">
      <alignment horizontal="center" wrapText="1"/>
    </xf>
    <xf numFmtId="164" fontId="10" fillId="6" borderId="1" xfId="0" applyNumberFormat="1" applyFont="1" applyFill="1" applyBorder="1" applyAlignment="1">
      <alignment horizontal="center" wrapText="1"/>
    </xf>
    <xf numFmtId="164" fontId="10" fillId="7" borderId="1" xfId="0" applyNumberFormat="1" applyFont="1" applyFill="1" applyBorder="1" applyAlignment="1">
      <alignment horizontal="center" wrapText="1"/>
    </xf>
    <xf numFmtId="0" fontId="7" fillId="6" borderId="1" xfId="0" applyFont="1" applyFill="1" applyBorder="1" applyAlignment="1">
      <alignment vertical="center"/>
    </xf>
    <xf numFmtId="0" fontId="7" fillId="6" borderId="1" xfId="0" applyFont="1" applyFill="1" applyBorder="1" applyAlignment="1">
      <alignment vertical="center" wrapText="1"/>
    </xf>
    <xf numFmtId="9" fontId="1" fillId="3" borderId="1" xfId="0" applyNumberFormat="1" applyFont="1" applyFill="1" applyBorder="1" applyAlignment="1">
      <alignment horizontal="center"/>
    </xf>
    <xf numFmtId="0" fontId="1" fillId="4" borderId="0" xfId="0" applyFont="1" applyFill="1" applyAlignment="1">
      <alignment vertical="center"/>
    </xf>
    <xf numFmtId="0" fontId="7" fillId="4" borderId="0" xfId="0" applyFont="1" applyFill="1"/>
    <xf numFmtId="0" fontId="7" fillId="4" borderId="0" xfId="0" applyFont="1" applyFill="1" applyAlignment="1">
      <alignment horizontal="center" vertical="center" wrapText="1"/>
    </xf>
    <xf numFmtId="0" fontId="7" fillId="4" borderId="0" xfId="0" applyFont="1" applyFill="1" applyAlignment="1">
      <alignment horizontal="center"/>
    </xf>
    <xf numFmtId="0" fontId="0" fillId="4" borderId="0" xfId="0" applyFill="1" applyAlignment="1">
      <alignment horizontal="center" vertical="center"/>
    </xf>
    <xf numFmtId="0" fontId="11" fillId="4" borderId="0" xfId="0" applyFont="1" applyFill="1" applyBorder="1" applyAlignment="1">
      <alignment horizontal="center" vertical="center"/>
    </xf>
    <xf numFmtId="0" fontId="12" fillId="4" borderId="0" xfId="0" applyFont="1" applyFill="1"/>
    <xf numFmtId="0" fontId="12" fillId="2" borderId="0" xfId="0" applyFont="1" applyFill="1"/>
    <xf numFmtId="0" fontId="14" fillId="2" borderId="0" xfId="0" applyFont="1" applyFill="1"/>
    <xf numFmtId="14" fontId="15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vertical="center"/>
    </xf>
    <xf numFmtId="14" fontId="15" fillId="2" borderId="0" xfId="0" applyNumberFormat="1" applyFont="1" applyFill="1" applyAlignment="1">
      <alignment vertical="center"/>
    </xf>
    <xf numFmtId="0" fontId="16" fillId="0" borderId="0" xfId="0" applyFont="1" applyAlignment="1">
      <alignment horizontal="center" vertical="center"/>
    </xf>
    <xf numFmtId="0" fontId="12" fillId="0" borderId="0" xfId="0" applyFont="1"/>
    <xf numFmtId="14" fontId="2" fillId="2" borderId="0" xfId="0" applyNumberFormat="1" applyFont="1" applyFill="1" applyAlignment="1">
      <alignment horizontal="left" vertical="center"/>
    </xf>
    <xf numFmtId="0" fontId="1" fillId="4" borderId="0" xfId="0" applyFont="1" applyFill="1" applyAlignment="1">
      <alignment horizontal="left"/>
    </xf>
    <xf numFmtId="0" fontId="5" fillId="2" borderId="5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/>
    </xf>
    <xf numFmtId="8" fontId="19" fillId="9" borderId="8" xfId="1" applyNumberFormat="1" applyFont="1" applyFill="1" applyBorder="1" applyAlignment="1">
      <alignment horizontal="center" vertical="center"/>
    </xf>
    <xf numFmtId="8" fontId="19" fillId="9" borderId="10" xfId="1" applyNumberFormat="1" applyFont="1" applyFill="1" applyBorder="1" applyAlignment="1">
      <alignment horizontal="center" vertical="center"/>
    </xf>
    <xf numFmtId="8" fontId="19" fillId="9" borderId="12" xfId="1" applyNumberFormat="1" applyFont="1" applyFill="1" applyBorder="1" applyAlignment="1">
      <alignment horizontal="center" vertical="center"/>
    </xf>
    <xf numFmtId="44" fontId="18" fillId="4" borderId="0" xfId="1" applyFont="1" applyFill="1" applyAlignment="1">
      <alignment horizontal="center"/>
    </xf>
    <xf numFmtId="0" fontId="18" fillId="4" borderId="0" xfId="0" applyFont="1" applyFill="1" applyAlignment="1">
      <alignment horizontal="right"/>
    </xf>
    <xf numFmtId="44" fontId="20" fillId="4" borderId="0" xfId="0" applyNumberFormat="1" applyFont="1" applyFill="1"/>
    <xf numFmtId="44" fontId="19" fillId="4" borderId="0" xfId="1" applyFont="1" applyFill="1" applyAlignment="1">
      <alignment horizontal="center" vertical="center"/>
    </xf>
    <xf numFmtId="8" fontId="20" fillId="4" borderId="0" xfId="0" applyNumberFormat="1" applyFont="1" applyFill="1"/>
    <xf numFmtId="0" fontId="18" fillId="0" borderId="0" xfId="0" applyFont="1" applyAlignment="1">
      <alignment horizontal="right"/>
    </xf>
    <xf numFmtId="8" fontId="20" fillId="0" borderId="0" xfId="0" applyNumberFormat="1" applyFont="1"/>
    <xf numFmtId="0" fontId="23" fillId="8" borderId="20" xfId="0" applyFont="1" applyFill="1" applyBorder="1" applyAlignment="1">
      <alignment vertical="center"/>
    </xf>
    <xf numFmtId="0" fontId="23" fillId="10" borderId="20" xfId="0" applyFont="1" applyFill="1" applyBorder="1" applyAlignment="1">
      <alignment vertical="center"/>
    </xf>
    <xf numFmtId="0" fontId="17" fillId="0" borderId="21" xfId="0" applyFont="1" applyBorder="1" applyAlignment="1">
      <alignment horizontal="right"/>
    </xf>
    <xf numFmtId="0" fontId="23" fillId="8" borderId="19" xfId="0" applyFont="1" applyFill="1" applyBorder="1" applyAlignment="1">
      <alignment vertical="center"/>
    </xf>
    <xf numFmtId="0" fontId="21" fillId="4" borderId="0" xfId="0" applyFont="1" applyFill="1" applyAlignment="1">
      <alignment horizontal="center" vertical="center"/>
    </xf>
    <xf numFmtId="0" fontId="32" fillId="4" borderId="0" xfId="0" applyFont="1" applyFill="1" applyAlignment="1">
      <alignment horizontal="right"/>
    </xf>
    <xf numFmtId="44" fontId="32" fillId="4" borderId="0" xfId="1" applyFont="1" applyFill="1" applyAlignment="1">
      <alignment horizontal="center"/>
    </xf>
    <xf numFmtId="44" fontId="30" fillId="4" borderId="0" xfId="1" applyFont="1" applyFill="1" applyAlignment="1">
      <alignment horizontal="center" vertical="center"/>
    </xf>
    <xf numFmtId="8" fontId="30" fillId="9" borderId="1" xfId="1" applyNumberFormat="1" applyFont="1" applyFill="1" applyBorder="1" applyAlignment="1">
      <alignment horizontal="center" vertical="center"/>
    </xf>
    <xf numFmtId="0" fontId="12" fillId="4" borderId="0" xfId="0" applyFont="1" applyFill="1" applyBorder="1"/>
    <xf numFmtId="0" fontId="33" fillId="4" borderId="0" xfId="0" applyFont="1" applyFill="1" applyBorder="1" applyAlignment="1">
      <alignment horizontal="center"/>
    </xf>
    <xf numFmtId="8" fontId="9" fillId="4" borderId="0" xfId="0" applyNumberFormat="1" applyFont="1" applyFill="1" applyBorder="1" applyAlignment="1">
      <alignment horizontal="center"/>
    </xf>
    <xf numFmtId="0" fontId="32" fillId="8" borderId="30" xfId="0" applyFont="1" applyFill="1" applyBorder="1"/>
    <xf numFmtId="164" fontId="29" fillId="8" borderId="28" xfId="0" applyNumberFormat="1" applyFont="1" applyFill="1" applyBorder="1" applyAlignment="1">
      <alignment horizontal="center" vertical="center" wrapText="1"/>
    </xf>
    <xf numFmtId="9" fontId="29" fillId="8" borderId="1" xfId="0" applyNumberFormat="1" applyFont="1" applyFill="1" applyBorder="1" applyAlignment="1">
      <alignment horizontal="center" vertical="center" wrapText="1"/>
    </xf>
    <xf numFmtId="14" fontId="29" fillId="8" borderId="1" xfId="0" applyNumberFormat="1" applyFont="1" applyFill="1" applyBorder="1" applyAlignment="1">
      <alignment horizontal="center" vertical="center" wrapText="1"/>
    </xf>
    <xf numFmtId="14" fontId="29" fillId="8" borderId="6" xfId="0" applyNumberFormat="1" applyFont="1" applyFill="1" applyBorder="1" applyAlignment="1">
      <alignment horizontal="center" vertical="center" wrapText="1"/>
    </xf>
    <xf numFmtId="0" fontId="31" fillId="8" borderId="28" xfId="0" applyFont="1" applyFill="1" applyBorder="1" applyAlignment="1">
      <alignment horizontal="center" vertical="center"/>
    </xf>
    <xf numFmtId="0" fontId="31" fillId="8" borderId="1" xfId="0" applyFont="1" applyFill="1" applyBorder="1" applyAlignment="1">
      <alignment horizontal="center" vertical="center"/>
    </xf>
    <xf numFmtId="0" fontId="31" fillId="8" borderId="6" xfId="0" applyFont="1" applyFill="1" applyBorder="1" applyAlignment="1">
      <alignment horizontal="center" vertical="center"/>
    </xf>
    <xf numFmtId="44" fontId="9" fillId="4" borderId="0" xfId="0" applyNumberFormat="1" applyFont="1" applyFill="1" applyAlignment="1">
      <alignment horizontal="center"/>
    </xf>
    <xf numFmtId="8" fontId="9" fillId="4" borderId="0" xfId="0" applyNumberFormat="1" applyFont="1" applyFill="1" applyAlignment="1">
      <alignment horizontal="center"/>
    </xf>
    <xf numFmtId="0" fontId="32" fillId="8" borderId="28" xfId="0" applyFont="1" applyFill="1" applyBorder="1" applyAlignment="1">
      <alignment horizontal="center"/>
    </xf>
    <xf numFmtId="0" fontId="32" fillId="8" borderId="1" xfId="0" applyFont="1" applyFill="1" applyBorder="1" applyAlignment="1">
      <alignment horizontal="center"/>
    </xf>
    <xf numFmtId="0" fontId="18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0" fillId="4" borderId="0" xfId="0" applyFill="1"/>
    <xf numFmtId="0" fontId="26" fillId="4" borderId="0" xfId="0" applyFont="1" applyFill="1" applyAlignment="1">
      <alignment horizontal="left" vertical="center" indent="1"/>
    </xf>
    <xf numFmtId="0" fontId="0" fillId="4" borderId="0" xfId="0" applyFill="1" applyAlignment="1">
      <alignment horizontal="center"/>
    </xf>
    <xf numFmtId="0" fontId="23" fillId="8" borderId="21" xfId="0" applyFont="1" applyFill="1" applyBorder="1" applyAlignment="1">
      <alignment vertical="center"/>
    </xf>
    <xf numFmtId="8" fontId="24" fillId="0" borderId="19" xfId="0" applyNumberFormat="1" applyFont="1" applyBorder="1"/>
    <xf numFmtId="8" fontId="18" fillId="4" borderId="31" xfId="1" applyNumberFormat="1" applyFont="1" applyFill="1" applyBorder="1" applyAlignment="1">
      <alignment horizontal="center"/>
    </xf>
    <xf numFmtId="8" fontId="18" fillId="4" borderId="32" xfId="1" applyNumberFormat="1" applyFont="1" applyFill="1" applyBorder="1" applyAlignment="1">
      <alignment horizontal="center"/>
    </xf>
    <xf numFmtId="8" fontId="18" fillId="4" borderId="33" xfId="1" applyNumberFormat="1" applyFont="1" applyFill="1" applyBorder="1" applyAlignment="1">
      <alignment horizontal="center"/>
    </xf>
    <xf numFmtId="0" fontId="39" fillId="4" borderId="34" xfId="0" applyFont="1" applyFill="1" applyBorder="1" applyAlignment="1">
      <alignment horizontal="right" vertical="top"/>
    </xf>
    <xf numFmtId="44" fontId="44" fillId="0" borderId="0" xfId="1" applyFont="1" applyFill="1" applyAlignment="1">
      <alignment horizontal="center" vertical="center"/>
    </xf>
    <xf numFmtId="165" fontId="39" fillId="4" borderId="3" xfId="0" applyNumberFormat="1" applyFont="1" applyFill="1" applyBorder="1" applyAlignment="1">
      <alignment horizontal="center" vertical="center"/>
    </xf>
    <xf numFmtId="44" fontId="40" fillId="4" borderId="35" xfId="1" applyFont="1" applyFill="1" applyBorder="1" applyAlignment="1">
      <alignment horizontal="center" vertical="center" wrapText="1"/>
    </xf>
    <xf numFmtId="165" fontId="18" fillId="4" borderId="35" xfId="0" applyNumberFormat="1" applyFont="1" applyFill="1" applyBorder="1" applyAlignment="1">
      <alignment horizontal="center" vertical="center"/>
    </xf>
    <xf numFmtId="10" fontId="18" fillId="4" borderId="34" xfId="2" applyNumberFormat="1" applyFont="1" applyFill="1" applyBorder="1" applyAlignment="1">
      <alignment horizontal="center" vertical="center"/>
    </xf>
    <xf numFmtId="165" fontId="39" fillId="4" borderId="43" xfId="0" applyNumberFormat="1" applyFont="1" applyFill="1" applyBorder="1" applyAlignment="1">
      <alignment horizontal="center" vertical="center"/>
    </xf>
    <xf numFmtId="44" fontId="40" fillId="4" borderId="44" xfId="1" applyFont="1" applyFill="1" applyBorder="1" applyAlignment="1">
      <alignment horizontal="center" vertical="center" wrapText="1"/>
    </xf>
    <xf numFmtId="165" fontId="18" fillId="4" borderId="44" xfId="0" applyNumberFormat="1" applyFont="1" applyFill="1" applyBorder="1" applyAlignment="1">
      <alignment horizontal="center" vertical="center"/>
    </xf>
    <xf numFmtId="10" fontId="18" fillId="4" borderId="40" xfId="2" applyNumberFormat="1" applyFont="1" applyFill="1" applyBorder="1" applyAlignment="1">
      <alignment horizontal="center" vertical="center"/>
    </xf>
    <xf numFmtId="0" fontId="39" fillId="6" borderId="34" xfId="0" applyFont="1" applyFill="1" applyBorder="1" applyAlignment="1">
      <alignment horizontal="right" vertical="top"/>
    </xf>
    <xf numFmtId="0" fontId="39" fillId="6" borderId="4" xfId="0" applyFont="1" applyFill="1" applyBorder="1" applyAlignment="1">
      <alignment horizontal="center" vertical="center"/>
    </xf>
    <xf numFmtId="44" fontId="39" fillId="6" borderId="5" xfId="1" applyFont="1" applyFill="1" applyBorder="1" applyAlignment="1">
      <alignment horizontal="center" vertical="center"/>
    </xf>
    <xf numFmtId="165" fontId="39" fillId="6" borderId="3" xfId="0" applyNumberFormat="1" applyFont="1" applyFill="1" applyBorder="1" applyAlignment="1">
      <alignment horizontal="center" vertical="center"/>
    </xf>
    <xf numFmtId="44" fontId="40" fillId="6" borderId="35" xfId="1" applyFont="1" applyFill="1" applyBorder="1" applyAlignment="1">
      <alignment horizontal="center" vertical="center" wrapText="1"/>
    </xf>
    <xf numFmtId="165" fontId="18" fillId="6" borderId="35" xfId="0" applyNumberFormat="1" applyFont="1" applyFill="1" applyBorder="1" applyAlignment="1">
      <alignment horizontal="center" vertical="center"/>
    </xf>
    <xf numFmtId="10" fontId="18" fillId="6" borderId="34" xfId="2" applyNumberFormat="1" applyFont="1" applyFill="1" applyBorder="1" applyAlignment="1">
      <alignment horizontal="center" vertical="center"/>
    </xf>
    <xf numFmtId="44" fontId="41" fillId="6" borderId="25" xfId="1" applyFont="1" applyFill="1" applyBorder="1" applyAlignment="1">
      <alignment horizontal="right" vertical="center"/>
    </xf>
    <xf numFmtId="0" fontId="39" fillId="4" borderId="4" xfId="0" applyFont="1" applyFill="1" applyBorder="1" applyAlignment="1">
      <alignment horizontal="center" vertical="center"/>
    </xf>
    <xf numFmtId="44" fontId="39" fillId="4" borderId="5" xfId="1" applyFont="1" applyFill="1" applyBorder="1" applyAlignment="1">
      <alignment horizontal="center" vertical="center"/>
    </xf>
    <xf numFmtId="10" fontId="18" fillId="4" borderId="37" xfId="2" applyNumberFormat="1" applyFont="1" applyFill="1" applyBorder="1" applyAlignment="1">
      <alignment horizontal="center" vertical="center"/>
    </xf>
    <xf numFmtId="44" fontId="43" fillId="4" borderId="38" xfId="1" applyFont="1" applyFill="1" applyBorder="1" applyAlignment="1">
      <alignment horizontal="right" vertical="center"/>
    </xf>
    <xf numFmtId="44" fontId="42" fillId="4" borderId="39" xfId="1" applyFont="1" applyFill="1" applyBorder="1" applyAlignment="1">
      <alignment horizontal="right" vertical="center"/>
    </xf>
    <xf numFmtId="165" fontId="18" fillId="4" borderId="37" xfId="0" applyNumberFormat="1" applyFont="1" applyFill="1" applyBorder="1" applyAlignment="1">
      <alignment horizontal="center" vertical="center"/>
    </xf>
    <xf numFmtId="0" fontId="39" fillId="4" borderId="40" xfId="0" applyFont="1" applyFill="1" applyBorder="1" applyAlignment="1">
      <alignment horizontal="right" vertical="top"/>
    </xf>
    <xf numFmtId="0" fontId="39" fillId="4" borderId="41" xfId="0" applyFont="1" applyFill="1" applyBorder="1" applyAlignment="1">
      <alignment horizontal="center" vertical="center"/>
    </xf>
    <xf numFmtId="44" fontId="39" fillId="4" borderId="42" xfId="1" applyFont="1" applyFill="1" applyBorder="1" applyAlignment="1">
      <alignment horizontal="center" vertical="center"/>
    </xf>
    <xf numFmtId="44" fontId="41" fillId="4" borderId="22" xfId="1" applyFont="1" applyFill="1" applyBorder="1" applyAlignment="1">
      <alignment horizontal="right" vertical="center"/>
    </xf>
    <xf numFmtId="44" fontId="43" fillId="4" borderId="38" xfId="1" applyFont="1" applyFill="1" applyBorder="1" applyAlignment="1">
      <alignment vertical="center"/>
    </xf>
    <xf numFmtId="44" fontId="42" fillId="4" borderId="39" xfId="1" applyFont="1" applyFill="1" applyBorder="1" applyAlignment="1">
      <alignment vertical="center"/>
    </xf>
    <xf numFmtId="0" fontId="39" fillId="3" borderId="22" xfId="0" applyFont="1" applyFill="1" applyBorder="1" applyAlignment="1">
      <alignment horizontal="right" vertical="top"/>
    </xf>
    <xf numFmtId="0" fontId="39" fillId="3" borderId="0" xfId="0" applyFont="1" applyFill="1" applyAlignment="1">
      <alignment horizontal="center" vertical="center"/>
    </xf>
    <xf numFmtId="44" fontId="39" fillId="3" borderId="0" xfId="1" applyFont="1" applyFill="1" applyBorder="1" applyAlignment="1">
      <alignment horizontal="center" vertical="center"/>
    </xf>
    <xf numFmtId="165" fontId="39" fillId="3" borderId="43" xfId="0" applyNumberFormat="1" applyFont="1" applyFill="1" applyBorder="1" applyAlignment="1">
      <alignment horizontal="center" vertical="center"/>
    </xf>
    <xf numFmtId="44" fontId="40" fillId="3" borderId="44" xfId="1" applyFont="1" applyFill="1" applyBorder="1" applyAlignment="1">
      <alignment horizontal="center" vertical="center" wrapText="1"/>
    </xf>
    <xf numFmtId="165" fontId="18" fillId="3" borderId="44" xfId="0" applyNumberFormat="1" applyFont="1" applyFill="1" applyBorder="1" applyAlignment="1">
      <alignment horizontal="center" vertical="center"/>
    </xf>
    <xf numFmtId="10" fontId="18" fillId="3" borderId="22" xfId="2" applyNumberFormat="1" applyFont="1" applyFill="1" applyBorder="1" applyAlignment="1">
      <alignment horizontal="center" vertical="center"/>
    </xf>
    <xf numFmtId="0" fontId="39" fillId="3" borderId="40" xfId="0" applyFont="1" applyFill="1" applyBorder="1" applyAlignment="1">
      <alignment horizontal="right" vertical="top"/>
    </xf>
    <xf numFmtId="0" fontId="39" fillId="3" borderId="41" xfId="0" applyFont="1" applyFill="1" applyBorder="1" applyAlignment="1">
      <alignment horizontal="center" vertical="center"/>
    </xf>
    <xf numFmtId="44" fontId="39" fillId="3" borderId="42" xfId="1" applyFont="1" applyFill="1" applyBorder="1" applyAlignment="1">
      <alignment horizontal="center" vertical="center"/>
    </xf>
    <xf numFmtId="10" fontId="18" fillId="3" borderId="40" xfId="2" applyNumberFormat="1" applyFont="1" applyFill="1" applyBorder="1" applyAlignment="1">
      <alignment horizontal="center" vertical="center"/>
    </xf>
    <xf numFmtId="10" fontId="48" fillId="4" borderId="1" xfId="0" applyNumberFormat="1" applyFont="1" applyFill="1" applyBorder="1" applyAlignment="1">
      <alignment horizontal="center"/>
    </xf>
    <xf numFmtId="9" fontId="48" fillId="4" borderId="1" xfId="2" applyFont="1" applyFill="1" applyBorder="1" applyAlignment="1">
      <alignment horizontal="center" vertical="center"/>
    </xf>
    <xf numFmtId="0" fontId="50" fillId="0" borderId="7" xfId="0" applyFont="1" applyBorder="1" applyAlignment="1">
      <alignment horizontal="center" vertical="center"/>
    </xf>
    <xf numFmtId="0" fontId="50" fillId="0" borderId="13" xfId="0" applyFont="1" applyBorder="1" applyAlignment="1">
      <alignment horizontal="center" vertical="center"/>
    </xf>
    <xf numFmtId="0" fontId="50" fillId="0" borderId="47" xfId="0" applyFont="1" applyBorder="1" applyAlignment="1">
      <alignment horizontal="center" vertical="center"/>
    </xf>
    <xf numFmtId="0" fontId="50" fillId="0" borderId="8" xfId="0" applyFont="1" applyBorder="1" applyAlignment="1">
      <alignment horizontal="center" vertical="center"/>
    </xf>
    <xf numFmtId="0" fontId="36" fillId="4" borderId="1" xfId="0" applyFont="1" applyFill="1" applyBorder="1" applyAlignment="1">
      <alignment horizontal="right"/>
    </xf>
    <xf numFmtId="0" fontId="48" fillId="4" borderId="1" xfId="0" applyFont="1" applyFill="1" applyBorder="1" applyAlignment="1">
      <alignment horizontal="center" vertical="center" wrapText="1"/>
    </xf>
    <xf numFmtId="0" fontId="49" fillId="4" borderId="1" xfId="0" applyFont="1" applyFill="1" applyBorder="1" applyAlignment="1">
      <alignment horizontal="center" vertical="center" wrapText="1"/>
    </xf>
    <xf numFmtId="164" fontId="48" fillId="4" borderId="1" xfId="0" applyNumberFormat="1" applyFont="1" applyFill="1" applyBorder="1" applyAlignment="1">
      <alignment horizontal="center" vertical="center" wrapText="1"/>
    </xf>
    <xf numFmtId="4" fontId="48" fillId="4" borderId="1" xfId="1" applyNumberFormat="1" applyFont="1" applyFill="1" applyBorder="1" applyAlignment="1">
      <alignment horizontal="center" vertical="center" wrapText="1"/>
    </xf>
    <xf numFmtId="0" fontId="1" fillId="4" borderId="1" xfId="0" applyFont="1" applyFill="1" applyBorder="1"/>
    <xf numFmtId="10" fontId="48" fillId="4" borderId="1" xfId="2" applyNumberFormat="1" applyFont="1" applyFill="1" applyBorder="1" applyAlignment="1">
      <alignment horizontal="center" vertical="center" wrapText="1"/>
    </xf>
    <xf numFmtId="0" fontId="36" fillId="3" borderId="1" xfId="0" applyFont="1" applyFill="1" applyBorder="1" applyAlignment="1">
      <alignment horizontal="right"/>
    </xf>
    <xf numFmtId="0" fontId="48" fillId="3" borderId="1" xfId="0" applyFont="1" applyFill="1" applyBorder="1" applyAlignment="1">
      <alignment horizontal="center" vertical="center" wrapText="1"/>
    </xf>
    <xf numFmtId="0" fontId="49" fillId="3" borderId="1" xfId="0" applyFont="1" applyFill="1" applyBorder="1" applyAlignment="1">
      <alignment horizontal="center" vertical="center" wrapText="1"/>
    </xf>
    <xf numFmtId="164" fontId="48" fillId="3" borderId="1" xfId="0" applyNumberFormat="1" applyFont="1" applyFill="1" applyBorder="1" applyAlignment="1">
      <alignment horizontal="center" vertical="center" wrapText="1"/>
    </xf>
    <xf numFmtId="4" fontId="48" fillId="3" borderId="1" xfId="1" applyNumberFormat="1" applyFont="1" applyFill="1" applyBorder="1" applyAlignment="1">
      <alignment horizontal="center" vertical="center" wrapText="1"/>
    </xf>
    <xf numFmtId="10" fontId="48" fillId="3" borderId="1" xfId="2" applyNumberFormat="1" applyFont="1" applyFill="1" applyBorder="1" applyAlignment="1">
      <alignment horizontal="center" vertical="center" wrapText="1"/>
    </xf>
    <xf numFmtId="10" fontId="48" fillId="3" borderId="1" xfId="0" applyNumberFormat="1" applyFont="1" applyFill="1" applyBorder="1" applyAlignment="1">
      <alignment horizontal="center"/>
    </xf>
    <xf numFmtId="10" fontId="48" fillId="3" borderId="1" xfId="2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9" fontId="48" fillId="3" borderId="1" xfId="2" applyFont="1" applyFill="1" applyBorder="1" applyAlignment="1">
      <alignment horizontal="center" vertical="center"/>
    </xf>
    <xf numFmtId="164" fontId="51" fillId="0" borderId="1" xfId="0" applyNumberFormat="1" applyFont="1" applyBorder="1" applyAlignment="1">
      <alignment horizontal="center" vertical="center"/>
    </xf>
    <xf numFmtId="164" fontId="51" fillId="0" borderId="1" xfId="0" applyNumberFormat="1" applyFont="1" applyBorder="1" applyAlignment="1">
      <alignment horizontal="center" vertical="center" wrapText="1"/>
    </xf>
    <xf numFmtId="164" fontId="51" fillId="0" borderId="1" xfId="0" applyNumberFormat="1" applyFont="1" applyBorder="1" applyAlignment="1">
      <alignment wrapText="1"/>
    </xf>
    <xf numFmtId="0" fontId="50" fillId="3" borderId="1" xfId="0" applyFont="1" applyFill="1" applyBorder="1" applyAlignment="1">
      <alignment horizontal="right"/>
    </xf>
    <xf numFmtId="164" fontId="52" fillId="3" borderId="1" xfId="0" applyNumberFormat="1" applyFont="1" applyFill="1" applyBorder="1" applyAlignment="1">
      <alignment horizontal="center" vertical="center"/>
    </xf>
    <xf numFmtId="0" fontId="50" fillId="3" borderId="1" xfId="0" applyFont="1" applyFill="1" applyBorder="1" applyAlignment="1">
      <alignment horizontal="right" wrapText="1"/>
    </xf>
    <xf numFmtId="10" fontId="0" fillId="3" borderId="1" xfId="0" applyNumberFormat="1" applyFill="1" applyBorder="1" applyAlignment="1">
      <alignment horizontal="center" vertical="center"/>
    </xf>
    <xf numFmtId="14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4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0" fontId="22" fillId="10" borderId="18" xfId="0" applyFont="1" applyFill="1" applyBorder="1" applyAlignment="1">
      <alignment horizontal="center" vertical="center"/>
    </xf>
    <xf numFmtId="0" fontId="22" fillId="10" borderId="20" xfId="0" applyFont="1" applyFill="1" applyBorder="1" applyAlignment="1">
      <alignment horizontal="center" vertical="center"/>
    </xf>
    <xf numFmtId="0" fontId="22" fillId="8" borderId="17" xfId="0" applyFont="1" applyFill="1" applyBorder="1" applyAlignment="1">
      <alignment horizontal="center" vertical="center"/>
    </xf>
    <xf numFmtId="0" fontId="22" fillId="8" borderId="19" xfId="0" applyFont="1" applyFill="1" applyBorder="1" applyAlignment="1">
      <alignment horizontal="center" vertical="center"/>
    </xf>
    <xf numFmtId="0" fontId="22" fillId="8" borderId="21" xfId="0" applyFont="1" applyFill="1" applyBorder="1" applyAlignment="1">
      <alignment horizontal="center" vertical="center"/>
    </xf>
    <xf numFmtId="0" fontId="22" fillId="8" borderId="18" xfId="0" applyFont="1" applyFill="1" applyBorder="1" applyAlignment="1">
      <alignment horizontal="center" vertical="center"/>
    </xf>
    <xf numFmtId="0" fontId="22" fillId="8" borderId="20" xfId="0" applyFont="1" applyFill="1" applyBorder="1" applyAlignment="1">
      <alignment horizontal="center" vertical="center"/>
    </xf>
    <xf numFmtId="0" fontId="34" fillId="8" borderId="17" xfId="0" applyFont="1" applyFill="1" applyBorder="1" applyAlignment="1">
      <alignment horizontal="center" vertical="center"/>
    </xf>
    <xf numFmtId="0" fontId="34" fillId="8" borderId="21" xfId="0" applyFont="1" applyFill="1" applyBorder="1" applyAlignment="1">
      <alignment horizontal="center" vertical="center"/>
    </xf>
    <xf numFmtId="0" fontId="27" fillId="8" borderId="17" xfId="0" applyFont="1" applyFill="1" applyBorder="1" applyAlignment="1">
      <alignment horizontal="center" vertical="center"/>
    </xf>
    <xf numFmtId="0" fontId="27" fillId="8" borderId="21" xfId="0" applyFont="1" applyFill="1" applyBorder="1" applyAlignment="1">
      <alignment horizontal="center" vertical="center"/>
    </xf>
    <xf numFmtId="0" fontId="53" fillId="2" borderId="0" xfId="0" applyFont="1" applyFill="1" applyAlignment="1">
      <alignment horizontal="right" vertical="center"/>
    </xf>
    <xf numFmtId="0" fontId="1" fillId="9" borderId="0" xfId="0" applyFont="1" applyFill="1"/>
    <xf numFmtId="0" fontId="12" fillId="9" borderId="0" xfId="0" applyFont="1" applyFill="1"/>
    <xf numFmtId="0" fontId="1" fillId="9" borderId="0" xfId="0" applyFont="1" applyFill="1" applyAlignment="1">
      <alignment horizontal="left"/>
    </xf>
    <xf numFmtId="0" fontId="47" fillId="0" borderId="5" xfId="0" applyFont="1" applyBorder="1" applyAlignment="1">
      <alignment horizontal="left" vertical="center" wrapText="1"/>
    </xf>
    <xf numFmtId="0" fontId="36" fillId="0" borderId="5" xfId="0" applyFont="1" applyBorder="1" applyAlignment="1">
      <alignment horizontal="center" vertical="center" wrapText="1"/>
    </xf>
    <xf numFmtId="0" fontId="36" fillId="0" borderId="5" xfId="0" applyFont="1" applyBorder="1" applyAlignment="1">
      <alignment horizontal="left" vertical="center" wrapText="1"/>
    </xf>
    <xf numFmtId="0" fontId="54" fillId="0" borderId="5" xfId="0" applyFont="1" applyBorder="1" applyAlignment="1">
      <alignment horizontal="left" vertical="center" wrapText="1"/>
    </xf>
    <xf numFmtId="0" fontId="50" fillId="6" borderId="1" xfId="0" applyFont="1" applyFill="1" applyBorder="1" applyAlignment="1">
      <alignment horizontal="center" vertical="center" wrapText="1"/>
    </xf>
    <xf numFmtId="0" fontId="50" fillId="3" borderId="1" xfId="0" applyFont="1" applyFill="1" applyBorder="1" applyAlignment="1">
      <alignment horizontal="center" vertical="center" wrapText="1"/>
    </xf>
    <xf numFmtId="0" fontId="57" fillId="4" borderId="1" xfId="0" applyFont="1" applyFill="1" applyBorder="1" applyAlignment="1">
      <alignment horizontal="left" vertical="center" wrapText="1" readingOrder="1"/>
    </xf>
    <xf numFmtId="0" fontId="57" fillId="4" borderId="1" xfId="0" applyFont="1" applyFill="1" applyBorder="1" applyAlignment="1">
      <alignment horizontal="center" vertical="center" wrapText="1" readingOrder="1"/>
    </xf>
    <xf numFmtId="0" fontId="58" fillId="4" borderId="1" xfId="0" applyFont="1" applyFill="1" applyBorder="1" applyAlignment="1">
      <alignment horizontal="center" vertical="center" wrapText="1" readingOrder="1"/>
    </xf>
    <xf numFmtId="0" fontId="60" fillId="3" borderId="0" xfId="0" applyFont="1" applyFill="1" applyBorder="1" applyAlignment="1">
      <alignment horizontal="center" vertical="center"/>
    </xf>
    <xf numFmtId="0" fontId="57" fillId="0" borderId="16" xfId="0" applyFont="1" applyBorder="1" applyAlignment="1">
      <alignment wrapText="1" readingOrder="1"/>
    </xf>
    <xf numFmtId="9" fontId="58" fillId="0" borderId="16" xfId="0" applyNumberFormat="1" applyFont="1" applyBorder="1" applyAlignment="1">
      <alignment readingOrder="1"/>
    </xf>
    <xf numFmtId="9" fontId="58" fillId="0" borderId="16" xfId="0" applyNumberFormat="1" applyFont="1" applyBorder="1" applyAlignment="1">
      <alignment wrapText="1" readingOrder="1"/>
    </xf>
    <xf numFmtId="8" fontId="19" fillId="9" borderId="49" xfId="1" applyNumberFormat="1" applyFont="1" applyFill="1" applyBorder="1" applyAlignment="1">
      <alignment horizontal="center" vertical="center"/>
    </xf>
    <xf numFmtId="8" fontId="19" fillId="9" borderId="15" xfId="1" applyNumberFormat="1" applyFont="1" applyFill="1" applyBorder="1" applyAlignment="1">
      <alignment horizontal="center" vertical="center"/>
    </xf>
    <xf numFmtId="8" fontId="19" fillId="9" borderId="50" xfId="1" applyNumberFormat="1" applyFont="1" applyFill="1" applyBorder="1" applyAlignment="1">
      <alignment horizontal="center" vertical="center"/>
    </xf>
    <xf numFmtId="8" fontId="19" fillId="9" borderId="51" xfId="1" applyNumberFormat="1" applyFont="1" applyFill="1" applyBorder="1" applyAlignment="1">
      <alignment horizontal="center" vertical="center"/>
    </xf>
    <xf numFmtId="8" fontId="19" fillId="9" borderId="1" xfId="1" applyNumberFormat="1" applyFont="1" applyFill="1" applyBorder="1" applyAlignment="1">
      <alignment horizontal="center" vertical="center"/>
    </xf>
    <xf numFmtId="8" fontId="19" fillId="9" borderId="52" xfId="1" applyNumberFormat="1" applyFont="1" applyFill="1" applyBorder="1" applyAlignment="1">
      <alignment horizontal="center" vertical="center"/>
    </xf>
    <xf numFmtId="8" fontId="19" fillId="9" borderId="53" xfId="1" applyNumberFormat="1" applyFont="1" applyFill="1" applyBorder="1" applyAlignment="1">
      <alignment horizontal="center" vertical="center"/>
    </xf>
    <xf numFmtId="8" fontId="19" fillId="9" borderId="13" xfId="1" applyNumberFormat="1" applyFont="1" applyFill="1" applyBorder="1" applyAlignment="1">
      <alignment horizontal="center" vertical="center"/>
    </xf>
    <xf numFmtId="8" fontId="19" fillId="9" borderId="54" xfId="1" applyNumberFormat="1" applyFont="1" applyFill="1" applyBorder="1" applyAlignment="1">
      <alignment horizontal="center" vertical="center"/>
    </xf>
    <xf numFmtId="0" fontId="12" fillId="4" borderId="0" xfId="0" applyFont="1" applyFill="1" applyAlignment="1">
      <alignment vertical="center"/>
    </xf>
    <xf numFmtId="0" fontId="17" fillId="0" borderId="21" xfId="0" applyFont="1" applyBorder="1" applyAlignment="1">
      <alignment horizontal="right" vertical="center"/>
    </xf>
    <xf numFmtId="8" fontId="24" fillId="0" borderId="19" xfId="0" applyNumberFormat="1" applyFont="1" applyBorder="1" applyAlignment="1">
      <alignment vertical="center"/>
    </xf>
    <xf numFmtId="8" fontId="18" fillId="4" borderId="31" xfId="1" applyNumberFormat="1" applyFont="1" applyFill="1" applyBorder="1" applyAlignment="1">
      <alignment horizontal="center" vertical="center"/>
    </xf>
    <xf numFmtId="8" fontId="18" fillId="4" borderId="32" xfId="1" applyNumberFormat="1" applyFont="1" applyFill="1" applyBorder="1" applyAlignment="1">
      <alignment horizontal="center" vertical="center"/>
    </xf>
    <xf numFmtId="8" fontId="18" fillId="4" borderId="33" xfId="1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61" fillId="8" borderId="17" xfId="0" applyFont="1" applyFill="1" applyBorder="1" applyAlignment="1">
      <alignment horizontal="center" vertical="center" wrapText="1"/>
    </xf>
    <xf numFmtId="0" fontId="61" fillId="10" borderId="18" xfId="0" applyFont="1" applyFill="1" applyBorder="1" applyAlignment="1">
      <alignment horizontal="center" vertical="center"/>
    </xf>
    <xf numFmtId="0" fontId="61" fillId="8" borderId="18" xfId="0" applyFont="1" applyFill="1" applyBorder="1" applyAlignment="1">
      <alignment horizontal="center" vertical="center" wrapText="1"/>
    </xf>
    <xf numFmtId="0" fontId="35" fillId="8" borderId="18" xfId="0" applyFont="1" applyFill="1" applyBorder="1" applyAlignment="1">
      <alignment horizontal="center" vertical="center" wrapText="1"/>
    </xf>
    <xf numFmtId="0" fontId="35" fillId="8" borderId="22" xfId="0" applyFont="1" applyFill="1" applyBorder="1" applyAlignment="1">
      <alignment horizontal="center" vertical="center"/>
    </xf>
    <xf numFmtId="44" fontId="7" fillId="4" borderId="0" xfId="0" applyNumberFormat="1" applyFont="1" applyFill="1" applyAlignment="1">
      <alignment horizontal="center"/>
    </xf>
    <xf numFmtId="8" fontId="7" fillId="4" borderId="0" xfId="0" applyNumberFormat="1" applyFont="1" applyFill="1" applyAlignment="1">
      <alignment horizontal="center"/>
    </xf>
    <xf numFmtId="8" fontId="9" fillId="4" borderId="0" xfId="0" applyNumberFormat="1" applyFont="1" applyFill="1"/>
    <xf numFmtId="0" fontId="35" fillId="8" borderId="29" xfId="0" applyFont="1" applyFill="1" applyBorder="1" applyAlignment="1">
      <alignment horizontal="center" vertical="center" wrapText="1"/>
    </xf>
    <xf numFmtId="0" fontId="27" fillId="11" borderId="17" xfId="0" applyFont="1" applyFill="1" applyBorder="1" applyAlignment="1">
      <alignment horizontal="center" vertical="center"/>
    </xf>
    <xf numFmtId="0" fontId="35" fillId="11" borderId="18" xfId="0" applyFont="1" applyFill="1" applyBorder="1" applyAlignment="1">
      <alignment horizontal="center" vertical="center" wrapText="1"/>
    </xf>
    <xf numFmtId="164" fontId="29" fillId="11" borderId="28" xfId="0" applyNumberFormat="1" applyFont="1" applyFill="1" applyBorder="1" applyAlignment="1">
      <alignment horizontal="center" vertical="center" wrapText="1"/>
    </xf>
    <xf numFmtId="9" fontId="29" fillId="11" borderId="1" xfId="0" applyNumberFormat="1" applyFont="1" applyFill="1" applyBorder="1" applyAlignment="1">
      <alignment horizontal="center" vertical="center" wrapText="1"/>
    </xf>
    <xf numFmtId="14" fontId="29" fillId="11" borderId="1" xfId="0" applyNumberFormat="1" applyFont="1" applyFill="1" applyBorder="1" applyAlignment="1">
      <alignment horizontal="center" vertical="center" wrapText="1"/>
    </xf>
    <xf numFmtId="14" fontId="29" fillId="11" borderId="6" xfId="0" applyNumberFormat="1" applyFont="1" applyFill="1" applyBorder="1" applyAlignment="1">
      <alignment horizontal="center" vertical="center" wrapText="1"/>
    </xf>
    <xf numFmtId="8" fontId="30" fillId="11" borderId="1" xfId="1" applyNumberFormat="1" applyFont="1" applyFill="1" applyBorder="1" applyAlignment="1">
      <alignment horizontal="center" vertical="center"/>
    </xf>
    <xf numFmtId="0" fontId="27" fillId="11" borderId="21" xfId="0" applyFont="1" applyFill="1" applyBorder="1" applyAlignment="1">
      <alignment horizontal="center" vertical="center"/>
    </xf>
    <xf numFmtId="0" fontId="35" fillId="11" borderId="22" xfId="0" applyFont="1" applyFill="1" applyBorder="1" applyAlignment="1">
      <alignment horizontal="center" vertical="center"/>
    </xf>
    <xf numFmtId="0" fontId="31" fillId="11" borderId="28" xfId="0" applyFont="1" applyFill="1" applyBorder="1" applyAlignment="1">
      <alignment horizontal="center" vertical="center"/>
    </xf>
    <xf numFmtId="0" fontId="31" fillId="11" borderId="1" xfId="0" applyFont="1" applyFill="1" applyBorder="1" applyAlignment="1">
      <alignment horizontal="center" vertical="center"/>
    </xf>
    <xf numFmtId="0" fontId="31" fillId="11" borderId="6" xfId="0" applyFont="1" applyFill="1" applyBorder="1" applyAlignment="1">
      <alignment horizontal="center" vertical="center"/>
    </xf>
    <xf numFmtId="0" fontId="31" fillId="11" borderId="22" xfId="0" applyFont="1" applyFill="1" applyBorder="1" applyAlignment="1">
      <alignment horizontal="center" vertical="center"/>
    </xf>
    <xf numFmtId="164" fontId="62" fillId="3" borderId="1" xfId="0" applyNumberFormat="1" applyFont="1" applyFill="1" applyBorder="1" applyAlignment="1">
      <alignment horizontal="center" vertical="center" wrapText="1"/>
    </xf>
    <xf numFmtId="0" fontId="36" fillId="3" borderId="1" xfId="0" applyFont="1" applyFill="1" applyBorder="1" applyAlignment="1">
      <alignment horizontal="center" vertical="center"/>
    </xf>
    <xf numFmtId="165" fontId="8" fillId="3" borderId="1" xfId="0" applyNumberFormat="1" applyFont="1" applyFill="1" applyBorder="1" applyAlignment="1">
      <alignment horizontal="center" vertical="center"/>
    </xf>
    <xf numFmtId="10" fontId="48" fillId="3" borderId="1" xfId="0" applyNumberFormat="1" applyFont="1" applyFill="1" applyBorder="1" applyAlignment="1">
      <alignment horizontal="center" vertical="center"/>
    </xf>
    <xf numFmtId="44" fontId="37" fillId="4" borderId="0" xfId="1" applyFont="1" applyFill="1" applyBorder="1" applyAlignment="1">
      <alignment horizontal="center" vertical="center"/>
    </xf>
    <xf numFmtId="44" fontId="38" fillId="4" borderId="0" xfId="1" applyFont="1" applyFill="1" applyBorder="1" applyAlignment="1">
      <alignment vertical="center"/>
    </xf>
    <xf numFmtId="44" fontId="44" fillId="4" borderId="0" xfId="1" applyFont="1" applyFill="1" applyAlignment="1">
      <alignment horizontal="center" vertical="center"/>
    </xf>
    <xf numFmtId="44" fontId="18" fillId="4" borderId="0" xfId="1" applyFont="1" applyFill="1" applyAlignment="1">
      <alignment horizontal="center" vertical="center"/>
    </xf>
    <xf numFmtId="0" fontId="18" fillId="4" borderId="0" xfId="0" applyFont="1" applyFill="1" applyAlignment="1">
      <alignment horizontal="right" vertical="top"/>
    </xf>
    <xf numFmtId="14" fontId="18" fillId="4" borderId="0" xfId="0" applyNumberFormat="1" applyFont="1" applyFill="1" applyAlignment="1">
      <alignment horizontal="center" vertical="center"/>
    </xf>
    <xf numFmtId="14" fontId="45" fillId="4" borderId="0" xfId="0" applyNumberFormat="1" applyFont="1" applyFill="1" applyAlignment="1">
      <alignment horizontal="center" vertical="center"/>
    </xf>
    <xf numFmtId="0" fontId="18" fillId="4" borderId="0" xfId="0" applyFont="1" applyFill="1"/>
    <xf numFmtId="0" fontId="0" fillId="4" borderId="0" xfId="0" applyFont="1" applyFill="1" applyAlignment="1">
      <alignment horizontal="center"/>
    </xf>
    <xf numFmtId="0" fontId="63" fillId="15" borderId="0" xfId="0" applyFont="1" applyFill="1" applyBorder="1" applyAlignment="1">
      <alignment horizontal="center" vertical="center"/>
    </xf>
    <xf numFmtId="0" fontId="64" fillId="15" borderId="0" xfId="0" applyFont="1" applyFill="1" applyBorder="1" applyAlignment="1">
      <alignment horizontal="center" vertical="center"/>
    </xf>
    <xf numFmtId="0" fontId="65" fillId="3" borderId="1" xfId="0" applyFont="1" applyFill="1" applyBorder="1" applyAlignment="1">
      <alignment horizontal="center" vertical="center"/>
    </xf>
    <xf numFmtId="44" fontId="66" fillId="3" borderId="1" xfId="0" applyNumberFormat="1" applyFont="1" applyFill="1" applyBorder="1" applyAlignment="1">
      <alignment horizontal="center" vertical="center"/>
    </xf>
    <xf numFmtId="14" fontId="66" fillId="3" borderId="1" xfId="0" applyNumberFormat="1" applyFont="1" applyFill="1" applyBorder="1" applyAlignment="1">
      <alignment horizontal="center" vertical="center"/>
    </xf>
    <xf numFmtId="0" fontId="67" fillId="15" borderId="1" xfId="0" applyNumberFormat="1" applyFont="1" applyFill="1" applyBorder="1" applyAlignment="1">
      <alignment horizontal="center" vertical="center"/>
    </xf>
    <xf numFmtId="14" fontId="67" fillId="15" borderId="1" xfId="0" applyNumberFormat="1" applyFont="1" applyFill="1" applyBorder="1" applyAlignment="1">
      <alignment horizontal="center" vertical="center"/>
    </xf>
    <xf numFmtId="0" fontId="55" fillId="0" borderId="5" xfId="0" applyFont="1" applyBorder="1" applyAlignment="1">
      <alignment horizontal="left" vertical="center" wrapText="1"/>
    </xf>
    <xf numFmtId="0" fontId="68" fillId="12" borderId="2" xfId="0" applyFont="1" applyFill="1" applyBorder="1" applyAlignment="1">
      <alignment horizontal="center" vertical="center"/>
    </xf>
    <xf numFmtId="0" fontId="68" fillId="12" borderId="5" xfId="0" applyFont="1" applyFill="1" applyBorder="1" applyAlignment="1">
      <alignment horizontal="center" vertical="center"/>
    </xf>
    <xf numFmtId="0" fontId="69" fillId="15" borderId="0" xfId="0" applyFont="1" applyFill="1" applyBorder="1" applyAlignment="1">
      <alignment horizontal="left" vertical="center"/>
    </xf>
    <xf numFmtId="0" fontId="57" fillId="0" borderId="16" xfId="0" applyFont="1" applyBorder="1" applyAlignment="1">
      <alignment horizontal="center" readingOrder="1"/>
    </xf>
    <xf numFmtId="0" fontId="57" fillId="0" borderId="16" xfId="0" applyFont="1" applyBorder="1" applyAlignment="1">
      <alignment horizontal="center" wrapText="1" readingOrder="1"/>
    </xf>
    <xf numFmtId="0" fontId="56" fillId="15" borderId="1" xfId="0" applyFont="1" applyFill="1" applyBorder="1" applyAlignment="1">
      <alignment horizontal="center" vertical="center" wrapText="1"/>
    </xf>
    <xf numFmtId="164" fontId="71" fillId="15" borderId="1" xfId="0" applyNumberFormat="1" applyFont="1" applyFill="1" applyBorder="1" applyAlignment="1">
      <alignment horizontal="center"/>
    </xf>
    <xf numFmtId="0" fontId="4" fillId="15" borderId="13" xfId="0" applyFont="1" applyFill="1" applyBorder="1" applyAlignment="1">
      <alignment horizontal="center" vertical="center"/>
    </xf>
    <xf numFmtId="0" fontId="4" fillId="15" borderId="14" xfId="0" applyFont="1" applyFill="1" applyBorder="1" applyAlignment="1">
      <alignment horizontal="center" vertical="center"/>
    </xf>
    <xf numFmtId="0" fontId="4" fillId="15" borderId="15" xfId="0" applyFont="1" applyFill="1" applyBorder="1" applyAlignment="1">
      <alignment horizontal="center" vertical="center"/>
    </xf>
    <xf numFmtId="0" fontId="43" fillId="15" borderId="17" xfId="0" applyFont="1" applyFill="1" applyBorder="1" applyAlignment="1">
      <alignment horizontal="center" vertical="center"/>
    </xf>
    <xf numFmtId="0" fontId="43" fillId="15" borderId="36" xfId="0" applyFont="1" applyFill="1" applyBorder="1" applyAlignment="1">
      <alignment horizontal="center" vertical="center"/>
    </xf>
    <xf numFmtId="0" fontId="43" fillId="15" borderId="27" xfId="0" applyFont="1" applyFill="1" applyBorder="1" applyAlignment="1">
      <alignment horizontal="center" vertical="center"/>
    </xf>
    <xf numFmtId="44" fontId="72" fillId="15" borderId="25" xfId="0" applyNumberFormat="1" applyFont="1" applyFill="1" applyBorder="1" applyAlignment="1">
      <alignment wrapText="1"/>
    </xf>
    <xf numFmtId="0" fontId="25" fillId="12" borderId="23" xfId="0" applyFont="1" applyFill="1" applyBorder="1" applyAlignment="1">
      <alignment horizontal="right"/>
    </xf>
    <xf numFmtId="8" fontId="20" fillId="12" borderId="25" xfId="0" applyNumberFormat="1" applyFont="1" applyFill="1" applyBorder="1" applyAlignment="1">
      <alignment horizontal="center"/>
    </xf>
    <xf numFmtId="44" fontId="72" fillId="15" borderId="25" xfId="0" applyNumberFormat="1" applyFont="1" applyFill="1" applyBorder="1" applyAlignment="1">
      <alignment horizontal="right" wrapText="1"/>
    </xf>
    <xf numFmtId="14" fontId="21" fillId="13" borderId="31" xfId="0" applyNumberFormat="1" applyFont="1" applyFill="1" applyBorder="1" applyAlignment="1">
      <alignment horizontal="center" vertical="center"/>
    </xf>
    <xf numFmtId="14" fontId="21" fillId="13" borderId="32" xfId="0" applyNumberFormat="1" applyFont="1" applyFill="1" applyBorder="1" applyAlignment="1">
      <alignment horizontal="center" vertical="center"/>
    </xf>
    <xf numFmtId="14" fontId="21" fillId="13" borderId="33" xfId="0" applyNumberFormat="1" applyFont="1" applyFill="1" applyBorder="1" applyAlignment="1">
      <alignment horizontal="center" vertical="center"/>
    </xf>
    <xf numFmtId="14" fontId="28" fillId="13" borderId="14" xfId="0" applyNumberFormat="1" applyFont="1" applyFill="1" applyBorder="1" applyAlignment="1">
      <alignment horizontal="center" vertical="center"/>
    </xf>
    <xf numFmtId="0" fontId="4" fillId="15" borderId="23" xfId="0" applyFont="1" applyFill="1" applyBorder="1" applyAlignment="1">
      <alignment horizontal="center" vertical="center"/>
    </xf>
    <xf numFmtId="0" fontId="4" fillId="15" borderId="24" xfId="0" applyFont="1" applyFill="1" applyBorder="1" applyAlignment="1">
      <alignment horizontal="center" vertical="center"/>
    </xf>
    <xf numFmtId="0" fontId="4" fillId="15" borderId="26" xfId="0" applyFont="1" applyFill="1" applyBorder="1" applyAlignment="1">
      <alignment horizontal="center" vertical="center"/>
    </xf>
    <xf numFmtId="0" fontId="73" fillId="15" borderId="23" xfId="0" applyFont="1" applyFill="1" applyBorder="1" applyAlignment="1">
      <alignment horizontal="center" vertical="center"/>
    </xf>
    <xf numFmtId="0" fontId="73" fillId="15" borderId="24" xfId="0" applyFont="1" applyFill="1" applyBorder="1" applyAlignment="1">
      <alignment horizontal="center" vertical="center"/>
    </xf>
    <xf numFmtId="0" fontId="73" fillId="15" borderId="26" xfId="0" applyFont="1" applyFill="1" applyBorder="1" applyAlignment="1">
      <alignment horizontal="center" vertical="center"/>
    </xf>
    <xf numFmtId="8" fontId="71" fillId="15" borderId="25" xfId="0" applyNumberFormat="1" applyFont="1" applyFill="1" applyBorder="1" applyAlignment="1">
      <alignment horizontal="center" vertical="center"/>
    </xf>
    <xf numFmtId="0" fontId="28" fillId="4" borderId="10" xfId="0" applyFont="1" applyFill="1" applyBorder="1" applyAlignment="1">
      <alignment horizontal="center" vertical="center"/>
    </xf>
    <xf numFmtId="0" fontId="28" fillId="4" borderId="14" xfId="0" applyFont="1" applyFill="1" applyBorder="1" applyAlignment="1">
      <alignment horizontal="center" vertical="center"/>
    </xf>
    <xf numFmtId="0" fontId="28" fillId="4" borderId="9" xfId="0" applyFont="1" applyFill="1" applyBorder="1" applyAlignment="1">
      <alignment horizontal="center" vertical="center"/>
    </xf>
    <xf numFmtId="0" fontId="43" fillId="15" borderId="3" xfId="0" applyFont="1" applyFill="1" applyBorder="1" applyAlignment="1">
      <alignment horizontal="right" vertical="center"/>
    </xf>
    <xf numFmtId="0" fontId="43" fillId="15" borderId="45" xfId="0" applyFont="1" applyFill="1" applyBorder="1" applyAlignment="1">
      <alignment horizontal="right" vertical="center"/>
    </xf>
    <xf numFmtId="0" fontId="43" fillId="15" borderId="4" xfId="0" applyFont="1" applyFill="1" applyBorder="1" applyAlignment="1">
      <alignment horizontal="right" vertical="center"/>
    </xf>
    <xf numFmtId="164" fontId="43" fillId="15" borderId="23" xfId="1" applyNumberFormat="1" applyFont="1" applyFill="1" applyBorder="1" applyAlignment="1">
      <alignment horizontal="center" vertical="center"/>
    </xf>
    <xf numFmtId="164" fontId="43" fillId="15" borderId="26" xfId="1" applyNumberFormat="1" applyFont="1" applyFill="1" applyBorder="1" applyAlignment="1">
      <alignment horizontal="center" vertical="center"/>
    </xf>
    <xf numFmtId="0" fontId="1" fillId="15" borderId="0" xfId="0" applyFont="1" applyFill="1"/>
    <xf numFmtId="0" fontId="0" fillId="15" borderId="0" xfId="0" applyFill="1"/>
    <xf numFmtId="0" fontId="0" fillId="15" borderId="0" xfId="0" applyFill="1" applyAlignment="1">
      <alignment horizontal="center" vertical="center"/>
    </xf>
    <xf numFmtId="0" fontId="47" fillId="13" borderId="46" xfId="0" applyFont="1" applyFill="1" applyBorder="1" applyAlignment="1">
      <alignment horizontal="center" vertical="center"/>
    </xf>
    <xf numFmtId="0" fontId="41" fillId="13" borderId="46" xfId="0" applyFont="1" applyFill="1" applyBorder="1" applyAlignment="1">
      <alignment horizontal="center" vertical="center" wrapText="1"/>
    </xf>
    <xf numFmtId="0" fontId="41" fillId="13" borderId="48" xfId="1" applyNumberFormat="1" applyFont="1" applyFill="1" applyBorder="1" applyAlignment="1">
      <alignment horizontal="center" vertical="center" wrapText="1"/>
    </xf>
    <xf numFmtId="0" fontId="41" fillId="13" borderId="48" xfId="0" applyFont="1" applyFill="1" applyBorder="1" applyAlignment="1">
      <alignment horizontal="center" vertical="center" wrapText="1"/>
    </xf>
    <xf numFmtId="0" fontId="49" fillId="13" borderId="1" xfId="0" applyFont="1" applyFill="1" applyBorder="1" applyAlignment="1">
      <alignment horizontal="center" vertical="center" wrapText="1"/>
    </xf>
    <xf numFmtId="0" fontId="50" fillId="13" borderId="7" xfId="0" applyFont="1" applyFill="1" applyBorder="1" applyAlignment="1">
      <alignment horizontal="center" vertical="center"/>
    </xf>
    <xf numFmtId="164" fontId="51" fillId="13" borderId="1" xfId="0" applyNumberFormat="1" applyFont="1" applyFill="1" applyBorder="1" applyAlignment="1">
      <alignment horizontal="center" vertical="center"/>
    </xf>
    <xf numFmtId="0" fontId="50" fillId="13" borderId="8" xfId="0" applyFont="1" applyFill="1" applyBorder="1" applyAlignment="1">
      <alignment horizontal="center" vertical="center"/>
    </xf>
    <xf numFmtId="164" fontId="51" fillId="13" borderId="1" xfId="0" applyNumberFormat="1" applyFont="1" applyFill="1" applyBorder="1" applyAlignment="1">
      <alignment horizontal="center" vertical="center" wrapText="1"/>
    </xf>
    <xf numFmtId="0" fontId="50" fillId="13" borderId="13" xfId="0" applyFont="1" applyFill="1" applyBorder="1" applyAlignment="1">
      <alignment horizontal="center" vertical="center"/>
    </xf>
    <xf numFmtId="0" fontId="50" fillId="13" borderId="47" xfId="0" applyFont="1" applyFill="1" applyBorder="1" applyAlignment="1">
      <alignment horizontal="center" vertical="center"/>
    </xf>
    <xf numFmtId="164" fontId="51" fillId="13" borderId="1" xfId="0" applyNumberFormat="1" applyFont="1" applyFill="1" applyBorder="1" applyAlignment="1">
      <alignment wrapText="1"/>
    </xf>
    <xf numFmtId="164" fontId="51" fillId="4" borderId="1" xfId="0" applyNumberFormat="1" applyFont="1" applyFill="1" applyBorder="1" applyAlignment="1">
      <alignment horizontal="center" vertical="center"/>
    </xf>
    <xf numFmtId="164" fontId="51" fillId="4" borderId="1" xfId="0" applyNumberFormat="1" applyFont="1" applyFill="1" applyBorder="1" applyAlignment="1">
      <alignment horizontal="center" vertical="center" wrapText="1"/>
    </xf>
    <xf numFmtId="164" fontId="51" fillId="4" borderId="1" xfId="0" applyNumberFormat="1" applyFont="1" applyFill="1" applyBorder="1" applyAlignment="1">
      <alignment wrapText="1"/>
    </xf>
    <xf numFmtId="0" fontId="5" fillId="15" borderId="18" xfId="0" applyFont="1" applyFill="1" applyBorder="1" applyAlignment="1">
      <alignment horizontal="center" vertical="center"/>
    </xf>
    <xf numFmtId="44" fontId="46" fillId="14" borderId="26" xfId="1" applyFont="1" applyFill="1" applyBorder="1" applyAlignment="1">
      <alignment horizontal="center" vertical="center"/>
    </xf>
    <xf numFmtId="44" fontId="43" fillId="14" borderId="23" xfId="1" applyFont="1" applyFill="1" applyBorder="1" applyAlignment="1">
      <alignment horizontal="center" vertical="center"/>
    </xf>
    <xf numFmtId="44" fontId="43" fillId="14" borderId="24" xfId="1" applyFont="1" applyFill="1" applyBorder="1" applyAlignment="1">
      <alignment horizontal="center" vertical="center"/>
    </xf>
    <xf numFmtId="44" fontId="43" fillId="14" borderId="26" xfId="1" applyFont="1" applyFill="1" applyBorder="1" applyAlignment="1">
      <alignment horizontal="center" vertical="center"/>
    </xf>
    <xf numFmtId="44" fontId="43" fillId="14" borderId="55" xfId="1" applyFont="1" applyFill="1" applyBorder="1" applyAlignment="1">
      <alignment horizontal="center" vertical="center"/>
    </xf>
    <xf numFmtId="44" fontId="43" fillId="14" borderId="56" xfId="1" applyFont="1" applyFill="1" applyBorder="1" applyAlignment="1">
      <alignment horizontal="center" vertical="center"/>
    </xf>
    <xf numFmtId="44" fontId="43" fillId="14" borderId="29" xfId="1" applyFont="1" applyFill="1" applyBorder="1" applyAlignment="1">
      <alignment horizontal="center" vertical="center"/>
    </xf>
    <xf numFmtId="44" fontId="43" fillId="14" borderId="57" xfId="1" applyFont="1" applyFill="1" applyBorder="1" applyAlignment="1">
      <alignment horizontal="center" vertical="center"/>
    </xf>
    <xf numFmtId="44" fontId="43" fillId="14" borderId="58" xfId="1" applyFont="1" applyFill="1" applyBorder="1" applyAlignment="1">
      <alignment horizontal="center" vertical="center"/>
    </xf>
    <xf numFmtId="44" fontId="43" fillId="14" borderId="30" xfId="1" applyFont="1" applyFill="1" applyBorder="1" applyAlignment="1">
      <alignment horizontal="center" vertical="center"/>
    </xf>
  </cellXfs>
  <cellStyles count="3">
    <cellStyle name="Moeda" xfId="1" builtinId="4"/>
    <cellStyle name="Normal" xfId="0" builtinId="0"/>
    <cellStyle name="Porcentagem" xfId="2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colors>
    <mruColors>
      <color rgb="FF9D5538"/>
      <color rgb="FF296153"/>
      <color rgb="FFE7DFD3"/>
      <color rgb="FF735048"/>
      <color rgb="FFBEAC88"/>
      <color rgb="FFBFB093"/>
      <color rgb="FF48534B"/>
      <color rgb="FFE4DED2"/>
      <color rgb="FFFF3B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06/relationships/rdRichValue" Target="richData/rdrichvalue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microsoft.com/office/2017/06/relationships/rdSupportingPropertyBag" Target="richData/rdsupportingpropertybag.xml"/><Relationship Id="rId2" Type="http://schemas.openxmlformats.org/officeDocument/2006/relationships/worksheet" Target="worksheets/sheet2.xml"/><Relationship Id="rId16" Type="http://schemas.microsoft.com/office/2017/06/relationships/rdSupportingPropertyBagStructure" Target="richData/rdsupportingpropertybag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ichStyles" Target="richData/richStyles.xml"/><Relationship Id="rId10" Type="http://schemas.openxmlformats.org/officeDocument/2006/relationships/styles" Target="styles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Structure" Target="richData/rdrichvaluestructur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kumimoji="0" lang="en-US" sz="14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Aptos Narrow" panose="02110004020202020204"/>
              </a:rPr>
              <a:t>Perfil Conservador</a:t>
            </a:r>
          </a:p>
        </c:rich>
      </c:tx>
      <c:layout>
        <c:manualLayout>
          <c:xMode val="edge"/>
          <c:yMode val="edge"/>
          <c:x val="0.74866341786390711"/>
          <c:y val="4.51921204525626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Princípios!$C$15</c:f>
              <c:strCache>
                <c:ptCount val="1"/>
                <c:pt idx="0">
                  <c:v>Perfil Conservador</c:v>
                </c:pt>
              </c:strCache>
            </c:strRef>
          </c:tx>
          <c:spPr>
            <a:ln>
              <a:solidFill>
                <a:srgbClr val="FFFFFF"/>
              </a:solidFill>
              <a:prstDash val="solid"/>
            </a:ln>
          </c:spPr>
          <c:dPt>
            <c:idx val="0"/>
            <c:bubble3D val="0"/>
            <c:spPr>
              <a:solidFill>
                <a:srgbClr val="637CEF"/>
              </a:solidFill>
              <a:ln w="19050">
                <a:solidFill>
                  <a:srgbClr val="FFFFFF"/>
                </a:solidFill>
                <a:prstDash val="solid"/>
              </a:ln>
              <a:effectLst/>
            </c:spPr>
            <c:extLst>
              <c:ext xmlns:c16="http://schemas.microsoft.com/office/drawing/2014/chart" uri="{C3380CC4-5D6E-409C-BE32-E72D297353CC}">
                <c16:uniqueId val="{00000001-D3A4-4328-BA27-C2542F75B7F8}"/>
              </c:ext>
            </c:extLst>
          </c:dPt>
          <c:dPt>
            <c:idx val="1"/>
            <c:bubble3D val="0"/>
            <c:spPr>
              <a:solidFill>
                <a:srgbClr val="E3008C"/>
              </a:solidFill>
              <a:ln w="19050">
                <a:solidFill>
                  <a:srgbClr val="FFFFFF"/>
                </a:solidFill>
                <a:prstDash val="solid"/>
              </a:ln>
              <a:effectLst/>
            </c:spPr>
            <c:extLst>
              <c:ext xmlns:c16="http://schemas.microsoft.com/office/drawing/2014/chart" uri="{C3380CC4-5D6E-409C-BE32-E72D297353CC}">
                <c16:uniqueId val="{00000003-D3A4-4328-BA27-C2542F75B7F8}"/>
              </c:ext>
            </c:extLst>
          </c:dPt>
          <c:dPt>
            <c:idx val="2"/>
            <c:bubble3D val="0"/>
            <c:spPr>
              <a:solidFill>
                <a:srgbClr val="2AA0A4"/>
              </a:solidFill>
              <a:ln w="19050">
                <a:solidFill>
                  <a:srgbClr val="FFFFFF"/>
                </a:solidFill>
                <a:prstDash val="solid"/>
              </a:ln>
              <a:effectLst/>
            </c:spPr>
            <c:extLst>
              <c:ext xmlns:c16="http://schemas.microsoft.com/office/drawing/2014/chart" uri="{C3380CC4-5D6E-409C-BE32-E72D297353CC}">
                <c16:uniqueId val="{00000005-D3A4-4328-BA27-C2542F75B7F8}"/>
              </c:ext>
            </c:extLst>
          </c:dPt>
          <c:dPt>
            <c:idx val="3"/>
            <c:bubble3D val="0"/>
            <c:spPr>
              <a:solidFill>
                <a:srgbClr val="9373C0"/>
              </a:solidFill>
              <a:ln w="19050">
                <a:solidFill>
                  <a:srgbClr val="FFFFFF"/>
                </a:solidFill>
                <a:prstDash val="solid"/>
              </a:ln>
              <a:effectLst/>
            </c:spPr>
            <c:extLst>
              <c:ext xmlns:c16="http://schemas.microsoft.com/office/drawing/2014/chart" uri="{C3380CC4-5D6E-409C-BE32-E72D297353CC}">
                <c16:uniqueId val="{00000007-D3A4-4328-BA27-C2542F75B7F8}"/>
              </c:ext>
            </c:extLst>
          </c:dPt>
          <c:dLbls>
            <c:dLbl>
              <c:idx val="0"/>
              <c:layout>
                <c:manualLayout>
                  <c:x val="0.13870665417057176"/>
                  <c:y val="0.12127693562582055"/>
                </c:manualLayout>
              </c:layout>
              <c:spPr>
                <a:noFill/>
                <a:ln w="25400"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800" b="0" i="0" u="none" strike="noStrike" baseline="0">
                      <a:solidFill>
                        <a:srgbClr val="16161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3A4-4328-BA27-C2542F75B7F8}"/>
                </c:ext>
              </c:extLst>
            </c:dLbl>
            <c:dLbl>
              <c:idx val="1"/>
              <c:layout>
                <c:manualLayout>
                  <c:x val="-0.19952096355103527"/>
                  <c:y val="9.014712986546803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800" b="0" i="0" u="none" strike="noStrike" baseline="0">
                      <a:solidFill>
                        <a:srgbClr val="16161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3A4-4328-BA27-C2542F75B7F8}"/>
                </c:ext>
              </c:extLst>
            </c:dLbl>
            <c:dLbl>
              <c:idx val="2"/>
              <c:layout>
                <c:manualLayout>
                  <c:x val="-0.19972925614441864"/>
                  <c:y val="-0.1037664434472194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800" b="0" i="0" u="none" strike="noStrike" baseline="0">
                      <a:solidFill>
                        <a:srgbClr val="16161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3A4-4328-BA27-C2542F75B7F8}"/>
                </c:ext>
              </c:extLst>
            </c:dLbl>
            <c:dLbl>
              <c:idx val="3"/>
              <c:layout>
                <c:manualLayout>
                  <c:x val="-0.13918937733533077"/>
                  <c:y val="-0.1424217586911318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800" b="0" i="0" u="none" strike="noStrike" baseline="0">
                      <a:solidFill>
                        <a:srgbClr val="16161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3A4-4328-BA27-C2542F75B7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Princípios!$B$16:$B$19</c:f>
              <c:strCache>
                <c:ptCount val="4"/>
                <c:pt idx="0">
                  <c:v>Renda Fixa</c:v>
                </c:pt>
                <c:pt idx="1">
                  <c:v>Renda Variável Brasil</c:v>
                </c:pt>
                <c:pt idx="2">
                  <c:v>Renda Indexada em Dólar</c:v>
                </c:pt>
                <c:pt idx="3">
                  <c:v>Ativos Imobiliários</c:v>
                </c:pt>
              </c:strCache>
            </c:strRef>
          </c:cat>
          <c:val>
            <c:numRef>
              <c:f>Princípios!$C$16:$C$19</c:f>
              <c:numCache>
                <c:formatCode>0%</c:formatCode>
                <c:ptCount val="4"/>
                <c:pt idx="0">
                  <c:v>0.7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F6-4963-B42E-7D945E4C15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Perfil Moderado</a:t>
            </a:r>
          </a:p>
        </c:rich>
      </c:tx>
      <c:layout>
        <c:manualLayout>
          <c:xMode val="edge"/>
          <c:yMode val="edge"/>
          <c:x val="0.78521789724114099"/>
          <c:y val="5.25078369905953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Princípios!$F$15</c:f>
              <c:strCache>
                <c:ptCount val="1"/>
                <c:pt idx="0">
                  <c:v>Perfil Moderado</c:v>
                </c:pt>
              </c:strCache>
            </c:strRef>
          </c:tx>
          <c:dPt>
            <c:idx val="0"/>
            <c:bubble3D val="0"/>
            <c:spPr>
              <a:solidFill>
                <a:srgbClr val="637CE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C4A-49F8-AD25-F8D9ED730CE0}"/>
              </c:ext>
            </c:extLst>
          </c:dPt>
          <c:dPt>
            <c:idx val="1"/>
            <c:bubble3D val="0"/>
            <c:spPr>
              <a:solidFill>
                <a:srgbClr val="E3008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C4A-49F8-AD25-F8D9ED730CE0}"/>
              </c:ext>
            </c:extLst>
          </c:dPt>
          <c:dPt>
            <c:idx val="2"/>
            <c:bubble3D val="0"/>
            <c:spPr>
              <a:solidFill>
                <a:srgbClr val="2AA0A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C4A-49F8-AD25-F8D9ED730CE0}"/>
              </c:ext>
            </c:extLst>
          </c:dPt>
          <c:dPt>
            <c:idx val="3"/>
            <c:bubble3D val="0"/>
            <c:spPr>
              <a:solidFill>
                <a:srgbClr val="9373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C4A-49F8-AD25-F8D9ED730CE0}"/>
              </c:ext>
            </c:extLst>
          </c:dPt>
          <c:dLbls>
            <c:dLbl>
              <c:idx val="0"/>
              <c:layout>
                <c:manualLayout>
                  <c:x val="0.16523803679852619"/>
                  <c:y val="-1.349709250710231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4A-49F8-AD25-F8D9ED730CE0}"/>
                </c:ext>
              </c:extLst>
            </c:dLbl>
            <c:dLbl>
              <c:idx val="1"/>
              <c:layout>
                <c:manualLayout>
                  <c:x val="-0.1757066462948815"/>
                  <c:y val="8.011151256979785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C4A-49F8-AD25-F8D9ED730CE0}"/>
                </c:ext>
              </c:extLst>
            </c:dLbl>
            <c:dLbl>
              <c:idx val="2"/>
              <c:layout>
                <c:manualLayout>
                  <c:x val="-0.16919894955496398"/>
                  <c:y val="9.5785972092962898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C4A-49F8-AD25-F8D9ED730CE0}"/>
                </c:ext>
              </c:extLst>
            </c:dLbl>
            <c:dLbl>
              <c:idx val="3"/>
              <c:layout>
                <c:manualLayout>
                  <c:x val="-0.15193953027293294"/>
                  <c:y val="-0.1171193801550575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C4A-49F8-AD25-F8D9ED730C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0" i="0" u="none" strike="noStrike" baseline="0">
                    <a:solidFill>
                      <a:srgbClr val="161616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Princípios!$E$16:$E$19</c:f>
              <c:strCache>
                <c:ptCount val="4"/>
                <c:pt idx="0">
                  <c:v>Renda Fixa</c:v>
                </c:pt>
                <c:pt idx="1">
                  <c:v>Renda Variável Brasil</c:v>
                </c:pt>
                <c:pt idx="2">
                  <c:v>Renda Indexada em Dólar</c:v>
                </c:pt>
                <c:pt idx="3">
                  <c:v>Ativos Imobiliários</c:v>
                </c:pt>
              </c:strCache>
            </c:strRef>
          </c:cat>
          <c:val>
            <c:numRef>
              <c:f>Princípios!$F$16:$F$19</c:f>
              <c:numCache>
                <c:formatCode>0%</c:formatCode>
                <c:ptCount val="4"/>
                <c:pt idx="0">
                  <c:v>0.5</c:v>
                </c:pt>
                <c:pt idx="1">
                  <c:v>0.2</c:v>
                </c:pt>
                <c:pt idx="2">
                  <c:v>0.15</c:v>
                </c:pt>
                <c:pt idx="3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85-45A0-96D7-839168750F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80261505077286632"/>
          <c:y val="2.60215956220187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Princípios!$I$15</c:f>
              <c:strCache>
                <c:ptCount val="1"/>
                <c:pt idx="0">
                  <c:v>Perfil Agressivo</c:v>
                </c:pt>
              </c:strCache>
            </c:strRef>
          </c:tx>
          <c:dPt>
            <c:idx val="0"/>
            <c:bubble3D val="0"/>
            <c:spPr>
              <a:solidFill>
                <a:srgbClr val="637CE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AD6-4B0E-9C05-496BD4424D6F}"/>
              </c:ext>
            </c:extLst>
          </c:dPt>
          <c:dPt>
            <c:idx val="1"/>
            <c:bubble3D val="0"/>
            <c:spPr>
              <a:solidFill>
                <a:srgbClr val="E3008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AD6-4B0E-9C05-496BD4424D6F}"/>
              </c:ext>
            </c:extLst>
          </c:dPt>
          <c:dPt>
            <c:idx val="2"/>
            <c:bubble3D val="0"/>
            <c:spPr>
              <a:solidFill>
                <a:srgbClr val="2AA0A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AD6-4B0E-9C05-496BD4424D6F}"/>
              </c:ext>
            </c:extLst>
          </c:dPt>
          <c:dPt>
            <c:idx val="3"/>
            <c:bubble3D val="0"/>
            <c:spPr>
              <a:solidFill>
                <a:srgbClr val="9373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AD6-4B0E-9C05-496BD4424D6F}"/>
              </c:ext>
            </c:extLst>
          </c:dPt>
          <c:dLbls>
            <c:dLbl>
              <c:idx val="0"/>
              <c:layout>
                <c:manualLayout>
                  <c:x val="0.17202837278377242"/>
                  <c:y val="-6.775564528385724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D6-4B0E-9C05-496BD4424D6F}"/>
                </c:ext>
              </c:extLst>
            </c:dLbl>
            <c:dLbl>
              <c:idx val="1"/>
              <c:layout>
                <c:manualLayout>
                  <c:x val="0.19438088623233363"/>
                  <c:y val="4.447780028292171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D6-4B0E-9C05-496BD4424D6F}"/>
                </c:ext>
              </c:extLst>
            </c:dLbl>
            <c:dLbl>
              <c:idx val="2"/>
              <c:layout>
                <c:manualLayout>
                  <c:x val="-0.18702418378573038"/>
                  <c:y val="6.9834220021394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D6-4B0E-9C05-496BD4424D6F}"/>
                </c:ext>
              </c:extLst>
            </c:dLbl>
            <c:dLbl>
              <c:idx val="3"/>
              <c:layout>
                <c:manualLayout>
                  <c:x val="-0.1307189024402374"/>
                  <c:y val="-0.140499595930368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AD6-4B0E-9C05-496BD4424D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0" i="0" u="none" strike="noStrike" kern="1200" baseline="0">
                    <a:solidFill>
                      <a:srgbClr val="161616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Princípios!$H$16:$H$19</c:f>
              <c:strCache>
                <c:ptCount val="4"/>
                <c:pt idx="0">
                  <c:v>Renda Fixa</c:v>
                </c:pt>
                <c:pt idx="1">
                  <c:v>Renda Variável Brasil</c:v>
                </c:pt>
                <c:pt idx="2">
                  <c:v>Renda Indexada em Dólar</c:v>
                </c:pt>
                <c:pt idx="3">
                  <c:v>Ativos Imobiliários</c:v>
                </c:pt>
              </c:strCache>
            </c:strRef>
          </c:cat>
          <c:val>
            <c:numRef>
              <c:f>Princípios!$I$16:$I$19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51-45BB-A787-D788A6AA37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000">
  <a:srgbClr val="637CEF"/>
  <a:srgbClr val="E3008C"/>
  <a:srgbClr val="2AA0A4"/>
  <a:srgbClr val="9373C0"/>
  <a:srgbClr val="13A10E"/>
  <a:srgbClr val="3A96DD"/>
  <a:srgbClr val="CA5010"/>
  <a:srgbClr val="57811B"/>
  <a:srgbClr val="B146C2"/>
  <a:srgbClr val="AE8C00"/>
  <a:srgbClr val="AE8C00"/>
  <a:srgbClr val="637CEF"/>
  <a:srgbClr val="EE5FB7"/>
  <a:srgbClr val="008B94"/>
  <a:srgbClr val="D77440"/>
  <a:srgbClr val="BA58C9"/>
  <a:srgbClr val="3A96DD"/>
  <a:srgbClr val="E3008C"/>
  <a:srgbClr val="C36BD1"/>
  <a:srgbClr val="D06228"/>
  <a:srgbClr val="57811B"/>
</cs:colorStyle>
</file>

<file path=xl/charts/colors2.xml><?xml version="1.0" encoding="utf-8"?>
<cs:colorStyle xmlns:cs="http://schemas.microsoft.com/office/drawing/2012/chartStyle" xmlns:a="http://schemas.openxmlformats.org/drawingml/2006/main" meth="cycle" id="10000">
  <a:srgbClr val="637CEF"/>
  <a:srgbClr val="E3008C"/>
  <a:srgbClr val="2AA0A4"/>
  <a:srgbClr val="9373C0"/>
  <a:srgbClr val="13A10E"/>
  <a:srgbClr val="3A96DD"/>
  <a:srgbClr val="CA5010"/>
  <a:srgbClr val="57811B"/>
  <a:srgbClr val="B146C2"/>
  <a:srgbClr val="AE8C00"/>
  <a:srgbClr val="AE8C00"/>
  <a:srgbClr val="637CEF"/>
  <a:srgbClr val="EE5FB7"/>
  <a:srgbClr val="008B94"/>
  <a:srgbClr val="D77440"/>
  <a:srgbClr val="BA58C9"/>
  <a:srgbClr val="3A96DD"/>
  <a:srgbClr val="E3008C"/>
  <a:srgbClr val="C36BD1"/>
  <a:srgbClr val="D06228"/>
  <a:srgbClr val="57811B"/>
</cs:colorStyle>
</file>

<file path=xl/charts/colors3.xml><?xml version="1.0" encoding="utf-8"?>
<cs:colorStyle xmlns:cs="http://schemas.microsoft.com/office/drawing/2012/chartStyle" xmlns:a="http://schemas.openxmlformats.org/drawingml/2006/main" meth="cycle" id="10000">
  <a:srgbClr val="637CEF"/>
  <a:srgbClr val="E3008C"/>
  <a:srgbClr val="2AA0A4"/>
  <a:srgbClr val="9373C0"/>
  <a:srgbClr val="13A10E"/>
  <a:srgbClr val="3A96DD"/>
  <a:srgbClr val="CA5010"/>
  <a:srgbClr val="57811B"/>
  <a:srgbClr val="B146C2"/>
  <a:srgbClr val="AE8C00"/>
  <a:srgbClr val="AE8C00"/>
  <a:srgbClr val="637CEF"/>
  <a:srgbClr val="EE5FB7"/>
  <a:srgbClr val="008B94"/>
  <a:srgbClr val="D77440"/>
  <a:srgbClr val="BA58C9"/>
  <a:srgbClr val="3A96DD"/>
  <a:srgbClr val="E3008C"/>
  <a:srgbClr val="C36BD1"/>
  <a:srgbClr val="D06228"/>
  <a:srgbClr val="57811B"/>
</cs:colorStyle>
</file>

<file path=xl/charts/style1.xml><?xml version="1.0" encoding="utf-8"?>
<cs:chartStyle xmlns:cs="http://schemas.microsoft.com/office/drawing/2012/chartStyle" xmlns:a="http://schemas.openxmlformats.org/drawingml/2006/main" id="410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 w="19050"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410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 w="19050"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352425</xdr:colOff>
      <xdr:row>0</xdr:row>
      <xdr:rowOff>0</xdr:rowOff>
    </xdr:from>
    <xdr:to>
      <xdr:col>1</xdr:col>
      <xdr:colOff>752475</xdr:colOff>
      <xdr:row>0</xdr:row>
      <xdr:rowOff>752475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374CA59A-8ABB-4221-A9D7-98D040C712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2425" y="0"/>
          <a:ext cx="752475" cy="7524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0</xdr:rowOff>
    </xdr:from>
    <xdr:to>
      <xdr:col>2</xdr:col>
      <xdr:colOff>419100</xdr:colOff>
      <xdr:row>0</xdr:row>
      <xdr:rowOff>752475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6420EBA7-F584-4E60-93B3-F77A831D3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6225" y="0"/>
          <a:ext cx="752475" cy="7524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19</xdr:row>
      <xdr:rowOff>104775</xdr:rowOff>
    </xdr:from>
    <xdr:to>
      <xdr:col>2</xdr:col>
      <xdr:colOff>4057650</xdr:colOff>
      <xdr:row>43</xdr:row>
      <xdr:rowOff>114300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345E4E7-A3C0-9D86-5243-B172A6ECE348}"/>
            </a:ext>
            <a:ext uri="{147F2762-F138-4A5C-976F-8EAC2B608ADB}">
              <a16:predDERef xmlns:a16="http://schemas.microsoft.com/office/drawing/2014/main" pred="{2864D57C-5989-436E-AE18-630357E6DC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4143375</xdr:colOff>
      <xdr:row>19</xdr:row>
      <xdr:rowOff>123825</xdr:rowOff>
    </xdr:from>
    <xdr:to>
      <xdr:col>5</xdr:col>
      <xdr:colOff>4067175</xdr:colOff>
      <xdr:row>42</xdr:row>
      <xdr:rowOff>161925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4CB2D6E8-03C2-1BB8-1FF9-E64BF0B9EBF0}"/>
            </a:ext>
            <a:ext uri="{147F2762-F138-4A5C-976F-8EAC2B608ADB}">
              <a16:predDERef xmlns:a16="http://schemas.microsoft.com/office/drawing/2014/main" pred="{8345E4E7-A3C0-9D86-5243-B172A6ECE3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95250</xdr:colOff>
      <xdr:row>19</xdr:row>
      <xdr:rowOff>171450</xdr:rowOff>
    </xdr:from>
    <xdr:to>
      <xdr:col>9</xdr:col>
      <xdr:colOff>9525</xdr:colOff>
      <xdr:row>44</xdr:row>
      <xdr:rowOff>38100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7454D22E-EEC8-D648-8B01-17013FFEDF7C}"/>
            </a:ext>
            <a:ext uri="{147F2762-F138-4A5C-976F-8EAC2B608ADB}">
              <a16:predDERef xmlns:a16="http://schemas.microsoft.com/office/drawing/2014/main" pred="{4CB2D6E8-03C2-1BB8-1FF9-E64BF0B9EB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190500</xdr:colOff>
      <xdr:row>0</xdr:row>
      <xdr:rowOff>0</xdr:rowOff>
    </xdr:from>
    <xdr:to>
      <xdr:col>1</xdr:col>
      <xdr:colOff>676275</xdr:colOff>
      <xdr:row>0</xdr:row>
      <xdr:rowOff>752475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0C1B8E4-4EC4-4C41-B705-0F240753030E}"/>
            </a:ext>
            <a:ext uri="{147F2762-F138-4A5C-976F-8EAC2B608ADB}">
              <a16:predDERef xmlns:a16="http://schemas.microsoft.com/office/drawing/2014/main" pred="{7454D22E-EEC8-D648-8B01-17013FFED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90500" y="0"/>
          <a:ext cx="752475" cy="7524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0</xdr:rowOff>
    </xdr:from>
    <xdr:to>
      <xdr:col>2</xdr:col>
      <xdr:colOff>9525</xdr:colOff>
      <xdr:row>0</xdr:row>
      <xdr:rowOff>752475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E5D8A6EC-324B-4716-AE32-DCA2258C64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0"/>
          <a:ext cx="752475" cy="7524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0</xdr:rowOff>
    </xdr:from>
    <xdr:to>
      <xdr:col>1</xdr:col>
      <xdr:colOff>762000</xdr:colOff>
      <xdr:row>0</xdr:row>
      <xdr:rowOff>752475</xdr:rowOff>
    </xdr:to>
    <xdr:pic>
      <xdr:nvPicPr>
        <xdr:cNvPr id="2" name="Imagem 4">
          <a:extLst>
            <a:ext uri="{FF2B5EF4-FFF2-40B4-BE49-F238E27FC236}">
              <a16:creationId xmlns:a16="http://schemas.microsoft.com/office/drawing/2014/main" id="{6BE90682-6056-4F35-A695-3CC28255D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6225" y="0"/>
          <a:ext cx="752475" cy="7524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0</xdr:rowOff>
    </xdr:from>
    <xdr:to>
      <xdr:col>2</xdr:col>
      <xdr:colOff>419100</xdr:colOff>
      <xdr:row>0</xdr:row>
      <xdr:rowOff>752475</xdr:rowOff>
    </xdr:to>
    <xdr:pic>
      <xdr:nvPicPr>
        <xdr:cNvPr id="2" name="Imagem 4">
          <a:extLst>
            <a:ext uri="{FF2B5EF4-FFF2-40B4-BE49-F238E27FC236}">
              <a16:creationId xmlns:a16="http://schemas.microsoft.com/office/drawing/2014/main" id="{3F5EE4E3-A70B-49D5-B66C-C6652F10A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6225" y="0"/>
          <a:ext cx="752475" cy="7524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0</xdr:rowOff>
    </xdr:from>
    <xdr:to>
      <xdr:col>1</xdr:col>
      <xdr:colOff>762000</xdr:colOff>
      <xdr:row>0</xdr:row>
      <xdr:rowOff>752475</xdr:rowOff>
    </xdr:to>
    <xdr:pic>
      <xdr:nvPicPr>
        <xdr:cNvPr id="2" name="Imagem 4">
          <a:extLst>
            <a:ext uri="{FF2B5EF4-FFF2-40B4-BE49-F238E27FC236}">
              <a16:creationId xmlns:a16="http://schemas.microsoft.com/office/drawing/2014/main" id="{5F230262-C679-43A4-BA95-29656DB4FD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9125" y="0"/>
          <a:ext cx="752475" cy="7524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0</xdr:row>
      <xdr:rowOff>0</xdr:rowOff>
    </xdr:from>
    <xdr:to>
      <xdr:col>2</xdr:col>
      <xdr:colOff>762000</xdr:colOff>
      <xdr:row>0</xdr:row>
      <xdr:rowOff>752475</xdr:rowOff>
    </xdr:to>
    <xdr:pic>
      <xdr:nvPicPr>
        <xdr:cNvPr id="2" name="Imagem 4">
          <a:extLst>
            <a:ext uri="{FF2B5EF4-FFF2-40B4-BE49-F238E27FC236}">
              <a16:creationId xmlns:a16="http://schemas.microsoft.com/office/drawing/2014/main" id="{A3EDBB7D-1FF0-402C-8636-D2DB924DC8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9125" y="0"/>
          <a:ext cx="752475" cy="752475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">
      <keyFlags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core">
      <keyFlags>
        <key name="%EntityServiceId">
          <flag name="ShowInCardView" value="0"/>
          <flag name="ShowInDotNotation" value="0"/>
          <flag name="ShowInAutoComplete" value="0"/>
        </key>
        <key name="%EntitySubDomain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DotNotation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</types>
</rvTypesInfo>
</file>

<file path=xl/richData/rdrichvalue.xml><?xml version="1.0" encoding="utf-8"?>
<rvData xmlns="http://schemas.microsoft.com/office/spreadsheetml/2017/richdata" count="9">
  <rv s="0">
    <v>https://www.bing.com/financeapi/forcetrigger?t=apmubh&amp;q=BVMF%3aKNIP11&amp;form=skydnc</v>
    <v>Learn more on Bing</v>
  </rv>
  <rv s="1">
    <v>pt-BR</v>
    <v>apmubh</v>
    <v>268435456</v>
    <v>1</v>
    <v>Da plataforma Refinitiv</v>
    <v>0</v>
    <v>1</v>
    <v>KINEA INDICES DE PRECOS FDO INV IMOB CF (BVMF:KNIP11)</v>
    <v>3</v>
    <v>4</v>
    <v>Finance</v>
    <v>5</v>
    <v>92.34</v>
    <v>77.12</v>
    <v>BVMF</v>
    <v>91.3</v>
    <v>90.5</v>
    <v>B3 - Brazil Stock Exchange</v>
    <v>90.57</v>
    <v>46085.634305555555</v>
    <v>0</v>
    <v>BRL</v>
    <v>KINEA INDICES DE PRECOS FDO INV IMOB CF</v>
    <v>90.5</v>
    <v>90.62</v>
    <v>KNIP11</v>
    <v>Fundos mais negociados</v>
    <v>KINEA INDICES DE PRECOS FDO INV IMOB CF (BVMF:KNIP11)</v>
    <v>0.05</v>
    <v>5.5210000000000003E-4</v>
    <v>36622</v>
  </rv>
  <rv s="2">
    <v>1</v>
  </rv>
  <rv s="0">
    <v>https://www.bing.com/financeapi/forcetrigger?t=a1nhlh&amp;q=XNAS%3aAMZN&amp;form=skydnc</v>
    <v>Learn more on Bing</v>
  </rv>
  <rv s="3">
    <v>pt-BR</v>
    <v>a1nhlh</v>
    <v>268435456</v>
    <v>1</v>
    <v>Da plataforma Refinitiv</v>
    <v>6</v>
    <v>7</v>
    <v>AMAZON.COM, INC. (XNAS:AMZN)</v>
    <v>8</v>
    <v>9</v>
    <v>Finance</v>
    <v>10</v>
    <v>258.60000000000002</v>
    <v>161.38</v>
    <v>XNAS</v>
    <v>10734920000</v>
    <v>217.535</v>
    <v>1996</v>
    <v>210.15</v>
    <v>1.4178999999999999</v>
    <v>Nasdaq Stock Market</v>
    <v>2333154350100</v>
    <v>Amazon.com, Inc. Fornece uma gama de produtos e serviços para os clientes. Os produtos oferecidos através de suas lojas incluem mercadoria e conteúdo que adquiriu para revenda e produtos oferecidos por vendedores terceirizados. Os segmentos da empresa incluem América do Norte, Internacional e Amazon Web Services (AWS). Ele atende os consumidores através de suas lojas on-line e físicas e se concentra na seleção, preço e conveniência. Os clientes acessam suas ofertas através de seus sites, aplicativos móveis, Alexa, dispositivos, streaming, e fisicamente visitando suas lojas. Também fabrica e vende dispositivos eletrônicos, incluindo Kindle, tablet Fire, Fire TV, Echo, anel, Blink e eero, e desenvolve e produz conteúdo de mídia. Ele atende desenvolvedores e empresas de todos os tamanhos, incluindo start-ups, agências governamentais e instituições acadêmicas, por meio da AWS, da AWS, da AWS e da AWS. que oferece um conjunto de serviços de tecnologia sob demanda, incluindo computação, armazenamento, banco de dados, análise, e aprendizado de máquina, e outros serviços.</v>
    <v>XNAS</v>
    <v>208.73</v>
    <v>1576000</v>
    <v>46085.644730428125</v>
    <v>3</v>
    <v>61007365</v>
    <v>USD</v>
    <v>AMAZON.COM, INC.</v>
    <v>AMAZON.COM, INC.</v>
    <v>30.3035</v>
    <v>210.51</v>
    <v>217.3425</v>
    <v>410 Terry Avenue North, SEATTLE, WA, 98109 US</v>
    <v>Diversified Retail</v>
    <v>AMZN</v>
    <v>Ações</v>
    <v>AMAZON.COM, INC. (XNAS:AMZN)</v>
    <v>8.6125000000000007</v>
    <v>4.1260999999999999E-2</v>
    <v>14885534</v>
  </rv>
  <rv s="2">
    <v>4</v>
  </rv>
  <rv s="0">
    <v>https://www.bing.com/financeapi/forcetrigger?t=apn4gh&amp;q=BVMF%3aPETR4&amp;form=skydnc</v>
    <v>Learn more on Bing</v>
  </rv>
  <rv s="4">
    <v>pt-BR</v>
    <v>apn4gh</v>
    <v>268435456</v>
    <v>1</v>
    <v>Da plataforma Refinitiv</v>
    <v>11</v>
    <v>12</v>
    <v>Petróleo Brasileiro S.A. (Petrobras) (BVMF:PETR4)</v>
    <v>8</v>
    <v>13</v>
    <v>Finance</v>
    <v>5</v>
    <v>42</v>
    <v>27.3</v>
    <v>BVMF</v>
    <v>12888730000</v>
    <v>41.17</v>
    <v>1953</v>
    <v>39.93</v>
    <v>0.74529999999999996</v>
    <v>B3 - Brazil Stock Exchange</v>
    <v>517611396799</v>
    <v>A Petroleo Brasileiro SA Petrobras é uma empresa sediada no Brasil. A empresa é especializada na indústria de petróleo, gás natural e energia. A Empresa está envolvida na prospeção, perfuração, refino, processamento, comercialização e transporte de petróleo bruto da produção de campos petrolíferos onshore e offshore e de xisto ou outras rochas. Seus segmentos incluem Exploração e Produção (exploração, desenvolvimento e produção de petróleo bruto, líquidos de gás natural e gás natural); Refinação, Transporte, e Marketing (Refinação, logística, transporte, comercialização de produtos petrolíferos, exportação de etanol, processamento de xisto); Gás e Energia (transporte e comercialização de gás natural e importado); Biocombustíveis (produção de biodiesel e etanol); Distribuição (distribuição de combustível); e Corporate (funções administrativas e de apoio).</v>
    <v>BVMF</v>
    <v>40.950000000000003</v>
    <v>49185</v>
    <v>46085.634330323439</v>
    <v>6</v>
    <v>43660960</v>
    <v>BRL</v>
    <v>Petróleo Brasileiro S.A. (Petrobras)</v>
    <v>Petróleo Brasileiro S.A. (Petrobras)</v>
    <v>40.950000000000003</v>
    <v>40.159999999999997</v>
    <v>Av. Republica do Chile, n 65, 24 andar, Centro, Rio de Janeiro, RIO DE JANEIRO, 20.031-912 BR</v>
    <v>Oil &amp; Gas</v>
    <v>PETR4</v>
    <v>Ações</v>
    <v>Petróleo Brasileiro S.A. (Petrobras) (BVMF:PETR4)</v>
    <v>-0.79</v>
    <v>-1.9292E-2</v>
    <v>19825500</v>
  </rv>
  <rv s="2">
    <v>7</v>
  </rv>
</rvData>
</file>

<file path=xl/richData/rdrichvaluestructure.xml><?xml version="1.0" encoding="utf-8"?>
<rvStructures xmlns="http://schemas.microsoft.com/office/spreadsheetml/2017/richdata" count="5">
  <s t="_hyperlink">
    <k n="Address" t="s"/>
    <k n="Text" t="s"/>
  </s>
  <s t="_linkedentitycore">
    <k n="%EntityCulture" t="s"/>
    <k n="%EntityId" t="s"/>
    <k n="%EntityServiceId"/>
    <k n="%IsRefreshable" t="b"/>
    <k n="%ProviderInfo" t="s"/>
    <k n="_CanonicalPropertyNames" t="spb"/>
    <k n="_Display" t="spb"/>
    <k n="_DisplayString" t="s"/>
    <k n="_Flags" t="spb"/>
    <k n="_Format" t="spb"/>
    <k n="_Icon" t="s"/>
    <k n="_SubLabel" t="spb"/>
    <k n="52 semanas de alta"/>
    <k n="52 semanas de baixa"/>
    <k n="Abreviatura do câmbio" t="s"/>
    <k n="Alto"/>
    <k n="Baixo"/>
    <k n="Bolsa" t="s"/>
    <k n="Fechamento anterior"/>
    <k n="Hora da última transação"/>
    <k n="LearnMoreOnLink" t="r"/>
    <k n="Moeda" t="s"/>
    <k n="Nome" t="s"/>
    <k n="Pendência"/>
    <k n="Preço"/>
    <k n="Símbolo do ticker" t="s"/>
    <k n="Tipo de instrumento" t="s"/>
    <k n="UniqueName" t="s"/>
    <k n="Variação"/>
    <k n="Variação (%)"/>
    <k n="Volume"/>
  </s>
  <s t="_linkedentity">
    <k n="%cvi" t="r"/>
  </s>
  <s t="_linkedentitycore">
    <k n="%EntityCulture" t="s"/>
    <k n="%EntityId" t="s"/>
    <k n="%EntityServiceId"/>
    <k n="%IsRefreshable" t="b"/>
    <k n="%ProviderInfo" t="s"/>
    <k n="_CanonicalPropertyNames" t="spb"/>
    <k n="_Display" t="spb"/>
    <k n="_DisplayString" t="s"/>
    <k n="_Flags" t="spb"/>
    <k n="_Format" t="spb"/>
    <k n="_Icon" t="s"/>
    <k n="_SubLabel" t="spb"/>
    <k n="52 semanas de alta"/>
    <k n="52 semanas de baixa"/>
    <k n="Abreviatura do câmbio" t="s"/>
    <k n="Ações em circulação"/>
    <k n="Alto"/>
    <k n="Ano de incorporação"/>
    <k n="Baixo"/>
    <k n="Beta"/>
    <k n="Bolsa" t="s"/>
    <k n="Capitalização de mercado"/>
    <k n="Descrição" t="s"/>
    <k n="ExchangeID" t="s"/>
    <k n="Fechamento anterior"/>
    <k n="Funcionários"/>
    <k n="Hora da última transação"/>
    <k n="LearnMoreOnLink" t="r"/>
    <k n="Média de volume"/>
    <k n="Moeda" t="s"/>
    <k n="Nome" t="s"/>
    <k n="Nome oficial" t="s"/>
    <k n="P/E"/>
    <k n="Pendência"/>
    <k n="Preço"/>
    <k n="Sede" t="s"/>
    <k n="Setor" t="s"/>
    <k n="Símbolo do ticker" t="s"/>
    <k n="Tipo de instrumento" t="s"/>
    <k n="UniqueName" t="s"/>
    <k n="Variação"/>
    <k n="Variação (%)"/>
    <k n="Volume"/>
  </s>
  <s t="_linkedentitycore">
    <k n="%EntityCulture" t="s"/>
    <k n="%EntityId" t="s"/>
    <k n="%EntityServiceId"/>
    <k n="%IsRefreshable" t="b"/>
    <k n="%ProviderInfo" t="s"/>
    <k n="_CanonicalPropertyNames" t="spb"/>
    <k n="_Display" t="spb"/>
    <k n="_DisplayString" t="s"/>
    <k n="_Flags" t="spb"/>
    <k n="_Format" t="spb"/>
    <k n="_Icon" t="s"/>
    <k n="_SubLabel" t="spb"/>
    <k n="52 semanas de alta"/>
    <k n="52 semanas de baixa"/>
    <k n="Abreviatura do câmbio" t="s"/>
    <k n="Ações em circulação"/>
    <k n="Alto"/>
    <k n="Ano de incorporação"/>
    <k n="Baixo"/>
    <k n="Beta"/>
    <k n="Bolsa" t="s"/>
    <k n="Capitalização de mercado"/>
    <k n="Descrição" t="s"/>
    <k n="ExchangeID" t="s"/>
    <k n="Fechamento anterior"/>
    <k n="Funcionários"/>
    <k n="Hora da última transação"/>
    <k n="LearnMoreOnLink" t="r"/>
    <k n="Média de volume"/>
    <k n="Moeda" t="s"/>
    <k n="Nome" t="s"/>
    <k n="Nome oficial" t="s"/>
    <k n="Pendência"/>
    <k n="Preço"/>
    <k n="Sede" t="s"/>
    <k n="Setor" t="s"/>
    <k n="Símbolo do ticker" t="s"/>
    <k n="Tipo de instrumento" t="s"/>
    <k n="UniqueName" t="s"/>
    <k n="Variação"/>
    <k n="Variação (%)"/>
    <k n="Volume"/>
  </s>
</rvStructures>
</file>

<file path=xl/richData/rdsupportingpropertybag.xml><?xml version="1.0" encoding="utf-8"?>
<supportingPropertyBags xmlns="http://schemas.microsoft.com/office/spreadsheetml/2017/richdata2">
  <spbArrays count="3">
    <a count="31">
      <v t="s">%EntityServiceId</v>
      <v t="s">_Format</v>
      <v t="s">%IsRefreshable</v>
      <v t="s">_CanonicalPropertyNames</v>
      <v t="s">%EntityCulture</v>
      <v t="s">%EntityId</v>
      <v t="s">_Icon</v>
      <v t="s">_Display</v>
      <v t="s">Nome</v>
      <v t="s">_SubLabel</v>
      <v t="s">Preço</v>
      <v t="s">Bolsa</v>
      <v t="s">Hora da última transação</v>
      <v t="s">Símbolo do ticker</v>
      <v t="s">Abreviatura do câmbio</v>
      <v t="s">Variação</v>
      <v t="s">Variação (%)</v>
      <v t="s">Moeda</v>
      <v t="s">Fechamento anterior</v>
      <v t="s">Pendência</v>
      <v t="s">Alto</v>
      <v t="s">Baixo</v>
      <v t="s">52 semanas de alta</v>
      <v t="s">52 semanas de baixa</v>
      <v t="s">Volume</v>
      <v t="s">Tipo de instrumento</v>
      <v t="s">_Flags</v>
      <v t="s">UniqueName</v>
      <v t="s">_DisplayString</v>
      <v t="s">LearnMoreOnLink</v>
      <v t="s">%ProviderInfo</v>
    </a>
    <a count="43">
      <v t="s">%EntityServiceId</v>
      <v t="s">_Format</v>
      <v t="s">%IsRefreshable</v>
      <v t="s">_CanonicalPropertyNames</v>
      <v t="s">%EntityCulture</v>
      <v t="s">%EntityId</v>
      <v t="s">_Icon</v>
      <v t="s">_Display</v>
      <v t="s">Nome</v>
      <v t="s">_SubLabel</v>
      <v t="s">Preço</v>
      <v t="s">Bolsa</v>
      <v t="s">Nome oficial</v>
      <v t="s">Hora da última transação</v>
      <v t="s">Símbolo do ticker</v>
      <v t="s">Abreviatura do câmbio</v>
      <v t="s">Variação</v>
      <v t="s">Variação (%)</v>
      <v t="s">Moeda</v>
      <v t="s">Fechamento anterior</v>
      <v t="s">Pendência</v>
      <v t="s">Alto</v>
      <v t="s">Baixo</v>
      <v t="s">52 semanas de alta</v>
      <v t="s">52 semanas de baixa</v>
      <v t="s">Volume</v>
      <v t="s">Média de volume</v>
      <v t="s">Capitalização de mercado</v>
      <v t="s">Beta</v>
      <v t="s">P/E</v>
      <v t="s">Ações em circulação</v>
      <v t="s">Descrição</v>
      <v t="s">Funcionários</v>
      <v t="s">Sede</v>
      <v t="s">Setor</v>
      <v t="s">Tipo de instrumento</v>
      <v t="s">Ano de incorporação</v>
      <v t="s">_Flags</v>
      <v t="s">UniqueName</v>
      <v t="s">_DisplayString</v>
      <v t="s">LearnMoreOnLink</v>
      <v t="s">ExchangeID</v>
      <v t="s">%ProviderInfo</v>
    </a>
    <a count="42">
      <v t="s">%EntityServiceId</v>
      <v t="s">_Format</v>
      <v t="s">%IsRefreshable</v>
      <v t="s">_CanonicalPropertyNames</v>
      <v t="s">%EntityCulture</v>
      <v t="s">%EntityId</v>
      <v t="s">_Icon</v>
      <v t="s">_Display</v>
      <v t="s">Nome</v>
      <v t="s">_SubLabel</v>
      <v t="s">Preço</v>
      <v t="s">Bolsa</v>
      <v t="s">Nome oficial</v>
      <v t="s">Hora da última transação</v>
      <v t="s">Símbolo do ticker</v>
      <v t="s">Abreviatura do câmbio</v>
      <v t="s">Variação</v>
      <v t="s">Variação (%)</v>
      <v t="s">Moeda</v>
      <v t="s">Fechamento anterior</v>
      <v t="s">Pendência</v>
      <v t="s">Alto</v>
      <v t="s">Baixo</v>
      <v t="s">52 semanas de alta</v>
      <v t="s">52 semanas de baixa</v>
      <v t="s">Volume</v>
      <v t="s">Média de volume</v>
      <v t="s">Capitalização de mercado</v>
      <v t="s">Beta</v>
      <v t="s">Ações em circulação</v>
      <v t="s">Descrição</v>
      <v t="s">Funcionários</v>
      <v t="s">Sede</v>
      <v t="s">Setor</v>
      <v t="s">Tipo de instrumento</v>
      <v t="s">Ano de incorporação</v>
      <v t="s">_Flags</v>
      <v t="s">UniqueName</v>
      <v t="s">_DisplayString</v>
      <v t="s">LearnMoreOnLink</v>
      <v t="s">ExchangeID</v>
      <v t="s">%ProviderInfo</v>
    </a>
  </spbArrays>
  <spbData count="14">
    <spb s="0">
      <v>High</v>
      <v>Name</v>
      <v>Low</v>
      <v>Exchange</v>
      <v>Currency</v>
      <v>Price</v>
      <v>Volume</v>
      <v>Change</v>
      <v>Open</v>
      <v>UniqueName</v>
      <v>Change (%)</v>
      <v>%ProviderInfo</v>
      <v>LearnMoreOnLink</v>
      <v>Ticker symbol</v>
      <v>52 week high</v>
      <v>52 week low</v>
      <v>Previous close</v>
      <v>Instrument type</v>
      <v>Exchange abbreviation</v>
      <v>Last trade time</v>
    </spb>
    <spb s="1">
      <v>0</v>
      <v>Name</v>
      <v>LearnMoreOnLink</v>
    </spb>
    <spb s="2">
      <v>0</v>
      <v>0</v>
      <v>0</v>
    </spb>
    <spb s="3">
      <v>2</v>
      <v>2</v>
      <v>2</v>
    </spb>
    <spb s="4">
      <v>1</v>
      <v>2</v>
      <v>1</v>
      <v>1</v>
      <v>3</v>
      <v>1</v>
      <v>1</v>
      <v>4</v>
      <v>5</v>
      <v>1</v>
      <v>1</v>
      <v>1</v>
      <v>6</v>
    </spb>
    <spb s="5">
      <v>Atraso de 30 minutos</v>
      <v xml:space="preserve">do fechamento anterior </v>
      <v xml:space="preserve">do fechamento anterior </v>
      <v>GMT</v>
    </spb>
    <spb s="6">
      <v>P/E</v>
      <v>High</v>
      <v>Beta</v>
      <v>Name</v>
      <v>Headquarters</v>
      <v>Low</v>
      <v>Exchange</v>
      <v>Currency</v>
      <v>Price</v>
      <v>Industry</v>
      <v>Volume</v>
      <v>Change</v>
      <v>Description</v>
      <v>Open</v>
      <v>ExchangeID</v>
      <v>UniqueName</v>
      <v>Employees</v>
      <v>Official name</v>
      <v>Change (%)</v>
      <v>%ProviderInfo</v>
      <v>LearnMoreOnLink</v>
      <v>Volume average</v>
      <v>Ticker symbol</v>
      <v>52 week high</v>
      <v>52 week low</v>
      <v>Year incorporated</v>
      <v>Shares outstanding</v>
      <v>Previous close</v>
      <v>Instrument type</v>
      <v>Exchange abbreviation</v>
      <v>Market cap</v>
      <v>Last trade time</v>
    </spb>
    <spb s="1">
      <v>1</v>
      <v>Name</v>
      <v>LearnMoreOnLink</v>
    </spb>
    <spb s="7">
      <v>2</v>
      <v>2</v>
      <v>2</v>
      <v>2</v>
    </spb>
    <spb s="8">
      <v>7</v>
      <v>8</v>
      <v>7</v>
      <v>2</v>
      <v>8</v>
      <v>8</v>
      <v>3</v>
      <v>8</v>
      <v>8</v>
      <v>3</v>
      <v>4</v>
      <v>3</v>
      <v>5</v>
      <v>8</v>
      <v>8</v>
      <v>9</v>
      <v>3</v>
      <v>8</v>
      <v>10</v>
      <v>6</v>
    </spb>
    <spb s="9">
      <v>Tempo Real Nasdaq Última venda</v>
      <v xml:space="preserve">do fechamento anterior </v>
      <v>Origem : Nasdaq Última venda</v>
      <v xml:space="preserve">do fechamento anterior </v>
      <v>GMT</v>
    </spb>
    <spb s="10">
      <v>High</v>
      <v>Beta</v>
      <v>Name</v>
      <v>Headquarters</v>
      <v>Low</v>
      <v>Exchange</v>
      <v>Currency</v>
      <v>Price</v>
      <v>Industry</v>
      <v>Volume</v>
      <v>Change</v>
      <v>Description</v>
      <v>Open</v>
      <v>ExchangeID</v>
      <v>UniqueName</v>
      <v>Employees</v>
      <v>Official name</v>
      <v>Change (%)</v>
      <v>%ProviderInfo</v>
      <v>LearnMoreOnLink</v>
      <v>Volume average</v>
      <v>Ticker symbol</v>
      <v>52 week high</v>
      <v>52 week low</v>
      <v>Year incorporated</v>
      <v>Shares outstanding</v>
      <v>Previous close</v>
      <v>Instrument type</v>
      <v>Exchange abbreviation</v>
      <v>Market cap</v>
      <v>Last trade time</v>
    </spb>
    <spb s="1">
      <v>2</v>
      <v>Name</v>
      <v>LearnMoreOnLink</v>
    </spb>
    <spb s="11">
      <v>1</v>
      <v>7</v>
      <v>2</v>
      <v>1</v>
      <v>1</v>
      <v>3</v>
      <v>1</v>
      <v>1</v>
      <v>3</v>
      <v>4</v>
      <v>3</v>
      <v>5</v>
      <v>1</v>
      <v>1</v>
      <v>9</v>
      <v>3</v>
      <v>1</v>
      <v>11</v>
      <v>6</v>
    </spb>
  </spbData>
</supportingPropertyBags>
</file>

<file path=xl/richData/rdsupportingpropertybagstructure.xml><?xml version="1.0" encoding="utf-8"?>
<spbStructures xmlns="http://schemas.microsoft.com/office/spreadsheetml/2017/richdata2" count="12">
  <s>
    <k n="Alto" t="s"/>
    <k n="Nome" t="s"/>
    <k n="Baixo" t="s"/>
    <k n="Bolsa" t="s"/>
    <k n="Moeda" t="s"/>
    <k n="Preço" t="s"/>
    <k n="Volume" t="s"/>
    <k n="Variação" t="s"/>
    <k n="Pendência" t="s"/>
    <k n="UniqueName" t="s"/>
    <k n="Variação (%)" t="s"/>
    <k n="%ProviderInfo" t="s"/>
    <k n="LearnMoreOnLink" t="s"/>
    <k n="Símbolo do ticker" t="s"/>
    <k n="52 semanas de alta" t="s"/>
    <k n="52 semanas de baixa" t="s"/>
    <k n="Fechamento anterior" t="s"/>
    <k n="Tipo de instrumento" t="s"/>
    <k n="Abreviatura do câmbio" t="s"/>
    <k n="Hora da última transação" t="s"/>
  </s>
  <s>
    <k n="^Order" t="spba"/>
    <k n="TitleProperty" t="s"/>
    <k n="SubTitleProperty" t="s"/>
  </s>
  <s>
    <k n="ShowInCardView" t="b"/>
    <k n="ShowInDotNotation" t="b"/>
    <k n="ShowInAutoComplete" t="b"/>
  </s>
  <s>
    <k n="UniqueName" t="spb"/>
    <k n="`%ProviderInfo" t="spb"/>
    <k n="LearnMoreOnLink" t="spb"/>
  </s>
  <s>
    <k n="Alto" t="i"/>
    <k n="Nome" t="i"/>
    <k n="Baixo" t="i"/>
    <k n="Preço" t="i"/>
    <k n="Volume" t="i"/>
    <k n="Variação" t="i"/>
    <k n="Pendência" t="i"/>
    <k n="Variação (%)" t="i"/>
    <k n="`%EntityServiceId" t="i"/>
    <k n="52 semanas de alta" t="i"/>
    <k n="52 semanas de baixa" t="i"/>
    <k n="Fechamento anterior" t="i"/>
    <k n="Hora da última transação" t="i"/>
  </s>
  <s>
    <k n="Preço" t="s"/>
    <k n="Variação" t="s"/>
    <k n="Variação (%)" t="s"/>
    <k n="Hora da última transação" t="s"/>
  </s>
  <s>
    <k n="P/E" t="s"/>
    <k n="Alto" t="s"/>
    <k n="Beta" t="s"/>
    <k n="Nome" t="s"/>
    <k n="Sede" t="s"/>
    <k n="Baixo" t="s"/>
    <k n="Bolsa" t="s"/>
    <k n="Moeda" t="s"/>
    <k n="Preço" t="s"/>
    <k n="Setor" t="s"/>
    <k n="Volume" t="s"/>
    <k n="Variação" t="s"/>
    <k n="Descrição" t="s"/>
    <k n="Pendência" t="s"/>
    <k n="ExchangeID" t="s"/>
    <k n="UniqueName" t="s"/>
    <k n="Funcionários" t="s"/>
    <k n="Nome oficial" t="s"/>
    <k n="Variação (%)" t="s"/>
    <k n="%ProviderInfo" t="s"/>
    <k n="LearnMoreOnLink" t="s"/>
    <k n="Média de volume" t="s"/>
    <k n="Símbolo do ticker" t="s"/>
    <k n="52 semanas de alta" t="s"/>
    <k n="52 semanas de baixa" t="s"/>
    <k n="Ano de incorporação" t="s"/>
    <k n="Ações em circulação" t="s"/>
    <k n="Fechamento anterior" t="s"/>
    <k n="Tipo de instrumento" t="s"/>
    <k n="Abreviatura do câmbio" t="s"/>
    <k n="Capitalização de mercado" t="s"/>
    <k n="Hora da última transação" t="s"/>
  </s>
  <s>
    <k n="ExchangeID" t="spb"/>
    <k n="UniqueName" t="spb"/>
    <k n="`%ProviderInfo" t="spb"/>
    <k n="LearnMoreOnLink" t="spb"/>
  </s>
  <s>
    <k n="P/E" t="i"/>
    <k n="Alto" t="i"/>
    <k n="Beta" t="i"/>
    <k n="Nome" t="i"/>
    <k n="Baixo" t="i"/>
    <k n="Preço" t="i"/>
    <k n="Volume" t="i"/>
    <k n="Variação" t="i"/>
    <k n="Pendência" t="i"/>
    <k n="Funcionários" t="i"/>
    <k n="Variação (%)" t="i"/>
    <k n="Média de volume" t="i"/>
    <k n="`%EntityServiceId" t="i"/>
    <k n="52 semanas de alta" t="i"/>
    <k n="52 semanas de baixa" t="i"/>
    <k n="Ano de incorporação" t="i"/>
    <k n="Ações em circulação" t="i"/>
    <k n="Fechamento anterior" t="i"/>
    <k n="Capitalização de mercado" t="i"/>
    <k n="Hora da última transação" t="i"/>
  </s>
  <s>
    <k n="Preço" t="s"/>
    <k n="Variação" t="s"/>
    <k n="ExchangeID" t="s"/>
    <k n="Variação (%)" t="s"/>
    <k n="Hora da última transação" t="s"/>
  </s>
  <s>
    <k n="Alto" t="s"/>
    <k n="Beta" t="s"/>
    <k n="Nome" t="s"/>
    <k n="Sede" t="s"/>
    <k n="Baixo" t="s"/>
    <k n="Bolsa" t="s"/>
    <k n="Moeda" t="s"/>
    <k n="Preço" t="s"/>
    <k n="Setor" t="s"/>
    <k n="Volume" t="s"/>
    <k n="Variação" t="s"/>
    <k n="Descrição" t="s"/>
    <k n="Pendência" t="s"/>
    <k n="ExchangeID" t="s"/>
    <k n="UniqueName" t="s"/>
    <k n="Funcionários" t="s"/>
    <k n="Nome oficial" t="s"/>
    <k n="Variação (%)" t="s"/>
    <k n="%ProviderInfo" t="s"/>
    <k n="LearnMoreOnLink" t="s"/>
    <k n="Média de volume" t="s"/>
    <k n="Símbolo do ticker" t="s"/>
    <k n="52 semanas de alta" t="s"/>
    <k n="52 semanas de baixa" t="s"/>
    <k n="Ano de incorporação" t="s"/>
    <k n="Ações em circulação" t="s"/>
    <k n="Fechamento anterior" t="s"/>
    <k n="Tipo de instrumento" t="s"/>
    <k n="Abreviatura do câmbio" t="s"/>
    <k n="Capitalização de mercado" t="s"/>
    <k n="Hora da última transação" t="s"/>
  </s>
  <s>
    <k n="Alto" t="i"/>
    <k n="Beta" t="i"/>
    <k n="Nome" t="i"/>
    <k n="Baixo" t="i"/>
    <k n="Preço" t="i"/>
    <k n="Volume" t="i"/>
    <k n="Variação" t="i"/>
    <k n="Pendência" t="i"/>
    <k n="Funcionários" t="i"/>
    <k n="Variação (%)" t="i"/>
    <k n="Média de volume" t="i"/>
    <k n="`%EntityServiceId" t="i"/>
    <k n="52 semanas de alta" t="i"/>
    <k n="52 semanas de baixa" t="i"/>
    <k n="Ano de incorporação" t="i"/>
    <k n="Ações em circulação" t="i"/>
    <k n="Fechamento anterior" t="i"/>
    <k n="Capitalização de mercado" t="i"/>
    <k n="Hora da última transação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7">
    <x:dxf>
      <x:numFmt numFmtId="0" formatCode="General"/>
    </x:dxf>
    <x:dxf>
      <x:numFmt numFmtId="4" formatCode="#,##0.00"/>
    </x:dxf>
    <x:dxf>
      <x:numFmt numFmtId="3" formatCode="#,##0"/>
    </x:dxf>
    <x:dxf>
      <x:numFmt numFmtId="14" formatCode="0.00%"/>
    </x:dxf>
    <x:dxf>
      <x:numFmt numFmtId="2" formatCode="0.00"/>
    </x:dxf>
    <x:dxf>
      <x:numFmt numFmtId="1" formatCode="0"/>
    </x:dxf>
    <x:dxf>
      <x:numFmt numFmtId="27" formatCode="dd/mm/yyyy\ hh:mm"/>
    </x:dxf>
  </dxfs>
  <richProperties>
    <rPr n="NumberFormat" t="s"/>
    <rPr n="IsTitleField" t="b"/>
  </richProperties>
  <richStyles>
    <rSty dxfid="0">
      <rpv i="0">_-[$R$-pt-BR] * #,##0.00_-;-[$R$-pt-BR] * #,##0.00_-;_-[$R$-pt-BR] * "-"??_-;_-@_-</rpv>
    </rSty>
    <rSty>
      <rpv i="1">1</rpv>
    </rSty>
    <rSty dxfid="2">
      <rpv i="0">#,##0</rpv>
    </rSty>
    <rSty dxfid="3"/>
    <rSty dxfid="4">
      <rpv i="0">0.00</rpv>
    </rSty>
    <rSty dxfid="6"/>
    <rSty dxfid="1">
      <rpv i="0">#,##0.00</rpv>
    </rSty>
    <rSty dxfid="0">
      <rpv i="0">_([$$-en-US]* #,##0.00_);_([$$-en-US]* (#,##0.00);_([$$-en-US]* "-"??_);_(@_)</rpv>
    </rSty>
    <rSty dxfid="5">
      <rpv i="0">0</rpv>
    </rSty>
    <rSty dxfid="0">
      <rpv i="0">_([$$-en-US]* #,##0_);_([$$-en-US]* (#,##0);_([$$-en-US]* "-"_);_(@_)</rpv>
    </rSty>
    <rSty dxfid="0">
      <rpv i="0">_-[$R$-pt-BR] * #,##0_-;-[$R$-pt-BR] * #,##0_-;_-[$R$-pt-BR] * "-"_-;_-@_-</rpv>
    </rSty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BC5DB-8117-4242-84C3-A8F519549360}">
  <sheetPr>
    <tabColor rgb="FF9D5538"/>
  </sheetPr>
  <dimension ref="A1:P95"/>
  <sheetViews>
    <sheetView workbookViewId="0">
      <pane ySplit="1" topLeftCell="A2" activePane="bottomLeft" state="frozen"/>
      <selection pane="bottomLeft" activeCell="D11" sqref="D11"/>
    </sheetView>
  </sheetViews>
  <sheetFormatPr defaultColWidth="9.85546875" defaultRowHeight="15"/>
  <cols>
    <col min="1" max="1" width="2.85546875" style="4" customWidth="1"/>
    <col min="2" max="2" width="23.140625" style="4" customWidth="1"/>
    <col min="3" max="3" width="48.140625" style="4" customWidth="1"/>
    <col min="4" max="4" width="36.5703125" style="4" bestFit="1" customWidth="1"/>
    <col min="5" max="6" width="9.140625" style="4"/>
    <col min="7" max="7" width="12.7109375" style="4" bestFit="1" customWidth="1"/>
    <col min="8" max="10" width="9.140625" style="4"/>
    <col min="11" max="11" width="14.42578125" style="4" customWidth="1"/>
    <col min="12" max="12" width="9.140625" style="4"/>
    <col min="13" max="16384" width="9.85546875" style="4"/>
  </cols>
  <sheetData>
    <row r="1" spans="1:16" s="1" customFormat="1" ht="60" customHeight="1">
      <c r="C1" s="187" t="s">
        <v>0</v>
      </c>
      <c r="D1" s="12" t="str">
        <f>'Dados Pessoais'!C6</f>
        <v>One Human</v>
      </c>
      <c r="E1" s="2"/>
      <c r="F1" s="2"/>
      <c r="G1" s="13">
        <v>45966</v>
      </c>
      <c r="H1" s="2"/>
      <c r="I1" s="2"/>
      <c r="J1" s="2"/>
      <c r="K1" s="7"/>
    </row>
    <row r="2" spans="1:16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spans="1:16" ht="16.5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spans="1:16" ht="38.25" customHeight="1">
      <c r="A4" s="8"/>
      <c r="B4" s="281" t="s">
        <v>1</v>
      </c>
      <c r="C4" s="282"/>
      <c r="D4" s="282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</row>
    <row r="5" spans="1:16" s="6" customFormat="1" ht="19.5" customHeight="1">
      <c r="A5" s="10"/>
      <c r="B5" s="8"/>
      <c r="C5" s="8"/>
      <c r="D5" s="8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</row>
    <row r="6" spans="1:16" s="6" customFormat="1" ht="19.5" customHeight="1">
      <c r="A6" s="10"/>
      <c r="B6" s="283" t="s">
        <v>2</v>
      </c>
      <c r="C6" s="284" t="s">
        <v>3</v>
      </c>
      <c r="D6" s="9" t="s">
        <v>4</v>
      </c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</row>
    <row r="7" spans="1:16" s="6" customFormat="1" ht="19.5" customHeight="1">
      <c r="A7" s="10"/>
      <c r="B7" s="283" t="s">
        <v>5</v>
      </c>
      <c r="C7" s="285">
        <v>18264</v>
      </c>
      <c r="D7" s="11" t="s">
        <v>6</v>
      </c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</row>
    <row r="8" spans="1:16" s="6" customFormat="1" ht="19.5" customHeight="1">
      <c r="A8" s="10"/>
      <c r="B8" s="283" t="s">
        <v>7</v>
      </c>
      <c r="C8" s="286">
        <f ca="1">DATEDIF(C7, C9, "Y")</f>
        <v>76</v>
      </c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</row>
    <row r="9" spans="1:16" s="6" customFormat="1" ht="19.5" customHeight="1">
      <c r="A9" s="10"/>
      <c r="B9" s="283" t="s">
        <v>8</v>
      </c>
      <c r="C9" s="287">
        <f ca="1">TODAY()</f>
        <v>46085</v>
      </c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</row>
    <row r="10" spans="1:16">
      <c r="A10" s="8"/>
      <c r="B10" s="283" t="s">
        <v>9</v>
      </c>
      <c r="C10" s="286">
        <f ca="1">YEAR(C9)</f>
        <v>2026</v>
      </c>
      <c r="D10" s="10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</row>
    <row r="11" spans="1:16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6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</row>
    <row r="13" spans="1:16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</row>
    <row r="14" spans="1:16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</row>
    <row r="15" spans="1:16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</row>
    <row r="16" spans="1:16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</row>
    <row r="17" spans="1:16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1:16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1:16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1:16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1:16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1:16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1:16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1:16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1:16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1:16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1:16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</row>
    <row r="28" spans="1:16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</row>
    <row r="29" spans="1:16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</row>
    <row r="30" spans="1:16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1:16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1:16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</row>
    <row r="33" spans="1:16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1:16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1:16" s="214" customFormat="1"/>
    <row r="36" spans="1:16" s="214" customFormat="1"/>
    <row r="37" spans="1:16" s="214" customFormat="1"/>
    <row r="38" spans="1:16" s="214" customFormat="1"/>
    <row r="39" spans="1:16" s="214" customFormat="1"/>
    <row r="40" spans="1:16" s="214" customFormat="1"/>
    <row r="41" spans="1:16" s="214" customFormat="1"/>
    <row r="42" spans="1:16" s="214" customFormat="1"/>
    <row r="43" spans="1:16" s="214" customFormat="1"/>
    <row r="44" spans="1:16" s="214" customFormat="1"/>
    <row r="45" spans="1:16" s="214" customFormat="1"/>
    <row r="46" spans="1:16" s="214" customFormat="1"/>
    <row r="47" spans="1:16" s="214" customFormat="1"/>
    <row r="48" spans="1:16" s="214" customFormat="1"/>
    <row r="49" s="214" customFormat="1"/>
    <row r="50" s="214" customFormat="1"/>
    <row r="51" s="214" customFormat="1"/>
    <row r="52" s="214" customFormat="1"/>
    <row r="53" s="214" customFormat="1"/>
    <row r="54" s="214" customFormat="1"/>
    <row r="55" s="214" customFormat="1"/>
    <row r="56" s="214" customFormat="1"/>
    <row r="57" s="214" customFormat="1"/>
    <row r="58" s="214" customFormat="1"/>
    <row r="59" s="214" customFormat="1"/>
    <row r="60" s="214" customFormat="1"/>
    <row r="61" s="214" customFormat="1"/>
    <row r="62" s="214" customFormat="1"/>
    <row r="63" s="214" customFormat="1"/>
    <row r="64" s="214" customFormat="1"/>
    <row r="65" s="214" customFormat="1"/>
    <row r="66" s="214" customFormat="1"/>
    <row r="67" s="214" customFormat="1"/>
    <row r="68" s="214" customFormat="1"/>
    <row r="69" s="214" customFormat="1"/>
    <row r="70" s="214" customFormat="1"/>
    <row r="71" s="214" customFormat="1"/>
    <row r="72" s="214" customFormat="1"/>
    <row r="73" s="214" customFormat="1"/>
    <row r="74" s="214" customFormat="1"/>
    <row r="75" s="214" customFormat="1"/>
    <row r="76" s="214" customFormat="1"/>
    <row r="77" s="214" customFormat="1"/>
    <row r="78" s="214" customFormat="1"/>
    <row r="79" s="214" customFormat="1"/>
    <row r="80" s="214" customFormat="1"/>
    <row r="81" s="214" customFormat="1"/>
    <row r="82" s="214" customFormat="1"/>
    <row r="83" s="214" customFormat="1"/>
    <row r="84" s="214" customFormat="1"/>
    <row r="85" s="214" customFormat="1"/>
    <row r="86" s="214" customFormat="1"/>
    <row r="87" s="214" customFormat="1"/>
    <row r="88" s="214" customFormat="1"/>
    <row r="89" s="214" customFormat="1"/>
    <row r="90" s="214" customFormat="1"/>
    <row r="91" s="214" customFormat="1"/>
    <row r="92" s="214" customFormat="1"/>
    <row r="93" s="214" customFormat="1"/>
    <row r="94" s="214" customFormat="1"/>
    <row r="95" s="214" customFormat="1"/>
  </sheetData>
  <mergeCells count="1">
    <mergeCell ref="B4:D4"/>
  </mergeCells>
  <dataValidations count="1">
    <dataValidation allowBlank="1" showInputMessage="1" showErrorMessage="1" promptTitle="Insira o nome aqui" prompt="Insira o nome aqui" sqref="D6:D7 C6:C10" xr:uid="{128B8344-6623-4997-BE60-D275CC4EEEA4}"/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02104-3927-4A08-90F7-6D8ED6835E9F}">
  <sheetPr>
    <tabColor rgb="FFBEAC88"/>
  </sheetPr>
  <dimension ref="A1:P87"/>
  <sheetViews>
    <sheetView workbookViewId="0">
      <pane ySplit="1" topLeftCell="A2" activePane="bottomLeft" state="frozen"/>
      <selection pane="bottomLeft" activeCell="G6" sqref="G6"/>
    </sheetView>
  </sheetViews>
  <sheetFormatPr defaultColWidth="9.85546875" defaultRowHeight="18.75"/>
  <cols>
    <col min="1" max="1" width="4" style="4" customWidth="1"/>
    <col min="2" max="2" width="5.140625" style="65" customWidth="1"/>
    <col min="3" max="3" width="40.5703125" style="4" customWidth="1"/>
    <col min="4" max="4" width="34" style="4" customWidth="1"/>
    <col min="5" max="5" width="66.85546875" style="70" customWidth="1"/>
    <col min="6" max="6" width="9.140625" style="4"/>
    <col min="7" max="7" width="12.7109375" style="4" bestFit="1" customWidth="1"/>
    <col min="8" max="10" width="9.140625" style="4"/>
    <col min="11" max="11" width="14.42578125" style="4" customWidth="1"/>
    <col min="12" max="12" width="9.140625" style="4"/>
    <col min="13" max="16384" width="9.85546875" style="4"/>
  </cols>
  <sheetData>
    <row r="1" spans="1:16" s="1" customFormat="1" ht="60" customHeight="1">
      <c r="B1" s="59"/>
      <c r="C1" s="187" t="s">
        <v>0</v>
      </c>
      <c r="D1" s="12" t="str">
        <f>'Dados Pessoais'!C6</f>
        <v>One Human</v>
      </c>
      <c r="E1" s="66">
        <f ca="1">'Dados Pessoais'!C9</f>
        <v>46085</v>
      </c>
      <c r="F1" s="2"/>
      <c r="G1" s="13"/>
      <c r="H1" s="2"/>
      <c r="I1" s="2"/>
      <c r="J1" s="2"/>
      <c r="K1" s="7"/>
    </row>
    <row r="2" spans="1:16">
      <c r="A2" s="8"/>
      <c r="B2" s="58"/>
      <c r="C2" s="8"/>
      <c r="D2" s="8"/>
      <c r="E2" s="67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spans="1:16" ht="34.5" customHeight="1">
      <c r="A3" s="8"/>
      <c r="B3" s="289" t="s">
        <v>10</v>
      </c>
      <c r="C3" s="289"/>
      <c r="D3" s="289"/>
      <c r="E3" s="289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spans="1:16" ht="15">
      <c r="A4" s="8"/>
      <c r="B4" s="188" t="s">
        <v>11</v>
      </c>
      <c r="C4" s="189"/>
      <c r="D4" s="14" t="s">
        <v>12</v>
      </c>
      <c r="E4" s="68" t="s">
        <v>13</v>
      </c>
      <c r="F4" s="8"/>
      <c r="G4" s="8"/>
      <c r="H4" s="8"/>
      <c r="I4" s="8"/>
      <c r="J4" s="8"/>
      <c r="K4" s="8"/>
      <c r="L4" s="8"/>
      <c r="M4" s="8"/>
      <c r="N4" s="8"/>
      <c r="O4" s="8"/>
      <c r="P4" s="8"/>
    </row>
    <row r="5" spans="1:16" s="6" customFormat="1" ht="19.5" customHeight="1">
      <c r="A5" s="10"/>
      <c r="B5" s="64"/>
      <c r="C5" s="15"/>
      <c r="D5" s="15"/>
      <c r="E5" s="69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</row>
    <row r="6" spans="1:16" s="6" customFormat="1" ht="50.25" customHeight="1">
      <c r="A6" s="10"/>
      <c r="B6" s="290">
        <v>1</v>
      </c>
      <c r="C6" s="288" t="s">
        <v>14</v>
      </c>
      <c r="D6" s="218" t="s">
        <v>15</v>
      </c>
      <c r="E6" s="219" t="s">
        <v>16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</row>
    <row r="7" spans="1:16" s="6" customFormat="1" ht="50.25" customHeight="1">
      <c r="A7" s="10"/>
      <c r="B7" s="290">
        <v>2</v>
      </c>
      <c r="C7" s="217" t="s">
        <v>17</v>
      </c>
      <c r="D7" s="218" t="s">
        <v>18</v>
      </c>
      <c r="E7" s="220" t="s">
        <v>19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</row>
    <row r="8" spans="1:16" s="6" customFormat="1" ht="50.25" customHeight="1">
      <c r="A8" s="10"/>
      <c r="B8" s="290">
        <v>3</v>
      </c>
      <c r="C8" s="217" t="s">
        <v>20</v>
      </c>
      <c r="D8" s="218" t="s">
        <v>21</v>
      </c>
      <c r="E8" s="219" t="s">
        <v>22</v>
      </c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</row>
    <row r="9" spans="1:16" s="6" customFormat="1" ht="50.25" customHeight="1">
      <c r="A9" s="10"/>
      <c r="B9" s="290">
        <v>4</v>
      </c>
      <c r="C9" s="217" t="s">
        <v>23</v>
      </c>
      <c r="D9" s="218" t="s">
        <v>24</v>
      </c>
      <c r="E9" s="219" t="s">
        <v>25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</row>
    <row r="10" spans="1:16" ht="50.25" customHeight="1">
      <c r="A10" s="8"/>
      <c r="B10" s="290">
        <v>5</v>
      </c>
      <c r="C10" s="217" t="s">
        <v>26</v>
      </c>
      <c r="D10" s="218" t="s">
        <v>27</v>
      </c>
      <c r="E10" s="219" t="s">
        <v>28</v>
      </c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</row>
    <row r="11" spans="1:16">
      <c r="A11" s="8"/>
      <c r="B11" s="58"/>
      <c r="C11" s="8"/>
      <c r="D11" s="8"/>
      <c r="E11" s="67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6">
      <c r="A12" s="8"/>
      <c r="B12" s="58"/>
      <c r="C12" s="8"/>
      <c r="D12" s="8"/>
      <c r="E12" s="67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</row>
    <row r="13" spans="1:16">
      <c r="A13" s="8"/>
      <c r="B13" s="58"/>
      <c r="C13" s="8"/>
      <c r="D13" s="8"/>
      <c r="E13" s="67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</row>
    <row r="14" spans="1:16" s="8" customFormat="1">
      <c r="B14" s="58"/>
      <c r="E14" s="67"/>
    </row>
    <row r="15" spans="1:16" s="8" customFormat="1">
      <c r="B15" s="58"/>
      <c r="E15" s="67"/>
    </row>
    <row r="16" spans="1:16" s="8" customFormat="1">
      <c r="B16" s="58"/>
      <c r="E16" s="67"/>
    </row>
    <row r="17" spans="2:5" s="8" customFormat="1">
      <c r="B17" s="58"/>
      <c r="E17" s="67"/>
    </row>
    <row r="18" spans="2:5" s="8" customFormat="1">
      <c r="B18" s="58"/>
      <c r="E18" s="67"/>
    </row>
    <row r="19" spans="2:5" s="8" customFormat="1">
      <c r="B19" s="58"/>
      <c r="E19" s="67"/>
    </row>
    <row r="20" spans="2:5" s="8" customFormat="1">
      <c r="B20" s="58"/>
      <c r="E20" s="67"/>
    </row>
    <row r="21" spans="2:5" s="8" customFormat="1">
      <c r="B21" s="58"/>
      <c r="E21" s="67"/>
    </row>
    <row r="22" spans="2:5" s="8" customFormat="1">
      <c r="B22" s="58"/>
      <c r="E22" s="67"/>
    </row>
    <row r="23" spans="2:5" s="8" customFormat="1">
      <c r="B23" s="58"/>
      <c r="E23" s="67"/>
    </row>
    <row r="24" spans="2:5" s="8" customFormat="1">
      <c r="B24" s="58"/>
      <c r="E24" s="67"/>
    </row>
    <row r="25" spans="2:5" s="8" customFormat="1">
      <c r="B25" s="58"/>
      <c r="E25" s="67"/>
    </row>
    <row r="26" spans="2:5" s="8" customFormat="1">
      <c r="B26" s="58"/>
      <c r="E26" s="67"/>
    </row>
    <row r="27" spans="2:5" s="8" customFormat="1">
      <c r="B27" s="58"/>
      <c r="E27" s="67"/>
    </row>
    <row r="28" spans="2:5" s="8" customFormat="1">
      <c r="B28" s="58"/>
      <c r="E28" s="67"/>
    </row>
    <row r="29" spans="2:5" s="8" customFormat="1">
      <c r="B29" s="58"/>
      <c r="E29" s="67"/>
    </row>
    <row r="30" spans="2:5" s="8" customFormat="1">
      <c r="B30" s="58"/>
      <c r="E30" s="67"/>
    </row>
    <row r="31" spans="2:5" s="8" customFormat="1">
      <c r="B31" s="58"/>
      <c r="E31" s="67"/>
    </row>
    <row r="32" spans="2:5" s="8" customFormat="1">
      <c r="B32" s="58"/>
      <c r="E32" s="67"/>
    </row>
    <row r="33" spans="2:5" s="8" customFormat="1">
      <c r="B33" s="58"/>
      <c r="E33" s="67"/>
    </row>
    <row r="34" spans="2:5" s="8" customFormat="1">
      <c r="B34" s="58"/>
      <c r="E34" s="67"/>
    </row>
    <row r="35" spans="2:5" s="8" customFormat="1">
      <c r="B35" s="58"/>
      <c r="E35" s="67"/>
    </row>
    <row r="36" spans="2:5" s="8" customFormat="1">
      <c r="B36" s="58"/>
      <c r="E36" s="67"/>
    </row>
    <row r="37" spans="2:5" s="8" customFormat="1">
      <c r="B37" s="58"/>
      <c r="E37" s="67"/>
    </row>
    <row r="38" spans="2:5" s="8" customFormat="1">
      <c r="B38" s="58"/>
      <c r="E38" s="67"/>
    </row>
    <row r="39" spans="2:5" s="8" customFormat="1">
      <c r="B39" s="58"/>
      <c r="E39" s="67"/>
    </row>
    <row r="40" spans="2:5" s="8" customFormat="1">
      <c r="B40" s="58"/>
      <c r="E40" s="67"/>
    </row>
    <row r="41" spans="2:5" s="8" customFormat="1">
      <c r="B41" s="58"/>
      <c r="E41" s="67"/>
    </row>
    <row r="42" spans="2:5" s="214" customFormat="1">
      <c r="B42" s="215"/>
      <c r="E42" s="216"/>
    </row>
    <row r="43" spans="2:5" s="214" customFormat="1">
      <c r="B43" s="215"/>
      <c r="E43" s="216"/>
    </row>
    <row r="44" spans="2:5" s="214" customFormat="1">
      <c r="B44" s="215"/>
      <c r="E44" s="216"/>
    </row>
    <row r="45" spans="2:5" s="214" customFormat="1">
      <c r="B45" s="215"/>
      <c r="E45" s="216"/>
    </row>
    <row r="46" spans="2:5" s="214" customFormat="1">
      <c r="B46" s="215"/>
      <c r="E46" s="216"/>
    </row>
    <row r="47" spans="2:5" s="214" customFormat="1">
      <c r="B47" s="215"/>
      <c r="E47" s="216"/>
    </row>
    <row r="48" spans="2:5" s="214" customFormat="1">
      <c r="B48" s="215"/>
      <c r="E48" s="216"/>
    </row>
    <row r="49" spans="2:5" s="214" customFormat="1">
      <c r="B49" s="215"/>
      <c r="E49" s="216"/>
    </row>
    <row r="50" spans="2:5" s="214" customFormat="1">
      <c r="B50" s="215"/>
      <c r="E50" s="216"/>
    </row>
    <row r="51" spans="2:5" s="214" customFormat="1">
      <c r="B51" s="215"/>
      <c r="E51" s="216"/>
    </row>
    <row r="52" spans="2:5" s="214" customFormat="1">
      <c r="B52" s="215"/>
      <c r="E52" s="216"/>
    </row>
    <row r="53" spans="2:5" s="214" customFormat="1">
      <c r="B53" s="215"/>
      <c r="E53" s="216"/>
    </row>
    <row r="54" spans="2:5" s="214" customFormat="1">
      <c r="B54" s="215"/>
      <c r="E54" s="216"/>
    </row>
    <row r="55" spans="2:5" s="214" customFormat="1">
      <c r="B55" s="215"/>
      <c r="E55" s="216"/>
    </row>
    <row r="56" spans="2:5" s="214" customFormat="1">
      <c r="B56" s="215"/>
      <c r="E56" s="216"/>
    </row>
    <row r="57" spans="2:5" s="214" customFormat="1">
      <c r="B57" s="215"/>
      <c r="E57" s="216"/>
    </row>
    <row r="58" spans="2:5" s="214" customFormat="1">
      <c r="B58" s="215"/>
      <c r="E58" s="216"/>
    </row>
    <row r="59" spans="2:5" s="214" customFormat="1">
      <c r="B59" s="215"/>
      <c r="E59" s="216"/>
    </row>
    <row r="60" spans="2:5" s="214" customFormat="1">
      <c r="B60" s="215"/>
      <c r="E60" s="216"/>
    </row>
    <row r="61" spans="2:5" s="214" customFormat="1">
      <c r="B61" s="215"/>
      <c r="E61" s="216"/>
    </row>
    <row r="62" spans="2:5" s="214" customFormat="1">
      <c r="B62" s="215"/>
      <c r="E62" s="216"/>
    </row>
    <row r="63" spans="2:5" s="214" customFormat="1">
      <c r="B63" s="215"/>
      <c r="E63" s="216"/>
    </row>
    <row r="64" spans="2:5" s="214" customFormat="1">
      <c r="B64" s="215"/>
      <c r="E64" s="216"/>
    </row>
    <row r="65" spans="2:5" s="214" customFormat="1">
      <c r="B65" s="215"/>
      <c r="E65" s="216"/>
    </row>
    <row r="66" spans="2:5" s="214" customFormat="1">
      <c r="B66" s="215"/>
      <c r="E66" s="216"/>
    </row>
    <row r="67" spans="2:5" s="214" customFormat="1">
      <c r="B67" s="215"/>
      <c r="E67" s="216"/>
    </row>
    <row r="68" spans="2:5" s="214" customFormat="1">
      <c r="B68" s="215"/>
      <c r="E68" s="216"/>
    </row>
    <row r="69" spans="2:5" s="214" customFormat="1">
      <c r="B69" s="215"/>
      <c r="E69" s="216"/>
    </row>
    <row r="70" spans="2:5" s="214" customFormat="1">
      <c r="B70" s="215"/>
      <c r="E70" s="216"/>
    </row>
    <row r="71" spans="2:5" s="214" customFormat="1">
      <c r="B71" s="215"/>
      <c r="E71" s="216"/>
    </row>
    <row r="72" spans="2:5" s="214" customFormat="1">
      <c r="B72" s="215"/>
      <c r="E72" s="216"/>
    </row>
    <row r="73" spans="2:5" s="214" customFormat="1">
      <c r="B73" s="215"/>
      <c r="E73" s="216"/>
    </row>
    <row r="74" spans="2:5" s="214" customFormat="1">
      <c r="B74" s="215"/>
      <c r="E74" s="216"/>
    </row>
    <row r="75" spans="2:5" s="214" customFormat="1">
      <c r="B75" s="215"/>
      <c r="E75" s="216"/>
    </row>
    <row r="76" spans="2:5" s="214" customFormat="1">
      <c r="B76" s="215"/>
      <c r="E76" s="216"/>
    </row>
    <row r="77" spans="2:5" s="214" customFormat="1">
      <c r="B77" s="215"/>
      <c r="E77" s="216"/>
    </row>
    <row r="78" spans="2:5" s="214" customFormat="1">
      <c r="B78" s="215"/>
      <c r="E78" s="216"/>
    </row>
    <row r="79" spans="2:5" s="214" customFormat="1">
      <c r="B79" s="215"/>
      <c r="E79" s="216"/>
    </row>
    <row r="80" spans="2:5" s="214" customFormat="1">
      <c r="B80" s="215"/>
      <c r="E80" s="216"/>
    </row>
    <row r="81" spans="2:5" s="214" customFormat="1">
      <c r="B81" s="215"/>
      <c r="E81" s="216"/>
    </row>
    <row r="82" spans="2:5" s="214" customFormat="1">
      <c r="B82" s="215"/>
      <c r="E82" s="216"/>
    </row>
    <row r="83" spans="2:5" s="214" customFormat="1">
      <c r="B83" s="215"/>
      <c r="E83" s="216"/>
    </row>
    <row r="84" spans="2:5" s="214" customFormat="1">
      <c r="B84" s="215"/>
      <c r="E84" s="216"/>
    </row>
    <row r="85" spans="2:5" s="214" customFormat="1">
      <c r="B85" s="215"/>
      <c r="E85" s="216"/>
    </row>
    <row r="86" spans="2:5" s="214" customFormat="1">
      <c r="B86" s="215"/>
      <c r="E86" s="216"/>
    </row>
    <row r="87" spans="2:5" s="214" customFormat="1">
      <c r="B87" s="215"/>
      <c r="E87" s="216"/>
    </row>
  </sheetData>
  <mergeCells count="2">
    <mergeCell ref="B3:E3"/>
    <mergeCell ref="B4:C4"/>
  </mergeCells>
  <dataValidations count="1">
    <dataValidation allowBlank="1" showInputMessage="1" showErrorMessage="1" promptTitle="Insira o nome aqui" prompt="Insira o nome aqui" sqref="D5:D6 C5:C9" xr:uid="{B4F8A5B0-C23E-4499-8BA2-54766A7DB999}"/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29658-FAB2-4173-A09A-17456E8C814D}">
  <sheetPr>
    <tabColor rgb="FFBEAC88"/>
  </sheetPr>
  <dimension ref="B1:K67"/>
  <sheetViews>
    <sheetView workbookViewId="0">
      <pane ySplit="1" topLeftCell="A2" activePane="bottomLeft" state="frozen"/>
      <selection pane="bottomLeft" activeCell="H5" sqref="H5:I5"/>
    </sheetView>
  </sheetViews>
  <sheetFormatPr defaultColWidth="9.85546875" defaultRowHeight="15"/>
  <cols>
    <col min="1" max="1" width="4" style="4" customWidth="1"/>
    <col min="2" max="2" width="35" style="4" bestFit="1" customWidth="1"/>
    <col min="3" max="3" width="44.85546875" style="4" customWidth="1"/>
    <col min="4" max="4" width="2.140625" style="4" customWidth="1"/>
    <col min="5" max="5" width="35" style="4" bestFit="1" customWidth="1"/>
    <col min="6" max="6" width="44.85546875" style="4" customWidth="1"/>
    <col min="7" max="7" width="2.140625" style="4" customWidth="1"/>
    <col min="8" max="8" width="35" style="4" bestFit="1" customWidth="1"/>
    <col min="9" max="9" width="44.85546875" style="4" customWidth="1"/>
    <col min="10" max="10" width="9.140625" style="4"/>
    <col min="11" max="11" width="14.42578125" style="4" customWidth="1"/>
    <col min="12" max="12" width="9.140625" style="4"/>
    <col min="13" max="16384" width="9.85546875" style="4"/>
  </cols>
  <sheetData>
    <row r="1" spans="2:11" s="1" customFormat="1" ht="60" customHeight="1">
      <c r="B1" s="60"/>
      <c r="C1" s="187" t="s">
        <v>0</v>
      </c>
      <c r="D1" s="12" t="str">
        <f>'Dados Pessoais'!C6</f>
        <v>One Human</v>
      </c>
      <c r="E1" s="186"/>
      <c r="F1" s="62"/>
      <c r="G1" s="63"/>
      <c r="H1" s="62"/>
      <c r="I1" s="61">
        <f ca="1">'Dados Pessoais'!C9</f>
        <v>46085</v>
      </c>
      <c r="J1" s="2"/>
      <c r="K1" s="7"/>
    </row>
    <row r="2" spans="2:11" s="10" customFormat="1" ht="7.5" customHeight="1">
      <c r="B2" s="56"/>
      <c r="C2" s="56"/>
      <c r="D2" s="56"/>
      <c r="E2" s="56"/>
    </row>
    <row r="3" spans="2:11" s="8" customFormat="1" ht="24" customHeight="1">
      <c r="B3" s="291" t="s">
        <v>29</v>
      </c>
      <c r="C3" s="291"/>
      <c r="D3" s="291"/>
      <c r="E3" s="291"/>
      <c r="F3" s="291"/>
      <c r="G3" s="291"/>
      <c r="H3" s="291"/>
      <c r="I3" s="291"/>
    </row>
    <row r="4" spans="2:11" s="8" customFormat="1" ht="21">
      <c r="B4" s="57"/>
      <c r="C4" s="57"/>
      <c r="D4" s="57"/>
      <c r="E4" s="57"/>
    </row>
    <row r="5" spans="2:11" s="8" customFormat="1">
      <c r="B5" s="221" t="s">
        <v>30</v>
      </c>
      <c r="C5" s="221"/>
      <c r="E5" s="222" t="s">
        <v>31</v>
      </c>
      <c r="F5" s="222"/>
      <c r="H5" s="294" t="s">
        <v>32</v>
      </c>
      <c r="I5" s="294"/>
    </row>
    <row r="6" spans="2:11" s="8" customFormat="1">
      <c r="B6" s="223" t="s">
        <v>33</v>
      </c>
      <c r="C6" s="224" t="s">
        <v>34</v>
      </c>
      <c r="E6" s="223" t="s">
        <v>33</v>
      </c>
      <c r="F6" s="224" t="s">
        <v>34</v>
      </c>
      <c r="H6" s="223" t="s">
        <v>33</v>
      </c>
      <c r="I6" s="224" t="s">
        <v>34</v>
      </c>
    </row>
    <row r="7" spans="2:11" s="8" customFormat="1" ht="43.5">
      <c r="B7" s="223" t="s">
        <v>35</v>
      </c>
      <c r="C7" s="225" t="s">
        <v>36</v>
      </c>
      <c r="E7" s="223" t="s">
        <v>35</v>
      </c>
      <c r="F7" s="225" t="s">
        <v>37</v>
      </c>
      <c r="H7" s="223" t="s">
        <v>35</v>
      </c>
      <c r="I7" s="225" t="s">
        <v>38</v>
      </c>
    </row>
    <row r="8" spans="2:11" s="8" customFormat="1" ht="57.75">
      <c r="B8" s="223" t="s">
        <v>39</v>
      </c>
      <c r="C8" s="225" t="s">
        <v>40</v>
      </c>
      <c r="E8" s="223" t="s">
        <v>39</v>
      </c>
      <c r="F8" s="225" t="s">
        <v>41</v>
      </c>
      <c r="H8" s="223" t="s">
        <v>39</v>
      </c>
      <c r="I8" s="225" t="s">
        <v>42</v>
      </c>
    </row>
    <row r="9" spans="2:11" s="8" customFormat="1">
      <c r="B9" s="223" t="s">
        <v>43</v>
      </c>
      <c r="C9" s="225" t="s">
        <v>44</v>
      </c>
      <c r="E9" s="223" t="s">
        <v>43</v>
      </c>
      <c r="F9" s="225" t="s">
        <v>45</v>
      </c>
      <c r="H9" s="223" t="s">
        <v>43</v>
      </c>
      <c r="I9" s="225" t="s">
        <v>46</v>
      </c>
    </row>
    <row r="10" spans="2:11" s="8" customFormat="1" ht="43.5">
      <c r="B10" s="223" t="s">
        <v>47</v>
      </c>
      <c r="C10" s="225" t="s">
        <v>48</v>
      </c>
      <c r="E10" s="223" t="s">
        <v>47</v>
      </c>
      <c r="F10" s="225" t="s">
        <v>49</v>
      </c>
      <c r="H10" s="223" t="s">
        <v>47</v>
      </c>
      <c r="I10" s="225" t="s">
        <v>50</v>
      </c>
    </row>
    <row r="11" spans="2:11" s="8" customFormat="1" ht="57.75">
      <c r="B11" s="223" t="s">
        <v>51</v>
      </c>
      <c r="C11" s="225" t="s">
        <v>52</v>
      </c>
      <c r="E11" s="223" t="s">
        <v>51</v>
      </c>
      <c r="F11" s="225" t="s">
        <v>53</v>
      </c>
      <c r="H11" s="223" t="s">
        <v>51</v>
      </c>
      <c r="I11" s="225" t="s">
        <v>54</v>
      </c>
    </row>
    <row r="12" spans="2:11" s="8" customFormat="1"/>
    <row r="13" spans="2:11" s="8" customFormat="1" ht="18.75" customHeight="1">
      <c r="B13" s="226" t="s">
        <v>55</v>
      </c>
      <c r="C13" s="226"/>
      <c r="D13" s="226"/>
      <c r="E13" s="226"/>
      <c r="F13" s="226"/>
      <c r="G13" s="226"/>
      <c r="H13" s="226"/>
      <c r="I13" s="226"/>
    </row>
    <row r="14" spans="2:11" s="8" customFormat="1"/>
    <row r="15" spans="2:11" s="8" customFormat="1">
      <c r="B15" s="227" t="s">
        <v>56</v>
      </c>
      <c r="C15" s="292" t="s">
        <v>57</v>
      </c>
      <c r="E15" s="227" t="s">
        <v>56</v>
      </c>
      <c r="F15" s="293" t="s">
        <v>58</v>
      </c>
      <c r="H15" s="227" t="s">
        <v>56</v>
      </c>
      <c r="I15" s="292" t="s">
        <v>59</v>
      </c>
    </row>
    <row r="16" spans="2:11" s="8" customFormat="1">
      <c r="B16" s="227" t="s">
        <v>60</v>
      </c>
      <c r="C16" s="228">
        <v>0.7</v>
      </c>
      <c r="E16" s="227" t="s">
        <v>60</v>
      </c>
      <c r="F16" s="229">
        <v>0.5</v>
      </c>
      <c r="H16" s="227" t="s">
        <v>60</v>
      </c>
      <c r="I16" s="228">
        <v>0.25</v>
      </c>
    </row>
    <row r="17" spans="2:9" s="8" customFormat="1">
      <c r="B17" s="227" t="s">
        <v>61</v>
      </c>
      <c r="C17" s="228">
        <v>0.1</v>
      </c>
      <c r="E17" s="227" t="s">
        <v>61</v>
      </c>
      <c r="F17" s="229">
        <v>0.2</v>
      </c>
      <c r="H17" s="227" t="s">
        <v>61</v>
      </c>
      <c r="I17" s="228">
        <v>0.25</v>
      </c>
    </row>
    <row r="18" spans="2:9" s="8" customFormat="1">
      <c r="B18" s="227" t="s">
        <v>62</v>
      </c>
      <c r="C18" s="228">
        <v>0.1</v>
      </c>
      <c r="E18" s="227" t="s">
        <v>62</v>
      </c>
      <c r="F18" s="229">
        <v>0.15</v>
      </c>
      <c r="H18" s="227" t="s">
        <v>62</v>
      </c>
      <c r="I18" s="228">
        <v>0.25</v>
      </c>
    </row>
    <row r="19" spans="2:9" s="8" customFormat="1">
      <c r="B19" s="227" t="s">
        <v>63</v>
      </c>
      <c r="C19" s="228">
        <v>0.1</v>
      </c>
      <c r="E19" s="227" t="s">
        <v>63</v>
      </c>
      <c r="F19" s="229">
        <v>0.15</v>
      </c>
      <c r="H19" s="227" t="s">
        <v>63</v>
      </c>
      <c r="I19" s="228">
        <v>0.25</v>
      </c>
    </row>
    <row r="20" spans="2:9" s="8" customFormat="1"/>
    <row r="21" spans="2:9" s="8" customFormat="1"/>
    <row r="22" spans="2:9" s="8" customFormat="1"/>
    <row r="23" spans="2:9" s="8" customFormat="1"/>
    <row r="24" spans="2:9" s="8" customFormat="1"/>
    <row r="25" spans="2:9" s="8" customFormat="1"/>
    <row r="26" spans="2:9" s="8" customFormat="1"/>
    <row r="27" spans="2:9" s="8" customFormat="1"/>
    <row r="28" spans="2:9" s="8" customFormat="1"/>
    <row r="29" spans="2:9" s="8" customFormat="1"/>
    <row r="30" spans="2:9" s="8" customFormat="1"/>
    <row r="31" spans="2:9" s="8" customFormat="1"/>
    <row r="32" spans="2:9" s="8" customFormat="1"/>
    <row r="33" s="8" customFormat="1"/>
    <row r="34" s="8" customFormat="1"/>
    <row r="35" s="8" customFormat="1"/>
    <row r="36" s="8" customFormat="1"/>
    <row r="37" s="8" customFormat="1"/>
    <row r="38" s="8" customFormat="1"/>
    <row r="39" s="8" customFormat="1"/>
    <row r="40" s="8" customFormat="1"/>
    <row r="41" s="8" customFormat="1"/>
    <row r="42" s="8" customFormat="1"/>
    <row r="43" s="8" customFormat="1"/>
    <row r="44" s="8" customFormat="1"/>
    <row r="45" s="8" customFormat="1"/>
    <row r="46" s="8" customFormat="1"/>
    <row r="47" s="8" customFormat="1"/>
    <row r="48" s="8" customFormat="1"/>
    <row r="49" s="8" customFormat="1"/>
    <row r="50" s="8" customFormat="1"/>
    <row r="51" s="8" customFormat="1"/>
    <row r="52" s="8" customFormat="1"/>
    <row r="53" s="8" customFormat="1"/>
    <row r="54" s="8" customFormat="1"/>
    <row r="55" s="8" customFormat="1"/>
    <row r="56" s="8" customFormat="1"/>
    <row r="57" s="8" customFormat="1"/>
    <row r="58" s="8" customFormat="1"/>
    <row r="59" s="8" customFormat="1"/>
    <row r="60" s="8" customFormat="1"/>
    <row r="61" s="8" customFormat="1"/>
    <row r="62" s="8" customFormat="1"/>
    <row r="63" s="8" customFormat="1"/>
    <row r="64" s="8" customFormat="1"/>
    <row r="65" s="8" customFormat="1"/>
    <row r="66" s="8" customFormat="1"/>
    <row r="67" s="8" customFormat="1"/>
  </sheetData>
  <mergeCells count="5">
    <mergeCell ref="B13:I13"/>
    <mergeCell ref="H5:I5"/>
    <mergeCell ref="B3:I3"/>
    <mergeCell ref="B5:C5"/>
    <mergeCell ref="E5:F5"/>
  </mergeCells>
  <dataValidations count="1">
    <dataValidation allowBlank="1" showInputMessage="1" showErrorMessage="1" promptTitle="Insira o nome aqui" prompt="Insira o nome aqui" sqref="C2:D2" xr:uid="{16EF57B2-7651-40AA-BD6E-089F8C76F878}"/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53AF5-16CC-4109-9A69-5C736AABD533}">
  <sheetPr>
    <tabColor rgb="FF9D5538"/>
  </sheetPr>
  <dimension ref="A1:AM144"/>
  <sheetViews>
    <sheetView workbookViewId="0">
      <pane ySplit="1" topLeftCell="F2" activePane="bottomLeft" state="frozen"/>
      <selection pane="bottomLeft" activeCell="N14" sqref="N14"/>
    </sheetView>
  </sheetViews>
  <sheetFormatPr defaultColWidth="9.85546875" defaultRowHeight="15"/>
  <cols>
    <col min="1" max="1" width="3.28515625" style="4" customWidth="1"/>
    <col min="2" max="2" width="11.28515625" style="4" bestFit="1" customWidth="1"/>
    <col min="3" max="3" width="13.28515625" style="4" bestFit="1" customWidth="1"/>
    <col min="4" max="4" width="19.140625" style="5" customWidth="1"/>
    <col min="5" max="5" width="1.85546875" style="22" customWidth="1"/>
    <col min="6" max="6" width="13" style="5" customWidth="1"/>
    <col min="7" max="7" width="1.7109375" style="22" customWidth="1"/>
    <col min="8" max="8" width="13" style="5" customWidth="1"/>
    <col min="9" max="9" width="1.7109375" style="22" customWidth="1"/>
    <col min="10" max="10" width="13" style="5" customWidth="1"/>
    <col min="11" max="11" width="1.7109375" style="22" customWidth="1"/>
    <col min="12" max="12" width="13" style="5" customWidth="1"/>
    <col min="13" max="13" width="1.7109375" style="22" customWidth="1"/>
    <col min="14" max="14" width="13" style="5" customWidth="1"/>
    <col min="15" max="15" width="1.7109375" style="22" customWidth="1"/>
    <col min="16" max="16" width="13" style="5" customWidth="1"/>
    <col min="17" max="17" width="1.7109375" style="22" customWidth="1"/>
    <col min="18" max="18" width="13" style="5" customWidth="1"/>
    <col min="19" max="19" width="1.7109375" style="22" customWidth="1"/>
    <col min="20" max="20" width="13" style="5" customWidth="1"/>
    <col min="21" max="21" width="1.7109375" style="22" customWidth="1"/>
    <col min="22" max="22" width="13" style="5" customWidth="1"/>
    <col min="23" max="23" width="1.7109375" style="22" customWidth="1"/>
    <col min="24" max="24" width="13" style="5" customWidth="1"/>
    <col min="25" max="25" width="1.7109375" style="22" customWidth="1"/>
    <col min="26" max="26" width="13" style="5" customWidth="1"/>
    <col min="27" max="27" width="1.7109375" style="22" customWidth="1"/>
    <col min="28" max="28" width="13" style="4" customWidth="1"/>
    <col min="29" max="29" width="1.7109375" style="4" customWidth="1"/>
    <col min="30" max="32" width="10.140625" style="4" customWidth="1"/>
    <col min="33" max="16384" width="9.85546875" style="4"/>
  </cols>
  <sheetData>
    <row r="1" spans="2:29" s="1" customFormat="1" ht="60" customHeight="1">
      <c r="D1" s="195" t="s">
        <v>0</v>
      </c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23"/>
      <c r="P1" s="17" t="str">
        <f>'Dados Pessoais'!C6</f>
        <v>One Human</v>
      </c>
      <c r="Q1" s="24"/>
      <c r="R1" s="3"/>
      <c r="S1" s="23"/>
      <c r="T1" s="7"/>
      <c r="U1" s="25"/>
      <c r="V1" s="16"/>
      <c r="W1" s="26"/>
      <c r="X1" s="16"/>
      <c r="Y1" s="26"/>
      <c r="Z1" s="194">
        <f ca="1">'Dados Pessoais'!C9</f>
        <v>46085</v>
      </c>
      <c r="AA1" s="194"/>
      <c r="AB1" s="194"/>
      <c r="AC1" s="186"/>
    </row>
    <row r="2" spans="2:29" s="8" customFormat="1">
      <c r="D2" s="18"/>
      <c r="E2" s="21"/>
      <c r="F2" s="18"/>
      <c r="G2" s="21"/>
      <c r="H2" s="18"/>
      <c r="I2" s="21"/>
      <c r="J2" s="18"/>
      <c r="K2" s="21"/>
      <c r="L2" s="18"/>
      <c r="M2" s="21"/>
      <c r="N2" s="18"/>
      <c r="O2" s="21"/>
      <c r="P2" s="18"/>
      <c r="Q2" s="21"/>
      <c r="R2" s="18"/>
      <c r="S2" s="21"/>
      <c r="T2" s="18"/>
      <c r="U2" s="21"/>
      <c r="V2" s="18"/>
      <c r="W2" s="21"/>
      <c r="X2" s="18"/>
      <c r="Y2" s="21"/>
      <c r="Z2" s="18"/>
      <c r="AA2" s="21"/>
    </row>
    <row r="3" spans="2:29" s="8" customFormat="1">
      <c r="D3" s="18"/>
      <c r="E3" s="21"/>
      <c r="F3" s="18"/>
      <c r="G3" s="21"/>
      <c r="H3" s="18"/>
      <c r="I3" s="21"/>
      <c r="J3" s="18"/>
      <c r="K3" s="21"/>
      <c r="L3" s="18"/>
      <c r="M3" s="21"/>
      <c r="N3" s="18"/>
      <c r="O3" s="21"/>
      <c r="P3" s="18"/>
      <c r="Q3" s="21"/>
      <c r="R3" s="18"/>
      <c r="S3" s="21"/>
      <c r="T3" s="18"/>
      <c r="U3" s="21"/>
      <c r="V3" s="18"/>
      <c r="W3" s="21"/>
      <c r="X3" s="18"/>
      <c r="Y3" s="21"/>
      <c r="Z3" s="18"/>
      <c r="AA3" s="21"/>
    </row>
    <row r="4" spans="2:29" s="8" customFormat="1">
      <c r="D4" s="55" t="s">
        <v>64</v>
      </c>
      <c r="E4" s="37"/>
      <c r="F4" s="55" t="s">
        <v>65</v>
      </c>
      <c r="G4" s="37"/>
      <c r="H4" s="55" t="s">
        <v>66</v>
      </c>
      <c r="I4" s="37"/>
      <c r="J4" s="55" t="s">
        <v>67</v>
      </c>
      <c r="K4" s="37"/>
      <c r="L4" s="55" t="s">
        <v>68</v>
      </c>
      <c r="M4" s="37"/>
      <c r="N4" s="55" t="s">
        <v>69</v>
      </c>
      <c r="O4" s="37"/>
      <c r="P4" s="55" t="s">
        <v>70</v>
      </c>
      <c r="Q4" s="37"/>
      <c r="R4" s="55" t="s">
        <v>71</v>
      </c>
      <c r="S4" s="37"/>
      <c r="T4" s="55" t="s">
        <v>72</v>
      </c>
      <c r="U4" s="37"/>
      <c r="V4" s="55" t="s">
        <v>73</v>
      </c>
      <c r="W4" s="37"/>
      <c r="X4" s="55" t="s">
        <v>74</v>
      </c>
      <c r="Y4" s="37"/>
      <c r="Z4" s="55" t="s">
        <v>75</v>
      </c>
      <c r="AA4" s="37"/>
      <c r="AB4" s="55" t="s">
        <v>76</v>
      </c>
      <c r="AC4" s="18"/>
    </row>
    <row r="5" spans="2:29" s="8" customFormat="1">
      <c r="D5" s="18"/>
      <c r="E5" s="21"/>
      <c r="F5" s="18"/>
      <c r="G5" s="21"/>
      <c r="H5" s="18"/>
      <c r="I5" s="21"/>
      <c r="J5" s="18"/>
      <c r="K5" s="21"/>
      <c r="L5" s="18"/>
      <c r="M5" s="21"/>
      <c r="N5" s="18"/>
      <c r="O5" s="21"/>
      <c r="P5" s="18"/>
      <c r="Q5" s="21"/>
      <c r="R5" s="18"/>
      <c r="S5" s="21"/>
      <c r="T5" s="18"/>
      <c r="U5" s="21"/>
      <c r="V5" s="18"/>
      <c r="W5" s="21"/>
      <c r="X5" s="18"/>
      <c r="Y5" s="21"/>
      <c r="Z5" s="18"/>
      <c r="AA5" s="21"/>
    </row>
    <row r="6" spans="2:29" s="8" customFormat="1">
      <c r="B6" s="196" t="s">
        <v>77</v>
      </c>
      <c r="C6" s="197"/>
      <c r="D6" s="19" t="s">
        <v>78</v>
      </c>
      <c r="E6" s="27"/>
      <c r="F6" s="29">
        <v>0</v>
      </c>
      <c r="G6" s="21"/>
      <c r="H6" s="28">
        <v>0</v>
      </c>
      <c r="I6" s="21"/>
      <c r="J6" s="29">
        <v>0</v>
      </c>
      <c r="K6" s="21"/>
      <c r="L6" s="28">
        <v>0</v>
      </c>
      <c r="M6" s="21"/>
      <c r="N6" s="29">
        <v>0</v>
      </c>
      <c r="O6" s="21"/>
      <c r="P6" s="28">
        <v>0</v>
      </c>
      <c r="Q6" s="21"/>
      <c r="R6" s="29">
        <v>0</v>
      </c>
      <c r="S6" s="21"/>
      <c r="T6" s="28">
        <v>0</v>
      </c>
      <c r="U6" s="21"/>
      <c r="V6" s="29">
        <v>0</v>
      </c>
      <c r="W6" s="21"/>
      <c r="X6" s="28">
        <v>0</v>
      </c>
      <c r="Y6" s="21"/>
      <c r="Z6" s="29">
        <v>0</v>
      </c>
      <c r="AA6" s="21"/>
      <c r="AB6" s="28">
        <v>0</v>
      </c>
      <c r="AC6" s="20"/>
    </row>
    <row r="7" spans="2:29" s="8" customFormat="1">
      <c r="B7" s="198"/>
      <c r="C7" s="199"/>
      <c r="D7" s="19" t="s">
        <v>79</v>
      </c>
      <c r="E7" s="27"/>
      <c r="F7" s="29">
        <v>0</v>
      </c>
      <c r="G7" s="21"/>
      <c r="H7" s="28">
        <v>0</v>
      </c>
      <c r="I7" s="21"/>
      <c r="J7" s="29">
        <v>0</v>
      </c>
      <c r="K7" s="21"/>
      <c r="L7" s="28">
        <v>0</v>
      </c>
      <c r="M7" s="21"/>
      <c r="N7" s="29">
        <v>0</v>
      </c>
      <c r="O7" s="21"/>
      <c r="P7" s="28">
        <v>0</v>
      </c>
      <c r="Q7" s="21"/>
      <c r="R7" s="29">
        <v>0</v>
      </c>
      <c r="S7" s="21"/>
      <c r="T7" s="28">
        <v>0</v>
      </c>
      <c r="U7" s="21"/>
      <c r="V7" s="29">
        <v>0</v>
      </c>
      <c r="W7" s="21"/>
      <c r="X7" s="28">
        <v>0</v>
      </c>
      <c r="Y7" s="21"/>
      <c r="Z7" s="29">
        <v>0</v>
      </c>
      <c r="AA7" s="21"/>
      <c r="AB7" s="28">
        <v>0</v>
      </c>
      <c r="AC7" s="20"/>
    </row>
    <row r="8" spans="2:29" s="8" customFormat="1">
      <c r="B8" s="198"/>
      <c r="C8" s="199"/>
      <c r="D8" s="19" t="s">
        <v>80</v>
      </c>
      <c r="E8" s="27"/>
      <c r="F8" s="29">
        <v>0</v>
      </c>
      <c r="G8" s="21"/>
      <c r="H8" s="28">
        <v>0</v>
      </c>
      <c r="I8" s="21"/>
      <c r="J8" s="29">
        <v>0</v>
      </c>
      <c r="K8" s="21"/>
      <c r="L8" s="28">
        <v>0</v>
      </c>
      <c r="M8" s="21"/>
      <c r="N8" s="29">
        <v>0</v>
      </c>
      <c r="O8" s="21"/>
      <c r="P8" s="28">
        <v>0</v>
      </c>
      <c r="Q8" s="21"/>
      <c r="R8" s="29">
        <v>0</v>
      </c>
      <c r="S8" s="21"/>
      <c r="T8" s="28">
        <v>0</v>
      </c>
      <c r="U8" s="21"/>
      <c r="V8" s="29">
        <v>0</v>
      </c>
      <c r="W8" s="21"/>
      <c r="X8" s="28">
        <v>0</v>
      </c>
      <c r="Y8" s="21"/>
      <c r="Z8" s="29">
        <v>0</v>
      </c>
      <c r="AA8" s="21"/>
      <c r="AB8" s="28">
        <v>0</v>
      </c>
      <c r="AC8" s="20"/>
    </row>
    <row r="9" spans="2:29" s="8" customFormat="1">
      <c r="B9" s="198"/>
      <c r="C9" s="199"/>
      <c r="D9" s="19" t="s">
        <v>81</v>
      </c>
      <c r="E9" s="27"/>
      <c r="F9" s="29">
        <v>0</v>
      </c>
      <c r="G9" s="21"/>
      <c r="H9" s="28">
        <v>0</v>
      </c>
      <c r="I9" s="21"/>
      <c r="J9" s="29">
        <v>0</v>
      </c>
      <c r="K9" s="21"/>
      <c r="L9" s="28">
        <v>0</v>
      </c>
      <c r="M9" s="21"/>
      <c r="N9" s="29">
        <v>0</v>
      </c>
      <c r="O9" s="21"/>
      <c r="P9" s="28">
        <v>0</v>
      </c>
      <c r="Q9" s="21"/>
      <c r="R9" s="29">
        <v>0</v>
      </c>
      <c r="S9" s="21"/>
      <c r="T9" s="28">
        <v>0</v>
      </c>
      <c r="U9" s="21"/>
      <c r="V9" s="29">
        <v>0</v>
      </c>
      <c r="W9" s="21"/>
      <c r="X9" s="28">
        <v>0</v>
      </c>
      <c r="Y9" s="21"/>
      <c r="Z9" s="29">
        <v>0</v>
      </c>
      <c r="AA9" s="21"/>
      <c r="AB9" s="28">
        <v>0</v>
      </c>
      <c r="AC9" s="20"/>
    </row>
    <row r="10" spans="2:29" s="8" customFormat="1">
      <c r="B10" s="198"/>
      <c r="C10" s="199"/>
      <c r="D10" s="19"/>
      <c r="E10" s="27"/>
      <c r="F10" s="29"/>
      <c r="G10" s="21"/>
      <c r="H10" s="28"/>
      <c r="I10" s="21"/>
      <c r="J10" s="29"/>
      <c r="K10" s="21"/>
      <c r="L10" s="28"/>
      <c r="M10" s="21"/>
      <c r="N10" s="29"/>
      <c r="O10" s="21"/>
      <c r="P10" s="28"/>
      <c r="Q10" s="21"/>
      <c r="R10" s="29"/>
      <c r="S10" s="21"/>
      <c r="T10" s="28"/>
      <c r="U10" s="21"/>
      <c r="V10" s="29"/>
      <c r="W10" s="21"/>
      <c r="X10" s="28"/>
      <c r="Y10" s="21"/>
      <c r="Z10" s="29"/>
      <c r="AA10" s="21"/>
      <c r="AB10" s="28"/>
      <c r="AC10" s="20"/>
    </row>
    <row r="11" spans="2:29" s="8" customFormat="1">
      <c r="B11" s="200"/>
      <c r="C11" s="201"/>
      <c r="D11" s="34" t="s">
        <v>82</v>
      </c>
      <c r="E11" s="35"/>
      <c r="F11" s="295">
        <f>SUM(F6:F10)</f>
        <v>0</v>
      </c>
      <c r="G11" s="37"/>
      <c r="H11" s="295">
        <f t="shared" ref="H11" si="0">SUM(H6:H10)</f>
        <v>0</v>
      </c>
      <c r="I11" s="37"/>
      <c r="J11" s="295">
        <f t="shared" ref="J11" si="1">SUM(J6:J10)</f>
        <v>0</v>
      </c>
      <c r="K11" s="37"/>
      <c r="L11" s="295">
        <f t="shared" ref="L11" si="2">SUM(L6:L10)</f>
        <v>0</v>
      </c>
      <c r="M11" s="37"/>
      <c r="N11" s="295">
        <f t="shared" ref="N11" si="3">SUM(N6:N10)</f>
        <v>0</v>
      </c>
      <c r="O11" s="37"/>
      <c r="P11" s="295">
        <f t="shared" ref="P11" si="4">SUM(P6:P10)</f>
        <v>0</v>
      </c>
      <c r="Q11" s="37"/>
      <c r="R11" s="295">
        <f t="shared" ref="R11" si="5">SUM(R6:R10)</f>
        <v>0</v>
      </c>
      <c r="S11" s="37"/>
      <c r="T11" s="295">
        <f t="shared" ref="T11" si="6">SUM(T6:T10)</f>
        <v>0</v>
      </c>
      <c r="U11" s="37"/>
      <c r="V11" s="295">
        <f t="shared" ref="V11" si="7">SUM(V6:V10)</f>
        <v>0</v>
      </c>
      <c r="W11" s="37"/>
      <c r="X11" s="295">
        <f t="shared" ref="X11" si="8">SUM(X6:X10)</f>
        <v>0</v>
      </c>
      <c r="Y11" s="37"/>
      <c r="Z11" s="295">
        <f t="shared" ref="Z11" si="9">SUM(Z6:Z10)</f>
        <v>0</v>
      </c>
      <c r="AA11" s="37"/>
      <c r="AB11" s="295">
        <f>SUM(AB6:AB10)</f>
        <v>0</v>
      </c>
      <c r="AC11" s="20"/>
    </row>
    <row r="12" spans="2:29" s="8" customFormat="1">
      <c r="D12" s="18"/>
      <c r="E12" s="21"/>
      <c r="F12" s="18"/>
      <c r="G12" s="21"/>
      <c r="H12" s="18"/>
      <c r="I12" s="21"/>
      <c r="J12" s="18"/>
      <c r="K12" s="21"/>
      <c r="L12" s="18"/>
      <c r="M12" s="21"/>
      <c r="N12" s="18"/>
      <c r="O12" s="21"/>
      <c r="P12" s="18"/>
      <c r="Q12" s="21"/>
      <c r="R12" s="18"/>
      <c r="S12" s="21"/>
      <c r="T12" s="18"/>
      <c r="U12" s="21"/>
      <c r="V12" s="18"/>
      <c r="W12" s="21"/>
      <c r="X12" s="18"/>
      <c r="Y12" s="21"/>
      <c r="Z12" s="18"/>
      <c r="AA12" s="21"/>
    </row>
    <row r="13" spans="2:29" s="8" customFormat="1">
      <c r="D13" s="18"/>
      <c r="E13" s="21"/>
      <c r="F13" s="18"/>
      <c r="G13" s="21"/>
      <c r="H13" s="18"/>
      <c r="I13" s="21"/>
      <c r="J13" s="18"/>
      <c r="K13" s="21"/>
      <c r="L13" s="18"/>
      <c r="M13" s="21"/>
      <c r="N13" s="18"/>
      <c r="O13" s="21"/>
      <c r="P13" s="18"/>
      <c r="Q13" s="21"/>
      <c r="R13" s="18"/>
      <c r="S13" s="21"/>
      <c r="T13" s="18"/>
      <c r="U13" s="21"/>
      <c r="V13" s="18"/>
      <c r="W13" s="21"/>
      <c r="X13" s="18"/>
      <c r="Y13" s="21"/>
      <c r="Z13" s="18"/>
      <c r="AA13" s="21"/>
    </row>
    <row r="14" spans="2:29" s="8" customFormat="1" ht="29.25">
      <c r="B14" s="190" t="s">
        <v>83</v>
      </c>
      <c r="C14" s="192" t="s">
        <v>84</v>
      </c>
      <c r="D14" s="33" t="s">
        <v>85</v>
      </c>
      <c r="E14" s="21"/>
      <c r="F14" s="31">
        <v>0</v>
      </c>
      <c r="G14" s="21"/>
      <c r="H14" s="32">
        <v>0</v>
      </c>
      <c r="I14" s="21"/>
      <c r="J14" s="31">
        <v>0</v>
      </c>
      <c r="K14" s="21"/>
      <c r="L14" s="32">
        <v>0</v>
      </c>
      <c r="M14" s="21"/>
      <c r="N14" s="31">
        <v>0</v>
      </c>
      <c r="O14" s="21"/>
      <c r="P14" s="32">
        <v>0</v>
      </c>
      <c r="Q14" s="21"/>
      <c r="R14" s="31">
        <v>0</v>
      </c>
      <c r="S14" s="21"/>
      <c r="T14" s="32">
        <v>0</v>
      </c>
      <c r="U14" s="21"/>
      <c r="V14" s="31">
        <v>0</v>
      </c>
      <c r="W14" s="21"/>
      <c r="X14" s="32">
        <v>0</v>
      </c>
      <c r="Y14" s="21"/>
      <c r="Z14" s="31">
        <v>0</v>
      </c>
      <c r="AA14" s="21"/>
      <c r="AB14" s="32">
        <v>0</v>
      </c>
    </row>
    <row r="15" spans="2:29" s="8" customFormat="1">
      <c r="B15" s="190"/>
      <c r="C15" s="192"/>
      <c r="D15" s="19" t="s">
        <v>86</v>
      </c>
      <c r="E15" s="21"/>
      <c r="F15" s="31">
        <v>0</v>
      </c>
      <c r="G15" s="21"/>
      <c r="H15" s="32">
        <v>0</v>
      </c>
      <c r="I15" s="21"/>
      <c r="J15" s="31">
        <v>0</v>
      </c>
      <c r="K15" s="21"/>
      <c r="L15" s="32">
        <v>0</v>
      </c>
      <c r="M15" s="21"/>
      <c r="N15" s="31">
        <v>0</v>
      </c>
      <c r="O15" s="21"/>
      <c r="P15" s="32">
        <v>0</v>
      </c>
      <c r="Q15" s="21"/>
      <c r="R15" s="31">
        <v>0</v>
      </c>
      <c r="S15" s="21"/>
      <c r="T15" s="32">
        <v>0</v>
      </c>
      <c r="U15" s="21"/>
      <c r="V15" s="31">
        <v>0</v>
      </c>
      <c r="W15" s="21"/>
      <c r="X15" s="32">
        <v>0</v>
      </c>
      <c r="Y15" s="21"/>
      <c r="Z15" s="31">
        <v>0</v>
      </c>
      <c r="AA15" s="21"/>
      <c r="AB15" s="32">
        <v>0</v>
      </c>
    </row>
    <row r="16" spans="2:29" s="8" customFormat="1">
      <c r="B16" s="190"/>
      <c r="C16" s="192"/>
      <c r="D16" s="19" t="s">
        <v>87</v>
      </c>
      <c r="E16" s="21"/>
      <c r="F16" s="31">
        <v>0</v>
      </c>
      <c r="G16" s="21"/>
      <c r="H16" s="32">
        <v>0</v>
      </c>
      <c r="I16" s="21"/>
      <c r="J16" s="31">
        <v>0</v>
      </c>
      <c r="K16" s="21"/>
      <c r="L16" s="32">
        <v>0</v>
      </c>
      <c r="M16" s="21"/>
      <c r="N16" s="31">
        <v>0</v>
      </c>
      <c r="O16" s="21"/>
      <c r="P16" s="32">
        <v>0</v>
      </c>
      <c r="Q16" s="21"/>
      <c r="R16" s="31">
        <v>0</v>
      </c>
      <c r="S16" s="21"/>
      <c r="T16" s="32">
        <v>0</v>
      </c>
      <c r="U16" s="21"/>
      <c r="V16" s="31">
        <v>0</v>
      </c>
      <c r="W16" s="21"/>
      <c r="X16" s="32">
        <v>0</v>
      </c>
      <c r="Y16" s="21"/>
      <c r="Z16" s="31">
        <v>0</v>
      </c>
      <c r="AA16" s="21"/>
      <c r="AB16" s="32">
        <v>0</v>
      </c>
    </row>
    <row r="17" spans="2:28" s="8" customFormat="1" ht="29.25">
      <c r="B17" s="190"/>
      <c r="C17" s="192"/>
      <c r="D17" s="33" t="s">
        <v>88</v>
      </c>
      <c r="E17" s="21"/>
      <c r="F17" s="31">
        <v>0</v>
      </c>
      <c r="G17" s="21"/>
      <c r="H17" s="32">
        <v>0</v>
      </c>
      <c r="I17" s="21"/>
      <c r="J17" s="31">
        <v>0</v>
      </c>
      <c r="K17" s="21"/>
      <c r="L17" s="32">
        <v>0</v>
      </c>
      <c r="M17" s="21"/>
      <c r="N17" s="31">
        <v>0</v>
      </c>
      <c r="O17" s="21"/>
      <c r="P17" s="32">
        <v>0</v>
      </c>
      <c r="Q17" s="21"/>
      <c r="R17" s="31">
        <v>0</v>
      </c>
      <c r="S17" s="21"/>
      <c r="T17" s="32">
        <v>0</v>
      </c>
      <c r="U17" s="21"/>
      <c r="V17" s="31">
        <v>0</v>
      </c>
      <c r="W17" s="21"/>
      <c r="X17" s="32">
        <v>0</v>
      </c>
      <c r="Y17" s="21"/>
      <c r="Z17" s="31">
        <v>0</v>
      </c>
      <c r="AA17" s="21"/>
      <c r="AB17" s="32">
        <v>0</v>
      </c>
    </row>
    <row r="18" spans="2:28" s="8" customFormat="1">
      <c r="B18" s="190"/>
      <c r="C18" s="192"/>
      <c r="D18" s="19" t="s">
        <v>89</v>
      </c>
      <c r="E18" s="21"/>
      <c r="F18" s="31">
        <v>0</v>
      </c>
      <c r="G18" s="21"/>
      <c r="H18" s="32">
        <v>0</v>
      </c>
      <c r="I18" s="21"/>
      <c r="J18" s="31">
        <v>0</v>
      </c>
      <c r="K18" s="21"/>
      <c r="L18" s="32">
        <v>0</v>
      </c>
      <c r="M18" s="21"/>
      <c r="N18" s="31">
        <v>0</v>
      </c>
      <c r="O18" s="21"/>
      <c r="P18" s="32">
        <v>0</v>
      </c>
      <c r="Q18" s="21"/>
      <c r="R18" s="31">
        <v>0</v>
      </c>
      <c r="S18" s="21"/>
      <c r="T18" s="32">
        <v>0</v>
      </c>
      <c r="U18" s="21"/>
      <c r="V18" s="31">
        <v>0</v>
      </c>
      <c r="W18" s="21"/>
      <c r="X18" s="32">
        <v>0</v>
      </c>
      <c r="Y18" s="21"/>
      <c r="Z18" s="31">
        <v>0</v>
      </c>
      <c r="AA18" s="21"/>
      <c r="AB18" s="32">
        <v>0</v>
      </c>
    </row>
    <row r="19" spans="2:28" s="8" customFormat="1">
      <c r="B19" s="190"/>
      <c r="C19" s="192"/>
      <c r="D19" s="19" t="s">
        <v>90</v>
      </c>
      <c r="E19" s="21"/>
      <c r="F19" s="31">
        <v>0</v>
      </c>
      <c r="G19" s="21"/>
      <c r="H19" s="32">
        <v>0</v>
      </c>
      <c r="I19" s="21"/>
      <c r="J19" s="31">
        <v>0</v>
      </c>
      <c r="K19" s="21"/>
      <c r="L19" s="32">
        <v>0</v>
      </c>
      <c r="M19" s="21"/>
      <c r="N19" s="31">
        <v>0</v>
      </c>
      <c r="O19" s="21"/>
      <c r="P19" s="32">
        <v>0</v>
      </c>
      <c r="Q19" s="21"/>
      <c r="R19" s="31">
        <v>0</v>
      </c>
      <c r="S19" s="21"/>
      <c r="T19" s="32">
        <v>0</v>
      </c>
      <c r="U19" s="21"/>
      <c r="V19" s="31">
        <v>0</v>
      </c>
      <c r="W19" s="21"/>
      <c r="X19" s="32">
        <v>0</v>
      </c>
      <c r="Y19" s="21"/>
      <c r="Z19" s="31">
        <v>0</v>
      </c>
      <c r="AA19" s="21"/>
      <c r="AB19" s="32">
        <v>0</v>
      </c>
    </row>
    <row r="20" spans="2:28" s="8" customFormat="1">
      <c r="B20" s="190"/>
      <c r="C20" s="192"/>
      <c r="D20" s="19"/>
      <c r="E20" s="21"/>
      <c r="F20" s="31"/>
      <c r="G20" s="21"/>
      <c r="H20" s="32"/>
      <c r="I20" s="21"/>
      <c r="J20" s="31"/>
      <c r="K20" s="21"/>
      <c r="L20" s="32"/>
      <c r="M20" s="21"/>
      <c r="N20" s="31"/>
      <c r="O20" s="21"/>
      <c r="P20" s="32"/>
      <c r="Q20" s="21"/>
      <c r="R20" s="31"/>
      <c r="S20" s="21"/>
      <c r="T20" s="32"/>
      <c r="U20" s="21"/>
      <c r="V20" s="31"/>
      <c r="W20" s="21"/>
      <c r="X20" s="32"/>
      <c r="Y20" s="21"/>
      <c r="Z20" s="31"/>
      <c r="AA20" s="21"/>
      <c r="AB20" s="32"/>
    </row>
    <row r="21" spans="2:28" s="8" customFormat="1">
      <c r="B21" s="190"/>
      <c r="C21" s="192"/>
      <c r="D21" s="34" t="s">
        <v>82</v>
      </c>
      <c r="E21" s="21"/>
      <c r="F21" s="38">
        <f>SUM(F14:F20)</f>
        <v>0</v>
      </c>
      <c r="G21" s="37"/>
      <c r="H21" s="38">
        <f t="shared" ref="H21" si="10">SUM(H14:H20)</f>
        <v>0</v>
      </c>
      <c r="I21" s="37"/>
      <c r="J21" s="38">
        <f t="shared" ref="J21" si="11">SUM(J14:J20)</f>
        <v>0</v>
      </c>
      <c r="K21" s="37"/>
      <c r="L21" s="38">
        <f t="shared" ref="L21" si="12">SUM(L14:L20)</f>
        <v>0</v>
      </c>
      <c r="M21" s="37"/>
      <c r="N21" s="38">
        <f t="shared" ref="N21" si="13">SUM(N14:N20)</f>
        <v>0</v>
      </c>
      <c r="O21" s="37"/>
      <c r="P21" s="38">
        <f t="shared" ref="P21" si="14">SUM(P14:P20)</f>
        <v>0</v>
      </c>
      <c r="Q21" s="37"/>
      <c r="R21" s="38">
        <f t="shared" ref="R21" si="15">SUM(R14:R20)</f>
        <v>0</v>
      </c>
      <c r="S21" s="37"/>
      <c r="T21" s="38">
        <f t="shared" ref="T21" si="16">SUM(T14:T20)</f>
        <v>0</v>
      </c>
      <c r="U21" s="37"/>
      <c r="V21" s="38">
        <f t="shared" ref="V21" si="17">SUM(V14:V20)</f>
        <v>0</v>
      </c>
      <c r="W21" s="37"/>
      <c r="X21" s="38">
        <f t="shared" ref="X21" si="18">SUM(X14:X20)</f>
        <v>0</v>
      </c>
      <c r="Y21" s="37"/>
      <c r="Z21" s="38">
        <f t="shared" ref="Z21" si="19">SUM(Z14:Z20)</f>
        <v>0</v>
      </c>
      <c r="AA21" s="37"/>
      <c r="AB21" s="38">
        <f>SUM(AB14:AB20)</f>
        <v>0</v>
      </c>
    </row>
    <row r="22" spans="2:28" s="8" customFormat="1">
      <c r="D22" s="18"/>
      <c r="E22" s="21"/>
      <c r="F22" s="18"/>
      <c r="G22" s="21"/>
      <c r="H22" s="18"/>
      <c r="I22" s="21"/>
      <c r="J22" s="18"/>
      <c r="K22" s="21"/>
      <c r="L22" s="18"/>
      <c r="M22" s="21"/>
      <c r="N22" s="18"/>
      <c r="O22" s="21"/>
      <c r="P22" s="18"/>
      <c r="Q22" s="21"/>
      <c r="R22" s="18"/>
      <c r="S22" s="21"/>
      <c r="T22" s="18"/>
      <c r="U22" s="21"/>
      <c r="V22" s="18"/>
      <c r="W22" s="21"/>
      <c r="X22" s="18"/>
      <c r="Y22" s="21"/>
      <c r="Z22" s="18"/>
      <c r="AA22" s="21"/>
    </row>
    <row r="23" spans="2:28" s="8" customFormat="1">
      <c r="B23" s="190" t="s">
        <v>83</v>
      </c>
      <c r="C23" s="192" t="s">
        <v>91</v>
      </c>
      <c r="D23" s="33" t="s">
        <v>92</v>
      </c>
      <c r="E23" s="21"/>
      <c r="F23" s="31">
        <v>0</v>
      </c>
      <c r="G23" s="21"/>
      <c r="H23" s="32">
        <v>0</v>
      </c>
      <c r="I23" s="21"/>
      <c r="J23" s="31">
        <v>0</v>
      </c>
      <c r="K23" s="21"/>
      <c r="L23" s="32">
        <v>0</v>
      </c>
      <c r="M23" s="21"/>
      <c r="N23" s="31">
        <v>0</v>
      </c>
      <c r="O23" s="21"/>
      <c r="P23" s="32">
        <v>0</v>
      </c>
      <c r="Q23" s="21"/>
      <c r="R23" s="31">
        <v>0</v>
      </c>
      <c r="S23" s="21"/>
      <c r="T23" s="32">
        <v>0</v>
      </c>
      <c r="U23" s="21"/>
      <c r="V23" s="31">
        <v>0</v>
      </c>
      <c r="W23" s="21"/>
      <c r="X23" s="32">
        <v>0</v>
      </c>
      <c r="Y23" s="21"/>
      <c r="Z23" s="31">
        <v>0</v>
      </c>
      <c r="AA23" s="21"/>
      <c r="AB23" s="32">
        <v>0</v>
      </c>
    </row>
    <row r="24" spans="2:28" s="8" customFormat="1">
      <c r="B24" s="190"/>
      <c r="C24" s="192"/>
      <c r="D24" s="19" t="s">
        <v>93</v>
      </c>
      <c r="E24" s="21"/>
      <c r="F24" s="31">
        <v>0</v>
      </c>
      <c r="G24" s="21"/>
      <c r="H24" s="32">
        <v>0</v>
      </c>
      <c r="I24" s="21"/>
      <c r="J24" s="31">
        <v>0</v>
      </c>
      <c r="K24" s="21"/>
      <c r="L24" s="32">
        <v>0</v>
      </c>
      <c r="M24" s="21"/>
      <c r="N24" s="31">
        <v>0</v>
      </c>
      <c r="O24" s="21"/>
      <c r="P24" s="32">
        <v>0</v>
      </c>
      <c r="Q24" s="21"/>
      <c r="R24" s="31">
        <v>0</v>
      </c>
      <c r="S24" s="21"/>
      <c r="T24" s="32">
        <v>0</v>
      </c>
      <c r="U24" s="21"/>
      <c r="V24" s="31">
        <v>0</v>
      </c>
      <c r="W24" s="21"/>
      <c r="X24" s="32">
        <v>0</v>
      </c>
      <c r="Y24" s="21"/>
      <c r="Z24" s="31">
        <v>0</v>
      </c>
      <c r="AA24" s="21"/>
      <c r="AB24" s="32">
        <v>0</v>
      </c>
    </row>
    <row r="25" spans="2:28" s="8" customFormat="1">
      <c r="B25" s="190"/>
      <c r="C25" s="192"/>
      <c r="D25" s="19" t="s">
        <v>94</v>
      </c>
      <c r="E25" s="21"/>
      <c r="F25" s="31">
        <v>0</v>
      </c>
      <c r="G25" s="21"/>
      <c r="H25" s="32">
        <v>0</v>
      </c>
      <c r="I25" s="21"/>
      <c r="J25" s="31">
        <v>0</v>
      </c>
      <c r="K25" s="21"/>
      <c r="L25" s="32">
        <v>0</v>
      </c>
      <c r="M25" s="21"/>
      <c r="N25" s="31">
        <v>0</v>
      </c>
      <c r="O25" s="21"/>
      <c r="P25" s="32">
        <v>0</v>
      </c>
      <c r="Q25" s="21"/>
      <c r="R25" s="31">
        <v>0</v>
      </c>
      <c r="S25" s="21"/>
      <c r="T25" s="32">
        <v>0</v>
      </c>
      <c r="U25" s="21"/>
      <c r="V25" s="31">
        <v>0</v>
      </c>
      <c r="W25" s="21"/>
      <c r="X25" s="32">
        <v>0</v>
      </c>
      <c r="Y25" s="21"/>
      <c r="Z25" s="31">
        <v>0</v>
      </c>
      <c r="AA25" s="21"/>
      <c r="AB25" s="32">
        <v>0</v>
      </c>
    </row>
    <row r="26" spans="2:28" s="8" customFormat="1">
      <c r="B26" s="190"/>
      <c r="C26" s="192"/>
      <c r="D26" s="33" t="s">
        <v>95</v>
      </c>
      <c r="E26" s="21"/>
      <c r="F26" s="31">
        <v>0</v>
      </c>
      <c r="G26" s="21"/>
      <c r="H26" s="32">
        <v>0</v>
      </c>
      <c r="I26" s="21"/>
      <c r="J26" s="31">
        <v>0</v>
      </c>
      <c r="K26" s="21"/>
      <c r="L26" s="32">
        <v>0</v>
      </c>
      <c r="M26" s="21"/>
      <c r="N26" s="31">
        <v>0</v>
      </c>
      <c r="O26" s="21"/>
      <c r="P26" s="32">
        <v>0</v>
      </c>
      <c r="Q26" s="21"/>
      <c r="R26" s="31">
        <v>0</v>
      </c>
      <c r="S26" s="21"/>
      <c r="T26" s="32">
        <v>0</v>
      </c>
      <c r="U26" s="21"/>
      <c r="V26" s="31">
        <v>0</v>
      </c>
      <c r="W26" s="21"/>
      <c r="X26" s="32">
        <v>0</v>
      </c>
      <c r="Y26" s="21"/>
      <c r="Z26" s="31">
        <v>0</v>
      </c>
      <c r="AA26" s="21"/>
      <c r="AB26" s="32">
        <v>0</v>
      </c>
    </row>
    <row r="27" spans="2:28" s="8" customFormat="1">
      <c r="B27" s="190"/>
      <c r="C27" s="192"/>
      <c r="D27" s="19" t="s">
        <v>96</v>
      </c>
      <c r="E27" s="21"/>
      <c r="F27" s="31">
        <v>0</v>
      </c>
      <c r="G27" s="21"/>
      <c r="H27" s="32">
        <v>0</v>
      </c>
      <c r="I27" s="21"/>
      <c r="J27" s="31">
        <v>0</v>
      </c>
      <c r="K27" s="21"/>
      <c r="L27" s="32">
        <v>0</v>
      </c>
      <c r="M27" s="21"/>
      <c r="N27" s="31">
        <v>0</v>
      </c>
      <c r="O27" s="21"/>
      <c r="P27" s="32">
        <v>0</v>
      </c>
      <c r="Q27" s="21"/>
      <c r="R27" s="31">
        <v>0</v>
      </c>
      <c r="S27" s="21"/>
      <c r="T27" s="32">
        <v>0</v>
      </c>
      <c r="U27" s="21"/>
      <c r="V27" s="31">
        <v>0</v>
      </c>
      <c r="W27" s="21"/>
      <c r="X27" s="32">
        <v>0</v>
      </c>
      <c r="Y27" s="21"/>
      <c r="Z27" s="31">
        <v>0</v>
      </c>
      <c r="AA27" s="21"/>
      <c r="AB27" s="32">
        <v>0</v>
      </c>
    </row>
    <row r="28" spans="2:28" s="8" customFormat="1">
      <c r="B28" s="190"/>
      <c r="C28" s="192"/>
      <c r="D28" s="33" t="s">
        <v>97</v>
      </c>
      <c r="E28" s="21"/>
      <c r="F28" s="31">
        <v>0</v>
      </c>
      <c r="G28" s="21"/>
      <c r="H28" s="32">
        <v>0</v>
      </c>
      <c r="I28" s="21"/>
      <c r="J28" s="31">
        <v>0</v>
      </c>
      <c r="K28" s="21"/>
      <c r="L28" s="32">
        <v>0</v>
      </c>
      <c r="M28" s="21"/>
      <c r="N28" s="31">
        <v>0</v>
      </c>
      <c r="O28" s="21"/>
      <c r="P28" s="32">
        <v>0</v>
      </c>
      <c r="Q28" s="21"/>
      <c r="R28" s="31">
        <v>0</v>
      </c>
      <c r="S28" s="21"/>
      <c r="T28" s="32">
        <v>0</v>
      </c>
      <c r="U28" s="21"/>
      <c r="V28" s="31">
        <v>0</v>
      </c>
      <c r="W28" s="21"/>
      <c r="X28" s="32">
        <v>0</v>
      </c>
      <c r="Y28" s="21"/>
      <c r="Z28" s="31">
        <v>0</v>
      </c>
      <c r="AA28" s="21"/>
      <c r="AB28" s="32">
        <v>0</v>
      </c>
    </row>
    <row r="29" spans="2:28" s="8" customFormat="1">
      <c r="B29" s="190"/>
      <c r="C29" s="192"/>
      <c r="D29" s="34" t="s">
        <v>82</v>
      </c>
      <c r="E29" s="21"/>
      <c r="F29" s="38">
        <f>SUM(F23:F28)</f>
        <v>0</v>
      </c>
      <c r="G29" s="37"/>
      <c r="H29" s="38">
        <f>SUM(H23:H28)</f>
        <v>0</v>
      </c>
      <c r="I29" s="37"/>
      <c r="J29" s="38">
        <f>SUM(J23:J28)</f>
        <v>0</v>
      </c>
      <c r="K29" s="37"/>
      <c r="L29" s="38">
        <f>SUM(L23:L28)</f>
        <v>0</v>
      </c>
      <c r="M29" s="37"/>
      <c r="N29" s="38">
        <f>SUM(N23:N28)</f>
        <v>0</v>
      </c>
      <c r="O29" s="37"/>
      <c r="P29" s="38">
        <f>SUM(P23:P28)</f>
        <v>0</v>
      </c>
      <c r="Q29" s="37"/>
      <c r="R29" s="38">
        <f>SUM(R23:R28)</f>
        <v>0</v>
      </c>
      <c r="S29" s="37"/>
      <c r="T29" s="38">
        <f>SUM(T23:T28)</f>
        <v>0</v>
      </c>
      <c r="U29" s="37"/>
      <c r="V29" s="38">
        <f>SUM(V23:V28)</f>
        <v>0</v>
      </c>
      <c r="W29" s="37"/>
      <c r="X29" s="38">
        <f>SUM(X23:X28)</f>
        <v>0</v>
      </c>
      <c r="Y29" s="37"/>
      <c r="Z29" s="38">
        <f>SUM(Z23:Z28)</f>
        <v>0</v>
      </c>
      <c r="AA29" s="37"/>
      <c r="AB29" s="38">
        <f>SUM(AB23:AB28)</f>
        <v>0</v>
      </c>
    </row>
    <row r="30" spans="2:28" s="8" customFormat="1">
      <c r="D30" s="18"/>
      <c r="E30" s="21"/>
      <c r="F30" s="18"/>
      <c r="G30" s="21"/>
      <c r="H30" s="18"/>
      <c r="I30" s="21"/>
      <c r="J30" s="18"/>
      <c r="K30" s="21"/>
      <c r="L30" s="18"/>
      <c r="M30" s="21"/>
      <c r="N30" s="18"/>
      <c r="O30" s="21"/>
      <c r="P30" s="18"/>
      <c r="Q30" s="21"/>
      <c r="R30" s="18"/>
      <c r="S30" s="21"/>
      <c r="T30" s="18"/>
      <c r="U30" s="21"/>
      <c r="V30" s="18"/>
      <c r="W30" s="21"/>
      <c r="X30" s="18"/>
      <c r="Y30" s="21"/>
      <c r="Z30" s="18"/>
      <c r="AA30" s="21"/>
    </row>
    <row r="31" spans="2:28" s="8" customFormat="1">
      <c r="B31" s="190" t="s">
        <v>83</v>
      </c>
      <c r="C31" s="192" t="s">
        <v>98</v>
      </c>
      <c r="D31" s="33" t="s">
        <v>99</v>
      </c>
      <c r="E31" s="21"/>
      <c r="F31" s="31">
        <v>0</v>
      </c>
      <c r="G31" s="21"/>
      <c r="H31" s="32">
        <v>0</v>
      </c>
      <c r="I31" s="21"/>
      <c r="J31" s="31">
        <v>0</v>
      </c>
      <c r="K31" s="21"/>
      <c r="L31" s="32">
        <v>0</v>
      </c>
      <c r="M31" s="21"/>
      <c r="N31" s="31">
        <v>0</v>
      </c>
      <c r="O31" s="21"/>
      <c r="P31" s="32">
        <v>0</v>
      </c>
      <c r="Q31" s="21"/>
      <c r="R31" s="31">
        <v>0</v>
      </c>
      <c r="S31" s="21"/>
      <c r="T31" s="32">
        <v>0</v>
      </c>
      <c r="U31" s="21"/>
      <c r="V31" s="31">
        <v>0</v>
      </c>
      <c r="W31" s="21"/>
      <c r="X31" s="32">
        <v>0</v>
      </c>
      <c r="Y31" s="21"/>
      <c r="Z31" s="31">
        <v>0</v>
      </c>
      <c r="AA31" s="21"/>
      <c r="AB31" s="32">
        <v>0</v>
      </c>
    </row>
    <row r="32" spans="2:28" s="8" customFormat="1">
      <c r="B32" s="190"/>
      <c r="C32" s="192"/>
      <c r="D32" s="19" t="s">
        <v>100</v>
      </c>
      <c r="E32" s="21"/>
      <c r="F32" s="31">
        <v>0</v>
      </c>
      <c r="G32" s="21"/>
      <c r="H32" s="32">
        <v>0</v>
      </c>
      <c r="I32" s="21"/>
      <c r="J32" s="31">
        <v>0</v>
      </c>
      <c r="K32" s="21"/>
      <c r="L32" s="32">
        <v>0</v>
      </c>
      <c r="M32" s="21"/>
      <c r="N32" s="31">
        <v>0</v>
      </c>
      <c r="O32" s="21"/>
      <c r="P32" s="32">
        <v>0</v>
      </c>
      <c r="Q32" s="21"/>
      <c r="R32" s="31">
        <v>0</v>
      </c>
      <c r="S32" s="21"/>
      <c r="T32" s="32">
        <v>0</v>
      </c>
      <c r="U32" s="21"/>
      <c r="V32" s="31">
        <v>0</v>
      </c>
      <c r="W32" s="21"/>
      <c r="X32" s="32">
        <v>0</v>
      </c>
      <c r="Y32" s="21"/>
      <c r="Z32" s="31">
        <v>0</v>
      </c>
      <c r="AA32" s="21"/>
      <c r="AB32" s="32">
        <v>0</v>
      </c>
    </row>
    <row r="33" spans="2:28" s="8" customFormat="1">
      <c r="B33" s="190"/>
      <c r="C33" s="192"/>
      <c r="D33" s="19" t="s">
        <v>101</v>
      </c>
      <c r="E33" s="21"/>
      <c r="F33" s="31">
        <v>0</v>
      </c>
      <c r="G33" s="21"/>
      <c r="H33" s="32">
        <v>0</v>
      </c>
      <c r="I33" s="21"/>
      <c r="J33" s="31">
        <v>0</v>
      </c>
      <c r="K33" s="21"/>
      <c r="L33" s="32">
        <v>0</v>
      </c>
      <c r="M33" s="21"/>
      <c r="N33" s="31">
        <v>0</v>
      </c>
      <c r="O33" s="21"/>
      <c r="P33" s="32">
        <v>0</v>
      </c>
      <c r="Q33" s="21"/>
      <c r="R33" s="31">
        <v>0</v>
      </c>
      <c r="S33" s="21"/>
      <c r="T33" s="32">
        <v>0</v>
      </c>
      <c r="U33" s="21"/>
      <c r="V33" s="31">
        <v>0</v>
      </c>
      <c r="W33" s="21"/>
      <c r="X33" s="32">
        <v>0</v>
      </c>
      <c r="Y33" s="21"/>
      <c r="Z33" s="31">
        <v>0</v>
      </c>
      <c r="AA33" s="21"/>
      <c r="AB33" s="32">
        <v>0</v>
      </c>
    </row>
    <row r="34" spans="2:28" s="8" customFormat="1">
      <c r="B34" s="190"/>
      <c r="C34" s="192"/>
      <c r="D34" s="33" t="s">
        <v>102</v>
      </c>
      <c r="E34" s="21"/>
      <c r="F34" s="31">
        <v>0</v>
      </c>
      <c r="G34" s="21"/>
      <c r="H34" s="32">
        <v>0</v>
      </c>
      <c r="I34" s="21"/>
      <c r="J34" s="31">
        <v>0</v>
      </c>
      <c r="K34" s="21"/>
      <c r="L34" s="32">
        <v>0</v>
      </c>
      <c r="M34" s="21"/>
      <c r="N34" s="31">
        <v>0</v>
      </c>
      <c r="O34" s="21"/>
      <c r="P34" s="32">
        <v>0</v>
      </c>
      <c r="Q34" s="21"/>
      <c r="R34" s="31">
        <v>0</v>
      </c>
      <c r="S34" s="21"/>
      <c r="T34" s="32">
        <v>0</v>
      </c>
      <c r="U34" s="21"/>
      <c r="V34" s="31">
        <v>0</v>
      </c>
      <c r="W34" s="21"/>
      <c r="X34" s="32">
        <v>0</v>
      </c>
      <c r="Y34" s="21"/>
      <c r="Z34" s="31">
        <v>0</v>
      </c>
      <c r="AA34" s="21"/>
      <c r="AB34" s="32">
        <v>0</v>
      </c>
    </row>
    <row r="35" spans="2:28" s="8" customFormat="1">
      <c r="B35" s="190"/>
      <c r="C35" s="192"/>
      <c r="D35" s="19"/>
      <c r="E35" s="21"/>
      <c r="F35" s="31">
        <v>0</v>
      </c>
      <c r="G35" s="21"/>
      <c r="H35" s="32">
        <v>0</v>
      </c>
      <c r="I35" s="21"/>
      <c r="J35" s="31">
        <v>0</v>
      </c>
      <c r="K35" s="21"/>
      <c r="L35" s="32">
        <v>0</v>
      </c>
      <c r="M35" s="21"/>
      <c r="N35" s="31">
        <v>0</v>
      </c>
      <c r="O35" s="21"/>
      <c r="P35" s="32">
        <v>0</v>
      </c>
      <c r="Q35" s="21"/>
      <c r="R35" s="31">
        <v>0</v>
      </c>
      <c r="S35" s="21"/>
      <c r="T35" s="32">
        <v>0</v>
      </c>
      <c r="U35" s="21"/>
      <c r="V35" s="31">
        <v>0</v>
      </c>
      <c r="W35" s="21"/>
      <c r="X35" s="32">
        <v>0</v>
      </c>
      <c r="Y35" s="21"/>
      <c r="Z35" s="31">
        <v>0</v>
      </c>
      <c r="AA35" s="21"/>
      <c r="AB35" s="32">
        <v>0</v>
      </c>
    </row>
    <row r="36" spans="2:28" s="8" customFormat="1">
      <c r="B36" s="190"/>
      <c r="C36" s="192"/>
      <c r="D36" s="33"/>
      <c r="E36" s="21"/>
      <c r="F36" s="31">
        <v>0</v>
      </c>
      <c r="G36" s="21"/>
      <c r="H36" s="32">
        <v>0</v>
      </c>
      <c r="I36" s="21"/>
      <c r="J36" s="31">
        <v>0</v>
      </c>
      <c r="K36" s="21"/>
      <c r="L36" s="32">
        <v>0</v>
      </c>
      <c r="M36" s="21"/>
      <c r="N36" s="31">
        <v>0</v>
      </c>
      <c r="O36" s="21"/>
      <c r="P36" s="32">
        <v>0</v>
      </c>
      <c r="Q36" s="21"/>
      <c r="R36" s="31">
        <v>0</v>
      </c>
      <c r="S36" s="21"/>
      <c r="T36" s="32">
        <v>0</v>
      </c>
      <c r="U36" s="21"/>
      <c r="V36" s="31">
        <v>0</v>
      </c>
      <c r="W36" s="21"/>
      <c r="X36" s="32">
        <v>0</v>
      </c>
      <c r="Y36" s="21"/>
      <c r="Z36" s="31">
        <v>0</v>
      </c>
      <c r="AA36" s="21"/>
      <c r="AB36" s="32">
        <v>0</v>
      </c>
    </row>
    <row r="37" spans="2:28" s="8" customFormat="1">
      <c r="B37" s="190"/>
      <c r="C37" s="192"/>
      <c r="D37" s="34" t="s">
        <v>82</v>
      </c>
      <c r="E37" s="21"/>
      <c r="F37" s="38">
        <f>SUM(F31:F36)</f>
        <v>0</v>
      </c>
      <c r="G37" s="37"/>
      <c r="H37" s="38">
        <f>SUM(H31:H36)</f>
        <v>0</v>
      </c>
      <c r="I37" s="37"/>
      <c r="J37" s="38">
        <f>SUM(J31:J36)</f>
        <v>0</v>
      </c>
      <c r="K37" s="37"/>
      <c r="L37" s="38">
        <f>SUM(L31:L36)</f>
        <v>0</v>
      </c>
      <c r="M37" s="37"/>
      <c r="N37" s="38">
        <f>SUM(N31:N36)</f>
        <v>0</v>
      </c>
      <c r="O37" s="37"/>
      <c r="P37" s="38">
        <f>SUM(P31:P36)</f>
        <v>0</v>
      </c>
      <c r="Q37" s="37"/>
      <c r="R37" s="38">
        <f>SUM(R31:R36)</f>
        <v>0</v>
      </c>
      <c r="S37" s="37"/>
      <c r="T37" s="38">
        <f>SUM(T31:T36)</f>
        <v>0</v>
      </c>
      <c r="U37" s="37"/>
      <c r="V37" s="38">
        <f>SUM(V31:V36)</f>
        <v>0</v>
      </c>
      <c r="W37" s="37"/>
      <c r="X37" s="38">
        <f>SUM(X31:X36)</f>
        <v>0</v>
      </c>
      <c r="Y37" s="37"/>
      <c r="Z37" s="38">
        <f>SUM(Z31:Z36)</f>
        <v>0</v>
      </c>
      <c r="AA37" s="37"/>
      <c r="AB37" s="38">
        <f>SUM(AB31:AB36)</f>
        <v>0</v>
      </c>
    </row>
    <row r="38" spans="2:28" s="8" customFormat="1">
      <c r="D38" s="18"/>
      <c r="E38" s="21"/>
      <c r="F38" s="18"/>
      <c r="G38" s="21"/>
      <c r="H38" s="18"/>
      <c r="I38" s="21"/>
      <c r="J38" s="18"/>
      <c r="K38" s="21"/>
      <c r="L38" s="18"/>
      <c r="M38" s="21"/>
      <c r="N38" s="18"/>
      <c r="O38" s="21"/>
      <c r="P38" s="18"/>
      <c r="Q38" s="21"/>
      <c r="R38" s="18"/>
      <c r="S38" s="21"/>
      <c r="T38" s="18"/>
      <c r="U38" s="21"/>
      <c r="V38" s="18"/>
      <c r="W38" s="21"/>
      <c r="X38" s="18"/>
      <c r="Y38" s="21"/>
      <c r="Z38" s="18"/>
      <c r="AA38" s="21"/>
    </row>
    <row r="39" spans="2:28" s="8" customFormat="1">
      <c r="B39" s="190" t="s">
        <v>83</v>
      </c>
      <c r="C39" s="192" t="s">
        <v>103</v>
      </c>
      <c r="D39" s="33" t="s">
        <v>104</v>
      </c>
      <c r="E39" s="21"/>
      <c r="F39" s="31">
        <v>0</v>
      </c>
      <c r="G39" s="21"/>
      <c r="H39" s="32">
        <v>0</v>
      </c>
      <c r="I39" s="21"/>
      <c r="J39" s="31">
        <v>0</v>
      </c>
      <c r="K39" s="21"/>
      <c r="L39" s="32">
        <v>0</v>
      </c>
      <c r="M39" s="21"/>
      <c r="N39" s="31">
        <v>0</v>
      </c>
      <c r="O39" s="21"/>
      <c r="P39" s="32">
        <v>0</v>
      </c>
      <c r="Q39" s="21"/>
      <c r="R39" s="31">
        <v>0</v>
      </c>
      <c r="S39" s="21"/>
      <c r="T39" s="32">
        <v>0</v>
      </c>
      <c r="U39" s="21"/>
      <c r="V39" s="31">
        <v>0</v>
      </c>
      <c r="W39" s="21"/>
      <c r="X39" s="32">
        <v>0</v>
      </c>
      <c r="Y39" s="21"/>
      <c r="Z39" s="31">
        <v>0</v>
      </c>
      <c r="AA39" s="21"/>
      <c r="AB39" s="32">
        <v>0</v>
      </c>
    </row>
    <row r="40" spans="2:28" s="8" customFormat="1">
      <c r="B40" s="190"/>
      <c r="C40" s="192"/>
      <c r="D40" s="19" t="s">
        <v>105</v>
      </c>
      <c r="E40" s="21"/>
      <c r="F40" s="31">
        <v>0</v>
      </c>
      <c r="G40" s="21"/>
      <c r="H40" s="32">
        <v>0</v>
      </c>
      <c r="I40" s="21"/>
      <c r="J40" s="31">
        <v>0</v>
      </c>
      <c r="K40" s="21"/>
      <c r="L40" s="32">
        <v>0</v>
      </c>
      <c r="M40" s="21"/>
      <c r="N40" s="31">
        <v>0</v>
      </c>
      <c r="O40" s="21"/>
      <c r="P40" s="32">
        <v>0</v>
      </c>
      <c r="Q40" s="21"/>
      <c r="R40" s="31">
        <v>0</v>
      </c>
      <c r="S40" s="21"/>
      <c r="T40" s="32">
        <v>0</v>
      </c>
      <c r="U40" s="21"/>
      <c r="V40" s="31">
        <v>0</v>
      </c>
      <c r="W40" s="21"/>
      <c r="X40" s="32">
        <v>0</v>
      </c>
      <c r="Y40" s="21"/>
      <c r="Z40" s="31">
        <v>0</v>
      </c>
      <c r="AA40" s="21"/>
      <c r="AB40" s="32">
        <v>0</v>
      </c>
    </row>
    <row r="41" spans="2:28" s="8" customFormat="1">
      <c r="B41" s="190"/>
      <c r="C41" s="192"/>
      <c r="D41" s="19" t="s">
        <v>106</v>
      </c>
      <c r="E41" s="21"/>
      <c r="F41" s="31">
        <v>0</v>
      </c>
      <c r="G41" s="21"/>
      <c r="H41" s="32">
        <v>0</v>
      </c>
      <c r="I41" s="21"/>
      <c r="J41" s="31">
        <v>0</v>
      </c>
      <c r="K41" s="21"/>
      <c r="L41" s="32">
        <v>0</v>
      </c>
      <c r="M41" s="21"/>
      <c r="N41" s="31">
        <v>0</v>
      </c>
      <c r="O41" s="21"/>
      <c r="P41" s="32">
        <v>0</v>
      </c>
      <c r="Q41" s="21"/>
      <c r="R41" s="31">
        <v>0</v>
      </c>
      <c r="S41" s="21"/>
      <c r="T41" s="32">
        <v>0</v>
      </c>
      <c r="U41" s="21"/>
      <c r="V41" s="31">
        <v>0</v>
      </c>
      <c r="W41" s="21"/>
      <c r="X41" s="32">
        <v>0</v>
      </c>
      <c r="Y41" s="21"/>
      <c r="Z41" s="31">
        <v>0</v>
      </c>
      <c r="AA41" s="21"/>
      <c r="AB41" s="32">
        <v>0</v>
      </c>
    </row>
    <row r="42" spans="2:28" s="8" customFormat="1">
      <c r="B42" s="190"/>
      <c r="C42" s="192"/>
      <c r="D42" s="33" t="s">
        <v>107</v>
      </c>
      <c r="E42" s="21"/>
      <c r="F42" s="31">
        <v>0</v>
      </c>
      <c r="G42" s="21"/>
      <c r="H42" s="32">
        <v>0</v>
      </c>
      <c r="I42" s="21"/>
      <c r="J42" s="31">
        <v>0</v>
      </c>
      <c r="K42" s="21"/>
      <c r="L42" s="32">
        <v>0</v>
      </c>
      <c r="M42" s="21"/>
      <c r="N42" s="31">
        <v>0</v>
      </c>
      <c r="O42" s="21"/>
      <c r="P42" s="32">
        <v>0</v>
      </c>
      <c r="Q42" s="21"/>
      <c r="R42" s="31">
        <v>0</v>
      </c>
      <c r="S42" s="21"/>
      <c r="T42" s="32">
        <v>0</v>
      </c>
      <c r="U42" s="21"/>
      <c r="V42" s="31">
        <v>0</v>
      </c>
      <c r="W42" s="21"/>
      <c r="X42" s="32">
        <v>0</v>
      </c>
      <c r="Y42" s="21"/>
      <c r="Z42" s="31">
        <v>0</v>
      </c>
      <c r="AA42" s="21"/>
      <c r="AB42" s="32">
        <v>0</v>
      </c>
    </row>
    <row r="43" spans="2:28" s="8" customFormat="1">
      <c r="B43" s="190"/>
      <c r="C43" s="192"/>
      <c r="D43" s="19"/>
      <c r="E43" s="21"/>
      <c r="F43" s="31">
        <v>0</v>
      </c>
      <c r="G43" s="21"/>
      <c r="H43" s="32">
        <v>0</v>
      </c>
      <c r="I43" s="21"/>
      <c r="J43" s="31">
        <v>0</v>
      </c>
      <c r="K43" s="21"/>
      <c r="L43" s="32">
        <v>0</v>
      </c>
      <c r="M43" s="21"/>
      <c r="N43" s="31">
        <v>0</v>
      </c>
      <c r="O43" s="21"/>
      <c r="P43" s="32">
        <v>0</v>
      </c>
      <c r="Q43" s="21"/>
      <c r="R43" s="31">
        <v>0</v>
      </c>
      <c r="S43" s="21"/>
      <c r="T43" s="32">
        <v>0</v>
      </c>
      <c r="U43" s="21"/>
      <c r="V43" s="31">
        <v>0</v>
      </c>
      <c r="W43" s="21"/>
      <c r="X43" s="32">
        <v>0</v>
      </c>
      <c r="Y43" s="21"/>
      <c r="Z43" s="31">
        <v>0</v>
      </c>
      <c r="AA43" s="21"/>
      <c r="AB43" s="32">
        <v>0</v>
      </c>
    </row>
    <row r="44" spans="2:28" s="8" customFormat="1">
      <c r="B44" s="190"/>
      <c r="C44" s="192"/>
      <c r="D44" s="33"/>
      <c r="E44" s="21"/>
      <c r="F44" s="31">
        <v>0</v>
      </c>
      <c r="G44" s="21"/>
      <c r="H44" s="32">
        <v>0</v>
      </c>
      <c r="I44" s="21"/>
      <c r="J44" s="31">
        <v>0</v>
      </c>
      <c r="K44" s="21"/>
      <c r="L44" s="32">
        <v>0</v>
      </c>
      <c r="M44" s="21"/>
      <c r="N44" s="31">
        <v>0</v>
      </c>
      <c r="O44" s="21"/>
      <c r="P44" s="32">
        <v>0</v>
      </c>
      <c r="Q44" s="21"/>
      <c r="R44" s="31">
        <v>0</v>
      </c>
      <c r="S44" s="21"/>
      <c r="T44" s="32">
        <v>0</v>
      </c>
      <c r="U44" s="21"/>
      <c r="V44" s="31">
        <v>0</v>
      </c>
      <c r="W44" s="21"/>
      <c r="X44" s="32">
        <v>0</v>
      </c>
      <c r="Y44" s="21"/>
      <c r="Z44" s="31">
        <v>0</v>
      </c>
      <c r="AA44" s="21"/>
      <c r="AB44" s="32">
        <v>0</v>
      </c>
    </row>
    <row r="45" spans="2:28" s="8" customFormat="1">
      <c r="B45" s="190"/>
      <c r="C45" s="192"/>
      <c r="D45" s="34" t="s">
        <v>82</v>
      </c>
      <c r="E45" s="21"/>
      <c r="F45" s="38">
        <f>SUM(F39:F44)</f>
        <v>0</v>
      </c>
      <c r="G45" s="37"/>
      <c r="H45" s="38">
        <f>SUM(H39:H44)</f>
        <v>0</v>
      </c>
      <c r="I45" s="37"/>
      <c r="J45" s="38">
        <f>SUM(J39:J44)</f>
        <v>0</v>
      </c>
      <c r="K45" s="37"/>
      <c r="L45" s="38">
        <f>SUM(L39:L44)</f>
        <v>0</v>
      </c>
      <c r="M45" s="37"/>
      <c r="N45" s="38">
        <f>SUM(N39:N44)</f>
        <v>0</v>
      </c>
      <c r="O45" s="37"/>
      <c r="P45" s="38">
        <f>SUM(P39:P44)</f>
        <v>0</v>
      </c>
      <c r="Q45" s="37"/>
      <c r="R45" s="38">
        <f>SUM(R39:R44)</f>
        <v>0</v>
      </c>
      <c r="S45" s="37"/>
      <c r="T45" s="38">
        <f>SUM(T39:T44)</f>
        <v>0</v>
      </c>
      <c r="U45" s="37"/>
      <c r="V45" s="38">
        <f>SUM(V39:V44)</f>
        <v>0</v>
      </c>
      <c r="W45" s="37"/>
      <c r="X45" s="38">
        <f>SUM(X39:X44)</f>
        <v>0</v>
      </c>
      <c r="Y45" s="37"/>
      <c r="Z45" s="38">
        <f>SUM(Z39:Z44)</f>
        <v>0</v>
      </c>
      <c r="AA45" s="37"/>
      <c r="AB45" s="38">
        <f>SUM(AB39:AB44)</f>
        <v>0</v>
      </c>
    </row>
    <row r="46" spans="2:28" s="8" customFormat="1">
      <c r="D46" s="18"/>
      <c r="E46" s="21"/>
      <c r="F46" s="18"/>
      <c r="G46" s="21"/>
      <c r="H46" s="18"/>
      <c r="I46" s="21"/>
      <c r="J46" s="18"/>
      <c r="K46" s="21"/>
      <c r="L46" s="18"/>
      <c r="M46" s="21"/>
      <c r="N46" s="18"/>
      <c r="O46" s="21"/>
      <c r="P46" s="18"/>
      <c r="Q46" s="21"/>
      <c r="R46" s="18"/>
      <c r="S46" s="21"/>
      <c r="T46" s="18"/>
      <c r="U46" s="21"/>
      <c r="V46" s="18"/>
      <c r="W46" s="21"/>
      <c r="X46" s="18"/>
      <c r="Y46" s="21"/>
      <c r="Z46" s="18"/>
      <c r="AA46" s="21"/>
    </row>
    <row r="47" spans="2:28" s="8" customFormat="1">
      <c r="B47" s="190" t="s">
        <v>83</v>
      </c>
      <c r="C47" s="191" t="s">
        <v>108</v>
      </c>
      <c r="D47" s="33" t="s">
        <v>109</v>
      </c>
      <c r="E47" s="21"/>
      <c r="F47" s="31">
        <v>0</v>
      </c>
      <c r="G47" s="21"/>
      <c r="H47" s="32">
        <v>0</v>
      </c>
      <c r="I47" s="21"/>
      <c r="J47" s="31">
        <v>0</v>
      </c>
      <c r="K47" s="21"/>
      <c r="L47" s="32">
        <v>0</v>
      </c>
      <c r="M47" s="21"/>
      <c r="N47" s="31">
        <v>0</v>
      </c>
      <c r="O47" s="21"/>
      <c r="P47" s="32">
        <v>0</v>
      </c>
      <c r="Q47" s="21"/>
      <c r="R47" s="31">
        <v>0</v>
      </c>
      <c r="S47" s="21"/>
      <c r="T47" s="32">
        <v>0</v>
      </c>
      <c r="U47" s="21"/>
      <c r="V47" s="31">
        <v>0</v>
      </c>
      <c r="W47" s="21"/>
      <c r="X47" s="32">
        <v>0</v>
      </c>
      <c r="Y47" s="21"/>
      <c r="Z47" s="31">
        <v>0</v>
      </c>
      <c r="AA47" s="21"/>
      <c r="AB47" s="32">
        <v>0</v>
      </c>
    </row>
    <row r="48" spans="2:28" s="8" customFormat="1">
      <c r="B48" s="190"/>
      <c r="C48" s="192"/>
      <c r="D48" s="19" t="s">
        <v>110</v>
      </c>
      <c r="E48" s="21"/>
      <c r="F48" s="31">
        <v>0</v>
      </c>
      <c r="G48" s="21"/>
      <c r="H48" s="32">
        <v>0</v>
      </c>
      <c r="I48" s="21"/>
      <c r="J48" s="31">
        <v>0</v>
      </c>
      <c r="K48" s="21"/>
      <c r="L48" s="32">
        <v>0</v>
      </c>
      <c r="M48" s="21"/>
      <c r="N48" s="31">
        <v>0</v>
      </c>
      <c r="O48" s="21"/>
      <c r="P48" s="32">
        <v>0</v>
      </c>
      <c r="Q48" s="21"/>
      <c r="R48" s="31">
        <v>0</v>
      </c>
      <c r="S48" s="21"/>
      <c r="T48" s="32">
        <v>0</v>
      </c>
      <c r="U48" s="21"/>
      <c r="V48" s="31">
        <v>0</v>
      </c>
      <c r="W48" s="21"/>
      <c r="X48" s="32">
        <v>0</v>
      </c>
      <c r="Y48" s="21"/>
      <c r="Z48" s="31">
        <v>0</v>
      </c>
      <c r="AA48" s="21"/>
      <c r="AB48" s="32">
        <v>0</v>
      </c>
    </row>
    <row r="49" spans="2:39" s="8" customFormat="1">
      <c r="B49" s="190"/>
      <c r="C49" s="192"/>
      <c r="D49" s="19" t="s">
        <v>111</v>
      </c>
      <c r="E49" s="21"/>
      <c r="F49" s="31">
        <v>0</v>
      </c>
      <c r="G49" s="21"/>
      <c r="H49" s="32">
        <v>0</v>
      </c>
      <c r="I49" s="21"/>
      <c r="J49" s="31">
        <v>0</v>
      </c>
      <c r="K49" s="21"/>
      <c r="L49" s="32">
        <v>0</v>
      </c>
      <c r="M49" s="21"/>
      <c r="N49" s="31">
        <v>0</v>
      </c>
      <c r="O49" s="21"/>
      <c r="P49" s="32">
        <v>0</v>
      </c>
      <c r="Q49" s="21"/>
      <c r="R49" s="31">
        <v>0</v>
      </c>
      <c r="S49" s="21"/>
      <c r="T49" s="32">
        <v>0</v>
      </c>
      <c r="U49" s="21"/>
      <c r="V49" s="31">
        <v>0</v>
      </c>
      <c r="W49" s="21"/>
      <c r="X49" s="32">
        <v>0</v>
      </c>
      <c r="Y49" s="21"/>
      <c r="Z49" s="31">
        <v>0</v>
      </c>
      <c r="AA49" s="21"/>
      <c r="AB49" s="32">
        <v>0</v>
      </c>
    </row>
    <row r="50" spans="2:39" s="8" customFormat="1">
      <c r="B50" s="190"/>
      <c r="C50" s="192"/>
      <c r="D50" s="19" t="s">
        <v>112</v>
      </c>
      <c r="E50" s="21"/>
      <c r="F50" s="31">
        <v>0</v>
      </c>
      <c r="G50" s="21"/>
      <c r="H50" s="32">
        <v>0</v>
      </c>
      <c r="I50" s="21"/>
      <c r="J50" s="31">
        <v>0</v>
      </c>
      <c r="K50" s="21"/>
      <c r="L50" s="32">
        <v>0</v>
      </c>
      <c r="M50" s="21"/>
      <c r="N50" s="31">
        <v>0</v>
      </c>
      <c r="O50" s="21"/>
      <c r="P50" s="32">
        <v>0</v>
      </c>
      <c r="Q50" s="21"/>
      <c r="R50" s="31">
        <v>0</v>
      </c>
      <c r="S50" s="21"/>
      <c r="T50" s="32">
        <v>0</v>
      </c>
      <c r="U50" s="21"/>
      <c r="V50" s="31">
        <v>0</v>
      </c>
      <c r="W50" s="21"/>
      <c r="X50" s="32">
        <v>0</v>
      </c>
      <c r="Y50" s="21"/>
      <c r="Z50" s="31">
        <v>0</v>
      </c>
      <c r="AA50" s="21"/>
      <c r="AB50" s="32">
        <v>0</v>
      </c>
    </row>
    <row r="51" spans="2:39" s="8" customFormat="1">
      <c r="B51" s="190"/>
      <c r="C51" s="192"/>
      <c r="D51" s="33" t="s">
        <v>113</v>
      </c>
      <c r="E51" s="21"/>
      <c r="F51" s="31">
        <v>0</v>
      </c>
      <c r="G51" s="21"/>
      <c r="H51" s="32">
        <v>0</v>
      </c>
      <c r="I51" s="21"/>
      <c r="J51" s="31">
        <v>0</v>
      </c>
      <c r="K51" s="21"/>
      <c r="L51" s="32">
        <v>0</v>
      </c>
      <c r="M51" s="21"/>
      <c r="N51" s="31">
        <v>0</v>
      </c>
      <c r="O51" s="21"/>
      <c r="P51" s="32">
        <v>0</v>
      </c>
      <c r="Q51" s="21"/>
      <c r="R51" s="31">
        <v>0</v>
      </c>
      <c r="S51" s="21"/>
      <c r="T51" s="32">
        <v>0</v>
      </c>
      <c r="U51" s="21"/>
      <c r="V51" s="31">
        <v>0</v>
      </c>
      <c r="W51" s="21"/>
      <c r="X51" s="32">
        <v>0</v>
      </c>
      <c r="Y51" s="21"/>
      <c r="Z51" s="31">
        <v>0</v>
      </c>
      <c r="AA51" s="21"/>
      <c r="AB51" s="32">
        <v>0</v>
      </c>
    </row>
    <row r="52" spans="2:39" s="8" customFormat="1">
      <c r="B52" s="190"/>
      <c r="C52" s="192"/>
      <c r="D52" s="19" t="s">
        <v>114</v>
      </c>
      <c r="E52" s="21"/>
      <c r="F52" s="31">
        <v>0</v>
      </c>
      <c r="G52" s="21"/>
      <c r="H52" s="32">
        <v>0</v>
      </c>
      <c r="I52" s="21"/>
      <c r="J52" s="31">
        <v>0</v>
      </c>
      <c r="K52" s="21"/>
      <c r="L52" s="32">
        <v>0</v>
      </c>
      <c r="M52" s="21"/>
      <c r="N52" s="31">
        <v>0</v>
      </c>
      <c r="O52" s="21"/>
      <c r="P52" s="32">
        <v>0</v>
      </c>
      <c r="Q52" s="21"/>
      <c r="R52" s="31">
        <v>0</v>
      </c>
      <c r="S52" s="21"/>
      <c r="T52" s="32">
        <v>0</v>
      </c>
      <c r="U52" s="21"/>
      <c r="V52" s="31">
        <v>0</v>
      </c>
      <c r="W52" s="21"/>
      <c r="X52" s="32">
        <v>0</v>
      </c>
      <c r="Y52" s="21"/>
      <c r="Z52" s="31">
        <v>0</v>
      </c>
      <c r="AA52" s="21"/>
      <c r="AB52" s="32">
        <v>0</v>
      </c>
    </row>
    <row r="53" spans="2:39" s="8" customFormat="1">
      <c r="B53" s="190"/>
      <c r="C53" s="192"/>
      <c r="D53" s="33" t="s">
        <v>115</v>
      </c>
      <c r="E53" s="21"/>
      <c r="F53" s="31">
        <v>0</v>
      </c>
      <c r="G53" s="21"/>
      <c r="H53" s="32">
        <v>0</v>
      </c>
      <c r="I53" s="21"/>
      <c r="J53" s="31">
        <v>0</v>
      </c>
      <c r="K53" s="21"/>
      <c r="L53" s="32">
        <v>0</v>
      </c>
      <c r="M53" s="21"/>
      <c r="N53" s="31">
        <v>0</v>
      </c>
      <c r="O53" s="21"/>
      <c r="P53" s="32">
        <v>0</v>
      </c>
      <c r="Q53" s="21"/>
      <c r="R53" s="31">
        <v>0</v>
      </c>
      <c r="S53" s="21"/>
      <c r="T53" s="32">
        <v>0</v>
      </c>
      <c r="U53" s="21"/>
      <c r="V53" s="31">
        <v>0</v>
      </c>
      <c r="W53" s="21"/>
      <c r="X53" s="32">
        <v>0</v>
      </c>
      <c r="Y53" s="21"/>
      <c r="Z53" s="31">
        <v>0</v>
      </c>
      <c r="AA53" s="21"/>
      <c r="AB53" s="32">
        <v>0</v>
      </c>
    </row>
    <row r="54" spans="2:39" s="8" customFormat="1">
      <c r="B54" s="190"/>
      <c r="C54" s="192"/>
      <c r="D54" s="33" t="s">
        <v>116</v>
      </c>
      <c r="E54" s="21"/>
      <c r="F54" s="31">
        <v>0</v>
      </c>
      <c r="G54" s="21"/>
      <c r="H54" s="32">
        <v>0</v>
      </c>
      <c r="I54" s="21"/>
      <c r="J54" s="31">
        <v>0</v>
      </c>
      <c r="K54" s="21"/>
      <c r="L54" s="32">
        <v>0</v>
      </c>
      <c r="M54" s="21"/>
      <c r="N54" s="31">
        <v>0</v>
      </c>
      <c r="O54" s="21"/>
      <c r="P54" s="32">
        <v>0</v>
      </c>
      <c r="Q54" s="21"/>
      <c r="R54" s="31">
        <v>0</v>
      </c>
      <c r="S54" s="21"/>
      <c r="T54" s="32">
        <v>0</v>
      </c>
      <c r="U54" s="21"/>
      <c r="V54" s="31">
        <v>0</v>
      </c>
      <c r="W54" s="21"/>
      <c r="X54" s="32">
        <v>0</v>
      </c>
      <c r="Y54" s="21"/>
      <c r="Z54" s="31">
        <v>0</v>
      </c>
      <c r="AA54" s="21"/>
      <c r="AB54" s="32">
        <v>0</v>
      </c>
    </row>
    <row r="55" spans="2:39" s="8" customFormat="1">
      <c r="B55" s="190"/>
      <c r="C55" s="192"/>
      <c r="D55" s="33" t="s">
        <v>117</v>
      </c>
      <c r="E55" s="21"/>
      <c r="F55" s="31">
        <v>0</v>
      </c>
      <c r="G55" s="21"/>
      <c r="H55" s="32">
        <v>0</v>
      </c>
      <c r="I55" s="21"/>
      <c r="J55" s="31">
        <v>0</v>
      </c>
      <c r="K55" s="21"/>
      <c r="L55" s="32">
        <v>0</v>
      </c>
      <c r="M55" s="21"/>
      <c r="N55" s="31">
        <v>0</v>
      </c>
      <c r="O55" s="21"/>
      <c r="P55" s="32">
        <v>0</v>
      </c>
      <c r="Q55" s="21"/>
      <c r="R55" s="31">
        <v>0</v>
      </c>
      <c r="S55" s="21"/>
      <c r="T55" s="32">
        <v>0</v>
      </c>
      <c r="U55" s="21"/>
      <c r="V55" s="31">
        <v>0</v>
      </c>
      <c r="W55" s="21"/>
      <c r="X55" s="32">
        <v>0</v>
      </c>
      <c r="Y55" s="21"/>
      <c r="Z55" s="31">
        <v>0</v>
      </c>
      <c r="AA55" s="21"/>
      <c r="AB55" s="32">
        <v>0</v>
      </c>
    </row>
    <row r="56" spans="2:39" s="8" customFormat="1">
      <c r="B56" s="190"/>
      <c r="C56" s="192"/>
      <c r="D56" s="33" t="s">
        <v>118</v>
      </c>
      <c r="E56" s="21"/>
      <c r="F56" s="31">
        <v>0</v>
      </c>
      <c r="G56" s="21"/>
      <c r="H56" s="32">
        <v>0</v>
      </c>
      <c r="I56" s="21"/>
      <c r="J56" s="31">
        <v>0</v>
      </c>
      <c r="K56" s="21"/>
      <c r="L56" s="32">
        <v>0</v>
      </c>
      <c r="M56" s="21"/>
      <c r="N56" s="31">
        <v>0</v>
      </c>
      <c r="O56" s="21"/>
      <c r="P56" s="32">
        <v>0</v>
      </c>
      <c r="Q56" s="21"/>
      <c r="R56" s="31">
        <v>0</v>
      </c>
      <c r="S56" s="21"/>
      <c r="T56" s="32">
        <v>0</v>
      </c>
      <c r="U56" s="21"/>
      <c r="V56" s="31">
        <v>0</v>
      </c>
      <c r="W56" s="21"/>
      <c r="X56" s="32">
        <v>0</v>
      </c>
      <c r="Y56" s="21"/>
      <c r="Z56" s="31">
        <v>0</v>
      </c>
      <c r="AA56" s="21"/>
      <c r="AB56" s="32">
        <v>0</v>
      </c>
    </row>
    <row r="57" spans="2:39" s="8" customFormat="1">
      <c r="B57" s="190"/>
      <c r="C57" s="192"/>
      <c r="D57" s="33" t="s">
        <v>119</v>
      </c>
      <c r="E57" s="21"/>
      <c r="F57" s="31">
        <v>0</v>
      </c>
      <c r="G57" s="21"/>
      <c r="H57" s="32">
        <v>0</v>
      </c>
      <c r="I57" s="21"/>
      <c r="J57" s="31">
        <v>0</v>
      </c>
      <c r="K57" s="21"/>
      <c r="L57" s="32">
        <v>0</v>
      </c>
      <c r="M57" s="21"/>
      <c r="N57" s="31">
        <v>0</v>
      </c>
      <c r="O57" s="21"/>
      <c r="P57" s="32">
        <v>0</v>
      </c>
      <c r="Q57" s="21"/>
      <c r="R57" s="31">
        <v>0</v>
      </c>
      <c r="S57" s="21"/>
      <c r="T57" s="32">
        <v>0</v>
      </c>
      <c r="U57" s="21"/>
      <c r="V57" s="31">
        <v>0</v>
      </c>
      <c r="W57" s="21"/>
      <c r="X57" s="32">
        <v>0</v>
      </c>
      <c r="Y57" s="21"/>
      <c r="Z57" s="31">
        <v>0</v>
      </c>
      <c r="AA57" s="21"/>
      <c r="AB57" s="32">
        <v>0</v>
      </c>
    </row>
    <row r="58" spans="2:39" s="8" customFormat="1">
      <c r="B58" s="190"/>
      <c r="C58" s="192"/>
      <c r="D58" s="33"/>
      <c r="E58" s="21"/>
      <c r="F58" s="31">
        <v>0</v>
      </c>
      <c r="G58" s="21"/>
      <c r="H58" s="32">
        <v>0</v>
      </c>
      <c r="I58" s="21"/>
      <c r="J58" s="31">
        <v>0</v>
      </c>
      <c r="K58" s="21"/>
      <c r="L58" s="32">
        <v>0</v>
      </c>
      <c r="M58" s="21"/>
      <c r="N58" s="31">
        <v>0</v>
      </c>
      <c r="O58" s="21"/>
      <c r="P58" s="32">
        <v>0</v>
      </c>
      <c r="Q58" s="21"/>
      <c r="R58" s="31">
        <v>0</v>
      </c>
      <c r="S58" s="21"/>
      <c r="T58" s="32">
        <v>0</v>
      </c>
      <c r="U58" s="21"/>
      <c r="V58" s="31">
        <v>0</v>
      </c>
      <c r="W58" s="21"/>
      <c r="X58" s="32">
        <v>0</v>
      </c>
      <c r="Y58" s="21"/>
      <c r="Z58" s="31">
        <v>0</v>
      </c>
      <c r="AA58" s="21"/>
      <c r="AB58" s="32">
        <v>0</v>
      </c>
    </row>
    <row r="59" spans="2:39" s="8" customFormat="1">
      <c r="B59" s="190"/>
      <c r="C59" s="192"/>
      <c r="D59" s="34" t="s">
        <v>82</v>
      </c>
      <c r="E59" s="21"/>
      <c r="F59" s="38">
        <f>SUM(F47:F58)</f>
        <v>0</v>
      </c>
      <c r="G59" s="37"/>
      <c r="H59" s="38">
        <f>SUM(H47:H58)</f>
        <v>0</v>
      </c>
      <c r="I59" s="37"/>
      <c r="J59" s="38">
        <f>SUM(J47:J58)</f>
        <v>0</v>
      </c>
      <c r="K59" s="37"/>
      <c r="L59" s="38">
        <f>SUM(L47:L58)</f>
        <v>0</v>
      </c>
      <c r="M59" s="37"/>
      <c r="N59" s="38">
        <f t="shared" ref="N59" si="20">SUM(N47:N58)</f>
        <v>0</v>
      </c>
      <c r="O59" s="37"/>
      <c r="P59" s="38">
        <f t="shared" ref="P59" si="21">SUM(P47:P58)</f>
        <v>0</v>
      </c>
      <c r="Q59" s="37"/>
      <c r="R59" s="38">
        <f t="shared" ref="R59" si="22">SUM(R47:R58)</f>
        <v>0</v>
      </c>
      <c r="S59" s="37"/>
      <c r="T59" s="38">
        <f t="shared" ref="T59" si="23">SUM(T47:T58)</f>
        <v>0</v>
      </c>
      <c r="U59" s="37"/>
      <c r="V59" s="38">
        <f t="shared" ref="V59" si="24">SUM(V47:V58)</f>
        <v>0</v>
      </c>
      <c r="W59" s="37"/>
      <c r="X59" s="38">
        <f t="shared" ref="X59" si="25">SUM(X47:X58)</f>
        <v>0</v>
      </c>
      <c r="Y59" s="37"/>
      <c r="Z59" s="38">
        <f t="shared" ref="Z59" si="26">SUM(Z47:Z58)</f>
        <v>0</v>
      </c>
      <c r="AA59" s="37"/>
      <c r="AB59" s="38">
        <f>SUM(AB47:AB58)</f>
        <v>0</v>
      </c>
    </row>
    <row r="60" spans="2:39" s="8" customFormat="1">
      <c r="D60" s="18"/>
      <c r="E60" s="21"/>
      <c r="F60" s="18"/>
      <c r="G60" s="21"/>
      <c r="H60" s="18"/>
      <c r="I60" s="21"/>
      <c r="J60" s="18"/>
      <c r="K60" s="21"/>
      <c r="L60" s="18"/>
      <c r="M60" s="21"/>
      <c r="N60" s="18"/>
      <c r="O60" s="21"/>
      <c r="P60" s="18"/>
      <c r="Q60" s="21"/>
      <c r="R60" s="18"/>
      <c r="S60" s="21"/>
      <c r="T60" s="18"/>
      <c r="U60" s="21"/>
      <c r="V60" s="18"/>
      <c r="W60" s="21"/>
      <c r="X60" s="18"/>
      <c r="Y60" s="21"/>
      <c r="Z60" s="18"/>
      <c r="AA60" s="21"/>
    </row>
    <row r="61" spans="2:39" s="8" customFormat="1">
      <c r="B61" s="190" t="s">
        <v>83</v>
      </c>
      <c r="C61" s="191" t="s">
        <v>120</v>
      </c>
      <c r="D61" s="33" t="s">
        <v>121</v>
      </c>
      <c r="E61" s="21"/>
      <c r="F61" s="31">
        <v>0</v>
      </c>
      <c r="G61" s="21"/>
      <c r="H61" s="32">
        <v>0</v>
      </c>
      <c r="I61" s="21"/>
      <c r="J61" s="31">
        <v>0</v>
      </c>
      <c r="K61" s="21"/>
      <c r="L61" s="32">
        <v>0</v>
      </c>
      <c r="M61" s="21"/>
      <c r="N61" s="31">
        <v>0</v>
      </c>
      <c r="O61" s="21"/>
      <c r="P61" s="32">
        <v>0</v>
      </c>
      <c r="Q61" s="21"/>
      <c r="R61" s="31">
        <v>0</v>
      </c>
      <c r="S61" s="21"/>
      <c r="T61" s="32">
        <v>0</v>
      </c>
      <c r="U61" s="21"/>
      <c r="V61" s="31">
        <v>0</v>
      </c>
      <c r="W61" s="21"/>
      <c r="X61" s="32">
        <v>0</v>
      </c>
      <c r="Y61" s="21"/>
      <c r="Z61" s="31">
        <v>0</v>
      </c>
      <c r="AA61" s="21"/>
      <c r="AB61" s="32">
        <v>0</v>
      </c>
    </row>
    <row r="62" spans="2:39" s="8" customFormat="1">
      <c r="B62" s="190"/>
      <c r="C62" s="192"/>
      <c r="D62" s="33" t="s">
        <v>122</v>
      </c>
      <c r="E62" s="21"/>
      <c r="F62" s="31">
        <v>0</v>
      </c>
      <c r="G62" s="21"/>
      <c r="H62" s="32">
        <v>0</v>
      </c>
      <c r="I62" s="21"/>
      <c r="J62" s="31">
        <v>0</v>
      </c>
      <c r="K62" s="21"/>
      <c r="L62" s="32">
        <v>0</v>
      </c>
      <c r="M62" s="21"/>
      <c r="N62" s="31">
        <v>0</v>
      </c>
      <c r="O62" s="21"/>
      <c r="P62" s="32">
        <v>0</v>
      </c>
      <c r="Q62" s="21"/>
      <c r="R62" s="31">
        <v>0</v>
      </c>
      <c r="S62" s="21"/>
      <c r="T62" s="32">
        <v>0</v>
      </c>
      <c r="U62" s="21"/>
      <c r="V62" s="31">
        <v>0</v>
      </c>
      <c r="W62" s="21"/>
      <c r="X62" s="32">
        <v>0</v>
      </c>
      <c r="Y62" s="21"/>
      <c r="Z62" s="31">
        <v>0</v>
      </c>
      <c r="AA62" s="21"/>
      <c r="AB62" s="32">
        <v>0</v>
      </c>
    </row>
    <row r="63" spans="2:39" s="8" customFormat="1">
      <c r="B63" s="190"/>
      <c r="C63" s="192"/>
      <c r="D63" s="33" t="s">
        <v>123</v>
      </c>
      <c r="E63" s="21"/>
      <c r="F63" s="31">
        <v>0</v>
      </c>
      <c r="G63" s="21"/>
      <c r="H63" s="32">
        <v>0</v>
      </c>
      <c r="I63" s="21"/>
      <c r="J63" s="31">
        <v>0</v>
      </c>
      <c r="K63" s="21"/>
      <c r="L63" s="32">
        <v>0</v>
      </c>
      <c r="M63" s="21"/>
      <c r="N63" s="31">
        <v>0</v>
      </c>
      <c r="O63" s="21"/>
      <c r="P63" s="32">
        <v>0</v>
      </c>
      <c r="Q63" s="21"/>
      <c r="R63" s="31">
        <v>0</v>
      </c>
      <c r="S63" s="21"/>
      <c r="T63" s="32">
        <v>0</v>
      </c>
      <c r="U63" s="21"/>
      <c r="V63" s="31">
        <v>0</v>
      </c>
      <c r="W63" s="21"/>
      <c r="X63" s="32">
        <v>0</v>
      </c>
      <c r="Y63" s="21"/>
      <c r="Z63" s="31">
        <v>0</v>
      </c>
      <c r="AA63" s="21"/>
      <c r="AB63" s="32">
        <v>0</v>
      </c>
    </row>
    <row r="64" spans="2:39">
      <c r="B64" s="190"/>
      <c r="C64" s="192"/>
      <c r="D64" s="33" t="s">
        <v>124</v>
      </c>
      <c r="E64" s="21"/>
      <c r="F64" s="31">
        <v>0</v>
      </c>
      <c r="G64" s="21"/>
      <c r="H64" s="32">
        <v>0</v>
      </c>
      <c r="I64" s="21"/>
      <c r="J64" s="31">
        <v>0</v>
      </c>
      <c r="K64" s="21"/>
      <c r="L64" s="32">
        <v>0</v>
      </c>
      <c r="M64" s="21"/>
      <c r="N64" s="31">
        <v>0</v>
      </c>
      <c r="O64" s="21"/>
      <c r="P64" s="32">
        <v>0</v>
      </c>
      <c r="Q64" s="21"/>
      <c r="R64" s="31">
        <v>0</v>
      </c>
      <c r="S64" s="21"/>
      <c r="T64" s="32">
        <v>0</v>
      </c>
      <c r="U64" s="21"/>
      <c r="V64" s="31">
        <v>0</v>
      </c>
      <c r="W64" s="21"/>
      <c r="X64" s="32">
        <v>0</v>
      </c>
      <c r="Y64" s="21"/>
      <c r="Z64" s="31">
        <v>0</v>
      </c>
      <c r="AA64" s="21"/>
      <c r="AB64" s="32">
        <v>0</v>
      </c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</row>
    <row r="65" spans="1:39">
      <c r="A65" s="8"/>
      <c r="B65" s="190"/>
      <c r="C65" s="192"/>
      <c r="D65" s="19" t="s">
        <v>125</v>
      </c>
      <c r="E65" s="21"/>
      <c r="F65" s="31">
        <v>0</v>
      </c>
      <c r="G65" s="21"/>
      <c r="H65" s="32">
        <v>0</v>
      </c>
      <c r="I65" s="21"/>
      <c r="J65" s="31">
        <v>0</v>
      </c>
      <c r="K65" s="21"/>
      <c r="L65" s="32">
        <v>0</v>
      </c>
      <c r="M65" s="21"/>
      <c r="N65" s="31">
        <v>0</v>
      </c>
      <c r="O65" s="21"/>
      <c r="P65" s="32">
        <v>0</v>
      </c>
      <c r="Q65" s="21"/>
      <c r="R65" s="31">
        <v>0</v>
      </c>
      <c r="S65" s="21"/>
      <c r="T65" s="32">
        <v>0</v>
      </c>
      <c r="U65" s="21"/>
      <c r="V65" s="31">
        <v>0</v>
      </c>
      <c r="W65" s="21"/>
      <c r="X65" s="32">
        <v>0</v>
      </c>
      <c r="Y65" s="21"/>
      <c r="Z65" s="31">
        <v>0</v>
      </c>
      <c r="AA65" s="21"/>
      <c r="AB65" s="32">
        <v>0</v>
      </c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</row>
    <row r="66" spans="1:39">
      <c r="A66" s="8"/>
      <c r="B66" s="190"/>
      <c r="C66" s="192"/>
      <c r="D66" s="19" t="s">
        <v>126</v>
      </c>
      <c r="E66" s="21"/>
      <c r="F66" s="31">
        <v>0</v>
      </c>
      <c r="G66" s="21"/>
      <c r="H66" s="32">
        <v>0</v>
      </c>
      <c r="I66" s="21"/>
      <c r="J66" s="31">
        <v>0</v>
      </c>
      <c r="K66" s="21"/>
      <c r="L66" s="32">
        <v>0</v>
      </c>
      <c r="M66" s="21"/>
      <c r="N66" s="31">
        <v>0</v>
      </c>
      <c r="O66" s="21"/>
      <c r="P66" s="32">
        <v>0</v>
      </c>
      <c r="Q66" s="21"/>
      <c r="R66" s="31">
        <v>0</v>
      </c>
      <c r="S66" s="21"/>
      <c r="T66" s="32">
        <v>0</v>
      </c>
      <c r="U66" s="21"/>
      <c r="V66" s="31">
        <v>0</v>
      </c>
      <c r="W66" s="21"/>
      <c r="X66" s="32">
        <v>0</v>
      </c>
      <c r="Y66" s="21"/>
      <c r="Z66" s="31">
        <v>0</v>
      </c>
      <c r="AA66" s="21"/>
      <c r="AB66" s="32">
        <v>0</v>
      </c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</row>
    <row r="67" spans="1:39">
      <c r="A67" s="8"/>
      <c r="B67" s="190"/>
      <c r="C67" s="192"/>
      <c r="D67" s="19" t="s">
        <v>127</v>
      </c>
      <c r="E67" s="21"/>
      <c r="F67" s="31">
        <v>0</v>
      </c>
      <c r="G67" s="21"/>
      <c r="H67" s="32">
        <v>0</v>
      </c>
      <c r="I67" s="21"/>
      <c r="J67" s="31">
        <v>0</v>
      </c>
      <c r="K67" s="21"/>
      <c r="L67" s="32">
        <v>0</v>
      </c>
      <c r="M67" s="21"/>
      <c r="N67" s="31">
        <v>0</v>
      </c>
      <c r="O67" s="21"/>
      <c r="P67" s="32">
        <v>0</v>
      </c>
      <c r="Q67" s="21"/>
      <c r="R67" s="31">
        <v>0</v>
      </c>
      <c r="S67" s="21"/>
      <c r="T67" s="32">
        <v>0</v>
      </c>
      <c r="U67" s="21"/>
      <c r="V67" s="31">
        <v>0</v>
      </c>
      <c r="W67" s="21"/>
      <c r="X67" s="32">
        <v>0</v>
      </c>
      <c r="Y67" s="21"/>
      <c r="Z67" s="31">
        <v>0</v>
      </c>
      <c r="AA67" s="21"/>
      <c r="AB67" s="32">
        <v>0</v>
      </c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</row>
    <row r="68" spans="1:39">
      <c r="A68" s="8"/>
      <c r="B68" s="190"/>
      <c r="C68" s="192"/>
      <c r="D68" s="19" t="s">
        <v>128</v>
      </c>
      <c r="E68" s="21"/>
      <c r="F68" s="31">
        <v>0</v>
      </c>
      <c r="G68" s="21"/>
      <c r="H68" s="32">
        <v>0</v>
      </c>
      <c r="I68" s="21"/>
      <c r="J68" s="31">
        <v>0</v>
      </c>
      <c r="K68" s="21"/>
      <c r="L68" s="32">
        <v>0</v>
      </c>
      <c r="M68" s="21"/>
      <c r="N68" s="31">
        <v>0</v>
      </c>
      <c r="O68" s="21"/>
      <c r="P68" s="32">
        <v>0</v>
      </c>
      <c r="Q68" s="21"/>
      <c r="R68" s="31">
        <v>0</v>
      </c>
      <c r="S68" s="21"/>
      <c r="T68" s="32">
        <v>0</v>
      </c>
      <c r="U68" s="21"/>
      <c r="V68" s="31">
        <v>0</v>
      </c>
      <c r="W68" s="21"/>
      <c r="X68" s="32">
        <v>0</v>
      </c>
      <c r="Y68" s="21"/>
      <c r="Z68" s="31">
        <v>0</v>
      </c>
      <c r="AA68" s="21"/>
      <c r="AB68" s="32">
        <v>0</v>
      </c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</row>
    <row r="69" spans="1:39">
      <c r="A69" s="8"/>
      <c r="B69" s="190"/>
      <c r="C69" s="192"/>
      <c r="D69" s="33"/>
      <c r="E69" s="21"/>
      <c r="F69" s="31">
        <v>0</v>
      </c>
      <c r="G69" s="21"/>
      <c r="H69" s="32">
        <v>0</v>
      </c>
      <c r="I69" s="21"/>
      <c r="J69" s="31">
        <v>0</v>
      </c>
      <c r="K69" s="21"/>
      <c r="L69" s="32">
        <v>0</v>
      </c>
      <c r="M69" s="21"/>
      <c r="N69" s="31">
        <v>0</v>
      </c>
      <c r="O69" s="21"/>
      <c r="P69" s="32">
        <v>0</v>
      </c>
      <c r="Q69" s="21"/>
      <c r="R69" s="31">
        <v>0</v>
      </c>
      <c r="S69" s="21"/>
      <c r="T69" s="32">
        <v>0</v>
      </c>
      <c r="U69" s="21"/>
      <c r="V69" s="31">
        <v>0</v>
      </c>
      <c r="W69" s="21"/>
      <c r="X69" s="32">
        <v>0</v>
      </c>
      <c r="Y69" s="21"/>
      <c r="Z69" s="31">
        <v>0</v>
      </c>
      <c r="AA69" s="21"/>
      <c r="AB69" s="32">
        <v>0</v>
      </c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</row>
    <row r="70" spans="1:39">
      <c r="A70" s="8"/>
      <c r="B70" s="190"/>
      <c r="C70" s="192"/>
      <c r="D70" s="33"/>
      <c r="E70" s="21"/>
      <c r="F70" s="31">
        <v>0</v>
      </c>
      <c r="G70" s="21"/>
      <c r="H70" s="32">
        <v>0</v>
      </c>
      <c r="I70" s="21"/>
      <c r="J70" s="31">
        <v>0</v>
      </c>
      <c r="K70" s="21"/>
      <c r="L70" s="32">
        <v>0</v>
      </c>
      <c r="M70" s="21"/>
      <c r="N70" s="31">
        <v>0</v>
      </c>
      <c r="O70" s="21"/>
      <c r="P70" s="32">
        <v>0</v>
      </c>
      <c r="Q70" s="21"/>
      <c r="R70" s="31">
        <v>0</v>
      </c>
      <c r="S70" s="21"/>
      <c r="T70" s="32">
        <v>0</v>
      </c>
      <c r="U70" s="21"/>
      <c r="V70" s="31">
        <v>0</v>
      </c>
      <c r="W70" s="21"/>
      <c r="X70" s="32">
        <v>0</v>
      </c>
      <c r="Y70" s="21"/>
      <c r="Z70" s="31">
        <v>0</v>
      </c>
      <c r="AA70" s="21"/>
      <c r="AB70" s="32">
        <v>0</v>
      </c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</row>
    <row r="71" spans="1:39">
      <c r="A71" s="8"/>
      <c r="B71" s="190"/>
      <c r="C71" s="192"/>
      <c r="D71" s="34" t="s">
        <v>82</v>
      </c>
      <c r="E71" s="21"/>
      <c r="F71" s="38">
        <f>SUM(F61:F70)</f>
        <v>0</v>
      </c>
      <c r="G71" s="37"/>
      <c r="H71" s="38">
        <f>SUM(H61:H70)</f>
        <v>0</v>
      </c>
      <c r="I71" s="37"/>
      <c r="J71" s="38">
        <f>SUM(J61:J70)</f>
        <v>0</v>
      </c>
      <c r="K71" s="37"/>
      <c r="L71" s="38">
        <f t="shared" ref="L71" si="27">SUM(L61:L70)</f>
        <v>0</v>
      </c>
      <c r="M71" s="37"/>
      <c r="N71" s="38">
        <f t="shared" ref="N71" si="28">SUM(N61:N70)</f>
        <v>0</v>
      </c>
      <c r="O71" s="37"/>
      <c r="P71" s="38">
        <f>SUM(P61:P70)</f>
        <v>0</v>
      </c>
      <c r="Q71" s="37"/>
      <c r="R71" s="38">
        <f t="shared" ref="R71" si="29">SUM(R61:R70)</f>
        <v>0</v>
      </c>
      <c r="S71" s="37"/>
      <c r="T71" s="38">
        <f t="shared" ref="T71" si="30">SUM(T61:T70)</f>
        <v>0</v>
      </c>
      <c r="U71" s="37"/>
      <c r="V71" s="38">
        <f t="shared" ref="V71" si="31">SUM(V61:V70)</f>
        <v>0</v>
      </c>
      <c r="W71" s="37"/>
      <c r="X71" s="38">
        <f t="shared" ref="X71" si="32">SUM(X61:X70)</f>
        <v>0</v>
      </c>
      <c r="Y71" s="37"/>
      <c r="Z71" s="38">
        <f t="shared" ref="Z71" si="33">SUM(Z61:Z70)</f>
        <v>0</v>
      </c>
      <c r="AA71" s="37"/>
      <c r="AB71" s="38">
        <f t="shared" ref="AB71" si="34">SUM(AB61:AB70)</f>
        <v>0</v>
      </c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</row>
    <row r="72" spans="1:39" s="8" customFormat="1">
      <c r="D72" s="18"/>
      <c r="E72" s="21"/>
      <c r="F72" s="18"/>
      <c r="G72" s="21"/>
      <c r="H72" s="18"/>
      <c r="I72" s="21"/>
      <c r="J72" s="18"/>
      <c r="K72" s="21"/>
      <c r="L72" s="18"/>
      <c r="M72" s="21"/>
      <c r="N72" s="18"/>
      <c r="O72" s="21"/>
      <c r="P72" s="18"/>
      <c r="Q72" s="21"/>
      <c r="R72" s="18"/>
      <c r="S72" s="21"/>
      <c r="T72" s="18"/>
      <c r="U72" s="21"/>
      <c r="V72" s="18"/>
      <c r="W72" s="21"/>
      <c r="X72" s="18"/>
      <c r="Y72" s="21"/>
      <c r="Z72" s="18"/>
      <c r="AA72" s="21"/>
    </row>
    <row r="73" spans="1:39" s="8" customFormat="1" ht="29.25">
      <c r="D73" s="42" t="s">
        <v>129</v>
      </c>
      <c r="E73" s="21"/>
      <c r="F73" s="40">
        <f>SUM(F71,F59,F45,F37,F29,F21)</f>
        <v>0</v>
      </c>
      <c r="G73" s="41"/>
      <c r="H73" s="40">
        <f>SUM(H71,H59,H45,H37,H29,H21)</f>
        <v>0</v>
      </c>
      <c r="I73" s="41"/>
      <c r="J73" s="40">
        <f>SUM(J71,J59,J45,J37,J29,J21)</f>
        <v>0</v>
      </c>
      <c r="K73" s="41"/>
      <c r="L73" s="40">
        <f>SUM(L71,L59,L45,L37,L29,L21)</f>
        <v>0</v>
      </c>
      <c r="M73" s="41"/>
      <c r="N73" s="40">
        <f>SUM(N71,N59,N45,N37,N29,N21)</f>
        <v>0</v>
      </c>
      <c r="O73" s="41"/>
      <c r="P73" s="40">
        <f>SUM(P71,P59,P45,P37,P29,P21)</f>
        <v>0</v>
      </c>
      <c r="Q73" s="41"/>
      <c r="R73" s="40">
        <f>SUM(R71,R59,R45,R37,R29,R21)</f>
        <v>0</v>
      </c>
      <c r="S73" s="41"/>
      <c r="T73" s="40">
        <f>SUM(T71,T59,T45,T37,T29,T21)</f>
        <v>0</v>
      </c>
      <c r="U73" s="41"/>
      <c r="V73" s="40">
        <f>SUM(V71,V59,V45,V37,V29,V21)</f>
        <v>0</v>
      </c>
      <c r="W73" s="41"/>
      <c r="X73" s="40">
        <f>SUM(X71,X59,X45,X37,X29,X21)</f>
        <v>0</v>
      </c>
      <c r="Y73" s="41"/>
      <c r="Z73" s="40">
        <f>SUM(Z71,Z59,Z45,Z37,Z29,Z21)</f>
        <v>0</v>
      </c>
      <c r="AA73" s="41"/>
      <c r="AB73" s="40">
        <f>SUM(AB71,AB59,AB45,AB37,AB29,AB21)</f>
        <v>0</v>
      </c>
    </row>
    <row r="74" spans="1:39" s="8" customFormat="1">
      <c r="D74" s="18"/>
      <c r="E74" s="21"/>
      <c r="F74" s="18"/>
      <c r="G74" s="21"/>
      <c r="H74" s="18"/>
      <c r="I74" s="21"/>
      <c r="J74" s="18"/>
      <c r="K74" s="21"/>
      <c r="L74" s="18"/>
      <c r="M74" s="21"/>
      <c r="N74" s="18"/>
      <c r="O74" s="21"/>
      <c r="P74" s="18"/>
      <c r="Q74" s="21"/>
      <c r="R74" s="18"/>
      <c r="S74" s="21"/>
      <c r="T74" s="18"/>
      <c r="U74" s="21"/>
      <c r="V74" s="18"/>
      <c r="W74" s="21"/>
      <c r="X74" s="18"/>
      <c r="Y74" s="21"/>
      <c r="Z74" s="18"/>
      <c r="AA74" s="21"/>
    </row>
    <row r="75" spans="1:39" s="8" customFormat="1">
      <c r="D75" s="18"/>
      <c r="E75" s="21"/>
      <c r="F75" s="18"/>
      <c r="G75" s="21"/>
      <c r="H75" s="18"/>
      <c r="I75" s="21"/>
      <c r="J75" s="18"/>
      <c r="K75" s="21"/>
      <c r="L75" s="18"/>
      <c r="M75" s="21"/>
      <c r="N75" s="18"/>
      <c r="O75" s="21"/>
      <c r="P75" s="18"/>
      <c r="Q75" s="21"/>
      <c r="R75" s="18"/>
      <c r="S75" s="21"/>
      <c r="T75" s="18"/>
      <c r="U75" s="21"/>
      <c r="V75" s="18"/>
      <c r="W75" s="21"/>
      <c r="X75" s="18"/>
      <c r="Y75" s="21"/>
      <c r="Z75" s="18"/>
      <c r="AA75" s="21"/>
    </row>
    <row r="76" spans="1:39" s="8" customFormat="1">
      <c r="C76" s="193" t="s">
        <v>130</v>
      </c>
      <c r="D76" s="36" t="s">
        <v>131</v>
      </c>
      <c r="E76" s="21"/>
      <c r="F76" s="36">
        <f>F11</f>
        <v>0</v>
      </c>
      <c r="G76" s="21"/>
      <c r="H76" s="36">
        <f>H11</f>
        <v>0</v>
      </c>
      <c r="I76" s="21"/>
      <c r="J76" s="36">
        <f>J11</f>
        <v>0</v>
      </c>
      <c r="K76" s="21"/>
      <c r="L76" s="36">
        <f>L11</f>
        <v>0</v>
      </c>
      <c r="M76" s="21"/>
      <c r="N76" s="36">
        <f>N11</f>
        <v>0</v>
      </c>
      <c r="O76" s="21"/>
      <c r="P76" s="36">
        <f>P11</f>
        <v>0</v>
      </c>
      <c r="Q76" s="21"/>
      <c r="R76" s="36">
        <f>R11</f>
        <v>0</v>
      </c>
      <c r="S76" s="21"/>
      <c r="T76" s="36">
        <f>T11</f>
        <v>0</v>
      </c>
      <c r="U76" s="21"/>
      <c r="V76" s="36">
        <f>V11</f>
        <v>0</v>
      </c>
      <c r="W76" s="21"/>
      <c r="X76" s="36">
        <f>X11</f>
        <v>0</v>
      </c>
      <c r="Y76" s="21"/>
      <c r="Z76" s="36">
        <f>Z11</f>
        <v>0</v>
      </c>
      <c r="AA76" s="21"/>
      <c r="AB76" s="36">
        <f>AB11</f>
        <v>0</v>
      </c>
    </row>
    <row r="77" spans="1:39" s="8" customFormat="1">
      <c r="C77" s="193"/>
      <c r="D77" s="45" t="s">
        <v>132</v>
      </c>
      <c r="E77" s="21"/>
      <c r="F77" s="48">
        <f>F73</f>
        <v>0</v>
      </c>
      <c r="G77" s="21"/>
      <c r="H77" s="48">
        <f>H73</f>
        <v>0</v>
      </c>
      <c r="I77" s="21"/>
      <c r="J77" s="48">
        <f>J73</f>
        <v>0</v>
      </c>
      <c r="K77" s="21"/>
      <c r="L77" s="48">
        <f>L73</f>
        <v>0</v>
      </c>
      <c r="M77" s="21"/>
      <c r="N77" s="48">
        <f>N73</f>
        <v>0</v>
      </c>
      <c r="O77" s="21"/>
      <c r="P77" s="48">
        <f>P73</f>
        <v>0</v>
      </c>
      <c r="Q77" s="21"/>
      <c r="R77" s="48">
        <f>R73</f>
        <v>0</v>
      </c>
      <c r="S77" s="21"/>
      <c r="T77" s="48">
        <f>T73</f>
        <v>0</v>
      </c>
      <c r="U77" s="21"/>
      <c r="V77" s="48">
        <f>V73</f>
        <v>0</v>
      </c>
      <c r="W77" s="21"/>
      <c r="X77" s="48">
        <f>X73</f>
        <v>0</v>
      </c>
      <c r="Y77" s="21"/>
      <c r="Z77" s="48">
        <f>Z73</f>
        <v>0</v>
      </c>
      <c r="AA77" s="21"/>
      <c r="AB77" s="48">
        <f>AB73</f>
        <v>0</v>
      </c>
    </row>
    <row r="78" spans="1:39" s="8" customFormat="1">
      <c r="C78" s="193"/>
      <c r="D78" s="46" t="s">
        <v>133</v>
      </c>
      <c r="E78" s="21"/>
      <c r="F78" s="47">
        <f>F76-F77</f>
        <v>0</v>
      </c>
      <c r="G78" s="21"/>
      <c r="H78" s="47">
        <f t="shared" ref="H78" si="35">H76-H77</f>
        <v>0</v>
      </c>
      <c r="I78" s="21"/>
      <c r="J78" s="47">
        <f t="shared" ref="J78" si="36">J76-J77</f>
        <v>0</v>
      </c>
      <c r="K78" s="21"/>
      <c r="L78" s="47">
        <f t="shared" ref="L78" si="37">L76-L77</f>
        <v>0</v>
      </c>
      <c r="M78" s="21"/>
      <c r="N78" s="47">
        <f t="shared" ref="N78" si="38">N76-N77</f>
        <v>0</v>
      </c>
      <c r="O78" s="21"/>
      <c r="P78" s="47">
        <f t="shared" ref="P78" si="39">P76-P77</f>
        <v>0</v>
      </c>
      <c r="Q78" s="21"/>
      <c r="R78" s="47">
        <f t="shared" ref="R78" si="40">R76-R77</f>
        <v>0</v>
      </c>
      <c r="S78" s="21"/>
      <c r="T78" s="47">
        <f t="shared" ref="T78" si="41">T76-T77</f>
        <v>0</v>
      </c>
      <c r="U78" s="21"/>
      <c r="V78" s="47">
        <f t="shared" ref="V78" si="42">V76-V77</f>
        <v>0</v>
      </c>
      <c r="W78" s="21"/>
      <c r="X78" s="47">
        <f t="shared" ref="X78" si="43">X76-X77</f>
        <v>0</v>
      </c>
      <c r="Y78" s="21"/>
      <c r="Z78" s="47">
        <f t="shared" ref="Z78" si="44">Z76-Z77</f>
        <v>0</v>
      </c>
      <c r="AA78" s="21"/>
      <c r="AB78" s="47">
        <f t="shared" ref="AB78" si="45">AB76-AB77</f>
        <v>0</v>
      </c>
      <c r="AC78" s="21"/>
    </row>
    <row r="79" spans="1:39" s="8" customFormat="1">
      <c r="D79" s="18"/>
      <c r="E79" s="21"/>
      <c r="F79" s="18"/>
      <c r="G79" s="21"/>
      <c r="H79" s="18"/>
      <c r="I79" s="21"/>
      <c r="J79" s="18"/>
      <c r="K79" s="21"/>
      <c r="L79" s="18"/>
      <c r="M79" s="21"/>
      <c r="N79" s="18"/>
      <c r="O79" s="21"/>
      <c r="P79" s="18"/>
      <c r="Q79" s="21"/>
      <c r="R79" s="18"/>
      <c r="S79" s="21"/>
      <c r="T79" s="18"/>
      <c r="U79" s="21"/>
      <c r="V79" s="18"/>
      <c r="W79" s="21"/>
      <c r="X79" s="18"/>
      <c r="Y79" s="21"/>
      <c r="Z79" s="18"/>
      <c r="AA79" s="21"/>
    </row>
    <row r="80" spans="1:39" s="8" customFormat="1">
      <c r="D80" s="18"/>
      <c r="E80" s="21"/>
      <c r="F80" s="43"/>
      <c r="G80" s="39"/>
      <c r="H80" s="43"/>
      <c r="I80" s="39"/>
      <c r="J80" s="43"/>
      <c r="K80" s="39"/>
      <c r="L80" s="43"/>
      <c r="M80" s="39"/>
      <c r="N80" s="43"/>
      <c r="O80" s="39"/>
      <c r="P80" s="43"/>
      <c r="Q80" s="39"/>
      <c r="R80" s="43"/>
      <c r="S80" s="39"/>
      <c r="T80" s="43"/>
      <c r="U80" s="39"/>
      <c r="V80" s="43"/>
      <c r="W80" s="39"/>
      <c r="X80" s="43"/>
      <c r="Y80" s="39"/>
      <c r="Z80" s="43"/>
      <c r="AA80" s="39"/>
      <c r="AB80" s="52"/>
    </row>
    <row r="81" spans="3:28" s="53" customFormat="1" ht="39.75" customHeight="1">
      <c r="D81" s="54" t="s">
        <v>134</v>
      </c>
      <c r="E81" s="37"/>
      <c r="F81" s="44" t="s">
        <v>65</v>
      </c>
      <c r="G81" s="30"/>
      <c r="H81" s="44" t="s">
        <v>66</v>
      </c>
      <c r="I81" s="30"/>
      <c r="J81" s="44" t="s">
        <v>67</v>
      </c>
      <c r="K81" s="30"/>
      <c r="L81" s="44" t="s">
        <v>68</v>
      </c>
      <c r="M81" s="30"/>
      <c r="N81" s="44" t="s">
        <v>69</v>
      </c>
      <c r="O81" s="30"/>
      <c r="P81" s="44" t="s">
        <v>70</v>
      </c>
      <c r="Q81" s="30"/>
      <c r="R81" s="44" t="s">
        <v>71</v>
      </c>
      <c r="S81" s="30"/>
      <c r="T81" s="44" t="s">
        <v>72</v>
      </c>
      <c r="U81" s="30"/>
      <c r="V81" s="44" t="s">
        <v>73</v>
      </c>
      <c r="W81" s="30"/>
      <c r="X81" s="44" t="s">
        <v>74</v>
      </c>
      <c r="Y81" s="30"/>
      <c r="Z81" s="44" t="s">
        <v>75</v>
      </c>
      <c r="AA81" s="30"/>
      <c r="AB81" s="44" t="s">
        <v>76</v>
      </c>
    </row>
    <row r="82" spans="3:28" s="8" customFormat="1">
      <c r="C82" s="296" t="s">
        <v>130</v>
      </c>
      <c r="D82" s="49" t="s">
        <v>84</v>
      </c>
      <c r="E82" s="21"/>
      <c r="F82" s="51" t="e">
        <f>F21/F77</f>
        <v>#DIV/0!</v>
      </c>
      <c r="G82" s="21"/>
      <c r="H82" s="51" t="e">
        <f>H21/H77</f>
        <v>#DIV/0!</v>
      </c>
      <c r="I82" s="21"/>
      <c r="J82" s="51" t="e">
        <f t="shared" ref="J82:AB82" si="46">J21/J77</f>
        <v>#DIV/0!</v>
      </c>
      <c r="K82" s="21"/>
      <c r="L82" s="51" t="e">
        <f t="shared" ref="L82:AB82" si="47">L21/L77</f>
        <v>#DIV/0!</v>
      </c>
      <c r="M82" s="21"/>
      <c r="N82" s="51" t="e">
        <f t="shared" ref="N82:AB82" si="48">N21/N77</f>
        <v>#DIV/0!</v>
      </c>
      <c r="O82" s="21"/>
      <c r="P82" s="51" t="e">
        <f t="shared" ref="P82:AB82" si="49">P21/P77</f>
        <v>#DIV/0!</v>
      </c>
      <c r="Q82" s="21"/>
      <c r="R82" s="51" t="e">
        <f t="shared" ref="R82:AB82" si="50">R21/R77</f>
        <v>#DIV/0!</v>
      </c>
      <c r="S82" s="21"/>
      <c r="T82" s="51" t="e">
        <f t="shared" ref="T82:AB82" si="51">T21/T77</f>
        <v>#DIV/0!</v>
      </c>
      <c r="U82" s="21"/>
      <c r="V82" s="51" t="e">
        <f t="shared" ref="V82:AB82" si="52">V21/V77</f>
        <v>#DIV/0!</v>
      </c>
      <c r="W82" s="21"/>
      <c r="X82" s="51" t="e">
        <f t="shared" ref="X82:AB82" si="53">X21/X77</f>
        <v>#DIV/0!</v>
      </c>
      <c r="Y82" s="21"/>
      <c r="Z82" s="51" t="e">
        <f t="shared" ref="Z82:AB82" si="54">Z21/Z77</f>
        <v>#DIV/0!</v>
      </c>
      <c r="AA82" s="21"/>
      <c r="AB82" s="51" t="e">
        <f t="shared" ref="AB82" si="55">AB21/AB77</f>
        <v>#DIV/0!</v>
      </c>
    </row>
    <row r="83" spans="3:28" s="8" customFormat="1">
      <c r="C83" s="297"/>
      <c r="D83" s="49" t="s">
        <v>91</v>
      </c>
      <c r="E83" s="21"/>
      <c r="F83" s="51" t="e">
        <f>F29/F73</f>
        <v>#DIV/0!</v>
      </c>
      <c r="G83" s="21"/>
      <c r="H83" s="51" t="e">
        <f>H29/H73</f>
        <v>#DIV/0!</v>
      </c>
      <c r="I83" s="21"/>
      <c r="J83" s="51" t="e">
        <f t="shared" ref="J83:AB83" si="56">J29/J73</f>
        <v>#DIV/0!</v>
      </c>
      <c r="K83" s="21"/>
      <c r="L83" s="51" t="e">
        <f t="shared" ref="L83:AB83" si="57">L29/L73</f>
        <v>#DIV/0!</v>
      </c>
      <c r="M83" s="21"/>
      <c r="N83" s="51" t="e">
        <f t="shared" ref="N83:AB83" si="58">N29/N73</f>
        <v>#DIV/0!</v>
      </c>
      <c r="O83" s="21"/>
      <c r="P83" s="51" t="e">
        <f t="shared" ref="P83:AB83" si="59">P29/P73</f>
        <v>#DIV/0!</v>
      </c>
      <c r="Q83" s="21"/>
      <c r="R83" s="51" t="e">
        <f t="shared" ref="R83:AB83" si="60">R29/R73</f>
        <v>#DIV/0!</v>
      </c>
      <c r="S83" s="21"/>
      <c r="T83" s="51" t="e">
        <f t="shared" ref="T83:AB83" si="61">T29/T73</f>
        <v>#DIV/0!</v>
      </c>
      <c r="U83" s="21"/>
      <c r="V83" s="51" t="e">
        <f t="shared" ref="V83:AB83" si="62">V29/V73</f>
        <v>#DIV/0!</v>
      </c>
      <c r="W83" s="21"/>
      <c r="X83" s="51" t="e">
        <f t="shared" ref="X83:AB83" si="63">X29/X73</f>
        <v>#DIV/0!</v>
      </c>
      <c r="Y83" s="21"/>
      <c r="Z83" s="51" t="e">
        <f t="shared" ref="Z83:AB83" si="64">Z29/Z73</f>
        <v>#DIV/0!</v>
      </c>
      <c r="AA83" s="21"/>
      <c r="AB83" s="51" t="e">
        <f t="shared" ref="AB83" si="65">AB29/AB73</f>
        <v>#DIV/0!</v>
      </c>
    </row>
    <row r="84" spans="3:28" s="8" customFormat="1">
      <c r="C84" s="297"/>
      <c r="D84" s="49" t="s">
        <v>98</v>
      </c>
      <c r="E84" s="21"/>
      <c r="F84" s="51" t="e">
        <f>F37/F73</f>
        <v>#DIV/0!</v>
      </c>
      <c r="G84" s="21"/>
      <c r="H84" s="51" t="e">
        <f>H37/H73</f>
        <v>#DIV/0!</v>
      </c>
      <c r="I84" s="21"/>
      <c r="J84" s="51" t="e">
        <f t="shared" ref="J84:AB84" si="66">J37/J73</f>
        <v>#DIV/0!</v>
      </c>
      <c r="K84" s="21"/>
      <c r="L84" s="51" t="e">
        <f t="shared" ref="L84:AB84" si="67">L37/L73</f>
        <v>#DIV/0!</v>
      </c>
      <c r="M84" s="21"/>
      <c r="N84" s="51" t="e">
        <f t="shared" ref="N84:AB84" si="68">N37/N73</f>
        <v>#DIV/0!</v>
      </c>
      <c r="O84" s="21"/>
      <c r="P84" s="51" t="e">
        <f t="shared" ref="P84:AB84" si="69">P37/P73</f>
        <v>#DIV/0!</v>
      </c>
      <c r="Q84" s="21"/>
      <c r="R84" s="51" t="e">
        <f t="shared" ref="R84:AB84" si="70">R37/R73</f>
        <v>#DIV/0!</v>
      </c>
      <c r="S84" s="21"/>
      <c r="T84" s="51" t="e">
        <f t="shared" ref="T84:AB84" si="71">T37/T73</f>
        <v>#DIV/0!</v>
      </c>
      <c r="U84" s="21"/>
      <c r="V84" s="51" t="e">
        <f t="shared" ref="V84:AB84" si="72">V37/V73</f>
        <v>#DIV/0!</v>
      </c>
      <c r="W84" s="21"/>
      <c r="X84" s="51" t="e">
        <f t="shared" ref="X84:AB84" si="73">X37/X73</f>
        <v>#DIV/0!</v>
      </c>
      <c r="Y84" s="21"/>
      <c r="Z84" s="51" t="e">
        <f t="shared" ref="Z84:AB84" si="74">Z37/Z73</f>
        <v>#DIV/0!</v>
      </c>
      <c r="AA84" s="21"/>
      <c r="AB84" s="51" t="e">
        <f t="shared" ref="AB84" si="75">AB37/AB73</f>
        <v>#DIV/0!</v>
      </c>
    </row>
    <row r="85" spans="3:28" s="8" customFormat="1">
      <c r="C85" s="297"/>
      <c r="D85" s="49" t="s">
        <v>103</v>
      </c>
      <c r="E85" s="21"/>
      <c r="F85" s="51" t="e">
        <f>F45/F73</f>
        <v>#DIV/0!</v>
      </c>
      <c r="G85" s="21"/>
      <c r="H85" s="51" t="e">
        <f>H45/H73</f>
        <v>#DIV/0!</v>
      </c>
      <c r="I85" s="21"/>
      <c r="J85" s="51" t="e">
        <f t="shared" ref="J85:AB85" si="76">J45/J73</f>
        <v>#DIV/0!</v>
      </c>
      <c r="K85" s="21"/>
      <c r="L85" s="51" t="e">
        <f t="shared" ref="L85:AB85" si="77">L45/L73</f>
        <v>#DIV/0!</v>
      </c>
      <c r="M85" s="21"/>
      <c r="N85" s="51" t="e">
        <f t="shared" ref="N85:AB85" si="78">N45/N73</f>
        <v>#DIV/0!</v>
      </c>
      <c r="O85" s="21"/>
      <c r="P85" s="51" t="e">
        <f t="shared" ref="P85:AB85" si="79">P45/P73</f>
        <v>#DIV/0!</v>
      </c>
      <c r="Q85" s="21"/>
      <c r="R85" s="51" t="e">
        <f t="shared" ref="R85:AB85" si="80">R45/R73</f>
        <v>#DIV/0!</v>
      </c>
      <c r="S85" s="21"/>
      <c r="T85" s="51" t="e">
        <f t="shared" ref="T85:AB85" si="81">T45/T73</f>
        <v>#DIV/0!</v>
      </c>
      <c r="U85" s="21"/>
      <c r="V85" s="51" t="e">
        <f t="shared" ref="V85:AB85" si="82">V45/V73</f>
        <v>#DIV/0!</v>
      </c>
      <c r="W85" s="21"/>
      <c r="X85" s="51" t="e">
        <f t="shared" ref="X85:AB85" si="83">X45/X73</f>
        <v>#DIV/0!</v>
      </c>
      <c r="Y85" s="21"/>
      <c r="Z85" s="51" t="e">
        <f t="shared" ref="Z85:AB85" si="84">Z45/Z73</f>
        <v>#DIV/0!</v>
      </c>
      <c r="AA85" s="21"/>
      <c r="AB85" s="51" t="e">
        <f t="shared" ref="AB85" si="85">AB45/AB73</f>
        <v>#DIV/0!</v>
      </c>
    </row>
    <row r="86" spans="3:28" s="8" customFormat="1">
      <c r="C86" s="297"/>
      <c r="D86" s="50" t="s">
        <v>108</v>
      </c>
      <c r="E86" s="21"/>
      <c r="F86" s="51" t="e">
        <f>F59/F73</f>
        <v>#DIV/0!</v>
      </c>
      <c r="G86" s="21"/>
      <c r="H86" s="51" t="e">
        <f>H59/H73</f>
        <v>#DIV/0!</v>
      </c>
      <c r="I86" s="21"/>
      <c r="J86" s="51" t="e">
        <f t="shared" ref="J86:AB86" si="86">J59/J73</f>
        <v>#DIV/0!</v>
      </c>
      <c r="K86" s="21"/>
      <c r="L86" s="51" t="e">
        <f t="shared" ref="L86:AB86" si="87">L59/L73</f>
        <v>#DIV/0!</v>
      </c>
      <c r="M86" s="21"/>
      <c r="N86" s="51" t="e">
        <f t="shared" ref="N86:AB86" si="88">N59/N73</f>
        <v>#DIV/0!</v>
      </c>
      <c r="O86" s="21"/>
      <c r="P86" s="51" t="e">
        <f t="shared" ref="P86:AB86" si="89">P59/P73</f>
        <v>#DIV/0!</v>
      </c>
      <c r="Q86" s="21"/>
      <c r="R86" s="51" t="e">
        <f t="shared" ref="R86:AB86" si="90">R59/R73</f>
        <v>#DIV/0!</v>
      </c>
      <c r="S86" s="21"/>
      <c r="T86" s="51" t="e">
        <f t="shared" ref="T86:AB86" si="91">T59/T73</f>
        <v>#DIV/0!</v>
      </c>
      <c r="U86" s="21"/>
      <c r="V86" s="51" t="e">
        <f t="shared" ref="V86:AB86" si="92">V59/V73</f>
        <v>#DIV/0!</v>
      </c>
      <c r="W86" s="21"/>
      <c r="X86" s="51" t="e">
        <f t="shared" ref="X86:AB86" si="93">X59/X73</f>
        <v>#DIV/0!</v>
      </c>
      <c r="Y86" s="21"/>
      <c r="Z86" s="51" t="e">
        <f t="shared" ref="Z86:AB86" si="94">Z59/Z73</f>
        <v>#DIV/0!</v>
      </c>
      <c r="AA86" s="21"/>
      <c r="AB86" s="51" t="e">
        <f t="shared" ref="AB86" si="95">AB59/AB73</f>
        <v>#DIV/0!</v>
      </c>
    </row>
    <row r="87" spans="3:28" s="8" customFormat="1">
      <c r="C87" s="298"/>
      <c r="D87" s="50" t="s">
        <v>120</v>
      </c>
      <c r="E87" s="21"/>
      <c r="F87" s="51" t="e">
        <f>F71/F77</f>
        <v>#DIV/0!</v>
      </c>
      <c r="G87" s="21"/>
      <c r="H87" s="51" t="e">
        <f>H71/H77</f>
        <v>#DIV/0!</v>
      </c>
      <c r="I87" s="21"/>
      <c r="J87" s="51" t="e">
        <f t="shared" ref="J87:AB87" si="96">J71/J77</f>
        <v>#DIV/0!</v>
      </c>
      <c r="K87" s="21"/>
      <c r="L87" s="51" t="e">
        <f t="shared" ref="L87:AB87" si="97">L71/L77</f>
        <v>#DIV/0!</v>
      </c>
      <c r="M87" s="21"/>
      <c r="N87" s="51" t="e">
        <f t="shared" ref="N87:AB87" si="98">N71/N77</f>
        <v>#DIV/0!</v>
      </c>
      <c r="O87" s="21"/>
      <c r="P87" s="51" t="e">
        <f t="shared" ref="P87:AB87" si="99">P71/P77</f>
        <v>#DIV/0!</v>
      </c>
      <c r="Q87" s="21"/>
      <c r="R87" s="51" t="e">
        <f t="shared" ref="R87:AB87" si="100">R71/R77</f>
        <v>#DIV/0!</v>
      </c>
      <c r="S87" s="21"/>
      <c r="T87" s="51" t="e">
        <f t="shared" ref="T87:AB87" si="101">T71/T77</f>
        <v>#DIV/0!</v>
      </c>
      <c r="U87" s="21"/>
      <c r="V87" s="51" t="e">
        <f t="shared" ref="V87:AB87" si="102">V71/V77</f>
        <v>#DIV/0!</v>
      </c>
      <c r="W87" s="21"/>
      <c r="X87" s="51" t="e">
        <f t="shared" ref="X87:AB87" si="103">X71/X77</f>
        <v>#DIV/0!</v>
      </c>
      <c r="Y87" s="21"/>
      <c r="Z87" s="51" t="e">
        <f t="shared" ref="Z87:AB87" si="104">Z71/Z77</f>
        <v>#DIV/0!</v>
      </c>
      <c r="AA87" s="21"/>
      <c r="AB87" s="51" t="e">
        <f t="shared" ref="AB87" si="105">AB71/AB77</f>
        <v>#DIV/0!</v>
      </c>
    </row>
    <row r="88" spans="3:28" s="8" customFormat="1">
      <c r="D88" s="18"/>
      <c r="E88" s="21"/>
      <c r="F88" s="18"/>
      <c r="G88" s="21"/>
      <c r="H88" s="18"/>
      <c r="I88" s="21"/>
      <c r="J88" s="18"/>
      <c r="K88" s="21"/>
      <c r="L88" s="18"/>
      <c r="M88" s="21"/>
      <c r="N88" s="18"/>
      <c r="O88" s="21"/>
      <c r="P88" s="18"/>
      <c r="Q88" s="21"/>
      <c r="R88" s="18"/>
      <c r="S88" s="21"/>
      <c r="T88" s="18"/>
      <c r="U88" s="21"/>
      <c r="V88" s="18"/>
      <c r="W88" s="21"/>
      <c r="X88" s="18"/>
      <c r="Y88" s="21"/>
      <c r="Z88" s="18"/>
      <c r="AA88" s="21"/>
    </row>
    <row r="89" spans="3:28" s="8" customFormat="1">
      <c r="D89" s="18"/>
      <c r="E89" s="21"/>
      <c r="F89" s="18"/>
      <c r="G89" s="21"/>
      <c r="H89" s="18"/>
      <c r="I89" s="21"/>
      <c r="J89" s="18"/>
      <c r="K89" s="21"/>
      <c r="L89" s="18"/>
      <c r="M89" s="21"/>
      <c r="N89" s="18"/>
      <c r="O89" s="21"/>
      <c r="P89" s="18"/>
      <c r="Q89" s="21"/>
      <c r="R89" s="18"/>
      <c r="S89" s="21"/>
      <c r="T89" s="18"/>
      <c r="U89" s="21"/>
      <c r="V89" s="18"/>
      <c r="W89" s="21"/>
      <c r="X89" s="18"/>
      <c r="Y89" s="21"/>
      <c r="Z89" s="18"/>
      <c r="AA89" s="21"/>
    </row>
    <row r="90" spans="3:28" s="8" customFormat="1">
      <c r="D90" s="18"/>
      <c r="E90" s="21"/>
      <c r="F90" s="18"/>
      <c r="G90" s="21"/>
      <c r="H90" s="18"/>
      <c r="I90" s="21"/>
      <c r="J90" s="18"/>
      <c r="K90" s="21"/>
      <c r="L90" s="18"/>
      <c r="M90" s="21"/>
      <c r="N90" s="18"/>
      <c r="O90" s="21"/>
      <c r="P90" s="18"/>
      <c r="Q90" s="21"/>
      <c r="R90" s="18"/>
      <c r="S90" s="21"/>
      <c r="T90" s="18"/>
      <c r="U90" s="21"/>
      <c r="V90" s="18"/>
      <c r="W90" s="21"/>
      <c r="X90" s="18"/>
      <c r="Y90" s="21"/>
      <c r="Z90" s="18"/>
      <c r="AA90" s="21"/>
    </row>
    <row r="91" spans="3:28" s="8" customFormat="1">
      <c r="D91" s="18"/>
      <c r="E91" s="21"/>
      <c r="F91" s="18"/>
      <c r="G91" s="21"/>
      <c r="H91" s="18"/>
      <c r="I91" s="21"/>
      <c r="J91" s="18"/>
      <c r="K91" s="21"/>
      <c r="L91" s="18"/>
      <c r="M91" s="21"/>
      <c r="N91" s="18"/>
      <c r="O91" s="21"/>
      <c r="P91" s="18"/>
      <c r="Q91" s="21"/>
      <c r="R91" s="18"/>
      <c r="S91" s="21"/>
      <c r="T91" s="18"/>
      <c r="U91" s="21"/>
      <c r="V91" s="18"/>
      <c r="W91" s="21"/>
      <c r="X91" s="18"/>
      <c r="Y91" s="21"/>
      <c r="Z91" s="18"/>
      <c r="AA91" s="21"/>
    </row>
    <row r="92" spans="3:28" s="8" customFormat="1">
      <c r="D92" s="18"/>
      <c r="E92" s="21"/>
      <c r="F92" s="18"/>
      <c r="G92" s="21"/>
      <c r="H92" s="18"/>
      <c r="I92" s="21"/>
      <c r="J92" s="18"/>
      <c r="K92" s="21"/>
      <c r="L92" s="18"/>
      <c r="M92" s="21"/>
      <c r="N92" s="18"/>
      <c r="O92" s="21"/>
      <c r="P92" s="18"/>
      <c r="Q92" s="21"/>
      <c r="R92" s="18"/>
      <c r="S92" s="21"/>
      <c r="T92" s="18"/>
      <c r="U92" s="21"/>
      <c r="V92" s="18"/>
      <c r="W92" s="21"/>
      <c r="X92" s="18"/>
      <c r="Y92" s="21"/>
      <c r="Z92" s="18"/>
      <c r="AA92" s="21"/>
    </row>
    <row r="93" spans="3:28" s="8" customFormat="1">
      <c r="D93" s="18"/>
      <c r="E93" s="21"/>
      <c r="F93" s="18"/>
      <c r="G93" s="21"/>
      <c r="H93" s="18"/>
      <c r="I93" s="21"/>
      <c r="J93" s="18"/>
      <c r="K93" s="21"/>
      <c r="L93" s="18"/>
      <c r="M93" s="21"/>
      <c r="N93" s="18"/>
      <c r="O93" s="21"/>
      <c r="P93" s="18"/>
      <c r="Q93" s="21"/>
      <c r="R93" s="18"/>
      <c r="S93" s="21"/>
      <c r="T93" s="18"/>
      <c r="U93" s="21"/>
      <c r="V93" s="18"/>
      <c r="W93" s="21"/>
      <c r="X93" s="18"/>
      <c r="Y93" s="21"/>
      <c r="Z93" s="18"/>
      <c r="AA93" s="21"/>
    </row>
    <row r="95" spans="3:28" s="8" customFormat="1">
      <c r="D95" s="18"/>
      <c r="E95" s="21"/>
      <c r="F95" s="18"/>
      <c r="G95" s="21"/>
      <c r="H95" s="18"/>
      <c r="I95" s="21"/>
      <c r="J95" s="18"/>
      <c r="K95" s="21"/>
      <c r="L95" s="18"/>
      <c r="M95" s="21"/>
      <c r="N95" s="18"/>
      <c r="O95" s="21"/>
      <c r="P95" s="18"/>
      <c r="Q95" s="21"/>
      <c r="R95" s="18"/>
      <c r="S95" s="21"/>
      <c r="T95" s="18"/>
      <c r="U95" s="21"/>
      <c r="V95" s="18"/>
      <c r="W95" s="21"/>
      <c r="X95" s="18"/>
      <c r="Y95" s="21"/>
      <c r="Z95" s="18"/>
      <c r="AA95" s="21"/>
    </row>
    <row r="96" spans="3:28" s="8" customFormat="1">
      <c r="D96" s="18"/>
      <c r="E96" s="21"/>
      <c r="F96" s="18"/>
      <c r="G96" s="21"/>
      <c r="H96" s="18"/>
      <c r="I96" s="21"/>
      <c r="J96" s="18"/>
      <c r="K96" s="21"/>
      <c r="L96" s="18"/>
      <c r="M96" s="21"/>
      <c r="N96" s="18"/>
      <c r="O96" s="21"/>
      <c r="P96" s="18"/>
      <c r="Q96" s="21"/>
      <c r="R96" s="18"/>
      <c r="S96" s="21"/>
      <c r="T96" s="18"/>
      <c r="U96" s="21"/>
      <c r="V96" s="18"/>
      <c r="W96" s="21"/>
      <c r="X96" s="18"/>
      <c r="Y96" s="21"/>
      <c r="Z96" s="18"/>
      <c r="AA96" s="21"/>
    </row>
    <row r="97" spans="4:27" s="8" customFormat="1">
      <c r="D97" s="18"/>
      <c r="E97" s="21"/>
      <c r="F97" s="18"/>
      <c r="G97" s="21"/>
      <c r="H97" s="18"/>
      <c r="I97" s="21"/>
      <c r="J97" s="18"/>
      <c r="K97" s="21"/>
      <c r="L97" s="18"/>
      <c r="M97" s="21"/>
      <c r="N97" s="18"/>
      <c r="O97" s="21"/>
      <c r="P97" s="18"/>
      <c r="Q97" s="21"/>
      <c r="R97" s="18"/>
      <c r="S97" s="21"/>
      <c r="T97" s="18"/>
      <c r="U97" s="21"/>
      <c r="V97" s="18"/>
      <c r="W97" s="21"/>
      <c r="X97" s="18"/>
      <c r="Y97" s="21"/>
      <c r="Z97" s="18"/>
      <c r="AA97" s="21"/>
    </row>
    <row r="98" spans="4:27" s="8" customFormat="1">
      <c r="D98" s="18"/>
      <c r="E98" s="21"/>
      <c r="F98" s="18"/>
      <c r="G98" s="21"/>
      <c r="H98" s="18"/>
      <c r="I98" s="21"/>
      <c r="J98" s="18"/>
      <c r="K98" s="21"/>
      <c r="L98" s="18"/>
      <c r="M98" s="21"/>
      <c r="N98" s="18"/>
      <c r="O98" s="21"/>
      <c r="P98" s="18"/>
      <c r="Q98" s="21"/>
      <c r="R98" s="18"/>
      <c r="S98" s="21"/>
      <c r="T98" s="18"/>
      <c r="U98" s="21"/>
      <c r="V98" s="18"/>
      <c r="W98" s="21"/>
      <c r="X98" s="18"/>
      <c r="Y98" s="21"/>
      <c r="Z98" s="18"/>
      <c r="AA98" s="21"/>
    </row>
    <row r="99" spans="4:27" s="8" customFormat="1">
      <c r="D99" s="18"/>
      <c r="E99" s="21"/>
      <c r="F99" s="18"/>
      <c r="G99" s="21"/>
      <c r="H99" s="18"/>
      <c r="I99" s="21"/>
      <c r="J99" s="18"/>
      <c r="K99" s="21"/>
      <c r="L99" s="18"/>
      <c r="M99" s="21"/>
      <c r="N99" s="18"/>
      <c r="O99" s="21"/>
      <c r="P99" s="18"/>
      <c r="Q99" s="21"/>
      <c r="R99" s="18"/>
      <c r="S99" s="21"/>
      <c r="T99" s="18"/>
      <c r="U99" s="21"/>
      <c r="V99" s="18"/>
      <c r="W99" s="21"/>
      <c r="X99" s="18"/>
      <c r="Y99" s="21"/>
      <c r="Z99" s="18"/>
      <c r="AA99" s="21"/>
    </row>
    <row r="100" spans="4:27" s="8" customFormat="1">
      <c r="D100" s="18"/>
      <c r="E100" s="21"/>
      <c r="F100" s="18"/>
      <c r="G100" s="21"/>
      <c r="H100" s="18"/>
      <c r="I100" s="21"/>
      <c r="J100" s="18"/>
      <c r="K100" s="21"/>
      <c r="L100" s="18"/>
      <c r="M100" s="21"/>
      <c r="N100" s="18"/>
      <c r="O100" s="21"/>
      <c r="P100" s="18"/>
      <c r="Q100" s="21"/>
      <c r="R100" s="18"/>
      <c r="S100" s="21"/>
      <c r="T100" s="18"/>
      <c r="U100" s="21"/>
      <c r="V100" s="18"/>
      <c r="W100" s="21"/>
      <c r="X100" s="18"/>
      <c r="Y100" s="21"/>
      <c r="Z100" s="18"/>
      <c r="AA100" s="21"/>
    </row>
    <row r="101" spans="4:27" s="8" customFormat="1">
      <c r="D101" s="18"/>
      <c r="E101" s="21"/>
      <c r="F101" s="18"/>
      <c r="G101" s="21"/>
      <c r="H101" s="18"/>
      <c r="I101" s="21"/>
      <c r="J101" s="18"/>
      <c r="K101" s="21"/>
      <c r="L101" s="18"/>
      <c r="M101" s="21"/>
      <c r="N101" s="18"/>
      <c r="O101" s="21"/>
      <c r="P101" s="18"/>
      <c r="Q101" s="21"/>
      <c r="R101" s="18"/>
      <c r="S101" s="21"/>
      <c r="T101" s="18"/>
      <c r="U101" s="21"/>
      <c r="V101" s="18"/>
      <c r="W101" s="21"/>
      <c r="X101" s="18"/>
      <c r="Y101" s="21"/>
      <c r="Z101" s="18"/>
      <c r="AA101" s="21"/>
    </row>
    <row r="102" spans="4:27" s="8" customFormat="1">
      <c r="D102" s="18"/>
      <c r="E102" s="21"/>
      <c r="F102" s="18"/>
      <c r="G102" s="21"/>
      <c r="H102" s="18"/>
      <c r="I102" s="21"/>
      <c r="J102" s="18"/>
      <c r="K102" s="21"/>
      <c r="L102" s="18"/>
      <c r="M102" s="21"/>
      <c r="N102" s="18"/>
      <c r="O102" s="21"/>
      <c r="P102" s="18"/>
      <c r="Q102" s="21"/>
      <c r="R102" s="18"/>
      <c r="S102" s="21"/>
      <c r="T102" s="18"/>
      <c r="U102" s="21"/>
      <c r="V102" s="18"/>
      <c r="W102" s="21"/>
      <c r="X102" s="18"/>
      <c r="Y102" s="21"/>
      <c r="Z102" s="18"/>
      <c r="AA102" s="21"/>
    </row>
    <row r="103" spans="4:27" s="8" customFormat="1">
      <c r="D103" s="18"/>
      <c r="E103" s="21"/>
      <c r="F103" s="18"/>
      <c r="G103" s="21"/>
      <c r="H103" s="18"/>
      <c r="I103" s="21"/>
      <c r="J103" s="18"/>
      <c r="K103" s="21"/>
      <c r="L103" s="18"/>
      <c r="M103" s="21"/>
      <c r="N103" s="18"/>
      <c r="O103" s="21"/>
      <c r="P103" s="18"/>
      <c r="Q103" s="21"/>
      <c r="R103" s="18"/>
      <c r="S103" s="21"/>
      <c r="T103" s="18"/>
      <c r="U103" s="21"/>
      <c r="V103" s="18"/>
      <c r="W103" s="21"/>
      <c r="X103" s="18"/>
      <c r="Y103" s="21"/>
      <c r="Z103" s="18"/>
      <c r="AA103" s="21"/>
    </row>
    <row r="104" spans="4:27" s="8" customFormat="1">
      <c r="D104" s="18"/>
      <c r="E104" s="21"/>
      <c r="F104" s="18"/>
      <c r="G104" s="21"/>
      <c r="H104" s="18"/>
      <c r="I104" s="21"/>
      <c r="J104" s="18"/>
      <c r="K104" s="21"/>
      <c r="L104" s="18"/>
      <c r="M104" s="21"/>
      <c r="N104" s="18"/>
      <c r="O104" s="21"/>
      <c r="P104" s="18"/>
      <c r="Q104" s="21"/>
      <c r="R104" s="18"/>
      <c r="S104" s="21"/>
      <c r="T104" s="18"/>
      <c r="U104" s="21"/>
      <c r="V104" s="18"/>
      <c r="W104" s="21"/>
      <c r="X104" s="18"/>
      <c r="Y104" s="21"/>
      <c r="Z104" s="18"/>
      <c r="AA104" s="21"/>
    </row>
    <row r="105" spans="4:27" s="8" customFormat="1">
      <c r="D105" s="18"/>
      <c r="E105" s="21"/>
      <c r="F105" s="18"/>
      <c r="G105" s="21"/>
      <c r="H105" s="18"/>
      <c r="I105" s="21"/>
      <c r="J105" s="18"/>
      <c r="K105" s="21"/>
      <c r="L105" s="18"/>
      <c r="M105" s="21"/>
      <c r="N105" s="18"/>
      <c r="O105" s="21"/>
      <c r="P105" s="18"/>
      <c r="Q105" s="21"/>
      <c r="R105" s="18"/>
      <c r="S105" s="21"/>
      <c r="T105" s="18"/>
      <c r="U105" s="21"/>
      <c r="V105" s="18"/>
      <c r="W105" s="21"/>
      <c r="X105" s="18"/>
      <c r="Y105" s="21"/>
      <c r="Z105" s="18"/>
      <c r="AA105" s="21"/>
    </row>
    <row r="106" spans="4:27" s="8" customFormat="1">
      <c r="D106" s="18"/>
      <c r="E106" s="21"/>
      <c r="F106" s="18"/>
      <c r="G106" s="21"/>
      <c r="H106" s="18"/>
      <c r="I106" s="21"/>
      <c r="J106" s="18"/>
      <c r="K106" s="21"/>
      <c r="L106" s="18"/>
      <c r="M106" s="21"/>
      <c r="N106" s="18"/>
      <c r="O106" s="21"/>
      <c r="P106" s="18"/>
      <c r="Q106" s="21"/>
      <c r="R106" s="18"/>
      <c r="S106" s="21"/>
      <c r="T106" s="18"/>
      <c r="U106" s="21"/>
      <c r="V106" s="18"/>
      <c r="W106" s="21"/>
      <c r="X106" s="18"/>
      <c r="Y106" s="21"/>
      <c r="Z106" s="18"/>
      <c r="AA106" s="21"/>
    </row>
    <row r="107" spans="4:27" s="8" customFormat="1">
      <c r="D107" s="18"/>
      <c r="E107" s="21"/>
      <c r="F107" s="18"/>
      <c r="G107" s="21"/>
      <c r="H107" s="18"/>
      <c r="I107" s="21"/>
      <c r="J107" s="18"/>
      <c r="K107" s="21"/>
      <c r="L107" s="18"/>
      <c r="M107" s="21"/>
      <c r="N107" s="18"/>
      <c r="O107" s="21"/>
      <c r="P107" s="18"/>
      <c r="Q107" s="21"/>
      <c r="R107" s="18"/>
      <c r="S107" s="21"/>
      <c r="T107" s="18"/>
      <c r="U107" s="21"/>
      <c r="V107" s="18"/>
      <c r="W107" s="21"/>
      <c r="X107" s="18"/>
      <c r="Y107" s="21"/>
      <c r="Z107" s="18"/>
      <c r="AA107" s="21"/>
    </row>
    <row r="108" spans="4:27" s="8" customFormat="1">
      <c r="D108" s="18"/>
      <c r="E108" s="21"/>
      <c r="F108" s="18"/>
      <c r="G108" s="21"/>
      <c r="H108" s="18"/>
      <c r="I108" s="21"/>
      <c r="J108" s="18"/>
      <c r="K108" s="21"/>
      <c r="L108" s="18"/>
      <c r="M108" s="21"/>
      <c r="N108" s="18"/>
      <c r="O108" s="21"/>
      <c r="P108" s="18"/>
      <c r="Q108" s="21"/>
      <c r="R108" s="18"/>
      <c r="S108" s="21"/>
      <c r="T108" s="18"/>
      <c r="U108" s="21"/>
      <c r="V108" s="18"/>
      <c r="W108" s="21"/>
      <c r="X108" s="18"/>
      <c r="Y108" s="21"/>
      <c r="Z108" s="18"/>
      <c r="AA108" s="21"/>
    </row>
    <row r="109" spans="4:27" s="8" customFormat="1">
      <c r="D109" s="18"/>
      <c r="E109" s="21"/>
      <c r="F109" s="18"/>
      <c r="G109" s="21"/>
      <c r="H109" s="18"/>
      <c r="I109" s="21"/>
      <c r="J109" s="18"/>
      <c r="K109" s="21"/>
      <c r="L109" s="18"/>
      <c r="M109" s="21"/>
      <c r="N109" s="18"/>
      <c r="O109" s="21"/>
      <c r="P109" s="18"/>
      <c r="Q109" s="21"/>
      <c r="R109" s="18"/>
      <c r="S109" s="21"/>
      <c r="T109" s="18"/>
      <c r="U109" s="21"/>
      <c r="V109" s="18"/>
      <c r="W109" s="21"/>
      <c r="X109" s="18"/>
      <c r="Y109" s="21"/>
      <c r="Z109" s="18"/>
      <c r="AA109" s="21"/>
    </row>
    <row r="110" spans="4:27" s="8" customFormat="1">
      <c r="D110" s="18"/>
      <c r="E110" s="21"/>
      <c r="F110" s="18"/>
      <c r="G110" s="21"/>
      <c r="H110" s="18"/>
      <c r="I110" s="21"/>
      <c r="J110" s="18"/>
      <c r="K110" s="21"/>
      <c r="L110" s="18"/>
      <c r="M110" s="21"/>
      <c r="N110" s="18"/>
      <c r="O110" s="21"/>
      <c r="P110" s="18"/>
      <c r="Q110" s="21"/>
      <c r="R110" s="18"/>
      <c r="S110" s="21"/>
      <c r="T110" s="18"/>
      <c r="U110" s="21"/>
      <c r="V110" s="18"/>
      <c r="W110" s="21"/>
      <c r="X110" s="18"/>
      <c r="Y110" s="21"/>
      <c r="Z110" s="18"/>
      <c r="AA110" s="21"/>
    </row>
    <row r="111" spans="4:27" s="8" customFormat="1">
      <c r="D111" s="18"/>
      <c r="E111" s="21"/>
      <c r="F111" s="18"/>
      <c r="G111" s="21"/>
      <c r="H111" s="18"/>
      <c r="I111" s="21"/>
      <c r="J111" s="18"/>
      <c r="K111" s="21"/>
      <c r="L111" s="18"/>
      <c r="M111" s="21"/>
      <c r="N111" s="18"/>
      <c r="O111" s="21"/>
      <c r="P111" s="18"/>
      <c r="Q111" s="21"/>
      <c r="R111" s="18"/>
      <c r="S111" s="21"/>
      <c r="T111" s="18"/>
      <c r="U111" s="21"/>
      <c r="V111" s="18"/>
      <c r="W111" s="21"/>
      <c r="X111" s="18"/>
      <c r="Y111" s="21"/>
      <c r="Z111" s="18"/>
      <c r="AA111" s="21"/>
    </row>
    <row r="112" spans="4:27" s="8" customFormat="1">
      <c r="D112" s="18"/>
      <c r="E112" s="21"/>
      <c r="F112" s="18"/>
      <c r="G112" s="21"/>
      <c r="H112" s="18"/>
      <c r="I112" s="21"/>
      <c r="J112" s="18"/>
      <c r="K112" s="21"/>
      <c r="L112" s="18"/>
      <c r="M112" s="21"/>
      <c r="N112" s="18"/>
      <c r="O112" s="21"/>
      <c r="P112" s="18"/>
      <c r="Q112" s="21"/>
      <c r="R112" s="18"/>
      <c r="S112" s="21"/>
      <c r="T112" s="18"/>
      <c r="U112" s="21"/>
      <c r="V112" s="18"/>
      <c r="W112" s="21"/>
      <c r="X112" s="18"/>
      <c r="Y112" s="21"/>
      <c r="Z112" s="18"/>
      <c r="AA112" s="21"/>
    </row>
    <row r="113" spans="4:27" s="8" customFormat="1">
      <c r="D113" s="18"/>
      <c r="E113" s="21"/>
      <c r="F113" s="18"/>
      <c r="G113" s="21"/>
      <c r="H113" s="18"/>
      <c r="I113" s="21"/>
      <c r="J113" s="18"/>
      <c r="K113" s="21"/>
      <c r="L113" s="18"/>
      <c r="M113" s="21"/>
      <c r="N113" s="18"/>
      <c r="O113" s="21"/>
      <c r="P113" s="18"/>
      <c r="Q113" s="21"/>
      <c r="R113" s="18"/>
      <c r="S113" s="21"/>
      <c r="T113" s="18"/>
      <c r="U113" s="21"/>
      <c r="V113" s="18"/>
      <c r="W113" s="21"/>
      <c r="X113" s="18"/>
      <c r="Y113" s="21"/>
      <c r="Z113" s="18"/>
      <c r="AA113" s="21"/>
    </row>
    <row r="114" spans="4:27" s="8" customFormat="1">
      <c r="D114" s="18"/>
      <c r="E114" s="21"/>
      <c r="F114" s="18"/>
      <c r="G114" s="21"/>
      <c r="H114" s="18"/>
      <c r="I114" s="21"/>
      <c r="J114" s="18"/>
      <c r="K114" s="21"/>
      <c r="L114" s="18"/>
      <c r="M114" s="21"/>
      <c r="N114" s="18"/>
      <c r="O114" s="21"/>
      <c r="P114" s="18"/>
      <c r="Q114" s="21"/>
      <c r="R114" s="18"/>
      <c r="S114" s="21"/>
      <c r="T114" s="18"/>
      <c r="U114" s="21"/>
      <c r="V114" s="18"/>
      <c r="W114" s="21"/>
      <c r="X114" s="18"/>
      <c r="Y114" s="21"/>
      <c r="Z114" s="18"/>
      <c r="AA114" s="21"/>
    </row>
    <row r="115" spans="4:27" s="8" customFormat="1">
      <c r="D115" s="18"/>
      <c r="E115" s="21"/>
      <c r="F115" s="18"/>
      <c r="G115" s="21"/>
      <c r="H115" s="18"/>
      <c r="I115" s="21"/>
      <c r="J115" s="18"/>
      <c r="K115" s="21"/>
      <c r="L115" s="18"/>
      <c r="M115" s="21"/>
      <c r="N115" s="18"/>
      <c r="O115" s="21"/>
      <c r="P115" s="18"/>
      <c r="Q115" s="21"/>
      <c r="R115" s="18"/>
      <c r="S115" s="21"/>
      <c r="T115" s="18"/>
      <c r="U115" s="21"/>
      <c r="V115" s="18"/>
      <c r="W115" s="21"/>
      <c r="X115" s="18"/>
      <c r="Y115" s="21"/>
      <c r="Z115" s="18"/>
      <c r="AA115" s="21"/>
    </row>
    <row r="116" spans="4:27" s="8" customFormat="1">
      <c r="D116" s="18"/>
      <c r="E116" s="21"/>
      <c r="F116" s="18"/>
      <c r="G116" s="21"/>
      <c r="H116" s="18"/>
      <c r="I116" s="21"/>
      <c r="J116" s="18"/>
      <c r="K116" s="21"/>
      <c r="L116" s="18"/>
      <c r="M116" s="21"/>
      <c r="N116" s="18"/>
      <c r="O116" s="21"/>
      <c r="P116" s="18"/>
      <c r="Q116" s="21"/>
      <c r="R116" s="18"/>
      <c r="S116" s="21"/>
      <c r="T116" s="18"/>
      <c r="U116" s="21"/>
      <c r="V116" s="18"/>
      <c r="W116" s="21"/>
      <c r="X116" s="18"/>
      <c r="Y116" s="21"/>
      <c r="Z116" s="18"/>
      <c r="AA116" s="21"/>
    </row>
    <row r="117" spans="4:27" s="8" customFormat="1">
      <c r="D117" s="18"/>
      <c r="E117" s="21"/>
      <c r="F117" s="18"/>
      <c r="G117" s="21"/>
      <c r="H117" s="18"/>
      <c r="I117" s="21"/>
      <c r="J117" s="18"/>
      <c r="K117" s="21"/>
      <c r="L117" s="18"/>
      <c r="M117" s="21"/>
      <c r="N117" s="18"/>
      <c r="O117" s="21"/>
      <c r="P117" s="18"/>
      <c r="Q117" s="21"/>
      <c r="R117" s="18"/>
      <c r="S117" s="21"/>
      <c r="T117" s="18"/>
      <c r="U117" s="21"/>
      <c r="V117" s="18"/>
      <c r="W117" s="21"/>
      <c r="X117" s="18"/>
      <c r="Y117" s="21"/>
      <c r="Z117" s="18"/>
      <c r="AA117" s="21"/>
    </row>
    <row r="118" spans="4:27" s="8" customFormat="1">
      <c r="D118" s="18"/>
      <c r="E118" s="21"/>
      <c r="F118" s="18"/>
      <c r="G118" s="21"/>
      <c r="H118" s="18"/>
      <c r="I118" s="21"/>
      <c r="J118" s="18"/>
      <c r="K118" s="21"/>
      <c r="L118" s="18"/>
      <c r="M118" s="21"/>
      <c r="N118" s="18"/>
      <c r="O118" s="21"/>
      <c r="P118" s="18"/>
      <c r="Q118" s="21"/>
      <c r="R118" s="18"/>
      <c r="S118" s="21"/>
      <c r="T118" s="18"/>
      <c r="U118" s="21"/>
      <c r="V118" s="18"/>
      <c r="W118" s="21"/>
      <c r="X118" s="18"/>
      <c r="Y118" s="21"/>
      <c r="Z118" s="18"/>
      <c r="AA118" s="21"/>
    </row>
    <row r="119" spans="4:27" s="8" customFormat="1">
      <c r="D119" s="18"/>
      <c r="E119" s="21"/>
      <c r="F119" s="18"/>
      <c r="G119" s="21"/>
      <c r="H119" s="18"/>
      <c r="I119" s="21"/>
      <c r="J119" s="18"/>
      <c r="K119" s="21"/>
      <c r="L119" s="18"/>
      <c r="M119" s="21"/>
      <c r="N119" s="18"/>
      <c r="O119" s="21"/>
      <c r="P119" s="18"/>
      <c r="Q119" s="21"/>
      <c r="R119" s="18"/>
      <c r="S119" s="21"/>
      <c r="T119" s="18"/>
      <c r="U119" s="21"/>
      <c r="V119" s="18"/>
      <c r="W119" s="21"/>
      <c r="X119" s="18"/>
      <c r="Y119" s="21"/>
      <c r="Z119" s="18"/>
      <c r="AA119" s="21"/>
    </row>
    <row r="120" spans="4:27" s="8" customFormat="1">
      <c r="D120" s="18"/>
      <c r="E120" s="21"/>
      <c r="F120" s="18"/>
      <c r="G120" s="21"/>
      <c r="H120" s="18"/>
      <c r="I120" s="21"/>
      <c r="J120" s="18"/>
      <c r="K120" s="21"/>
      <c r="L120" s="18"/>
      <c r="M120" s="21"/>
      <c r="N120" s="18"/>
      <c r="O120" s="21"/>
      <c r="P120" s="18"/>
      <c r="Q120" s="21"/>
      <c r="R120" s="18"/>
      <c r="S120" s="21"/>
      <c r="T120" s="18"/>
      <c r="U120" s="21"/>
      <c r="V120" s="18"/>
      <c r="W120" s="21"/>
      <c r="X120" s="18"/>
      <c r="Y120" s="21"/>
      <c r="Z120" s="18"/>
      <c r="AA120" s="21"/>
    </row>
    <row r="121" spans="4:27" s="8" customFormat="1">
      <c r="D121" s="18"/>
      <c r="E121" s="21"/>
      <c r="F121" s="18"/>
      <c r="G121" s="21"/>
      <c r="H121" s="18"/>
      <c r="I121" s="21"/>
      <c r="J121" s="18"/>
      <c r="K121" s="21"/>
      <c r="L121" s="18"/>
      <c r="M121" s="21"/>
      <c r="N121" s="18"/>
      <c r="O121" s="21"/>
      <c r="P121" s="18"/>
      <c r="Q121" s="21"/>
      <c r="R121" s="18"/>
      <c r="S121" s="21"/>
      <c r="T121" s="18"/>
      <c r="U121" s="21"/>
      <c r="V121" s="18"/>
      <c r="W121" s="21"/>
      <c r="X121" s="18"/>
      <c r="Y121" s="21"/>
      <c r="Z121" s="18"/>
      <c r="AA121" s="21"/>
    </row>
    <row r="122" spans="4:27" s="8" customFormat="1">
      <c r="D122" s="18"/>
      <c r="E122" s="21"/>
      <c r="F122" s="18"/>
      <c r="G122" s="21"/>
      <c r="H122" s="18"/>
      <c r="I122" s="21"/>
      <c r="J122" s="18"/>
      <c r="K122" s="21"/>
      <c r="L122" s="18"/>
      <c r="M122" s="21"/>
      <c r="N122" s="18"/>
      <c r="O122" s="21"/>
      <c r="P122" s="18"/>
      <c r="Q122" s="21"/>
      <c r="R122" s="18"/>
      <c r="S122" s="21"/>
      <c r="T122" s="18"/>
      <c r="U122" s="21"/>
      <c r="V122" s="18"/>
      <c r="W122" s="21"/>
      <c r="X122" s="18"/>
      <c r="Y122" s="21"/>
      <c r="Z122" s="18"/>
      <c r="AA122" s="21"/>
    </row>
    <row r="123" spans="4:27" s="8" customFormat="1">
      <c r="D123" s="18"/>
      <c r="E123" s="21"/>
      <c r="F123" s="18"/>
      <c r="G123" s="21"/>
      <c r="H123" s="18"/>
      <c r="I123" s="21"/>
      <c r="J123" s="18"/>
      <c r="K123" s="21"/>
      <c r="L123" s="18"/>
      <c r="M123" s="21"/>
      <c r="N123" s="18"/>
      <c r="O123" s="21"/>
      <c r="P123" s="18"/>
      <c r="Q123" s="21"/>
      <c r="R123" s="18"/>
      <c r="S123" s="21"/>
      <c r="T123" s="18"/>
      <c r="U123" s="21"/>
      <c r="V123" s="18"/>
      <c r="W123" s="21"/>
      <c r="X123" s="18"/>
      <c r="Y123" s="21"/>
      <c r="Z123" s="18"/>
      <c r="AA123" s="21"/>
    </row>
    <row r="124" spans="4:27" s="8" customFormat="1">
      <c r="D124" s="18"/>
      <c r="E124" s="21"/>
      <c r="F124" s="18"/>
      <c r="G124" s="21"/>
      <c r="H124" s="18"/>
      <c r="I124" s="21"/>
      <c r="J124" s="18"/>
      <c r="K124" s="21"/>
      <c r="L124" s="18"/>
      <c r="M124" s="21"/>
      <c r="N124" s="18"/>
      <c r="O124" s="21"/>
      <c r="P124" s="18"/>
      <c r="Q124" s="21"/>
      <c r="R124" s="18"/>
      <c r="S124" s="21"/>
      <c r="T124" s="18"/>
      <c r="U124" s="21"/>
      <c r="V124" s="18"/>
      <c r="W124" s="21"/>
      <c r="X124" s="18"/>
      <c r="Y124" s="21"/>
      <c r="Z124" s="18"/>
      <c r="AA124" s="21"/>
    </row>
    <row r="125" spans="4:27" s="8" customFormat="1">
      <c r="D125" s="18"/>
      <c r="E125" s="21"/>
      <c r="F125" s="18"/>
      <c r="G125" s="21"/>
      <c r="H125" s="18"/>
      <c r="I125" s="21"/>
      <c r="J125" s="18"/>
      <c r="K125" s="21"/>
      <c r="L125" s="18"/>
      <c r="M125" s="21"/>
      <c r="N125" s="18"/>
      <c r="O125" s="21"/>
      <c r="P125" s="18"/>
      <c r="Q125" s="21"/>
      <c r="R125" s="18"/>
      <c r="S125" s="21"/>
      <c r="T125" s="18"/>
      <c r="U125" s="21"/>
      <c r="V125" s="18"/>
      <c r="W125" s="21"/>
      <c r="X125" s="18"/>
      <c r="Y125" s="21"/>
      <c r="Z125" s="18"/>
      <c r="AA125" s="21"/>
    </row>
    <row r="126" spans="4:27" s="8" customFormat="1">
      <c r="D126" s="18"/>
      <c r="E126" s="21"/>
      <c r="F126" s="18"/>
      <c r="G126" s="21"/>
      <c r="H126" s="18"/>
      <c r="I126" s="21"/>
      <c r="J126" s="18"/>
      <c r="K126" s="21"/>
      <c r="L126" s="18"/>
      <c r="M126" s="21"/>
      <c r="N126" s="18"/>
      <c r="O126" s="21"/>
      <c r="P126" s="18"/>
      <c r="Q126" s="21"/>
      <c r="R126" s="18"/>
      <c r="S126" s="21"/>
      <c r="T126" s="18"/>
      <c r="U126" s="21"/>
      <c r="V126" s="18"/>
      <c r="W126" s="21"/>
      <c r="X126" s="18"/>
      <c r="Y126" s="21"/>
      <c r="Z126" s="18"/>
      <c r="AA126" s="21"/>
    </row>
    <row r="127" spans="4:27" s="8" customFormat="1">
      <c r="D127" s="18"/>
      <c r="E127" s="21"/>
      <c r="F127" s="18"/>
      <c r="G127" s="21"/>
      <c r="H127" s="18"/>
      <c r="I127" s="21"/>
      <c r="J127" s="18"/>
      <c r="K127" s="21"/>
      <c r="L127" s="18"/>
      <c r="M127" s="21"/>
      <c r="N127" s="18"/>
      <c r="O127" s="21"/>
      <c r="P127" s="18"/>
      <c r="Q127" s="21"/>
      <c r="R127" s="18"/>
      <c r="S127" s="21"/>
      <c r="T127" s="18"/>
      <c r="U127" s="21"/>
      <c r="V127" s="18"/>
      <c r="W127" s="21"/>
      <c r="X127" s="18"/>
      <c r="Y127" s="21"/>
      <c r="Z127" s="18"/>
      <c r="AA127" s="21"/>
    </row>
    <row r="128" spans="4:27" s="8" customFormat="1">
      <c r="D128" s="18"/>
      <c r="E128" s="21"/>
      <c r="F128" s="18"/>
      <c r="G128" s="21"/>
      <c r="H128" s="18"/>
      <c r="I128" s="21"/>
      <c r="J128" s="18"/>
      <c r="K128" s="21"/>
      <c r="L128" s="18"/>
      <c r="M128" s="21"/>
      <c r="N128" s="18"/>
      <c r="O128" s="21"/>
      <c r="P128" s="18"/>
      <c r="Q128" s="21"/>
      <c r="R128" s="18"/>
      <c r="S128" s="21"/>
      <c r="T128" s="18"/>
      <c r="U128" s="21"/>
      <c r="V128" s="18"/>
      <c r="W128" s="21"/>
      <c r="X128" s="18"/>
      <c r="Y128" s="21"/>
      <c r="Z128" s="18"/>
      <c r="AA128" s="21"/>
    </row>
    <row r="129" spans="4:27" s="8" customFormat="1">
      <c r="D129" s="18"/>
      <c r="E129" s="21"/>
      <c r="F129" s="18"/>
      <c r="G129" s="21"/>
      <c r="H129" s="18"/>
      <c r="I129" s="21"/>
      <c r="J129" s="18"/>
      <c r="K129" s="21"/>
      <c r="L129" s="18"/>
      <c r="M129" s="21"/>
      <c r="N129" s="18"/>
      <c r="O129" s="21"/>
      <c r="P129" s="18"/>
      <c r="Q129" s="21"/>
      <c r="R129" s="18"/>
      <c r="S129" s="21"/>
      <c r="T129" s="18"/>
      <c r="U129" s="21"/>
      <c r="V129" s="18"/>
      <c r="W129" s="21"/>
      <c r="X129" s="18"/>
      <c r="Y129" s="21"/>
      <c r="Z129" s="18"/>
      <c r="AA129" s="21"/>
    </row>
    <row r="130" spans="4:27" s="8" customFormat="1">
      <c r="D130" s="18"/>
      <c r="E130" s="21"/>
      <c r="F130" s="18"/>
      <c r="G130" s="21"/>
      <c r="H130" s="18"/>
      <c r="I130" s="21"/>
      <c r="J130" s="18"/>
      <c r="K130" s="21"/>
      <c r="L130" s="18"/>
      <c r="M130" s="21"/>
      <c r="N130" s="18"/>
      <c r="O130" s="21"/>
      <c r="P130" s="18"/>
      <c r="Q130" s="21"/>
      <c r="R130" s="18"/>
      <c r="S130" s="21"/>
      <c r="T130" s="18"/>
      <c r="U130" s="21"/>
      <c r="V130" s="18"/>
      <c r="W130" s="21"/>
      <c r="X130" s="18"/>
      <c r="Y130" s="21"/>
      <c r="Z130" s="18"/>
      <c r="AA130" s="21"/>
    </row>
    <row r="131" spans="4:27" s="8" customFormat="1">
      <c r="D131" s="18"/>
      <c r="E131" s="21"/>
      <c r="F131" s="18"/>
      <c r="G131" s="21"/>
      <c r="H131" s="18"/>
      <c r="I131" s="21"/>
      <c r="J131" s="18"/>
      <c r="K131" s="21"/>
      <c r="L131" s="18"/>
      <c r="M131" s="21"/>
      <c r="N131" s="18"/>
      <c r="O131" s="21"/>
      <c r="P131" s="18"/>
      <c r="Q131" s="21"/>
      <c r="R131" s="18"/>
      <c r="S131" s="21"/>
      <c r="T131" s="18"/>
      <c r="U131" s="21"/>
      <c r="V131" s="18"/>
      <c r="W131" s="21"/>
      <c r="X131" s="18"/>
      <c r="Y131" s="21"/>
      <c r="Z131" s="18"/>
      <c r="AA131" s="21"/>
    </row>
    <row r="132" spans="4:27" s="8" customFormat="1">
      <c r="D132" s="18"/>
      <c r="E132" s="21"/>
      <c r="F132" s="18"/>
      <c r="G132" s="21"/>
      <c r="H132" s="18"/>
      <c r="I132" s="21"/>
      <c r="J132" s="18"/>
      <c r="K132" s="21"/>
      <c r="L132" s="18"/>
      <c r="M132" s="21"/>
      <c r="N132" s="18"/>
      <c r="O132" s="21"/>
      <c r="P132" s="18"/>
      <c r="Q132" s="21"/>
      <c r="R132" s="18"/>
      <c r="S132" s="21"/>
      <c r="T132" s="18"/>
      <c r="U132" s="21"/>
      <c r="V132" s="18"/>
      <c r="W132" s="21"/>
      <c r="X132" s="18"/>
      <c r="Y132" s="21"/>
      <c r="Z132" s="18"/>
      <c r="AA132" s="21"/>
    </row>
    <row r="133" spans="4:27" s="8" customFormat="1">
      <c r="D133" s="18"/>
      <c r="E133" s="21"/>
      <c r="F133" s="18"/>
      <c r="G133" s="21"/>
      <c r="H133" s="18"/>
      <c r="I133" s="21"/>
      <c r="J133" s="18"/>
      <c r="K133" s="21"/>
      <c r="L133" s="18"/>
      <c r="M133" s="21"/>
      <c r="N133" s="18"/>
      <c r="O133" s="21"/>
      <c r="P133" s="18"/>
      <c r="Q133" s="21"/>
      <c r="R133" s="18"/>
      <c r="S133" s="21"/>
      <c r="T133" s="18"/>
      <c r="U133" s="21"/>
      <c r="V133" s="18"/>
      <c r="W133" s="21"/>
      <c r="X133" s="18"/>
      <c r="Y133" s="21"/>
      <c r="Z133" s="18"/>
      <c r="AA133" s="21"/>
    </row>
    <row r="134" spans="4:27" s="8" customFormat="1">
      <c r="D134" s="18"/>
      <c r="E134" s="21"/>
      <c r="F134" s="18"/>
      <c r="G134" s="21"/>
      <c r="H134" s="18"/>
      <c r="I134" s="21"/>
      <c r="J134" s="18"/>
      <c r="K134" s="21"/>
      <c r="L134" s="18"/>
      <c r="M134" s="21"/>
      <c r="N134" s="18"/>
      <c r="O134" s="21"/>
      <c r="P134" s="18"/>
      <c r="Q134" s="21"/>
      <c r="R134" s="18"/>
      <c r="S134" s="21"/>
      <c r="T134" s="18"/>
      <c r="U134" s="21"/>
      <c r="V134" s="18"/>
      <c r="W134" s="21"/>
      <c r="X134" s="18"/>
      <c r="Y134" s="21"/>
      <c r="Z134" s="18"/>
      <c r="AA134" s="21"/>
    </row>
    <row r="135" spans="4:27" s="8" customFormat="1">
      <c r="D135" s="18"/>
      <c r="E135" s="21"/>
      <c r="F135" s="18"/>
      <c r="G135" s="21"/>
      <c r="H135" s="18"/>
      <c r="I135" s="21"/>
      <c r="J135" s="18"/>
      <c r="K135" s="21"/>
      <c r="L135" s="18"/>
      <c r="M135" s="21"/>
      <c r="N135" s="18"/>
      <c r="O135" s="21"/>
      <c r="P135" s="18"/>
      <c r="Q135" s="21"/>
      <c r="R135" s="18"/>
      <c r="S135" s="21"/>
      <c r="T135" s="18"/>
      <c r="U135" s="21"/>
      <c r="V135" s="18"/>
      <c r="W135" s="21"/>
      <c r="X135" s="18"/>
      <c r="Y135" s="21"/>
      <c r="Z135" s="18"/>
      <c r="AA135" s="21"/>
    </row>
    <row r="136" spans="4:27" s="8" customFormat="1">
      <c r="D136" s="18"/>
      <c r="E136" s="21"/>
      <c r="F136" s="18"/>
      <c r="G136" s="21"/>
      <c r="H136" s="18"/>
      <c r="I136" s="21"/>
      <c r="J136" s="18"/>
      <c r="K136" s="21"/>
      <c r="L136" s="18"/>
      <c r="M136" s="21"/>
      <c r="N136" s="18"/>
      <c r="O136" s="21"/>
      <c r="P136" s="18"/>
      <c r="Q136" s="21"/>
      <c r="R136" s="18"/>
      <c r="S136" s="21"/>
      <c r="T136" s="18"/>
      <c r="U136" s="21"/>
      <c r="V136" s="18"/>
      <c r="W136" s="21"/>
      <c r="X136" s="18"/>
      <c r="Y136" s="21"/>
      <c r="Z136" s="18"/>
      <c r="AA136" s="21"/>
    </row>
    <row r="137" spans="4:27" s="8" customFormat="1">
      <c r="D137" s="18"/>
      <c r="E137" s="21"/>
      <c r="F137" s="18"/>
      <c r="G137" s="21"/>
      <c r="H137" s="18"/>
      <c r="I137" s="21"/>
      <c r="J137" s="18"/>
      <c r="K137" s="21"/>
      <c r="L137" s="18"/>
      <c r="M137" s="21"/>
      <c r="N137" s="18"/>
      <c r="O137" s="21"/>
      <c r="P137" s="18"/>
      <c r="Q137" s="21"/>
      <c r="R137" s="18"/>
      <c r="S137" s="21"/>
      <c r="T137" s="18"/>
      <c r="U137" s="21"/>
      <c r="V137" s="18"/>
      <c r="W137" s="21"/>
      <c r="X137" s="18"/>
      <c r="Y137" s="21"/>
      <c r="Z137" s="18"/>
      <c r="AA137" s="21"/>
    </row>
    <row r="138" spans="4:27" s="8" customFormat="1">
      <c r="D138" s="18"/>
      <c r="E138" s="21"/>
      <c r="F138" s="18"/>
      <c r="G138" s="21"/>
      <c r="H138" s="18"/>
      <c r="I138" s="21"/>
      <c r="J138" s="18"/>
      <c r="K138" s="21"/>
      <c r="L138" s="18"/>
      <c r="M138" s="21"/>
      <c r="N138" s="18"/>
      <c r="O138" s="21"/>
      <c r="P138" s="18"/>
      <c r="Q138" s="21"/>
      <c r="R138" s="18"/>
      <c r="S138" s="21"/>
      <c r="T138" s="18"/>
      <c r="U138" s="21"/>
      <c r="V138" s="18"/>
      <c r="W138" s="21"/>
      <c r="X138" s="18"/>
      <c r="Y138" s="21"/>
      <c r="Z138" s="18"/>
      <c r="AA138" s="21"/>
    </row>
    <row r="139" spans="4:27" s="8" customFormat="1">
      <c r="D139" s="18"/>
      <c r="E139" s="21"/>
      <c r="F139" s="18"/>
      <c r="G139" s="21"/>
      <c r="H139" s="18"/>
      <c r="I139" s="21"/>
      <c r="J139" s="18"/>
      <c r="K139" s="21"/>
      <c r="L139" s="18"/>
      <c r="M139" s="21"/>
      <c r="N139" s="18"/>
      <c r="O139" s="21"/>
      <c r="P139" s="18"/>
      <c r="Q139" s="21"/>
      <c r="R139" s="18"/>
      <c r="S139" s="21"/>
      <c r="T139" s="18"/>
      <c r="U139" s="21"/>
      <c r="V139" s="18"/>
      <c r="W139" s="21"/>
      <c r="X139" s="18"/>
      <c r="Y139" s="21"/>
      <c r="Z139" s="18"/>
      <c r="AA139" s="21"/>
    </row>
    <row r="140" spans="4:27" s="8" customFormat="1">
      <c r="D140" s="18"/>
      <c r="E140" s="21"/>
      <c r="F140" s="18"/>
      <c r="G140" s="21"/>
      <c r="H140" s="18"/>
      <c r="I140" s="21"/>
      <c r="J140" s="18"/>
      <c r="K140" s="21"/>
      <c r="L140" s="18"/>
      <c r="M140" s="21"/>
      <c r="N140" s="18"/>
      <c r="O140" s="21"/>
      <c r="P140" s="18"/>
      <c r="Q140" s="21"/>
      <c r="R140" s="18"/>
      <c r="S140" s="21"/>
      <c r="T140" s="18"/>
      <c r="U140" s="21"/>
      <c r="V140" s="18"/>
      <c r="W140" s="21"/>
      <c r="X140" s="18"/>
      <c r="Y140" s="21"/>
      <c r="Z140" s="18"/>
      <c r="AA140" s="21"/>
    </row>
    <row r="141" spans="4:27" s="8" customFormat="1">
      <c r="D141" s="18"/>
      <c r="E141" s="21"/>
      <c r="F141" s="18"/>
      <c r="G141" s="21"/>
      <c r="H141" s="18"/>
      <c r="I141" s="21"/>
      <c r="J141" s="18"/>
      <c r="K141" s="21"/>
      <c r="L141" s="18"/>
      <c r="M141" s="21"/>
      <c r="N141" s="18"/>
      <c r="O141" s="21"/>
      <c r="P141" s="18"/>
      <c r="Q141" s="21"/>
      <c r="R141" s="18"/>
      <c r="S141" s="21"/>
      <c r="T141" s="18"/>
      <c r="U141" s="21"/>
      <c r="V141" s="18"/>
      <c r="W141" s="21"/>
      <c r="X141" s="18"/>
      <c r="Y141" s="21"/>
      <c r="Z141" s="18"/>
      <c r="AA141" s="21"/>
    </row>
    <row r="142" spans="4:27" s="8" customFormat="1">
      <c r="D142" s="18"/>
      <c r="E142" s="21"/>
      <c r="F142" s="18"/>
      <c r="G142" s="21"/>
      <c r="H142" s="18"/>
      <c r="I142" s="21"/>
      <c r="J142" s="18"/>
      <c r="K142" s="21"/>
      <c r="L142" s="18"/>
      <c r="M142" s="21"/>
      <c r="N142" s="18"/>
      <c r="O142" s="21"/>
      <c r="P142" s="18"/>
      <c r="Q142" s="21"/>
      <c r="R142" s="18"/>
      <c r="S142" s="21"/>
      <c r="T142" s="18"/>
      <c r="U142" s="21"/>
      <c r="V142" s="18"/>
      <c r="W142" s="21"/>
      <c r="X142" s="18"/>
      <c r="Y142" s="21"/>
      <c r="Z142" s="18"/>
      <c r="AA142" s="21"/>
    </row>
    <row r="143" spans="4:27" s="8" customFormat="1">
      <c r="D143" s="18"/>
      <c r="E143" s="21"/>
      <c r="F143" s="18"/>
      <c r="G143" s="21"/>
      <c r="H143" s="18"/>
      <c r="I143" s="21"/>
      <c r="J143" s="18"/>
      <c r="K143" s="21"/>
      <c r="L143" s="18"/>
      <c r="M143" s="21"/>
      <c r="N143" s="18"/>
      <c r="O143" s="21"/>
      <c r="P143" s="18"/>
      <c r="Q143" s="21"/>
      <c r="R143" s="18"/>
      <c r="S143" s="21"/>
      <c r="T143" s="18"/>
      <c r="U143" s="21"/>
      <c r="V143" s="18"/>
      <c r="W143" s="21"/>
      <c r="X143" s="18"/>
      <c r="Y143" s="21"/>
      <c r="Z143" s="18"/>
      <c r="AA143" s="21"/>
    </row>
    <row r="144" spans="4:27" s="8" customFormat="1">
      <c r="D144" s="18"/>
      <c r="E144" s="21"/>
      <c r="F144" s="18"/>
      <c r="G144" s="21"/>
      <c r="H144" s="18"/>
      <c r="I144" s="21"/>
      <c r="J144" s="18"/>
      <c r="K144" s="21"/>
      <c r="L144" s="18"/>
      <c r="M144" s="21"/>
      <c r="N144" s="18"/>
      <c r="O144" s="21"/>
      <c r="P144" s="18"/>
      <c r="Q144" s="21"/>
      <c r="R144" s="18"/>
      <c r="S144" s="21"/>
      <c r="T144" s="18"/>
      <c r="U144" s="21"/>
      <c r="V144" s="18"/>
      <c r="W144" s="21"/>
      <c r="X144" s="18"/>
      <c r="Y144" s="21"/>
      <c r="Z144" s="18"/>
      <c r="AA144" s="21"/>
    </row>
  </sheetData>
  <mergeCells count="17">
    <mergeCell ref="Z1:AB1"/>
    <mergeCell ref="D1:N1"/>
    <mergeCell ref="B14:B21"/>
    <mergeCell ref="B6:C11"/>
    <mergeCell ref="C14:C21"/>
    <mergeCell ref="B23:B29"/>
    <mergeCell ref="C23:C29"/>
    <mergeCell ref="B31:B37"/>
    <mergeCell ref="C31:C37"/>
    <mergeCell ref="B39:B45"/>
    <mergeCell ref="C39:C45"/>
    <mergeCell ref="C82:C87"/>
    <mergeCell ref="B47:B59"/>
    <mergeCell ref="C47:C59"/>
    <mergeCell ref="B61:B71"/>
    <mergeCell ref="C61:C71"/>
    <mergeCell ref="C76:C78"/>
  </mergeCells>
  <conditionalFormatting sqref="F78 H78 J78 L78 N78 P78 R78 T78 V78 X78 Z78 AB78">
    <cfRule type="cellIs" dxfId="1" priority="2" stopIfTrue="1" operator="greaterThan">
      <formula>0</formula>
    </cfRule>
  </conditionalFormatting>
  <conditionalFormatting sqref="F78 H78 J78 L78 N78 P78 R78 T78 V78 X78 Z78 AB78">
    <cfRule type="cellIs" dxfId="0" priority="1" operator="lessThan">
      <formula>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907ED-4634-49A0-87C3-8C1BA875DD71}">
  <sheetPr>
    <tabColor rgb="FF296153"/>
  </sheetPr>
  <dimension ref="A1:AE66"/>
  <sheetViews>
    <sheetView workbookViewId="0">
      <pane ySplit="1" topLeftCell="A2" activePane="bottomLeft" state="frozen"/>
      <selection pane="bottomLeft" activeCell="Q13" sqref="Q13"/>
    </sheetView>
  </sheetViews>
  <sheetFormatPr defaultColWidth="9.85546875" defaultRowHeight="18.75"/>
  <cols>
    <col min="1" max="1" width="5.140625" style="65" customWidth="1"/>
    <col min="2" max="2" width="26.140625" style="4" customWidth="1"/>
    <col min="3" max="3" width="37.85546875" style="4" customWidth="1"/>
    <col min="4" max="4" width="11.42578125" style="70" customWidth="1"/>
    <col min="5" max="15" width="11.42578125" style="4" customWidth="1"/>
    <col min="16" max="16384" width="9.85546875" style="4"/>
  </cols>
  <sheetData>
    <row r="1" spans="1:31" s="1" customFormat="1" ht="60" customHeight="1">
      <c r="A1" s="59"/>
      <c r="C1" s="213" t="s">
        <v>0</v>
      </c>
      <c r="D1" s="12" t="str">
        <f>'Dados Pessoais'!C6</f>
        <v>One Human</v>
      </c>
      <c r="F1" s="13"/>
      <c r="G1" s="194">
        <f ca="1">'Dados Pessoais'!C9</f>
        <v>46085</v>
      </c>
      <c r="H1" s="194"/>
      <c r="I1" s="2"/>
      <c r="J1" s="7"/>
    </row>
    <row r="2" spans="1:31">
      <c r="A2" s="58"/>
      <c r="B2" s="8"/>
      <c r="C2" s="8"/>
      <c r="D2" s="67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</row>
    <row r="3" spans="1:31">
      <c r="A3" s="58"/>
      <c r="B3" s="105"/>
      <c r="C3" s="107"/>
      <c r="D3" s="299" t="s">
        <v>135</v>
      </c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1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31">
      <c r="A4" s="58"/>
      <c r="B4" s="85" t="s">
        <v>136</v>
      </c>
      <c r="C4" s="108" t="s">
        <v>137</v>
      </c>
      <c r="D4" s="306" t="s">
        <v>138</v>
      </c>
      <c r="E4" s="307" t="s">
        <v>139</v>
      </c>
      <c r="F4" s="307" t="s">
        <v>140</v>
      </c>
      <c r="G4" s="307" t="s">
        <v>141</v>
      </c>
      <c r="H4" s="307" t="s">
        <v>142</v>
      </c>
      <c r="I4" s="307" t="s">
        <v>143</v>
      </c>
      <c r="J4" s="307" t="s">
        <v>144</v>
      </c>
      <c r="K4" s="307" t="s">
        <v>145</v>
      </c>
      <c r="L4" s="307" t="s">
        <v>146</v>
      </c>
      <c r="M4" s="307" t="s">
        <v>147</v>
      </c>
      <c r="N4" s="307" t="s">
        <v>148</v>
      </c>
      <c r="O4" s="308" t="s">
        <v>149</v>
      </c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31">
      <c r="A5" s="58"/>
      <c r="B5" s="204" t="s">
        <v>150</v>
      </c>
      <c r="C5" s="246" t="s">
        <v>151</v>
      </c>
      <c r="D5" s="230">
        <v>100</v>
      </c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2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</row>
    <row r="6" spans="1:31">
      <c r="A6" s="58"/>
      <c r="B6" s="205"/>
      <c r="C6" s="84"/>
      <c r="D6" s="233"/>
      <c r="E6" s="234"/>
      <c r="F6" s="234"/>
      <c r="G6" s="234"/>
      <c r="H6" s="234"/>
      <c r="I6" s="234"/>
      <c r="J6" s="234"/>
      <c r="K6" s="234"/>
      <c r="L6" s="234"/>
      <c r="M6" s="234"/>
      <c r="N6" s="234"/>
      <c r="O6" s="235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31">
      <c r="A7" s="58"/>
      <c r="B7" s="206"/>
      <c r="C7" s="110"/>
      <c r="D7" s="236"/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</row>
    <row r="8" spans="1:31" s="245" customFormat="1">
      <c r="A8" s="239"/>
      <c r="B8" s="240" t="s">
        <v>82</v>
      </c>
      <c r="C8" s="241"/>
      <c r="D8" s="242">
        <f>SUM(D5:D7)</f>
        <v>100</v>
      </c>
      <c r="E8" s="243">
        <f t="shared" ref="E8:O8" si="0">SUM(E5:E7)</f>
        <v>0</v>
      </c>
      <c r="F8" s="243">
        <f t="shared" si="0"/>
        <v>0</v>
      </c>
      <c r="G8" s="243">
        <f t="shared" si="0"/>
        <v>0</v>
      </c>
      <c r="H8" s="243">
        <f t="shared" si="0"/>
        <v>0</v>
      </c>
      <c r="I8" s="243">
        <f t="shared" si="0"/>
        <v>0</v>
      </c>
      <c r="J8" s="243">
        <f t="shared" si="0"/>
        <v>0</v>
      </c>
      <c r="K8" s="243">
        <f t="shared" si="0"/>
        <v>0</v>
      </c>
      <c r="L8" s="243">
        <f t="shared" si="0"/>
        <v>0</v>
      </c>
      <c r="M8" s="243">
        <f t="shared" si="0"/>
        <v>0</v>
      </c>
      <c r="N8" s="243">
        <f t="shared" si="0"/>
        <v>0</v>
      </c>
      <c r="O8" s="244">
        <f t="shared" si="0"/>
        <v>0</v>
      </c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</row>
    <row r="9" spans="1:31" ht="18">
      <c r="A9" s="58"/>
      <c r="B9" s="106" t="s">
        <v>152</v>
      </c>
      <c r="C9" s="302" cm="1">
        <f t="array" ref="C9">LOOKUP(2, 1/((D8:O8&lt;&gt;"") * (D8:O8&lt;&gt;0)), D8:O8)</f>
        <v>100</v>
      </c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</row>
    <row r="10" spans="1:31">
      <c r="A10" s="58"/>
      <c r="B10" s="75"/>
      <c r="C10" s="76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</row>
    <row r="11" spans="1:31">
      <c r="A11" s="58"/>
      <c r="B11" s="202" t="s">
        <v>153</v>
      </c>
      <c r="C11" s="247" t="s">
        <v>154</v>
      </c>
      <c r="D11" s="71">
        <v>100</v>
      </c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</row>
    <row r="12" spans="1:31">
      <c r="A12" s="58"/>
      <c r="B12" s="203"/>
      <c r="C12" s="8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</row>
    <row r="13" spans="1:31">
      <c r="A13" s="58"/>
      <c r="B13" s="203"/>
      <c r="C13" s="8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</row>
    <row r="14" spans="1:31" s="245" customFormat="1">
      <c r="A14" s="239"/>
      <c r="B14" s="240" t="s">
        <v>82</v>
      </c>
      <c r="C14" s="241"/>
      <c r="D14" s="242">
        <f>SUM(D11:D13)</f>
        <v>100</v>
      </c>
      <c r="E14" s="243">
        <f t="shared" ref="E14" si="1">SUM(E11:E13)</f>
        <v>0</v>
      </c>
      <c r="F14" s="243">
        <f t="shared" ref="F14" si="2">SUM(F11:F13)</f>
        <v>0</v>
      </c>
      <c r="G14" s="243">
        <f t="shared" ref="G14" si="3">SUM(G11:G13)</f>
        <v>0</v>
      </c>
      <c r="H14" s="243">
        <f t="shared" ref="H14" si="4">SUM(H11:H13)</f>
        <v>0</v>
      </c>
      <c r="I14" s="243">
        <f t="shared" ref="I14" si="5">SUM(I11:I13)</f>
        <v>0</v>
      </c>
      <c r="J14" s="243">
        <f t="shared" ref="J14" si="6">SUM(J11:J13)</f>
        <v>0</v>
      </c>
      <c r="K14" s="243">
        <f t="shared" ref="K14" si="7">SUM(K11:K13)</f>
        <v>0</v>
      </c>
      <c r="L14" s="243">
        <f t="shared" ref="L14" si="8">SUM(L11:L13)</f>
        <v>0</v>
      </c>
      <c r="M14" s="243">
        <f t="shared" ref="M14" si="9">SUM(M11:M13)</f>
        <v>0</v>
      </c>
      <c r="N14" s="243">
        <f t="shared" ref="N14" si="10">SUM(N11:N13)</f>
        <v>0</v>
      </c>
      <c r="O14" s="244">
        <f t="shared" ref="O14" si="11">SUM(O11:O13)</f>
        <v>0</v>
      </c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</row>
    <row r="15" spans="1:31" ht="18">
      <c r="A15" s="58"/>
      <c r="B15" s="106" t="s">
        <v>152</v>
      </c>
      <c r="C15" s="302" cm="1">
        <f t="array" ref="C15">LOOKUP(2, 1/((D14:O14&lt;&gt;"") * (D14:O14&lt;&gt;0)), D14:O14)</f>
        <v>100</v>
      </c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</row>
    <row r="16" spans="1:31">
      <c r="A16" s="58"/>
      <c r="B16" s="75"/>
      <c r="C16" s="78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</row>
    <row r="17" spans="1:31">
      <c r="A17" s="58"/>
      <c r="B17" s="207" t="s">
        <v>155</v>
      </c>
      <c r="C17" s="248" t="s">
        <v>156</v>
      </c>
      <c r="D17" s="71">
        <v>100</v>
      </c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</row>
    <row r="18" spans="1:31">
      <c r="A18" s="58"/>
      <c r="B18" s="208"/>
      <c r="C18" s="81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</row>
    <row r="19" spans="1:31">
      <c r="A19" s="58"/>
      <c r="B19" s="83" t="s">
        <v>82</v>
      </c>
      <c r="C19" s="111"/>
      <c r="D19" s="112">
        <f>SUM(D16:D18)</f>
        <v>100</v>
      </c>
      <c r="E19" s="113">
        <f t="shared" ref="E19" si="12">SUM(E16:E18)</f>
        <v>0</v>
      </c>
      <c r="F19" s="113">
        <f t="shared" ref="F19" si="13">SUM(F16:F18)</f>
        <v>0</v>
      </c>
      <c r="G19" s="113">
        <f t="shared" ref="G19" si="14">SUM(G16:G18)</f>
        <v>0</v>
      </c>
      <c r="H19" s="113">
        <f t="shared" ref="H19" si="15">SUM(H16:H18)</f>
        <v>0</v>
      </c>
      <c r="I19" s="113">
        <f t="shared" ref="I19" si="16">SUM(I16:I18)</f>
        <v>0</v>
      </c>
      <c r="J19" s="113">
        <f t="shared" ref="J19" si="17">SUM(J16:J18)</f>
        <v>0</v>
      </c>
      <c r="K19" s="113">
        <f t="shared" ref="K19" si="18">SUM(K16:K18)</f>
        <v>0</v>
      </c>
      <c r="L19" s="113">
        <f t="shared" ref="L19" si="19">SUM(L16:L18)</f>
        <v>0</v>
      </c>
      <c r="M19" s="113">
        <f t="shared" ref="M19" si="20">SUM(M16:M18)</f>
        <v>0</v>
      </c>
      <c r="N19" s="113">
        <f t="shared" ref="N19" si="21">SUM(N16:N18)</f>
        <v>0</v>
      </c>
      <c r="O19" s="114">
        <f t="shared" ref="O19" si="22">SUM(O16:O18)</f>
        <v>0</v>
      </c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</row>
    <row r="20" spans="1:31" ht="18">
      <c r="A20" s="58"/>
      <c r="B20" s="106" t="s">
        <v>152</v>
      </c>
      <c r="C20" s="302" cm="1">
        <f t="array" ref="C20">LOOKUP(2, 1/((D19:O19&lt;&gt;"") * (D19:O19&lt;&gt;0)), D19:O19)</f>
        <v>100</v>
      </c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</row>
    <row r="21" spans="1:31">
      <c r="A21" s="58"/>
      <c r="B21" s="75"/>
      <c r="C21" s="76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</row>
    <row r="22" spans="1:31">
      <c r="A22" s="58"/>
      <c r="B22" s="202" t="s">
        <v>60</v>
      </c>
      <c r="C22" s="248" t="s">
        <v>157</v>
      </c>
      <c r="D22" s="71">
        <v>100</v>
      </c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</row>
    <row r="23" spans="1:31">
      <c r="A23" s="58"/>
      <c r="B23" s="203"/>
      <c r="C23" s="81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</row>
    <row r="24" spans="1:31">
      <c r="A24" s="58"/>
      <c r="B24" s="83" t="s">
        <v>82</v>
      </c>
      <c r="C24" s="111"/>
      <c r="D24" s="112">
        <f>SUM(D21:D23)</f>
        <v>100</v>
      </c>
      <c r="E24" s="113">
        <f t="shared" ref="E24" si="23">SUM(E21:E23)</f>
        <v>0</v>
      </c>
      <c r="F24" s="113">
        <f t="shared" ref="F24" si="24">SUM(F21:F23)</f>
        <v>0</v>
      </c>
      <c r="G24" s="113">
        <f t="shared" ref="G24" si="25">SUM(G21:G23)</f>
        <v>0</v>
      </c>
      <c r="H24" s="113">
        <f t="shared" ref="H24" si="26">SUM(H21:H23)</f>
        <v>0</v>
      </c>
      <c r="I24" s="113">
        <f t="shared" ref="I24" si="27">SUM(I21:I23)</f>
        <v>0</v>
      </c>
      <c r="J24" s="113">
        <f t="shared" ref="J24" si="28">SUM(J21:J23)</f>
        <v>0</v>
      </c>
      <c r="K24" s="113">
        <f t="shared" ref="K24" si="29">SUM(K21:K23)</f>
        <v>0</v>
      </c>
      <c r="L24" s="113">
        <f t="shared" ref="L24" si="30">SUM(L21:L23)</f>
        <v>0</v>
      </c>
      <c r="M24" s="113">
        <f t="shared" ref="M24" si="31">SUM(M21:M23)</f>
        <v>0</v>
      </c>
      <c r="N24" s="113">
        <f t="shared" ref="N24" si="32">SUM(N21:N23)</f>
        <v>0</v>
      </c>
      <c r="O24" s="114">
        <f t="shared" ref="O24" si="33">SUM(O21:O23)</f>
        <v>0</v>
      </c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</row>
    <row r="25" spans="1:31" ht="18">
      <c r="A25" s="58"/>
      <c r="B25" s="106" t="s">
        <v>152</v>
      </c>
      <c r="C25" s="302" cm="1">
        <f t="array" ref="C25">LOOKUP(2, 1/((D24:O24&lt;&gt;"") * (D24:O24&lt;&gt;0)), D24:O24)</f>
        <v>100</v>
      </c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</row>
    <row r="26" spans="1:31">
      <c r="A26" s="58"/>
      <c r="B26" s="79"/>
      <c r="C26" s="80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</row>
    <row r="27" spans="1:31">
      <c r="A27" s="58"/>
      <c r="C27" s="303" t="s">
        <v>158</v>
      </c>
      <c r="D27" s="304">
        <f>SUM(D24,D19,D14,D8)</f>
        <v>400</v>
      </c>
      <c r="E27" s="304">
        <f>SUM(E24,E19,E14,E8)</f>
        <v>0</v>
      </c>
      <c r="F27" s="304">
        <f t="shared" ref="F27:O27" si="34">SUM(F24,F19,F14,F8)</f>
        <v>0</v>
      </c>
      <c r="G27" s="304">
        <f t="shared" si="34"/>
        <v>0</v>
      </c>
      <c r="H27" s="304">
        <f t="shared" si="34"/>
        <v>0</v>
      </c>
      <c r="I27" s="304">
        <f t="shared" si="34"/>
        <v>0</v>
      </c>
      <c r="J27" s="304">
        <f t="shared" si="34"/>
        <v>0</v>
      </c>
      <c r="K27" s="304">
        <f t="shared" si="34"/>
        <v>0</v>
      </c>
      <c r="L27" s="304">
        <f t="shared" si="34"/>
        <v>0</v>
      </c>
      <c r="M27" s="304">
        <f t="shared" si="34"/>
        <v>0</v>
      </c>
      <c r="N27" s="304">
        <f t="shared" si="34"/>
        <v>0</v>
      </c>
      <c r="O27" s="304">
        <f t="shared" si="34"/>
        <v>0</v>
      </c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</row>
    <row r="28" spans="1:31">
      <c r="A28" s="58"/>
      <c r="B28" s="8"/>
      <c r="C28" s="8"/>
      <c r="D28" s="67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</row>
    <row r="29" spans="1:31" ht="18">
      <c r="A29" s="58"/>
      <c r="B29" s="305" t="s">
        <v>159</v>
      </c>
      <c r="C29" s="302">
        <f>SUM(C25,C20,C15,C9)</f>
        <v>400</v>
      </c>
      <c r="D29" s="67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</row>
    <row r="30" spans="1:31">
      <c r="A30" s="58"/>
      <c r="B30" s="8"/>
      <c r="C30" s="8"/>
      <c r="D30" s="67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</row>
    <row r="31" spans="1:31">
      <c r="A31" s="58"/>
      <c r="B31" s="8"/>
      <c r="C31" s="8"/>
      <c r="D31" s="67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</row>
    <row r="32" spans="1:31">
      <c r="A32" s="58"/>
      <c r="B32" s="8"/>
      <c r="C32" s="8"/>
      <c r="D32" s="67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</row>
    <row r="33" spans="1:31">
      <c r="A33" s="58"/>
      <c r="B33" s="8"/>
      <c r="C33" s="8"/>
      <c r="D33" s="67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</row>
    <row r="34" spans="1:31">
      <c r="A34" s="58"/>
      <c r="B34" s="8"/>
      <c r="C34" s="8"/>
      <c r="D34" s="67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</row>
    <row r="35" spans="1:31">
      <c r="A35" s="58"/>
      <c r="B35" s="8"/>
      <c r="C35" s="8"/>
      <c r="D35" s="67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</row>
    <row r="36" spans="1:31">
      <c r="A36" s="58"/>
      <c r="B36" s="8"/>
      <c r="C36" s="8"/>
      <c r="D36" s="67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</row>
    <row r="37" spans="1:31">
      <c r="A37" s="58"/>
      <c r="B37" s="8"/>
      <c r="C37" s="8"/>
      <c r="D37" s="67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</row>
    <row r="38" spans="1:31">
      <c r="A38" s="58"/>
      <c r="B38" s="8"/>
      <c r="C38" s="8"/>
      <c r="D38" s="67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</row>
    <row r="39" spans="1:31">
      <c r="A39" s="58"/>
      <c r="B39" s="8"/>
      <c r="C39" s="8"/>
      <c r="D39" s="67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</row>
    <row r="40" spans="1:31">
      <c r="A40" s="58"/>
      <c r="B40" s="8"/>
      <c r="C40" s="8"/>
      <c r="D40" s="67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</row>
    <row r="41" spans="1:31">
      <c r="A41" s="58"/>
      <c r="B41" s="8"/>
      <c r="C41" s="8"/>
      <c r="D41" s="67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</row>
    <row r="42" spans="1:31">
      <c r="A42" s="58"/>
      <c r="B42" s="8"/>
      <c r="C42" s="8"/>
      <c r="D42" s="67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</row>
    <row r="43" spans="1:31">
      <c r="A43" s="58"/>
      <c r="B43" s="8"/>
      <c r="C43" s="8"/>
      <c r="D43" s="67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</row>
    <row r="44" spans="1:31">
      <c r="A44" s="58"/>
      <c r="B44" s="8"/>
      <c r="C44" s="8"/>
      <c r="D44" s="67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</row>
    <row r="45" spans="1:31">
      <c r="A45" s="58"/>
      <c r="B45" s="8"/>
      <c r="C45" s="8"/>
      <c r="D45" s="67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</row>
    <row r="46" spans="1:31">
      <c r="A46" s="58"/>
      <c r="B46" s="8"/>
      <c r="C46" s="8"/>
      <c r="D46" s="67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</row>
    <row r="47" spans="1:31">
      <c r="A47" s="58"/>
      <c r="B47" s="8"/>
      <c r="C47" s="8"/>
      <c r="D47" s="67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</row>
    <row r="48" spans="1:31">
      <c r="A48" s="58"/>
      <c r="B48" s="8"/>
      <c r="C48" s="8"/>
      <c r="D48" s="67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</row>
    <row r="49" spans="1:15">
      <c r="A49" s="58"/>
      <c r="B49" s="8"/>
      <c r="C49" s="8"/>
      <c r="D49" s="67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</row>
    <row r="50" spans="1:15">
      <c r="A50" s="58"/>
      <c r="B50" s="8"/>
      <c r="C50" s="8"/>
      <c r="D50" s="67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</row>
    <row r="51" spans="1:15">
      <c r="A51" s="58"/>
      <c r="B51" s="8"/>
      <c r="C51" s="8"/>
      <c r="D51" s="67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</row>
    <row r="52" spans="1:15">
      <c r="A52" s="58"/>
      <c r="B52" s="8"/>
      <c r="C52" s="8"/>
      <c r="D52" s="67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</row>
    <row r="53" spans="1:15">
      <c r="A53" s="58"/>
      <c r="B53" s="8"/>
      <c r="C53" s="8"/>
      <c r="D53" s="67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</row>
    <row r="54" spans="1:15">
      <c r="A54" s="58"/>
      <c r="B54" s="8"/>
      <c r="C54" s="8"/>
      <c r="D54" s="67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</row>
    <row r="55" spans="1:15">
      <c r="A55" s="58"/>
      <c r="B55" s="8"/>
      <c r="C55" s="8"/>
      <c r="D55" s="67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</row>
    <row r="56" spans="1:15">
      <c r="A56" s="58"/>
      <c r="B56" s="8"/>
      <c r="C56" s="8"/>
      <c r="D56" s="67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</row>
    <row r="57" spans="1:15">
      <c r="A57" s="58"/>
      <c r="B57" s="8"/>
      <c r="C57" s="8"/>
      <c r="D57" s="67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</row>
    <row r="58" spans="1:15">
      <c r="A58" s="58"/>
      <c r="B58" s="8"/>
      <c r="C58" s="8"/>
      <c r="D58" s="67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</row>
    <row r="59" spans="1:15">
      <c r="A59" s="58"/>
      <c r="B59" s="8"/>
      <c r="C59" s="8"/>
      <c r="D59" s="67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</row>
    <row r="60" spans="1:15">
      <c r="A60" s="58"/>
      <c r="B60" s="8"/>
      <c r="C60" s="8"/>
      <c r="D60" s="67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</row>
    <row r="61" spans="1:15">
      <c r="A61" s="58"/>
      <c r="B61" s="8"/>
      <c r="C61" s="8"/>
      <c r="D61" s="67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</row>
    <row r="62" spans="1:15">
      <c r="A62" s="58"/>
      <c r="B62" s="8"/>
      <c r="C62" s="8"/>
      <c r="D62" s="67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</row>
    <row r="63" spans="1:15">
      <c r="A63" s="58"/>
      <c r="B63" s="8"/>
      <c r="C63" s="8"/>
      <c r="D63" s="67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</row>
    <row r="64" spans="1:15">
      <c r="A64" s="58"/>
      <c r="B64" s="8"/>
      <c r="C64" s="8"/>
      <c r="D64" s="67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</row>
    <row r="65" spans="2:15">
      <c r="B65" s="8"/>
      <c r="C65" s="8"/>
      <c r="D65" s="67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</row>
    <row r="66" spans="2:15">
      <c r="B66" s="8"/>
      <c r="C66" s="8"/>
      <c r="D66" s="67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</row>
  </sheetData>
  <mergeCells count="6">
    <mergeCell ref="B22:B23"/>
    <mergeCell ref="D3:O3"/>
    <mergeCell ref="G1:H1"/>
    <mergeCell ref="B5:B7"/>
    <mergeCell ref="B11:B13"/>
    <mergeCell ref="B17:B1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2D529-623E-4A3B-93B6-AD8F51697537}">
  <sheetPr>
    <tabColor rgb="FF296153"/>
  </sheetPr>
  <dimension ref="A1:T55"/>
  <sheetViews>
    <sheetView workbookViewId="0">
      <pane ySplit="1" topLeftCell="A2" activePane="bottomLeft" state="frozen"/>
      <selection pane="bottomLeft" activeCell="L27" sqref="L27"/>
    </sheetView>
  </sheetViews>
  <sheetFormatPr defaultColWidth="9.85546875" defaultRowHeight="18.75"/>
  <cols>
    <col min="1" max="1" width="4" style="8" customWidth="1"/>
    <col min="2" max="2" width="5.140625" style="58" customWidth="1"/>
    <col min="3" max="3" width="14.5703125" style="4" customWidth="1"/>
    <col min="4" max="4" width="20" style="4" bestFit="1" customWidth="1"/>
    <col min="5" max="5" width="15" style="5" bestFit="1" customWidth="1"/>
    <col min="6" max="6" width="5.42578125" style="5" bestFit="1" customWidth="1"/>
    <col min="7" max="7" width="15.5703125" style="5" bestFit="1" customWidth="1"/>
    <col min="8" max="8" width="12.7109375" style="5" bestFit="1" customWidth="1"/>
    <col min="9" max="9" width="8" style="70" customWidth="1"/>
    <col min="10" max="20" width="8" style="4" customWidth="1"/>
    <col min="21" max="16384" width="9.85546875" style="4"/>
  </cols>
  <sheetData>
    <row r="1" spans="1:20" s="1" customFormat="1" ht="60" customHeight="1">
      <c r="A1" s="8"/>
      <c r="B1" s="58"/>
      <c r="C1" s="195" t="s">
        <v>0</v>
      </c>
      <c r="D1" s="195"/>
      <c r="E1" s="12" t="str">
        <f>'Dados Pessoais'!C6</f>
        <v>One Human</v>
      </c>
      <c r="F1" s="17"/>
      <c r="G1" s="17"/>
      <c r="H1" s="17"/>
      <c r="I1" s="194">
        <f ca="1">'Dados Pessoais'!C9</f>
        <v>46085</v>
      </c>
      <c r="J1" s="194"/>
      <c r="K1" s="13"/>
      <c r="L1" s="2"/>
      <c r="M1" s="2"/>
      <c r="N1" s="2"/>
      <c r="O1" s="7"/>
    </row>
    <row r="2" spans="1:20">
      <c r="C2" s="8"/>
      <c r="D2" s="8"/>
      <c r="E2" s="18"/>
      <c r="F2" s="18"/>
      <c r="G2" s="18"/>
      <c r="H2" s="18"/>
      <c r="I2" s="67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20">
      <c r="C3" s="8"/>
      <c r="D3" s="8"/>
      <c r="E3" s="18"/>
      <c r="F3" s="18"/>
      <c r="G3" s="18"/>
      <c r="H3" s="18"/>
      <c r="I3" s="310" t="s">
        <v>135</v>
      </c>
      <c r="J3" s="311"/>
      <c r="K3" s="311"/>
      <c r="L3" s="311"/>
      <c r="M3" s="311"/>
      <c r="N3" s="311"/>
      <c r="O3" s="311"/>
      <c r="P3" s="311"/>
      <c r="Q3" s="311"/>
      <c r="R3" s="311"/>
      <c r="S3" s="311"/>
      <c r="T3" s="312"/>
    </row>
    <row r="4" spans="1:20">
      <c r="C4" s="317" t="s">
        <v>160</v>
      </c>
      <c r="D4" s="318" t="s">
        <v>137</v>
      </c>
      <c r="E4" s="318" t="s">
        <v>161</v>
      </c>
      <c r="F4" s="318" t="s">
        <v>162</v>
      </c>
      <c r="G4" s="318" t="s">
        <v>163</v>
      </c>
      <c r="H4" s="319" t="s">
        <v>164</v>
      </c>
      <c r="I4" s="309" t="s">
        <v>165</v>
      </c>
      <c r="J4" s="309" t="s">
        <v>166</v>
      </c>
      <c r="K4" s="309" t="s">
        <v>167</v>
      </c>
      <c r="L4" s="309" t="s">
        <v>168</v>
      </c>
      <c r="M4" s="309" t="s">
        <v>169</v>
      </c>
      <c r="N4" s="309" t="s">
        <v>170</v>
      </c>
      <c r="O4" s="309" t="s">
        <v>171</v>
      </c>
      <c r="P4" s="309" t="s">
        <v>172</v>
      </c>
      <c r="Q4" s="309" t="s">
        <v>173</v>
      </c>
      <c r="R4" s="309" t="s">
        <v>174</v>
      </c>
      <c r="S4" s="309" t="s">
        <v>175</v>
      </c>
      <c r="T4" s="309" t="s">
        <v>176</v>
      </c>
    </row>
    <row r="5" spans="1:20" ht="18">
      <c r="C5" s="211">
        <v>2025</v>
      </c>
      <c r="D5" s="249" t="s">
        <v>177</v>
      </c>
      <c r="E5" s="94">
        <v>0</v>
      </c>
      <c r="F5" s="95">
        <v>0</v>
      </c>
      <c r="G5" s="96">
        <v>45658</v>
      </c>
      <c r="H5" s="97">
        <v>45992</v>
      </c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</row>
    <row r="6" spans="1:20">
      <c r="C6" s="212"/>
      <c r="D6" s="250"/>
      <c r="E6" s="98"/>
      <c r="F6" s="99"/>
      <c r="G6" s="99"/>
      <c r="H6" s="100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</row>
    <row r="7" spans="1:20">
      <c r="C7" s="86"/>
      <c r="D7" s="251"/>
      <c r="E7" s="101"/>
      <c r="F7" s="101"/>
      <c r="G7" s="101"/>
      <c r="H7" s="101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</row>
    <row r="8" spans="1:20" ht="18">
      <c r="C8" s="255">
        <v>2026</v>
      </c>
      <c r="D8" s="256" t="s">
        <v>177</v>
      </c>
      <c r="E8" s="257">
        <v>0</v>
      </c>
      <c r="F8" s="258">
        <v>0</v>
      </c>
      <c r="G8" s="259">
        <v>45658</v>
      </c>
      <c r="H8" s="260">
        <v>46357</v>
      </c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</row>
    <row r="9" spans="1:20">
      <c r="C9" s="262"/>
      <c r="D9" s="263"/>
      <c r="E9" s="264"/>
      <c r="F9" s="265"/>
      <c r="G9" s="265"/>
      <c r="H9" s="266"/>
      <c r="I9" s="261"/>
      <c r="J9" s="261"/>
      <c r="K9" s="261"/>
      <c r="L9" s="261"/>
      <c r="M9" s="261"/>
      <c r="N9" s="261"/>
      <c r="O9" s="261"/>
      <c r="P9" s="261"/>
      <c r="Q9" s="261"/>
      <c r="R9" s="261"/>
      <c r="S9" s="261"/>
      <c r="T9" s="261"/>
    </row>
    <row r="10" spans="1:20" s="8" customFormat="1">
      <c r="B10" s="58"/>
      <c r="C10" s="86"/>
      <c r="D10" s="252"/>
      <c r="E10" s="102"/>
      <c r="F10" s="102"/>
      <c r="G10" s="102"/>
      <c r="H10" s="102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</row>
    <row r="11" spans="1:20" ht="18">
      <c r="C11" s="211">
        <v>2027</v>
      </c>
      <c r="D11" s="249" t="s">
        <v>177</v>
      </c>
      <c r="E11" s="94">
        <v>0</v>
      </c>
      <c r="F11" s="95">
        <v>0</v>
      </c>
      <c r="G11" s="96">
        <v>45658</v>
      </c>
      <c r="H11" s="97">
        <v>46722</v>
      </c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</row>
    <row r="12" spans="1:20">
      <c r="C12" s="212"/>
      <c r="D12" s="250"/>
      <c r="E12" s="98"/>
      <c r="F12" s="99"/>
      <c r="G12" s="99"/>
      <c r="H12" s="100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</row>
    <row r="13" spans="1:20">
      <c r="C13" s="86"/>
      <c r="D13" s="251"/>
      <c r="E13" s="101"/>
      <c r="F13" s="101"/>
      <c r="G13" s="101"/>
      <c r="H13" s="101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</row>
    <row r="14" spans="1:20" ht="18">
      <c r="C14" s="255">
        <v>2028</v>
      </c>
      <c r="D14" s="256" t="s">
        <v>157</v>
      </c>
      <c r="E14" s="257">
        <v>0</v>
      </c>
      <c r="F14" s="258">
        <v>0</v>
      </c>
      <c r="G14" s="259">
        <v>45658</v>
      </c>
      <c r="H14" s="260">
        <v>47088</v>
      </c>
      <c r="I14" s="261"/>
      <c r="J14" s="261"/>
      <c r="K14" s="261"/>
      <c r="L14" s="261"/>
      <c r="M14" s="261"/>
      <c r="N14" s="261"/>
      <c r="O14" s="261"/>
      <c r="P14" s="261"/>
      <c r="Q14" s="261"/>
      <c r="R14" s="261"/>
      <c r="S14" s="261"/>
      <c r="T14" s="261"/>
    </row>
    <row r="15" spans="1:20">
      <c r="C15" s="262"/>
      <c r="D15" s="267"/>
      <c r="E15" s="264"/>
      <c r="F15" s="265"/>
      <c r="G15" s="265"/>
      <c r="H15" s="266"/>
      <c r="I15" s="261"/>
      <c r="J15" s="261"/>
      <c r="K15" s="261"/>
      <c r="L15" s="261"/>
      <c r="M15" s="261"/>
      <c r="N15" s="261"/>
      <c r="O15" s="261"/>
      <c r="P15" s="261"/>
      <c r="Q15" s="261"/>
      <c r="R15" s="261"/>
      <c r="S15" s="261"/>
      <c r="T15" s="261"/>
    </row>
    <row r="16" spans="1:20" s="8" customFormat="1">
      <c r="B16" s="58"/>
      <c r="C16" s="86"/>
      <c r="D16" s="253"/>
      <c r="E16" s="102"/>
      <c r="F16" s="102"/>
      <c r="G16" s="102"/>
      <c r="H16" s="102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</row>
    <row r="17" spans="2:20">
      <c r="C17" s="313" t="s">
        <v>82</v>
      </c>
      <c r="D17" s="314"/>
      <c r="E17" s="314"/>
      <c r="F17" s="314"/>
      <c r="G17" s="314"/>
      <c r="H17" s="315"/>
      <c r="I17" s="316">
        <f>SUM(I5:I15)</f>
        <v>0</v>
      </c>
      <c r="J17" s="316">
        <f>SUM(J5:J15)</f>
        <v>0</v>
      </c>
      <c r="K17" s="316">
        <f t="shared" ref="K17:T17" si="0">SUM(K5:K15)</f>
        <v>0</v>
      </c>
      <c r="L17" s="316">
        <f t="shared" si="0"/>
        <v>0</v>
      </c>
      <c r="M17" s="316">
        <f t="shared" si="0"/>
        <v>0</v>
      </c>
      <c r="N17" s="316">
        <f t="shared" si="0"/>
        <v>0</v>
      </c>
      <c r="O17" s="316">
        <f t="shared" si="0"/>
        <v>0</v>
      </c>
      <c r="P17" s="316">
        <f t="shared" si="0"/>
        <v>0</v>
      </c>
      <c r="Q17" s="316">
        <f t="shared" si="0"/>
        <v>0</v>
      </c>
      <c r="R17" s="316">
        <f t="shared" si="0"/>
        <v>0</v>
      </c>
      <c r="S17" s="316">
        <f t="shared" si="0"/>
        <v>0</v>
      </c>
      <c r="T17" s="316">
        <f t="shared" si="0"/>
        <v>0</v>
      </c>
    </row>
    <row r="18" spans="2:20" s="20" customFormat="1">
      <c r="B18" s="90"/>
      <c r="C18" s="91"/>
      <c r="D18" s="91"/>
      <c r="E18" s="91"/>
      <c r="F18" s="91"/>
      <c r="G18" s="91"/>
      <c r="H18" s="91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</row>
    <row r="19" spans="2:20">
      <c r="C19" s="8"/>
      <c r="D19" s="8"/>
      <c r="E19" s="18"/>
      <c r="F19" s="18"/>
      <c r="G19" s="18"/>
      <c r="H19" s="18"/>
      <c r="I19" s="310" t="s">
        <v>135</v>
      </c>
      <c r="J19" s="311"/>
      <c r="K19" s="311"/>
      <c r="L19" s="311"/>
      <c r="M19" s="311"/>
      <c r="N19" s="311"/>
      <c r="O19" s="311"/>
      <c r="P19" s="311"/>
      <c r="Q19" s="311"/>
      <c r="R19" s="311"/>
      <c r="S19" s="311"/>
      <c r="T19" s="312"/>
    </row>
    <row r="20" spans="2:20">
      <c r="C20" s="317" t="s">
        <v>178</v>
      </c>
      <c r="D20" s="317" t="s">
        <v>137</v>
      </c>
      <c r="E20" s="318" t="s">
        <v>161</v>
      </c>
      <c r="F20" s="318" t="s">
        <v>162</v>
      </c>
      <c r="G20" s="318" t="s">
        <v>163</v>
      </c>
      <c r="H20" s="319" t="s">
        <v>164</v>
      </c>
      <c r="I20" s="309" t="s">
        <v>165</v>
      </c>
      <c r="J20" s="309" t="s">
        <v>166</v>
      </c>
      <c r="K20" s="309" t="s">
        <v>167</v>
      </c>
      <c r="L20" s="309" t="s">
        <v>168</v>
      </c>
      <c r="M20" s="309" t="s">
        <v>169</v>
      </c>
      <c r="N20" s="309" t="s">
        <v>170</v>
      </c>
      <c r="O20" s="309" t="s">
        <v>171</v>
      </c>
      <c r="P20" s="309" t="s">
        <v>172</v>
      </c>
      <c r="Q20" s="309" t="s">
        <v>173</v>
      </c>
      <c r="R20" s="309" t="s">
        <v>174</v>
      </c>
      <c r="S20" s="309" t="s">
        <v>175</v>
      </c>
      <c r="T20" s="309" t="s">
        <v>176</v>
      </c>
    </row>
    <row r="21" spans="2:20" ht="18">
      <c r="C21" s="209" t="s">
        <v>179</v>
      </c>
      <c r="D21" s="254" t="s">
        <v>177</v>
      </c>
      <c r="E21" s="94">
        <v>0</v>
      </c>
      <c r="F21" s="95">
        <v>0</v>
      </c>
      <c r="G21" s="96">
        <v>45658</v>
      </c>
      <c r="H21" s="96">
        <v>45992</v>
      </c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</row>
    <row r="22" spans="2:20">
      <c r="C22" s="210"/>
      <c r="D22" s="93"/>
      <c r="E22" s="103"/>
      <c r="F22" s="104"/>
      <c r="G22" s="104"/>
      <c r="H22" s="104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</row>
    <row r="23" spans="2:20">
      <c r="C23" s="313" t="s">
        <v>82</v>
      </c>
      <c r="D23" s="314"/>
      <c r="E23" s="314"/>
      <c r="F23" s="314"/>
      <c r="G23" s="314"/>
      <c r="H23" s="315"/>
      <c r="I23" s="316">
        <f>SUM(I21:I22)</f>
        <v>0</v>
      </c>
      <c r="J23" s="316">
        <f t="shared" ref="J23:S23" si="1">SUM(J21:J22)</f>
        <v>0</v>
      </c>
      <c r="K23" s="316">
        <f t="shared" si="1"/>
        <v>0</v>
      </c>
      <c r="L23" s="316">
        <f t="shared" si="1"/>
        <v>0</v>
      </c>
      <c r="M23" s="316">
        <f t="shared" si="1"/>
        <v>0</v>
      </c>
      <c r="N23" s="316">
        <f t="shared" si="1"/>
        <v>0</v>
      </c>
      <c r="O23" s="316">
        <f t="shared" si="1"/>
        <v>0</v>
      </c>
      <c r="P23" s="316">
        <f t="shared" si="1"/>
        <v>0</v>
      </c>
      <c r="Q23" s="316">
        <f t="shared" si="1"/>
        <v>0</v>
      </c>
      <c r="R23" s="316">
        <f t="shared" si="1"/>
        <v>0</v>
      </c>
      <c r="S23" s="316">
        <f t="shared" si="1"/>
        <v>0</v>
      </c>
      <c r="T23" s="316">
        <f>SUM(T21:T22)</f>
        <v>0</v>
      </c>
    </row>
    <row r="24" spans="2:20" s="8" customFormat="1">
      <c r="B24" s="58"/>
      <c r="E24" s="18"/>
      <c r="F24" s="18"/>
      <c r="G24" s="18"/>
      <c r="H24" s="18"/>
      <c r="I24" s="67"/>
    </row>
    <row r="25" spans="2:20" s="8" customFormat="1">
      <c r="B25" s="58"/>
      <c r="E25" s="18"/>
      <c r="F25" s="18"/>
      <c r="G25" s="18"/>
      <c r="H25" s="18"/>
      <c r="I25" s="67"/>
    </row>
    <row r="26" spans="2:20" s="8" customFormat="1">
      <c r="B26" s="58"/>
      <c r="E26" s="18"/>
      <c r="F26" s="18"/>
      <c r="G26" s="18"/>
      <c r="H26" s="18"/>
      <c r="I26" s="67"/>
    </row>
    <row r="27" spans="2:20" s="8" customFormat="1">
      <c r="B27" s="58"/>
      <c r="E27" s="18"/>
      <c r="F27" s="18"/>
      <c r="G27" s="18"/>
      <c r="H27" s="18"/>
      <c r="I27" s="67"/>
    </row>
    <row r="28" spans="2:20" s="8" customFormat="1">
      <c r="B28" s="58"/>
      <c r="E28" s="18"/>
      <c r="F28" s="18"/>
      <c r="G28" s="18"/>
      <c r="H28" s="18"/>
      <c r="I28" s="67"/>
    </row>
    <row r="29" spans="2:20" s="8" customFormat="1">
      <c r="B29" s="58"/>
      <c r="E29" s="18"/>
      <c r="F29" s="18"/>
      <c r="G29" s="18"/>
      <c r="H29" s="18"/>
      <c r="I29" s="67"/>
    </row>
    <row r="30" spans="2:20" s="8" customFormat="1">
      <c r="B30" s="58"/>
      <c r="E30" s="18"/>
      <c r="F30" s="18"/>
      <c r="G30" s="18"/>
      <c r="H30" s="18"/>
      <c r="I30" s="67"/>
    </row>
    <row r="31" spans="2:20" s="8" customFormat="1">
      <c r="B31" s="58"/>
      <c r="E31" s="18"/>
      <c r="F31" s="18"/>
      <c r="G31" s="18"/>
      <c r="H31" s="18"/>
      <c r="I31" s="67"/>
    </row>
    <row r="32" spans="2:20" s="8" customFormat="1">
      <c r="B32" s="58"/>
      <c r="E32" s="18"/>
      <c r="F32" s="18"/>
      <c r="G32" s="18"/>
      <c r="H32" s="18"/>
      <c r="I32" s="67"/>
    </row>
    <row r="33" spans="2:9" s="8" customFormat="1">
      <c r="B33" s="58"/>
      <c r="E33" s="18"/>
      <c r="F33" s="18"/>
      <c r="G33" s="18"/>
      <c r="H33" s="18"/>
      <c r="I33" s="67"/>
    </row>
    <row r="34" spans="2:9" s="8" customFormat="1">
      <c r="B34" s="58"/>
      <c r="E34" s="18"/>
      <c r="F34" s="18"/>
      <c r="G34" s="18"/>
      <c r="H34" s="18"/>
      <c r="I34" s="67"/>
    </row>
    <row r="35" spans="2:9" s="8" customFormat="1">
      <c r="B35" s="58"/>
      <c r="E35" s="18"/>
      <c r="F35" s="18"/>
      <c r="G35" s="18"/>
      <c r="H35" s="18"/>
      <c r="I35" s="67"/>
    </row>
    <row r="36" spans="2:9" s="8" customFormat="1">
      <c r="B36" s="58"/>
      <c r="E36" s="18"/>
      <c r="F36" s="18"/>
      <c r="G36" s="18"/>
      <c r="H36" s="18"/>
      <c r="I36" s="67"/>
    </row>
    <row r="37" spans="2:9" s="8" customFormat="1">
      <c r="B37" s="58"/>
      <c r="E37" s="18"/>
      <c r="F37" s="18"/>
      <c r="G37" s="18"/>
      <c r="H37" s="18"/>
      <c r="I37" s="67"/>
    </row>
    <row r="38" spans="2:9" s="8" customFormat="1">
      <c r="B38" s="58"/>
      <c r="E38" s="18"/>
      <c r="F38" s="18"/>
      <c r="G38" s="18"/>
      <c r="H38" s="18"/>
      <c r="I38" s="67"/>
    </row>
    <row r="39" spans="2:9" s="8" customFormat="1">
      <c r="B39" s="58"/>
      <c r="E39" s="18"/>
      <c r="F39" s="18"/>
      <c r="G39" s="18"/>
      <c r="H39" s="18"/>
      <c r="I39" s="67"/>
    </row>
    <row r="40" spans="2:9" s="8" customFormat="1">
      <c r="B40" s="58"/>
      <c r="E40" s="18"/>
      <c r="F40" s="18"/>
      <c r="G40" s="18"/>
      <c r="H40" s="18"/>
      <c r="I40" s="67"/>
    </row>
    <row r="41" spans="2:9" s="8" customFormat="1">
      <c r="B41" s="58"/>
      <c r="E41" s="18"/>
      <c r="F41" s="18"/>
      <c r="G41" s="18"/>
      <c r="H41" s="18"/>
      <c r="I41" s="67"/>
    </row>
    <row r="42" spans="2:9" s="8" customFormat="1">
      <c r="B42" s="58"/>
      <c r="E42" s="18"/>
      <c r="F42" s="18"/>
      <c r="G42" s="18"/>
      <c r="H42" s="18"/>
      <c r="I42" s="67"/>
    </row>
    <row r="43" spans="2:9" s="8" customFormat="1">
      <c r="B43" s="58"/>
      <c r="E43" s="18"/>
      <c r="F43" s="18"/>
      <c r="G43" s="18"/>
      <c r="H43" s="18"/>
      <c r="I43" s="67"/>
    </row>
    <row r="44" spans="2:9" s="8" customFormat="1">
      <c r="B44" s="58"/>
      <c r="E44" s="18"/>
      <c r="F44" s="18"/>
      <c r="G44" s="18"/>
      <c r="H44" s="18"/>
      <c r="I44" s="67"/>
    </row>
    <row r="45" spans="2:9" s="8" customFormat="1">
      <c r="B45" s="58"/>
      <c r="E45" s="18"/>
      <c r="F45" s="18"/>
      <c r="G45" s="18"/>
      <c r="H45" s="18"/>
      <c r="I45" s="67"/>
    </row>
    <row r="46" spans="2:9" s="8" customFormat="1">
      <c r="B46" s="58"/>
      <c r="E46" s="18"/>
      <c r="F46" s="18"/>
      <c r="G46" s="18"/>
      <c r="H46" s="18"/>
      <c r="I46" s="67"/>
    </row>
    <row r="47" spans="2:9" s="8" customFormat="1">
      <c r="B47" s="58"/>
      <c r="E47" s="18"/>
      <c r="F47" s="18"/>
      <c r="G47" s="18"/>
      <c r="H47" s="18"/>
      <c r="I47" s="67"/>
    </row>
    <row r="48" spans="2:9" s="8" customFormat="1">
      <c r="B48" s="58"/>
      <c r="E48" s="18"/>
      <c r="F48" s="18"/>
      <c r="G48" s="18"/>
      <c r="H48" s="18"/>
      <c r="I48" s="67"/>
    </row>
    <row r="49" spans="2:9" s="8" customFormat="1">
      <c r="B49" s="58"/>
      <c r="E49" s="18"/>
      <c r="F49" s="18"/>
      <c r="G49" s="18"/>
      <c r="H49" s="18"/>
      <c r="I49" s="67"/>
    </row>
    <row r="50" spans="2:9" s="8" customFormat="1">
      <c r="B50" s="58"/>
      <c r="E50" s="18"/>
      <c r="F50" s="18"/>
      <c r="G50" s="18"/>
      <c r="H50" s="18"/>
      <c r="I50" s="67"/>
    </row>
    <row r="51" spans="2:9" s="8" customFormat="1">
      <c r="B51" s="58"/>
      <c r="E51" s="18"/>
      <c r="F51" s="18"/>
      <c r="G51" s="18"/>
      <c r="H51" s="18"/>
      <c r="I51" s="67"/>
    </row>
    <row r="52" spans="2:9" s="8" customFormat="1">
      <c r="B52" s="58"/>
      <c r="E52" s="18"/>
      <c r="F52" s="18"/>
      <c r="G52" s="18"/>
      <c r="H52" s="18"/>
      <c r="I52" s="67"/>
    </row>
    <row r="53" spans="2:9" s="8" customFormat="1">
      <c r="B53" s="58"/>
      <c r="E53" s="18"/>
      <c r="F53" s="18"/>
      <c r="G53" s="18"/>
      <c r="H53" s="18"/>
      <c r="I53" s="67"/>
    </row>
    <row r="54" spans="2:9" s="8" customFormat="1">
      <c r="B54" s="58"/>
      <c r="E54" s="18"/>
      <c r="F54" s="18"/>
      <c r="G54" s="18"/>
      <c r="H54" s="18"/>
      <c r="I54" s="67"/>
    </row>
    <row r="55" spans="2:9" s="8" customFormat="1">
      <c r="B55" s="58"/>
      <c r="E55" s="18"/>
      <c r="F55" s="18"/>
      <c r="G55" s="18"/>
      <c r="H55" s="18"/>
      <c r="I55" s="67"/>
    </row>
  </sheetData>
  <mergeCells count="11">
    <mergeCell ref="C17:H17"/>
    <mergeCell ref="C21:C22"/>
    <mergeCell ref="I19:T19"/>
    <mergeCell ref="C23:H23"/>
    <mergeCell ref="I1:J1"/>
    <mergeCell ref="I3:T3"/>
    <mergeCell ref="C5:C6"/>
    <mergeCell ref="C8:C9"/>
    <mergeCell ref="C11:C12"/>
    <mergeCell ref="C14:C15"/>
    <mergeCell ref="C1:D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E12FF-44E1-4F58-937B-6DF7C9C5A2E9}">
  <sheetPr>
    <tabColor rgb="FF296153"/>
  </sheetPr>
  <dimension ref="B1:O67"/>
  <sheetViews>
    <sheetView workbookViewId="0">
      <pane ySplit="1" topLeftCell="A2" activePane="bottomLeft" state="frozen"/>
      <selection pane="bottomLeft" activeCell="Q9" sqref="Q9"/>
    </sheetView>
  </sheetViews>
  <sheetFormatPr defaultColWidth="9.85546875" defaultRowHeight="15" customHeight="1"/>
  <cols>
    <col min="1" max="1" width="4" style="4" customWidth="1"/>
    <col min="2" max="2" width="27" style="4" customWidth="1"/>
    <col min="3" max="3" width="10.28515625" style="4" customWidth="1"/>
    <col min="4" max="4" width="10.28515625" style="70" customWidth="1"/>
    <col min="5" max="14" width="10.28515625" style="4" customWidth="1"/>
    <col min="15" max="15" width="11.42578125" style="4" customWidth="1"/>
    <col min="16" max="16384" width="9.85546875" style="4"/>
  </cols>
  <sheetData>
    <row r="1" spans="2:15" s="1" customFormat="1" ht="60" customHeight="1">
      <c r="C1" s="187" t="s">
        <v>0</v>
      </c>
      <c r="D1" s="12" t="str">
        <f>'Dados Pessoais'!C6</f>
        <v>One Human</v>
      </c>
      <c r="F1" s="13"/>
      <c r="G1" s="194">
        <f ca="1">'Dados Pessoais'!C9</f>
        <v>46085</v>
      </c>
      <c r="H1" s="194"/>
      <c r="I1" s="2"/>
      <c r="J1" s="7"/>
    </row>
    <row r="2" spans="2:15" s="8" customFormat="1"/>
    <row r="3" spans="2:15" s="8" customFormat="1">
      <c r="B3" s="320" t="s">
        <v>82</v>
      </c>
      <c r="C3" s="321"/>
      <c r="D3" s="321"/>
      <c r="E3" s="321"/>
      <c r="F3" s="322"/>
      <c r="G3" s="323">
        <f>SUM(G5:G11)</f>
        <v>5000</v>
      </c>
      <c r="H3" s="324"/>
      <c r="I3" s="325"/>
      <c r="J3" s="326"/>
      <c r="K3" s="327"/>
      <c r="L3" s="327"/>
      <c r="M3"/>
      <c r="N3"/>
      <c r="O3"/>
    </row>
    <row r="4" spans="2:15" s="8" customFormat="1" ht="39" customHeight="1">
      <c r="B4" s="328" t="s">
        <v>180</v>
      </c>
      <c r="C4" s="328" t="s">
        <v>181</v>
      </c>
      <c r="D4" s="329" t="s">
        <v>182</v>
      </c>
      <c r="E4" s="329" t="s">
        <v>183</v>
      </c>
      <c r="F4" s="329" t="s">
        <v>184</v>
      </c>
      <c r="G4" s="329" t="s">
        <v>185</v>
      </c>
      <c r="H4" s="330" t="s">
        <v>186</v>
      </c>
      <c r="I4" s="330" t="s">
        <v>187</v>
      </c>
      <c r="J4" s="331" t="s">
        <v>188</v>
      </c>
      <c r="K4" s="329" t="s">
        <v>189</v>
      </c>
      <c r="L4" s="329" t="s">
        <v>190</v>
      </c>
      <c r="M4"/>
      <c r="N4"/>
    </row>
    <row r="5" spans="2:15" s="8" customFormat="1" ht="33">
      <c r="B5" s="269" t="e" vm="1">
        <v>#VALUE!</v>
      </c>
      <c r="C5" s="170" t="s">
        <v>191</v>
      </c>
      <c r="D5" s="171" t="s">
        <v>192</v>
      </c>
      <c r="E5" s="170">
        <v>100</v>
      </c>
      <c r="F5" s="172">
        <v>50</v>
      </c>
      <c r="G5" s="268">
        <f>F5*E5</f>
        <v>5000</v>
      </c>
      <c r="H5" s="173" cm="1">
        <f t="array" aca="1" ref="H5" ca="1">_FV(B5,"Preço")</f>
        <v>90.62</v>
      </c>
      <c r="I5" s="270">
        <f ca="1">E5*H5</f>
        <v>9062</v>
      </c>
      <c r="J5" s="174">
        <f ca="1">(H5/F5)-1</f>
        <v>0.81240000000000001</v>
      </c>
      <c r="K5" s="271">
        <v>0.12</v>
      </c>
      <c r="L5" s="176">
        <f ca="1">(H5/F5)-100%</f>
        <v>0.81240000000000001</v>
      </c>
      <c r="M5"/>
      <c r="N5"/>
    </row>
    <row r="6" spans="2:15" s="8" customFormat="1">
      <c r="B6" s="162"/>
      <c r="C6" s="163"/>
      <c r="D6" s="164"/>
      <c r="E6" s="163"/>
      <c r="F6" s="165"/>
      <c r="G6" s="165"/>
      <c r="H6" s="166"/>
      <c r="I6" s="167"/>
      <c r="J6" s="168"/>
      <c r="K6" s="156"/>
      <c r="L6" s="157"/>
      <c r="M6"/>
      <c r="N6"/>
    </row>
    <row r="7" spans="2:15" s="8" customFormat="1">
      <c r="B7" s="169"/>
      <c r="C7" s="170"/>
      <c r="D7" s="171"/>
      <c r="E7" s="170"/>
      <c r="F7" s="172"/>
      <c r="G7" s="172"/>
      <c r="H7" s="173"/>
      <c r="I7" s="177"/>
      <c r="J7" s="174"/>
      <c r="K7" s="175"/>
      <c r="L7" s="178"/>
      <c r="M7"/>
      <c r="N7"/>
    </row>
    <row r="8" spans="2:15" s="8" customFormat="1">
      <c r="B8" s="162"/>
      <c r="C8" s="163"/>
      <c r="D8" s="164"/>
      <c r="E8" s="163"/>
      <c r="F8" s="165"/>
      <c r="G8" s="165"/>
      <c r="H8" s="166"/>
      <c r="I8" s="167"/>
      <c r="J8" s="168"/>
      <c r="K8" s="156"/>
      <c r="L8" s="157"/>
      <c r="M8"/>
      <c r="N8"/>
    </row>
    <row r="9" spans="2:15" s="8" customFormat="1">
      <c r="B9" s="169"/>
      <c r="C9" s="170"/>
      <c r="D9" s="171"/>
      <c r="E9" s="170"/>
      <c r="F9" s="172"/>
      <c r="G9" s="172"/>
      <c r="H9" s="173"/>
      <c r="I9" s="177"/>
      <c r="J9" s="174"/>
      <c r="K9" s="175"/>
      <c r="L9" s="178"/>
      <c r="M9"/>
      <c r="N9"/>
    </row>
    <row r="10" spans="2:15" s="8" customFormat="1">
      <c r="B10" s="162"/>
      <c r="C10" s="163"/>
      <c r="D10" s="164"/>
      <c r="E10" s="163"/>
      <c r="F10" s="165"/>
      <c r="G10" s="165"/>
      <c r="H10" s="166"/>
      <c r="I10" s="167"/>
      <c r="J10" s="168"/>
      <c r="K10" s="156"/>
      <c r="L10" s="157"/>
      <c r="M10"/>
      <c r="N10"/>
    </row>
    <row r="11" spans="2:15" s="8" customFormat="1">
      <c r="B11" s="169"/>
      <c r="C11" s="170"/>
      <c r="D11" s="171"/>
      <c r="E11" s="170"/>
      <c r="F11" s="172"/>
      <c r="G11" s="172"/>
      <c r="H11" s="173"/>
      <c r="I11" s="177"/>
      <c r="J11" s="174"/>
      <c r="K11" s="175"/>
      <c r="L11" s="178"/>
      <c r="M11"/>
      <c r="N11"/>
    </row>
    <row r="12" spans="2:15" s="8" customFormat="1">
      <c r="B12"/>
      <c r="C12"/>
      <c r="D12"/>
      <c r="E12"/>
      <c r="F12"/>
      <c r="G12"/>
      <c r="H12"/>
      <c r="I12"/>
      <c r="J12"/>
      <c r="K12"/>
      <c r="L12"/>
      <c r="M12"/>
      <c r="N12"/>
      <c r="O12"/>
    </row>
    <row r="13" spans="2:15" s="8" customFormat="1"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2:15" s="8" customFormat="1">
      <c r="B14"/>
      <c r="C14" s="158" t="s">
        <v>165</v>
      </c>
      <c r="D14" s="333" t="s">
        <v>166</v>
      </c>
      <c r="E14" s="159" t="s">
        <v>167</v>
      </c>
      <c r="F14" s="335" t="s">
        <v>168</v>
      </c>
      <c r="G14" s="160" t="s">
        <v>169</v>
      </c>
      <c r="H14" s="337" t="s">
        <v>170</v>
      </c>
      <c r="I14" s="161" t="s">
        <v>171</v>
      </c>
      <c r="J14" s="338" t="s">
        <v>172</v>
      </c>
      <c r="K14" s="159" t="s">
        <v>173</v>
      </c>
      <c r="L14" s="338" t="s">
        <v>174</v>
      </c>
      <c r="M14" s="159" t="s">
        <v>175</v>
      </c>
      <c r="N14" s="335" t="s">
        <v>176</v>
      </c>
    </row>
    <row r="15" spans="2:15" s="8" customFormat="1" ht="16.5">
      <c r="B15" s="332" t="s">
        <v>192</v>
      </c>
      <c r="C15" s="179">
        <v>583</v>
      </c>
      <c r="D15" s="334"/>
      <c r="E15" s="180"/>
      <c r="F15" s="336"/>
      <c r="G15" s="180"/>
      <c r="H15" s="336"/>
      <c r="I15" s="180"/>
      <c r="J15" s="336"/>
      <c r="K15" s="180"/>
      <c r="L15" s="339"/>
      <c r="M15" s="181"/>
      <c r="N15" s="339"/>
    </row>
    <row r="16" spans="2:15" s="8" customFormat="1">
      <c r="B16" s="164"/>
      <c r="C16" s="340"/>
      <c r="D16" s="340"/>
      <c r="E16" s="340"/>
      <c r="F16" s="341"/>
      <c r="G16" s="341"/>
      <c r="H16" s="341"/>
      <c r="I16" s="341"/>
      <c r="J16" s="341"/>
      <c r="K16" s="341"/>
      <c r="L16" s="342"/>
      <c r="M16" s="342"/>
      <c r="N16" s="342"/>
    </row>
    <row r="17" spans="2:14" s="8" customFormat="1">
      <c r="B17" s="332"/>
      <c r="C17" s="334"/>
      <c r="D17" s="334"/>
      <c r="E17" s="334"/>
      <c r="F17" s="336"/>
      <c r="G17" s="336"/>
      <c r="H17" s="336"/>
      <c r="I17" s="336"/>
      <c r="J17" s="336"/>
      <c r="K17" s="336"/>
      <c r="L17" s="339"/>
      <c r="M17" s="339"/>
      <c r="N17" s="339"/>
    </row>
    <row r="18" spans="2:14" s="8" customFormat="1">
      <c r="B18" s="164"/>
      <c r="C18" s="340"/>
      <c r="D18" s="340"/>
      <c r="E18" s="340"/>
      <c r="F18" s="341"/>
      <c r="G18" s="341"/>
      <c r="H18" s="341"/>
      <c r="I18" s="341"/>
      <c r="J18" s="341"/>
      <c r="K18" s="341"/>
      <c r="L18" s="342"/>
      <c r="M18" s="342"/>
      <c r="N18" s="342"/>
    </row>
    <row r="19" spans="2:14" s="8" customFormat="1">
      <c r="B19" s="332"/>
      <c r="C19" s="334"/>
      <c r="D19" s="334"/>
      <c r="E19" s="334"/>
      <c r="F19" s="336"/>
      <c r="G19" s="336"/>
      <c r="H19" s="336"/>
      <c r="I19" s="336"/>
      <c r="J19" s="336"/>
      <c r="K19" s="336"/>
      <c r="L19" s="339"/>
      <c r="M19" s="339"/>
      <c r="N19" s="339"/>
    </row>
    <row r="20" spans="2:14" s="8" customFormat="1">
      <c r="B20" s="164"/>
      <c r="C20" s="340"/>
      <c r="D20" s="340"/>
      <c r="E20" s="340"/>
      <c r="F20" s="341"/>
      <c r="G20" s="341"/>
      <c r="H20" s="341"/>
      <c r="I20" s="341"/>
      <c r="J20" s="341"/>
      <c r="K20" s="341"/>
      <c r="L20" s="342"/>
      <c r="M20" s="342"/>
      <c r="N20" s="342"/>
    </row>
    <row r="21" spans="2:14" s="8" customFormat="1">
      <c r="B21" s="332"/>
      <c r="C21" s="334"/>
      <c r="D21" s="334"/>
      <c r="E21" s="334"/>
      <c r="F21" s="336"/>
      <c r="G21" s="336"/>
      <c r="H21" s="336"/>
      <c r="I21" s="336"/>
      <c r="J21" s="336"/>
      <c r="K21" s="336"/>
      <c r="L21" s="339"/>
      <c r="M21" s="339"/>
      <c r="N21" s="339"/>
    </row>
    <row r="22" spans="2:14" s="8" customFormat="1">
      <c r="B22" s="182" t="s">
        <v>82</v>
      </c>
      <c r="C22" s="183">
        <f>SUM(C15:C21)</f>
        <v>583</v>
      </c>
      <c r="D22" s="183">
        <f t="shared" ref="D22:N22" si="0">SUM(D15:D21)</f>
        <v>0</v>
      </c>
      <c r="E22" s="183">
        <f t="shared" si="0"/>
        <v>0</v>
      </c>
      <c r="F22" s="183">
        <f t="shared" si="0"/>
        <v>0</v>
      </c>
      <c r="G22" s="183">
        <f t="shared" si="0"/>
        <v>0</v>
      </c>
      <c r="H22" s="183">
        <f t="shared" si="0"/>
        <v>0</v>
      </c>
      <c r="I22" s="183">
        <f t="shared" si="0"/>
        <v>0</v>
      </c>
      <c r="J22" s="183">
        <f t="shared" si="0"/>
        <v>0</v>
      </c>
      <c r="K22" s="183">
        <f t="shared" si="0"/>
        <v>0</v>
      </c>
      <c r="L22" s="183">
        <f t="shared" si="0"/>
        <v>0</v>
      </c>
      <c r="M22" s="183">
        <f t="shared" si="0"/>
        <v>0</v>
      </c>
      <c r="N22" s="183">
        <f t="shared" si="0"/>
        <v>0</v>
      </c>
    </row>
    <row r="23" spans="2:14" s="8" customFormat="1">
      <c r="B23" s="184" t="s">
        <v>193</v>
      </c>
      <c r="C23" s="185">
        <f>C22/$G$3</f>
        <v>0.1166</v>
      </c>
      <c r="D23" s="185">
        <f>D22/$G$3</f>
        <v>0</v>
      </c>
      <c r="E23" s="185">
        <f>E22/$G$3</f>
        <v>0</v>
      </c>
      <c r="F23" s="185">
        <f>F22/$G$3</f>
        <v>0</v>
      </c>
      <c r="G23" s="185">
        <f>G22/$G$3</f>
        <v>0</v>
      </c>
      <c r="H23" s="185">
        <f>H22/$G$3</f>
        <v>0</v>
      </c>
      <c r="I23" s="185">
        <f>I22/$G$3</f>
        <v>0</v>
      </c>
      <c r="J23" s="185">
        <f>J22/$G$3</f>
        <v>0</v>
      </c>
      <c r="K23" s="185">
        <f>K22/$G$3</f>
        <v>0</v>
      </c>
      <c r="L23" s="185">
        <f>L22/$G$3</f>
        <v>0</v>
      </c>
      <c r="M23" s="185">
        <f>M22/$G$3</f>
        <v>0</v>
      </c>
      <c r="N23" s="185">
        <f>N22/$G$3</f>
        <v>0</v>
      </c>
    </row>
    <row r="24" spans="2:14" s="8" customFormat="1"/>
    <row r="25" spans="2:14" s="8" customFormat="1"/>
    <row r="26" spans="2:14" s="8" customFormat="1"/>
    <row r="27" spans="2:14" s="8" customFormat="1"/>
    <row r="28" spans="2:14" s="8" customFormat="1"/>
    <row r="29" spans="2:14" s="8" customFormat="1"/>
    <row r="30" spans="2:14" s="8" customFormat="1"/>
    <row r="31" spans="2:14" s="8" customFormat="1"/>
    <row r="32" spans="2:14" s="8" customFormat="1"/>
    <row r="33" spans="4:4" s="8" customFormat="1"/>
    <row r="34" spans="4:4" s="8" customFormat="1"/>
    <row r="35" spans="4:4" s="8" customFormat="1"/>
    <row r="36" spans="4:4" s="8" customFormat="1"/>
    <row r="37" spans="4:4" s="8" customFormat="1"/>
    <row r="38" spans="4:4" s="8" customFormat="1"/>
    <row r="39" spans="4:4" s="8" customFormat="1"/>
    <row r="40" spans="4:4" s="8" customFormat="1"/>
    <row r="41" spans="4:4" s="8" customFormat="1">
      <c r="D41" s="67"/>
    </row>
    <row r="42" spans="4:4" s="8" customFormat="1">
      <c r="D42" s="67"/>
    </row>
    <row r="43" spans="4:4" s="8" customFormat="1">
      <c r="D43" s="67"/>
    </row>
    <row r="44" spans="4:4" s="8" customFormat="1">
      <c r="D44" s="67"/>
    </row>
    <row r="45" spans="4:4" s="8" customFormat="1">
      <c r="D45" s="67"/>
    </row>
    <row r="46" spans="4:4" s="8" customFormat="1">
      <c r="D46" s="67"/>
    </row>
    <row r="47" spans="4:4" s="8" customFormat="1">
      <c r="D47" s="67"/>
    </row>
    <row r="48" spans="4:4" s="8" customFormat="1">
      <c r="D48" s="67"/>
    </row>
    <row r="49" spans="4:4" s="8" customFormat="1">
      <c r="D49" s="67"/>
    </row>
    <row r="50" spans="4:4" s="8" customFormat="1">
      <c r="D50" s="67"/>
    </row>
    <row r="51" spans="4:4" s="8" customFormat="1">
      <c r="D51" s="67"/>
    </row>
    <row r="52" spans="4:4" s="8" customFormat="1">
      <c r="D52" s="67"/>
    </row>
    <row r="53" spans="4:4" s="8" customFormat="1">
      <c r="D53" s="67"/>
    </row>
    <row r="54" spans="4:4" s="8" customFormat="1">
      <c r="D54" s="67"/>
    </row>
    <row r="55" spans="4:4" s="8" customFormat="1">
      <c r="D55" s="67"/>
    </row>
    <row r="56" spans="4:4" s="8" customFormat="1">
      <c r="D56" s="67"/>
    </row>
    <row r="57" spans="4:4" s="8" customFormat="1">
      <c r="D57" s="67"/>
    </row>
    <row r="58" spans="4:4" s="8" customFormat="1">
      <c r="D58" s="67"/>
    </row>
    <row r="59" spans="4:4" s="8" customFormat="1">
      <c r="D59" s="67"/>
    </row>
    <row r="60" spans="4:4" s="8" customFormat="1">
      <c r="D60" s="67"/>
    </row>
    <row r="61" spans="4:4" s="8" customFormat="1">
      <c r="D61" s="67"/>
    </row>
    <row r="62" spans="4:4" s="8" customFormat="1">
      <c r="D62" s="67"/>
    </row>
    <row r="63" spans="4:4" s="8" customFormat="1">
      <c r="D63" s="67"/>
    </row>
    <row r="64" spans="4:4" s="8" customFormat="1">
      <c r="D64" s="67"/>
    </row>
    <row r="65" spans="4:4" s="8" customFormat="1">
      <c r="D65" s="67"/>
    </row>
    <row r="66" spans="4:4" s="8" customFormat="1">
      <c r="D66" s="67"/>
    </row>
    <row r="67" spans="4:4" s="8" customFormat="1">
      <c r="D67" s="67"/>
    </row>
  </sheetData>
  <mergeCells count="3">
    <mergeCell ref="G1:H1"/>
    <mergeCell ref="B3:F3"/>
    <mergeCell ref="G3:H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DCE9A-63A1-4D33-B924-05C9ADEB2001}">
  <sheetPr>
    <tabColor rgb="FF296153"/>
  </sheetPr>
  <dimension ref="A1:AF66"/>
  <sheetViews>
    <sheetView tabSelected="1" workbookViewId="0">
      <pane ySplit="1" topLeftCell="A2" activePane="bottomLeft" state="frozen"/>
      <selection pane="bottomLeft" activeCell="K4" sqref="K4:N5"/>
    </sheetView>
  </sheetViews>
  <sheetFormatPr defaultColWidth="9.85546875" defaultRowHeight="18.75"/>
  <cols>
    <col min="1" max="1" width="4" style="4" customWidth="1"/>
    <col min="2" max="2" width="5.140625" style="65" customWidth="1"/>
    <col min="3" max="3" width="34" style="4" bestFit="1" customWidth="1"/>
    <col min="4" max="4" width="8.28515625" style="4" customWidth="1"/>
    <col min="5" max="5" width="12.28515625" style="70" customWidth="1"/>
    <col min="6" max="8" width="12.28515625" style="4" customWidth="1"/>
    <col min="9" max="9" width="20.5703125" style="4" customWidth="1"/>
    <col min="10" max="10" width="2.42578125" style="4" customWidth="1"/>
    <col min="11" max="14" width="11.42578125" style="4" customWidth="1"/>
    <col min="15" max="15" width="16" style="4" customWidth="1"/>
    <col min="16" max="16" width="11.42578125" style="4" customWidth="1"/>
    <col min="17" max="16384" width="9.85546875" style="4"/>
  </cols>
  <sheetData>
    <row r="1" spans="1:18" s="1" customFormat="1" ht="60" customHeight="1">
      <c r="B1" s="59"/>
      <c r="D1" s="187" t="s">
        <v>0</v>
      </c>
      <c r="E1" s="12" t="str">
        <f>'Dados Pessoais'!C6</f>
        <v>One Human</v>
      </c>
      <c r="G1" s="13"/>
      <c r="H1" s="194">
        <f ca="1">'Dados Pessoais'!C9</f>
        <v>46085</v>
      </c>
      <c r="I1" s="194"/>
      <c r="J1" s="2"/>
      <c r="K1" s="7"/>
    </row>
    <row r="2" spans="1:18">
      <c r="A2" s="8"/>
      <c r="B2" s="5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</row>
    <row r="3" spans="1:18">
      <c r="A3" s="8"/>
      <c r="B3" s="58"/>
      <c r="C3" s="343" t="s">
        <v>194</v>
      </c>
      <c r="D3" s="343" t="s">
        <v>195</v>
      </c>
      <c r="E3" s="343" t="s">
        <v>196</v>
      </c>
      <c r="F3" s="343" t="s">
        <v>197</v>
      </c>
      <c r="G3" s="343" t="s">
        <v>198</v>
      </c>
      <c r="H3" s="343" t="s">
        <v>199</v>
      </c>
      <c r="I3" s="343" t="s">
        <v>200</v>
      </c>
      <c r="J3" s="107"/>
      <c r="K3" s="272"/>
      <c r="L3" s="272"/>
      <c r="M3" s="272"/>
      <c r="N3" s="272"/>
      <c r="O3" s="273"/>
      <c r="P3" s="8"/>
      <c r="Q3" s="8"/>
      <c r="R3" s="8"/>
    </row>
    <row r="4" spans="1:18" ht="18">
      <c r="A4" s="8"/>
      <c r="B4" s="58"/>
      <c r="C4" s="125" t="e" vm="2">
        <v>#VALUE!</v>
      </c>
      <c r="D4" s="126">
        <v>1</v>
      </c>
      <c r="E4" s="127">
        <v>10</v>
      </c>
      <c r="F4" s="128" cm="1">
        <f t="array" aca="1" ref="F4" ca="1">_FV(C4,"Preço")</f>
        <v>217.3425</v>
      </c>
      <c r="G4" s="129">
        <f t="shared" ref="G4:G8" ca="1" si="0">F4*D4</f>
        <v>217.3425</v>
      </c>
      <c r="H4" s="130">
        <f t="shared" ref="H4:H9" ca="1" si="1">(F4-E4)*D4</f>
        <v>207.3425</v>
      </c>
      <c r="I4" s="131">
        <f t="shared" ref="I4:I9" ca="1" si="2">((F4*100)/E4)/100-1</f>
        <v>20.734250000000003</v>
      </c>
      <c r="J4" s="107"/>
      <c r="K4" s="348" t="s">
        <v>201</v>
      </c>
      <c r="L4" s="349"/>
      <c r="M4" s="349"/>
      <c r="N4" s="350"/>
      <c r="O4" s="344">
        <f ca="1">G10</f>
        <v>217.3425</v>
      </c>
      <c r="P4" s="8"/>
      <c r="Q4" s="8"/>
      <c r="R4" s="8"/>
    </row>
    <row r="5" spans="1:18">
      <c r="A5" s="8"/>
      <c r="B5" s="58"/>
      <c r="C5" s="115"/>
      <c r="D5" s="133"/>
      <c r="E5" s="134"/>
      <c r="F5" s="117"/>
      <c r="G5" s="118"/>
      <c r="H5" s="119"/>
      <c r="I5" s="120"/>
      <c r="J5" s="107"/>
      <c r="K5" s="351" t="s">
        <v>202</v>
      </c>
      <c r="L5" s="352"/>
      <c r="M5" s="352"/>
      <c r="N5" s="353"/>
      <c r="O5" s="344">
        <f ca="1">SUM(G19,G39)</f>
        <v>40.159999999999997</v>
      </c>
      <c r="P5" s="8"/>
      <c r="Q5" s="8"/>
      <c r="R5" s="8"/>
    </row>
    <row r="6" spans="1:18">
      <c r="A6" s="8"/>
      <c r="B6" s="58"/>
      <c r="C6" s="125"/>
      <c r="D6" s="126"/>
      <c r="E6" s="127"/>
      <c r="F6" s="128"/>
      <c r="G6" s="129"/>
      <c r="H6" s="130"/>
      <c r="I6" s="131"/>
      <c r="J6" s="107"/>
      <c r="K6" s="107"/>
      <c r="L6" s="107"/>
      <c r="M6" s="107"/>
      <c r="N6" s="107"/>
      <c r="O6" s="280"/>
      <c r="P6" s="8"/>
      <c r="Q6" s="8"/>
      <c r="R6" s="8"/>
    </row>
    <row r="7" spans="1:18">
      <c r="A7" s="8"/>
      <c r="B7" s="58"/>
      <c r="C7" s="115"/>
      <c r="D7" s="133"/>
      <c r="E7" s="134"/>
      <c r="F7" s="117"/>
      <c r="G7" s="118"/>
      <c r="H7" s="119"/>
      <c r="I7" s="120"/>
      <c r="J7" s="107"/>
      <c r="K7" s="345" t="s">
        <v>203</v>
      </c>
      <c r="L7" s="346"/>
      <c r="M7" s="346"/>
      <c r="N7" s="347"/>
      <c r="O7" s="344">
        <f ca="1">SUM(G10,G19,G39)</f>
        <v>257.5025</v>
      </c>
      <c r="P7" s="8"/>
      <c r="Q7" s="8"/>
      <c r="R7" s="8"/>
    </row>
    <row r="8" spans="1:18">
      <c r="A8" s="8"/>
      <c r="B8" s="58"/>
      <c r="C8" s="125"/>
      <c r="D8" s="126"/>
      <c r="E8" s="127"/>
      <c r="F8" s="128"/>
      <c r="G8" s="129"/>
      <c r="H8" s="130"/>
      <c r="I8" s="131"/>
      <c r="J8" s="107"/>
      <c r="K8" s="107"/>
      <c r="L8" s="107"/>
      <c r="M8" s="107"/>
      <c r="N8" s="107"/>
      <c r="O8" s="107"/>
      <c r="P8" s="8"/>
      <c r="Q8" s="8"/>
      <c r="R8" s="8"/>
    </row>
    <row r="9" spans="1:18">
      <c r="A9" s="8"/>
      <c r="B9" s="58"/>
      <c r="C9" s="115"/>
      <c r="D9" s="133"/>
      <c r="E9" s="134"/>
      <c r="F9" s="117"/>
      <c r="G9" s="118"/>
      <c r="H9" s="119"/>
      <c r="I9" s="135"/>
      <c r="J9" s="107"/>
      <c r="K9" s="107"/>
      <c r="L9" s="107"/>
      <c r="M9" s="107"/>
      <c r="N9" s="107"/>
      <c r="O9" s="107"/>
      <c r="P9" s="8"/>
      <c r="Q9" s="8"/>
      <c r="R9" s="8"/>
    </row>
    <row r="10" spans="1:18">
      <c r="A10" s="8"/>
      <c r="B10" s="58"/>
      <c r="C10" s="132" t="s">
        <v>204</v>
      </c>
      <c r="D10" s="136"/>
      <c r="E10" s="136"/>
      <c r="F10" s="136"/>
      <c r="G10" s="137">
        <f ca="1">SUM(G4:G9)</f>
        <v>217.3425</v>
      </c>
      <c r="H10" s="138">
        <f ca="1">SUM(H4:H9)</f>
        <v>207.3425</v>
      </c>
      <c r="I10" s="274"/>
      <c r="J10" s="107"/>
      <c r="K10" s="107"/>
      <c r="L10" s="107"/>
      <c r="M10" s="107"/>
      <c r="N10" s="107"/>
      <c r="O10" s="107"/>
      <c r="P10" s="8"/>
      <c r="Q10" s="8"/>
      <c r="R10" s="8"/>
    </row>
    <row r="11" spans="1:18">
      <c r="A11" s="8"/>
      <c r="B11" s="58"/>
      <c r="C11" s="276"/>
      <c r="D11" s="105"/>
      <c r="E11" s="277"/>
      <c r="F11" s="278"/>
      <c r="G11" s="278"/>
      <c r="H11" s="279"/>
      <c r="I11" s="275"/>
      <c r="J11" s="107"/>
      <c r="K11" s="107"/>
      <c r="L11" s="107"/>
      <c r="M11" s="107"/>
      <c r="N11" s="107"/>
      <c r="O11" s="107"/>
      <c r="P11" s="8"/>
      <c r="Q11" s="8"/>
      <c r="R11" s="8"/>
    </row>
    <row r="12" spans="1:18">
      <c r="A12" s="8"/>
      <c r="B12" s="58"/>
      <c r="C12" s="343" t="s">
        <v>205</v>
      </c>
      <c r="D12" s="343" t="s">
        <v>195</v>
      </c>
      <c r="E12" s="343" t="s">
        <v>196</v>
      </c>
      <c r="F12" s="343" t="s">
        <v>197</v>
      </c>
      <c r="G12" s="343" t="s">
        <v>198</v>
      </c>
      <c r="H12" s="343" t="s">
        <v>199</v>
      </c>
      <c r="I12" s="343" t="s">
        <v>200</v>
      </c>
      <c r="J12" s="107"/>
      <c r="K12" s="107"/>
      <c r="L12" s="107"/>
      <c r="M12" s="107"/>
      <c r="N12" s="107"/>
      <c r="O12" s="107"/>
      <c r="P12" s="8"/>
      <c r="Q12" s="8"/>
      <c r="R12" s="8"/>
    </row>
    <row r="13" spans="1:18" ht="18">
      <c r="A13" s="8"/>
      <c r="B13" s="58"/>
      <c r="C13" s="115" t="e" vm="3">
        <v>#VALUE!</v>
      </c>
      <c r="D13" s="133">
        <v>1</v>
      </c>
      <c r="E13" s="134">
        <v>27.86</v>
      </c>
      <c r="F13" s="117" cm="1">
        <f t="array" aca="1" ref="F13" ca="1">_FV(C13,"Preço")</f>
        <v>40.159999999999997</v>
      </c>
      <c r="G13" s="118">
        <f t="shared" ref="G13:G16" ca="1" si="3">F13*D13</f>
        <v>40.159999999999997</v>
      </c>
      <c r="H13" s="119">
        <f t="shared" ref="H13:H18" ca="1" si="4">(F13-E13)*D13</f>
        <v>12.299999999999997</v>
      </c>
      <c r="I13" s="120">
        <f t="shared" ref="I13:I18" ca="1" si="5">((F13*100)/E13)/100-1</f>
        <v>0.44149318018664729</v>
      </c>
      <c r="J13" s="107"/>
      <c r="K13" s="107"/>
      <c r="L13" s="107"/>
      <c r="M13" s="107"/>
      <c r="N13" s="107"/>
      <c r="O13" s="107"/>
      <c r="P13" s="8"/>
      <c r="Q13" s="8"/>
      <c r="R13" s="8"/>
    </row>
    <row r="14" spans="1:18">
      <c r="A14" s="8"/>
      <c r="B14" s="58"/>
      <c r="C14" s="152"/>
      <c r="D14" s="153"/>
      <c r="E14" s="154"/>
      <c r="F14" s="148"/>
      <c r="G14" s="149"/>
      <c r="H14" s="150"/>
      <c r="I14" s="155"/>
      <c r="J14" s="107"/>
      <c r="K14" s="107"/>
      <c r="L14" s="107"/>
      <c r="M14" s="107"/>
      <c r="N14" s="107"/>
      <c r="O14" s="107"/>
      <c r="P14" s="8"/>
      <c r="Q14" s="8"/>
      <c r="R14" s="8"/>
    </row>
    <row r="15" spans="1:18">
      <c r="A15" s="8"/>
      <c r="B15" s="58"/>
      <c r="C15" s="139"/>
      <c r="D15" s="140"/>
      <c r="E15" s="141"/>
      <c r="F15" s="121"/>
      <c r="G15" s="122"/>
      <c r="H15" s="123"/>
      <c r="I15" s="124"/>
      <c r="J15" s="107"/>
      <c r="K15" s="107"/>
      <c r="L15" s="107"/>
      <c r="M15" s="107"/>
      <c r="N15" s="107"/>
      <c r="O15" s="107"/>
      <c r="P15" s="8"/>
      <c r="Q15" s="8"/>
      <c r="R15" s="8"/>
    </row>
    <row r="16" spans="1:18">
      <c r="A16" s="8"/>
      <c r="B16" s="58"/>
      <c r="C16" s="152"/>
      <c r="D16" s="153"/>
      <c r="E16" s="154"/>
      <c r="F16" s="148"/>
      <c r="G16" s="149"/>
      <c r="H16" s="150"/>
      <c r="I16" s="155"/>
      <c r="J16" s="107"/>
      <c r="K16" s="107"/>
      <c r="L16" s="107"/>
      <c r="M16" s="107"/>
      <c r="N16" s="107"/>
      <c r="O16" s="107"/>
      <c r="P16" s="8"/>
      <c r="Q16" s="8"/>
      <c r="R16" s="8"/>
    </row>
    <row r="17" spans="1:32">
      <c r="A17" s="8"/>
      <c r="B17" s="58"/>
      <c r="C17" s="139"/>
      <c r="D17" s="140"/>
      <c r="E17" s="141"/>
      <c r="F17" s="121"/>
      <c r="G17" s="122"/>
      <c r="H17" s="123"/>
      <c r="I17" s="124"/>
      <c r="J17" s="107"/>
      <c r="K17" s="107"/>
      <c r="L17" s="107"/>
      <c r="M17" s="107"/>
      <c r="N17" s="107"/>
      <c r="O17" s="107"/>
      <c r="P17" s="8"/>
      <c r="Q17" s="8"/>
      <c r="R17" s="8"/>
    </row>
    <row r="18" spans="1:32">
      <c r="A18" s="8"/>
      <c r="B18" s="58"/>
      <c r="C18" s="145"/>
      <c r="D18" s="146"/>
      <c r="E18" s="147"/>
      <c r="F18" s="148"/>
      <c r="G18" s="149"/>
      <c r="H18" s="150"/>
      <c r="I18" s="151"/>
      <c r="J18" s="107"/>
      <c r="K18" s="107"/>
      <c r="L18" s="107"/>
      <c r="M18" s="107"/>
      <c r="N18" s="107"/>
      <c r="O18" s="107"/>
      <c r="P18" s="8"/>
      <c r="Q18" s="8"/>
      <c r="R18" s="8"/>
    </row>
    <row r="19" spans="1:32">
      <c r="A19" s="8"/>
      <c r="B19" s="58"/>
      <c r="C19" s="142" t="s">
        <v>204</v>
      </c>
      <c r="D19" s="143"/>
      <c r="E19" s="143"/>
      <c r="F19" s="143"/>
      <c r="G19" s="144">
        <f ca="1">SUM(G13:G18)</f>
        <v>40.159999999999997</v>
      </c>
      <c r="H19" s="138">
        <f ca="1">SUM(H13:H18)</f>
        <v>12.299999999999997</v>
      </c>
      <c r="I19" s="116"/>
      <c r="J19" s="107"/>
      <c r="K19" s="107"/>
      <c r="L19" s="107"/>
      <c r="M19" s="107"/>
      <c r="N19" s="107"/>
      <c r="O19" s="107"/>
      <c r="P19" s="8"/>
      <c r="Q19" s="8"/>
      <c r="R19" s="8"/>
    </row>
    <row r="20" spans="1:32">
      <c r="A20" s="8"/>
      <c r="B20" s="5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</row>
    <row r="21" spans="1:32">
      <c r="A21" s="8"/>
      <c r="B21" s="5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</row>
    <row r="22" spans="1:32">
      <c r="A22" s="8"/>
      <c r="B22" s="5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</row>
    <row r="23" spans="1:32">
      <c r="A23" s="8"/>
      <c r="B23" s="5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</row>
    <row r="24" spans="1:32">
      <c r="A24" s="8"/>
      <c r="B24" s="5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</row>
    <row r="25" spans="1:32">
      <c r="A25" s="8"/>
      <c r="B25" s="5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</row>
    <row r="26" spans="1:32">
      <c r="A26" s="8"/>
      <c r="B26" s="5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</row>
    <row r="27" spans="1:32">
      <c r="A27" s="8"/>
      <c r="B27" s="5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</row>
    <row r="28" spans="1:32">
      <c r="A28" s="8"/>
      <c r="B28" s="5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</row>
    <row r="29" spans="1:32">
      <c r="A29" s="8"/>
      <c r="B29" s="5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</row>
    <row r="30" spans="1:32">
      <c r="A30" s="8"/>
      <c r="B30" s="5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</row>
    <row r="31" spans="1:32">
      <c r="A31" s="8"/>
      <c r="B31" s="58"/>
      <c r="C31" s="8"/>
      <c r="D31" s="8"/>
      <c r="E31" s="67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</row>
    <row r="32" spans="1:32">
      <c r="A32" s="8"/>
      <c r="B32" s="58"/>
      <c r="C32" s="8"/>
      <c r="D32" s="8"/>
      <c r="E32" s="67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</row>
    <row r="33" spans="1:32">
      <c r="A33" s="8"/>
      <c r="B33" s="58"/>
      <c r="C33" s="8"/>
      <c r="D33" s="8"/>
      <c r="E33" s="67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</row>
    <row r="34" spans="1:32">
      <c r="A34" s="8"/>
      <c r="B34" s="58"/>
      <c r="C34" s="8"/>
      <c r="D34" s="8"/>
      <c r="E34" s="67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</row>
    <row r="35" spans="1:32">
      <c r="A35" s="8"/>
      <c r="B35" s="58"/>
      <c r="C35" s="8"/>
      <c r="D35" s="8"/>
      <c r="E35" s="67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</row>
    <row r="36" spans="1:32">
      <c r="A36" s="8"/>
      <c r="B36" s="58"/>
      <c r="C36" s="8"/>
      <c r="D36" s="8"/>
      <c r="E36" s="67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</row>
    <row r="37" spans="1:32">
      <c r="A37" s="8"/>
      <c r="B37" s="58"/>
      <c r="C37" s="8"/>
      <c r="D37" s="8"/>
      <c r="E37" s="67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</row>
    <row r="38" spans="1:32">
      <c r="A38" s="8"/>
      <c r="B38" s="58"/>
      <c r="C38" s="8"/>
      <c r="D38" s="8"/>
      <c r="E38" s="67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</row>
    <row r="39" spans="1:32">
      <c r="A39" s="8"/>
      <c r="B39" s="58"/>
      <c r="C39" s="8"/>
      <c r="D39" s="8"/>
      <c r="E39" s="67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</row>
    <row r="40" spans="1:32">
      <c r="A40" s="8"/>
      <c r="B40" s="58"/>
      <c r="C40" s="8"/>
      <c r="D40" s="8"/>
      <c r="E40" s="67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</row>
    <row r="41" spans="1:32">
      <c r="A41" s="8"/>
      <c r="B41" s="58"/>
      <c r="C41" s="8"/>
      <c r="D41" s="8"/>
      <c r="E41" s="67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</row>
    <row r="42" spans="1:32">
      <c r="A42" s="8"/>
      <c r="B42" s="58"/>
      <c r="C42" s="8"/>
      <c r="D42" s="8"/>
      <c r="E42" s="67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</row>
    <row r="43" spans="1:32">
      <c r="A43" s="8"/>
      <c r="B43" s="58"/>
      <c r="C43" s="8"/>
      <c r="D43" s="8"/>
      <c r="E43" s="67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</row>
    <row r="44" spans="1:32">
      <c r="A44" s="8"/>
      <c r="B44" s="58"/>
      <c r="C44" s="8"/>
      <c r="D44" s="8"/>
      <c r="E44" s="67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1:32">
      <c r="A45" s="8"/>
      <c r="B45" s="58"/>
      <c r="C45" s="8"/>
      <c r="D45" s="8"/>
      <c r="E45" s="67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1:32">
      <c r="A46" s="8"/>
      <c r="B46" s="58"/>
      <c r="C46" s="8"/>
      <c r="D46" s="8"/>
      <c r="E46" s="67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1:32">
      <c r="A47" s="8"/>
      <c r="B47" s="58"/>
      <c r="C47" s="8"/>
      <c r="D47" s="8"/>
      <c r="E47" s="67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1:32">
      <c r="A48" s="8"/>
      <c r="B48" s="58"/>
      <c r="C48" s="8"/>
      <c r="D48" s="8"/>
      <c r="E48" s="67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1:16">
      <c r="A49" s="8"/>
      <c r="B49" s="58"/>
      <c r="C49" s="8"/>
      <c r="D49" s="8"/>
      <c r="E49" s="67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1:16">
      <c r="A50" s="8"/>
      <c r="B50" s="58"/>
      <c r="C50" s="8"/>
      <c r="D50" s="8"/>
      <c r="E50" s="67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1:16">
      <c r="A51" s="8"/>
      <c r="B51" s="58"/>
      <c r="C51" s="8"/>
      <c r="D51" s="8"/>
      <c r="E51" s="67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1:16">
      <c r="A52" s="8"/>
      <c r="B52" s="58"/>
      <c r="C52" s="8"/>
      <c r="D52" s="8"/>
      <c r="E52" s="67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1:16">
      <c r="A53" s="8"/>
      <c r="B53" s="58"/>
      <c r="C53" s="8"/>
      <c r="D53" s="8"/>
      <c r="E53" s="67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1:16">
      <c r="A54" s="8"/>
      <c r="B54" s="58"/>
      <c r="C54" s="8"/>
      <c r="D54" s="8"/>
      <c r="E54" s="67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1:16">
      <c r="A55" s="8"/>
      <c r="B55" s="58"/>
      <c r="C55" s="8"/>
      <c r="D55" s="8"/>
      <c r="E55" s="67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1:16">
      <c r="A56" s="8"/>
      <c r="B56" s="58"/>
      <c r="C56" s="8"/>
      <c r="D56" s="8"/>
      <c r="E56" s="67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1:16">
      <c r="A57" s="8"/>
      <c r="B57" s="58"/>
      <c r="C57" s="8"/>
      <c r="D57" s="8"/>
      <c r="E57" s="67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1:16">
      <c r="A58" s="8"/>
      <c r="B58" s="58"/>
      <c r="C58" s="8"/>
      <c r="D58" s="8"/>
      <c r="E58" s="67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1:16">
      <c r="A59" s="8"/>
      <c r="B59" s="58"/>
      <c r="C59" s="8"/>
      <c r="D59" s="8"/>
      <c r="E59" s="67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1:16">
      <c r="A60" s="8"/>
      <c r="B60" s="58"/>
      <c r="C60" s="8"/>
      <c r="D60" s="8"/>
      <c r="E60" s="67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  <row r="61" spans="1:16">
      <c r="A61" s="8"/>
      <c r="B61" s="58"/>
      <c r="C61" s="8"/>
      <c r="D61" s="8"/>
      <c r="E61" s="67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</row>
    <row r="62" spans="1:16">
      <c r="A62" s="8"/>
      <c r="B62" s="58"/>
      <c r="C62" s="8"/>
      <c r="D62" s="8"/>
      <c r="E62" s="67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</row>
    <row r="63" spans="1:16">
      <c r="A63" s="8"/>
      <c r="B63" s="58"/>
      <c r="C63" s="8"/>
      <c r="D63" s="8"/>
      <c r="E63" s="67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</row>
    <row r="64" spans="1:16">
      <c r="A64" s="8"/>
      <c r="B64" s="58"/>
      <c r="C64" s="8"/>
      <c r="D64" s="8"/>
      <c r="E64" s="67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</row>
    <row r="65" spans="3:16">
      <c r="C65" s="8"/>
      <c r="D65" s="8"/>
      <c r="E65" s="67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</row>
    <row r="66" spans="3:16">
      <c r="C66" s="8"/>
      <c r="D66" s="8"/>
      <c r="E66" s="67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</row>
  </sheetData>
  <mergeCells count="5">
    <mergeCell ref="K3:N3"/>
    <mergeCell ref="K4:N4"/>
    <mergeCell ref="K5:N5"/>
    <mergeCell ref="K7:N7"/>
    <mergeCell ref="H1:I1"/>
  </mergeCells>
  <conditionalFormatting sqref="H4:H10 H13:H19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{DEBDDDF4-5395-48CD-9528-7ADD17890D00}</x14:id>
        </ext>
      </extLst>
    </cfRule>
  </conditionalFormatting>
  <conditionalFormatting sqref="I13:I18 I4:I9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{DD5BC2E5-6351-45E6-9DFD-7E7928E09ED0}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EBDDDF4-5395-48CD-9528-7ADD17890D00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H4:H10 H13:H19</xm:sqref>
        </x14:conditionalFormatting>
        <x14:conditionalFormatting xmlns:xm="http://schemas.microsoft.com/office/excel/2006/main">
          <x14:cfRule type="dataBar" id="{DD5BC2E5-6351-45E6-9DFD-7E7928E09ED0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I13:I18 I4:I9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2025-11-05T11:32:24Z</dcterms:created>
  <dcterms:modified xsi:type="dcterms:W3CDTF">2026-03-04T15:29:05Z</dcterms:modified>
  <cp:category/>
  <cp:contentStatus/>
</cp:coreProperties>
</file>