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e8de32efb809725/Escritorio/SHSU/SBDC/"/>
    </mc:Choice>
  </mc:AlternateContent>
  <xr:revisionPtr revIDLastSave="588" documentId="8_{861A9051-A9CB-48C5-8328-D19D1065FCBB}" xr6:coauthVersionLast="47" xr6:coauthVersionMax="47" xr10:uidLastSave="{878F23B1-E764-4270-8676-64CDEAE629F6}"/>
  <bookViews>
    <workbookView xWindow="1875" yWindow="2355" windowWidth="21570" windowHeight="11280" xr2:uid="{E1C1E04F-1802-40B5-9CD3-7588E52C85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12" i="1" s="1"/>
  <c r="H9" i="1"/>
  <c r="H8" i="1"/>
  <c r="G8" i="1"/>
  <c r="H7" i="1"/>
  <c r="G7" i="1"/>
  <c r="G10" i="1" l="1"/>
  <c r="H10" i="1"/>
  <c r="I10" i="1" l="1"/>
</calcChain>
</file>

<file path=xl/sharedStrings.xml><?xml version="1.0" encoding="utf-8"?>
<sst xmlns="http://schemas.openxmlformats.org/spreadsheetml/2006/main" count="32" uniqueCount="32">
  <si>
    <t>Medicare</t>
  </si>
  <si>
    <t>Social Security</t>
  </si>
  <si>
    <t>Total</t>
  </si>
  <si>
    <t>Selecciona tu ingreso annual</t>
  </si>
  <si>
    <t>Desempleo</t>
  </si>
  <si>
    <t>Impuestos</t>
  </si>
  <si>
    <t>Ahorros</t>
  </si>
  <si>
    <t>Salario Razonable</t>
  </si>
  <si>
    <t>1 año</t>
  </si>
  <si>
    <t>5 años</t>
  </si>
  <si>
    <t xml:space="preserve">Tax Trucking </t>
  </si>
  <si>
    <t>Email</t>
  </si>
  <si>
    <t>info@taxtrucking.com</t>
  </si>
  <si>
    <t>TikTok</t>
  </si>
  <si>
    <t>https://www.tiktok.com/@taxtrucking</t>
  </si>
  <si>
    <t>Facebook</t>
  </si>
  <si>
    <t>https://www.facebook.com/taxtrucking</t>
  </si>
  <si>
    <t>Instagram</t>
  </si>
  <si>
    <t>https://www.instagram.com/taxtrucking/</t>
  </si>
  <si>
    <t>Youtube</t>
  </si>
  <si>
    <t>https://www.youtube.com/@TaxTrucking</t>
  </si>
  <si>
    <t>Cambia tu ingreso annual abajo</t>
  </si>
  <si>
    <t>Ahorros en impuestos de autoempleado</t>
  </si>
  <si>
    <t>Sin Corporación S</t>
  </si>
  <si>
    <t>Con Corporación S</t>
  </si>
  <si>
    <t>Ahorros en 5 años</t>
  </si>
  <si>
    <t>El ahorro se calcula de los SE Taxes (impuestos de auto empleado) Social Security y Medicare</t>
  </si>
  <si>
    <t>Esta es la mejor manera de contactarnos</t>
  </si>
  <si>
    <t>Nosotros te ayudaremos a hacer esto realidad</t>
  </si>
  <si>
    <t>Calculadora de ahorros - Corporación S</t>
  </si>
  <si>
    <t>Contacto</t>
  </si>
  <si>
    <t>https://bit.ly/m/taxtrucking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</si>
</sst>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5" xfId="0" applyBorder="1"/>
    <xf numFmtId="0" fontId="0" fillId="4" borderId="0" xfId="0" applyFill="1"/>
    <xf numFmtId="43" fontId="0" fillId="4" borderId="0" xfId="0" applyNumberFormat="1" applyFill="1"/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0" xfId="0" applyFill="1" applyBorder="1"/>
    <xf numFmtId="0" fontId="0" fillId="4" borderId="11" xfId="0" applyFill="1" applyBorder="1"/>
    <xf numFmtId="0" fontId="0" fillId="4" borderId="4" xfId="0" applyFill="1" applyBorder="1"/>
    <xf numFmtId="43" fontId="0" fillId="4" borderId="0" xfId="1" applyFont="1" applyFill="1" applyBorder="1"/>
    <xf numFmtId="43" fontId="0" fillId="4" borderId="17" xfId="1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6" xfId="0" applyFill="1" applyBorder="1" applyAlignment="1">
      <alignment horizontal="center"/>
    </xf>
    <xf numFmtId="9" fontId="2" fillId="4" borderId="3" xfId="2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4" borderId="20" xfId="0" applyFill="1" applyBorder="1"/>
    <xf numFmtId="43" fontId="0" fillId="4" borderId="21" xfId="0" applyNumberFormat="1" applyFill="1" applyBorder="1"/>
    <xf numFmtId="43" fontId="4" fillId="3" borderId="14" xfId="1" applyFont="1" applyFill="1" applyBorder="1"/>
    <xf numFmtId="0" fontId="0" fillId="0" borderId="3" xfId="0" applyBorder="1"/>
    <xf numFmtId="43" fontId="4" fillId="2" borderId="9" xfId="0" applyNumberFormat="1" applyFont="1" applyFill="1" applyBorder="1"/>
    <xf numFmtId="0" fontId="0" fillId="4" borderId="18" xfId="0" applyFill="1" applyBorder="1" applyAlignment="1">
      <alignment horizontal="left" vertical="center"/>
    </xf>
    <xf numFmtId="43" fontId="0" fillId="0" borderId="22" xfId="1" applyFont="1" applyFill="1" applyBorder="1"/>
    <xf numFmtId="0" fontId="4" fillId="4" borderId="0" xfId="0" applyFont="1" applyFill="1" applyAlignment="1">
      <alignment vertical="center"/>
    </xf>
    <xf numFmtId="0" fontId="4" fillId="4" borderId="0" xfId="0" applyFont="1" applyFill="1"/>
    <xf numFmtId="0" fontId="4" fillId="4" borderId="2" xfId="0" applyFont="1" applyFill="1" applyBorder="1" applyAlignment="1">
      <alignment horizontal="center" wrapText="1"/>
    </xf>
    <xf numFmtId="0" fontId="4" fillId="4" borderId="17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3" fillId="4" borderId="0" xfId="3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3" fillId="4" borderId="7" xfId="3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0" xfId="0" applyFill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43" fontId="5" fillId="2" borderId="23" xfId="0" applyNumberFormat="1" applyFont="1" applyFill="1" applyBorder="1" applyAlignment="1">
      <alignment vertical="center"/>
    </xf>
    <xf numFmtId="43" fontId="5" fillId="2" borderId="24" xfId="0" applyNumberFormat="1" applyFont="1" applyFill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3" fillId="4" borderId="5" xfId="3" applyFill="1" applyBorder="1" applyAlignment="1">
      <alignment horizontal="center" vertical="center"/>
    </xf>
    <xf numFmtId="43" fontId="0" fillId="5" borderId="21" xfId="0" applyNumberFormat="1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476251</xdr:colOff>
      <xdr:row>2</xdr:row>
      <xdr:rowOff>124558</xdr:rowOff>
    </xdr:from>
    <xdr:to>
      <xdr:col>15</xdr:col>
      <xdr:colOff>57150</xdr:colOff>
      <xdr:row>16</xdr:row>
      <xdr:rowOff>174380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0004F6-37A3-A8C2-8F82-1123B2F12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1" y="505558"/>
          <a:ext cx="3141784" cy="3141784"/>
        </a:xfrm>
        <a:prstGeom prst="rect">
          <a:avLst/>
        </a:prstGeom>
      </xdr:spPr>
    </xdr:pic>
    <xdr:clientData/>
  </xdr:twoCellAnchor>
  <xdr:twoCellAnchor>
    <xdr:from>
      <xdr:col>4</xdr:col>
      <xdr:colOff>106240</xdr:colOff>
      <xdr:row>0</xdr:row>
      <xdr:rowOff>135551</xdr:rowOff>
    </xdr:from>
    <xdr:to>
      <xdr:col>5</xdr:col>
      <xdr:colOff>523875</xdr:colOff>
      <xdr:row>2</xdr:row>
      <xdr:rowOff>58617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DC5AE550-5F14-B257-682F-CCCB239D01EF}"/>
            </a:ext>
          </a:extLst>
        </xdr:cNvPr>
        <xdr:cNvSpPr/>
      </xdr:nvSpPr>
      <xdr:spPr>
        <a:xfrm rot="5400000">
          <a:off x="3298948" y="20151"/>
          <a:ext cx="304066" cy="53486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381366</xdr:colOff>
      <xdr:row>4</xdr:row>
      <xdr:rowOff>80596</xdr:rowOff>
    </xdr:from>
    <xdr:to>
      <xdr:col>3</xdr:col>
      <xdr:colOff>685432</xdr:colOff>
      <xdr:row>6</xdr:row>
      <xdr:rowOff>128590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8212EBC3-51B4-48BE-A6E5-65666ECF5081}"/>
            </a:ext>
          </a:extLst>
        </xdr:cNvPr>
        <xdr:cNvSpPr/>
      </xdr:nvSpPr>
      <xdr:spPr>
        <a:xfrm>
          <a:off x="2594097" y="857250"/>
          <a:ext cx="304066" cy="428994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7</xdr:col>
      <xdr:colOff>293077</xdr:colOff>
      <xdr:row>2</xdr:row>
      <xdr:rowOff>14655</xdr:rowOff>
    </xdr:from>
    <xdr:to>
      <xdr:col>7</xdr:col>
      <xdr:colOff>635977</xdr:colOff>
      <xdr:row>3</xdr:row>
      <xdr:rowOff>159728</xdr:rowOff>
    </xdr:to>
    <xdr:pic>
      <xdr:nvPicPr>
        <xdr:cNvPr id="6" name="Graphic 5" descr="Checkmark with solid fill">
          <a:extLst>
            <a:ext uri="{FF2B5EF4-FFF2-40B4-BE49-F238E27FC236}">
              <a16:creationId xmlns:a16="http://schemas.microsoft.com/office/drawing/2014/main" id="{C58C5AF9-9745-1497-02B3-0367C93BA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502519" y="395655"/>
          <a:ext cx="342900" cy="342900"/>
        </a:xfrm>
        <a:prstGeom prst="rect">
          <a:avLst/>
        </a:prstGeom>
      </xdr:spPr>
    </xdr:pic>
    <xdr:clientData/>
  </xdr:twoCellAnchor>
  <xdr:twoCellAnchor>
    <xdr:from>
      <xdr:col>3</xdr:col>
      <xdr:colOff>416538</xdr:colOff>
      <xdr:row>8</xdr:row>
      <xdr:rowOff>51287</xdr:rowOff>
    </xdr:from>
    <xdr:to>
      <xdr:col>3</xdr:col>
      <xdr:colOff>666751</xdr:colOff>
      <xdr:row>8</xdr:row>
      <xdr:rowOff>324950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F283EE8E-14F4-4EC3-B274-91D5DC68AFFD}"/>
            </a:ext>
          </a:extLst>
        </xdr:cNvPr>
        <xdr:cNvSpPr/>
      </xdr:nvSpPr>
      <xdr:spPr>
        <a:xfrm>
          <a:off x="2629269" y="1604595"/>
          <a:ext cx="250213" cy="273663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204056</xdr:colOff>
      <xdr:row>6</xdr:row>
      <xdr:rowOff>95251</xdr:rowOff>
    </xdr:from>
    <xdr:to>
      <xdr:col>8</xdr:col>
      <xdr:colOff>542192</xdr:colOff>
      <xdr:row>8</xdr:row>
      <xdr:rowOff>273663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75B2E41-FF81-4192-AA49-0066776AC671}"/>
            </a:ext>
          </a:extLst>
        </xdr:cNvPr>
        <xdr:cNvSpPr/>
      </xdr:nvSpPr>
      <xdr:spPr>
        <a:xfrm>
          <a:off x="6307383" y="1252905"/>
          <a:ext cx="338136" cy="574066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315058</xdr:colOff>
      <xdr:row>2</xdr:row>
      <xdr:rowOff>36635</xdr:rowOff>
    </xdr:from>
    <xdr:to>
      <xdr:col>6</xdr:col>
      <xdr:colOff>644769</xdr:colOff>
      <xdr:row>3</xdr:row>
      <xdr:rowOff>168519</xdr:rowOff>
    </xdr:to>
    <xdr:pic>
      <xdr:nvPicPr>
        <xdr:cNvPr id="11" name="Graphic 10" descr="Close with solid fill">
          <a:extLst>
            <a:ext uri="{FF2B5EF4-FFF2-40B4-BE49-F238E27FC236}">
              <a16:creationId xmlns:a16="http://schemas.microsoft.com/office/drawing/2014/main" id="{D82F0175-28F9-CFD9-68D7-1682A0F22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608635" y="417635"/>
          <a:ext cx="329711" cy="32971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taxtrucking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tiktok.com/@taxtrucking" TargetMode="External"/><Relationship Id="rId1" Type="http://schemas.openxmlformats.org/officeDocument/2006/relationships/hyperlink" Target="mailto:info@taxtrucking.com" TargetMode="External"/><Relationship Id="rId6" Type="http://schemas.openxmlformats.org/officeDocument/2006/relationships/hyperlink" Target="https://bit.ly/m/taxtrucking" TargetMode="External"/><Relationship Id="rId5" Type="http://schemas.openxmlformats.org/officeDocument/2006/relationships/hyperlink" Target="https://www.instagram.com/taxtrucking/" TargetMode="External"/><Relationship Id="rId4" Type="http://schemas.openxmlformats.org/officeDocument/2006/relationships/hyperlink" Target="https://www.youtube.com/@TaxTruck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C2357-5998-4CD6-9CD8-B96CFB6B91F7}">
  <dimension ref="A1:I22"/>
  <sheetViews>
    <sheetView tabSelected="1" topLeftCell="A9" zoomScale="130" zoomScaleNormal="130" workbookViewId="0">
      <selection activeCell="I18" sqref="I18"/>
    </sheetView>
  </sheetViews>
  <sheetFormatPr defaultColWidth="8.85546875" defaultRowHeight="15" x14ac:dyDescent="0.25"/>
  <cols>
    <col min="1" max="1" width="2.7109375" style="2" customWidth="1"/>
    <col min="2" max="2" width="10.7109375" style="2" customWidth="1"/>
    <col min="3" max="3" width="19.7109375" style="2" customWidth="1"/>
    <col min="4" max="4" width="15.5703125" style="2" customWidth="1"/>
    <col min="5" max="5" width="1.7109375" style="2" customWidth="1"/>
    <col min="6" max="6" width="13.85546875" style="2" bestFit="1" customWidth="1"/>
    <col min="7" max="7" width="13.7109375" style="2" customWidth="1"/>
    <col min="8" max="8" width="13.42578125" style="2" customWidth="1"/>
    <col min="9" max="9" width="10.85546875" style="2" bestFit="1" customWidth="1"/>
    <col min="10" max="16384" width="8.85546875" style="2"/>
  </cols>
  <sheetData>
    <row r="1" spans="1:9" x14ac:dyDescent="0.25">
      <c r="A1" s="2" t="s">
        <v>29</v>
      </c>
      <c r="G1" s="2" t="s">
        <v>26</v>
      </c>
    </row>
    <row r="2" spans="1:9" x14ac:dyDescent="0.25">
      <c r="C2" s="34" t="s">
        <v>21</v>
      </c>
      <c r="D2" s="35"/>
    </row>
    <row r="3" spans="1:9" ht="15.75" thickBot="1" x14ac:dyDescent="0.3"/>
    <row r="4" spans="1:9" ht="15.75" thickBot="1" x14ac:dyDescent="0.3">
      <c r="B4" s="16"/>
      <c r="C4" s="17" t="s">
        <v>7</v>
      </c>
      <c r="D4" s="19">
        <v>0.4</v>
      </c>
    </row>
    <row r="5" spans="1:9" ht="12.75" customHeight="1" x14ac:dyDescent="0.25">
      <c r="B5" s="10"/>
      <c r="D5" s="15"/>
      <c r="F5" s="39" t="s">
        <v>5</v>
      </c>
      <c r="G5" s="30" t="s">
        <v>23</v>
      </c>
      <c r="H5" s="30" t="s">
        <v>24</v>
      </c>
      <c r="I5" s="32"/>
    </row>
    <row r="6" spans="1:9" ht="17.25" customHeight="1" x14ac:dyDescent="0.25">
      <c r="B6" s="10"/>
      <c r="C6" s="5"/>
      <c r="D6" s="6"/>
      <c r="F6" s="40"/>
      <c r="G6" s="31"/>
      <c r="H6" s="31"/>
      <c r="I6" s="33"/>
    </row>
    <row r="7" spans="1:9" ht="15.75" thickBot="1" x14ac:dyDescent="0.3">
      <c r="B7" s="10"/>
      <c r="D7" s="1"/>
      <c r="F7" s="10" t="s">
        <v>0</v>
      </c>
      <c r="G7" s="11">
        <f>(D8*0.9235*0.0145*2)</f>
        <v>2678.15</v>
      </c>
      <c r="H7" s="11">
        <f>+(D8*D4*0.0145*2)</f>
        <v>1160</v>
      </c>
      <c r="I7" s="15"/>
    </row>
    <row r="8" spans="1:9" ht="15.75" thickBot="1" x14ac:dyDescent="0.3">
      <c r="B8" s="47" t="s">
        <v>3</v>
      </c>
      <c r="C8" s="48"/>
      <c r="D8" s="23">
        <v>100000</v>
      </c>
      <c r="E8" s="3"/>
      <c r="F8" s="10" t="s">
        <v>1</v>
      </c>
      <c r="G8" s="11">
        <f>((D8*0.9235*0.062*2))</f>
        <v>11451.4</v>
      </c>
      <c r="H8" s="11">
        <f>((D8*D4*0.062*2))</f>
        <v>4960</v>
      </c>
      <c r="I8" s="15"/>
    </row>
    <row r="9" spans="1:9" ht="28.5" customHeight="1" thickBot="1" x14ac:dyDescent="0.3">
      <c r="B9" s="8"/>
      <c r="C9" s="9"/>
      <c r="D9" s="24"/>
      <c r="F9" s="26" t="s">
        <v>4</v>
      </c>
      <c r="G9" s="12"/>
      <c r="H9" s="12">
        <f>7000*0.06</f>
        <v>420</v>
      </c>
      <c r="I9" s="15"/>
    </row>
    <row r="10" spans="1:9" x14ac:dyDescent="0.25">
      <c r="B10" s="53" t="s">
        <v>8</v>
      </c>
      <c r="C10" s="49" t="s">
        <v>22</v>
      </c>
      <c r="D10" s="51">
        <f>(D8*0.9235*0.153)-(((D8*D4*0.062*2) + (D8*D4*0.0145*2))+(7000*0.06))</f>
        <v>7589.5499999999993</v>
      </c>
      <c r="F10" s="21" t="s">
        <v>2</v>
      </c>
      <c r="G10" s="56">
        <f>SUM(G7:G9)</f>
        <v>14129.55</v>
      </c>
      <c r="H10" s="22">
        <f>SUM(H7:H9)</f>
        <v>6540</v>
      </c>
      <c r="I10" s="25">
        <f>+G10-H10</f>
        <v>7589.5499999999993</v>
      </c>
    </row>
    <row r="11" spans="1:9" ht="15.75" thickBot="1" x14ac:dyDescent="0.3">
      <c r="B11" s="54"/>
      <c r="C11" s="50"/>
      <c r="D11" s="52"/>
      <c r="F11" s="13"/>
      <c r="G11" s="14"/>
      <c r="H11" s="14"/>
      <c r="I11" s="20" t="s">
        <v>6</v>
      </c>
    </row>
    <row r="12" spans="1:9" ht="15.75" thickBot="1" x14ac:dyDescent="0.3">
      <c r="B12" s="18" t="s">
        <v>9</v>
      </c>
      <c r="C12" s="14" t="s">
        <v>25</v>
      </c>
      <c r="D12" s="27">
        <f>+D10*5</f>
        <v>37947.75</v>
      </c>
    </row>
    <row r="13" spans="1:9" ht="9.75" customHeight="1" thickBot="1" x14ac:dyDescent="0.3"/>
    <row r="14" spans="1:9" ht="15.75" thickBot="1" x14ac:dyDescent="0.3">
      <c r="B14" s="44" t="s">
        <v>10</v>
      </c>
      <c r="C14" s="45"/>
      <c r="D14" s="45"/>
      <c r="E14" s="45"/>
      <c r="F14" s="46"/>
    </row>
    <row r="15" spans="1:9" ht="24" customHeight="1" x14ac:dyDescent="0.25">
      <c r="B15" s="4" t="s">
        <v>30</v>
      </c>
      <c r="C15" s="36" t="s">
        <v>31</v>
      </c>
      <c r="D15" s="36"/>
      <c r="E15" s="36"/>
      <c r="F15" s="55"/>
      <c r="G15" s="28" t="s">
        <v>27</v>
      </c>
    </row>
    <row r="16" spans="1:9" ht="27" customHeight="1" x14ac:dyDescent="0.25">
      <c r="B16" s="4" t="s">
        <v>11</v>
      </c>
      <c r="C16" s="36" t="s">
        <v>12</v>
      </c>
      <c r="D16" s="36"/>
      <c r="E16" s="36"/>
      <c r="F16" s="55"/>
    </row>
    <row r="17" spans="2:6" ht="27" customHeight="1" x14ac:dyDescent="0.25">
      <c r="B17" s="4" t="s">
        <v>13</v>
      </c>
      <c r="C17" s="36" t="s">
        <v>14</v>
      </c>
      <c r="D17" s="37"/>
      <c r="E17" s="37"/>
      <c r="F17" s="38"/>
    </row>
    <row r="18" spans="2:6" ht="27" customHeight="1" x14ac:dyDescent="0.25">
      <c r="B18" s="4" t="s">
        <v>15</v>
      </c>
      <c r="C18" s="36" t="s">
        <v>16</v>
      </c>
      <c r="D18" s="37"/>
      <c r="E18" s="37"/>
      <c r="F18" s="38"/>
    </row>
    <row r="19" spans="2:6" ht="27" customHeight="1" x14ac:dyDescent="0.25">
      <c r="B19" s="4" t="s">
        <v>17</v>
      </c>
      <c r="C19" s="36" t="s">
        <v>18</v>
      </c>
      <c r="D19" s="37"/>
      <c r="E19" s="37"/>
      <c r="F19" s="38"/>
    </row>
    <row r="20" spans="2:6" ht="27" customHeight="1" thickBot="1" x14ac:dyDescent="0.3">
      <c r="B20" s="7" t="s">
        <v>19</v>
      </c>
      <c r="C20" s="41" t="s">
        <v>20</v>
      </c>
      <c r="D20" s="42"/>
      <c r="E20" s="42"/>
      <c r="F20" s="43"/>
    </row>
    <row r="21" spans="2:6" ht="8.25" customHeight="1" x14ac:dyDescent="0.25"/>
    <row r="22" spans="2:6" x14ac:dyDescent="0.25">
      <c r="C22" s="29" t="s">
        <v>28</v>
      </c>
    </row>
  </sheetData>
  <mergeCells count="16">
    <mergeCell ref="C18:F18"/>
    <mergeCell ref="C20:F20"/>
    <mergeCell ref="B14:F14"/>
    <mergeCell ref="B8:C8"/>
    <mergeCell ref="C10:C11"/>
    <mergeCell ref="D10:D11"/>
    <mergeCell ref="B10:B11"/>
    <mergeCell ref="C16:F16"/>
    <mergeCell ref="C19:F19"/>
    <mergeCell ref="C15:F15"/>
    <mergeCell ref="G5:G6"/>
    <mergeCell ref="H5:H6"/>
    <mergeCell ref="I5:I6"/>
    <mergeCell ref="C2:D2"/>
    <mergeCell ref="C17:F17"/>
    <mergeCell ref="F5:F6"/>
  </mergeCells>
  <dataValidations count="3">
    <dataValidation type="list" allowBlank="1" showInputMessage="1" showErrorMessage="1" sqref="D6" xr:uid="{C9E45AC9-2EBD-44AF-B636-931FF913C387}">
      <formula1>"Conductor, Dueño de Camión"</formula1>
    </dataValidation>
    <dataValidation type="list" allowBlank="1" showInputMessage="1" showErrorMessage="1" sqref="D8" xr:uid="{B981A579-EE2E-4768-AC29-E084D2BBB6D9}">
      <formula1>"50000,60000,70000,80000,90000,100000,110000,120000,130000,140000,150000,160000,170000,180000,190000,200000,220000,240000,260000"</formula1>
    </dataValidation>
    <dataValidation type="list" allowBlank="1" showInputMessage="1" showErrorMessage="1" sqref="D4" xr:uid="{09AFF3BA-BD37-403D-8DCC-C7F4E772E648}">
      <formula1>"30%,40%,50%,60%"</formula1>
    </dataValidation>
  </dataValidations>
  <hyperlinks>
    <hyperlink ref="C16" r:id="rId1" xr:uid="{9DF0CDBA-C531-4E58-BED3-98A7F4DEF79B}"/>
    <hyperlink ref="C17" r:id="rId2" xr:uid="{00D329FC-ABF6-4335-96B4-6142AA132DBB}"/>
    <hyperlink ref="C18" r:id="rId3" xr:uid="{37C6DE96-FF3D-4B82-BE11-C1A0375F50C0}"/>
    <hyperlink ref="C20" r:id="rId4" xr:uid="{3DD33F01-CDEE-405F-910C-4C0FDB1F8CB5}"/>
    <hyperlink ref="C19" r:id="rId5" xr:uid="{795B493F-8C9F-421D-BA21-97F3B5A1E28F}"/>
    <hyperlink ref="C15" r:id="rId6" xr:uid="{5F9ABA44-32BE-4ED9-900C-108E294083BB}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Ulloa</dc:creator>
  <cp:lastModifiedBy>Jose Luis Ulloa</cp:lastModifiedBy>
  <dcterms:created xsi:type="dcterms:W3CDTF">2024-09-12T00:13:57Z</dcterms:created>
  <dcterms:modified xsi:type="dcterms:W3CDTF">2024-11-13T20:55:16Z</dcterms:modified>
</cp:coreProperties>
</file>