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8_{1800E285-2369-D84A-BDE5-7F5437153A8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ORÇAMENTO PESSOAL MENSA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  <c r="J47" i="1"/>
  <c r="E50" i="1"/>
  <c r="E51" i="1"/>
  <c r="E52" i="1"/>
  <c r="E53" i="1"/>
  <c r="E49" i="1"/>
  <c r="E10" i="1"/>
  <c r="E6" i="1"/>
  <c r="J40" i="1"/>
  <c r="J41" i="1"/>
  <c r="J42" i="1"/>
  <c r="J33" i="1"/>
  <c r="J34" i="1"/>
  <c r="J35" i="1"/>
  <c r="J36" i="1"/>
  <c r="J24" i="1"/>
  <c r="J25" i="1"/>
  <c r="J26" i="1"/>
  <c r="J27" i="1"/>
  <c r="J28" i="1"/>
  <c r="J29" i="1"/>
  <c r="J13" i="1"/>
  <c r="J14" i="1"/>
  <c r="J15" i="1"/>
  <c r="J16" i="1"/>
  <c r="J17" i="1"/>
  <c r="J18" i="1"/>
  <c r="J19" i="1"/>
  <c r="J20" i="1"/>
  <c r="E57" i="1"/>
  <c r="E58" i="1"/>
  <c r="E59" i="1"/>
  <c r="E60" i="1"/>
  <c r="E61" i="1"/>
  <c r="E62" i="1"/>
  <c r="E43" i="1"/>
  <c r="E44" i="1"/>
  <c r="E45" i="1"/>
  <c r="E36" i="1"/>
  <c r="E37" i="1"/>
  <c r="E38" i="1"/>
  <c r="E39" i="1"/>
  <c r="E26" i="1"/>
  <c r="E27" i="1"/>
  <c r="E28" i="1"/>
  <c r="E29" i="1"/>
  <c r="E30" i="1"/>
  <c r="E31" i="1"/>
  <c r="E32" i="1"/>
  <c r="E13" i="1"/>
  <c r="E14" i="1"/>
  <c r="E15" i="1"/>
  <c r="E16" i="1"/>
  <c r="E17" i="1"/>
  <c r="E18" i="1"/>
  <c r="E19" i="1"/>
  <c r="E20" i="1"/>
  <c r="E21" i="1"/>
  <c r="E22" i="1"/>
  <c r="E63" i="1"/>
  <c r="J4" i="1"/>
  <c r="J6" i="1"/>
  <c r="J51" i="1"/>
  <c r="E54" i="1"/>
  <c r="J37" i="1"/>
  <c r="J30" i="1"/>
  <c r="E46" i="1"/>
  <c r="E23" i="1"/>
  <c r="J43" i="1"/>
  <c r="E40" i="1"/>
  <c r="E33" i="1"/>
  <c r="J21" i="1"/>
  <c r="J8" i="1"/>
</calcChain>
</file>

<file path=xl/sharedStrings.xml><?xml version="1.0" encoding="utf-8"?>
<sst xmlns="http://schemas.openxmlformats.org/spreadsheetml/2006/main" count="133" uniqueCount="80">
  <si>
    <t>Crie um orçamento pessoal mensal nesta planilha. Instruções úteis sobre como usar esta planilha estão nas células desta coluna. Pressione Seta para baixo para começar.</t>
  </si>
  <si>
    <t>O cabeçalho desta planilha está na célula à direita. A próxima instrução está na célula A4.</t>
  </si>
  <si>
    <t>O rótulo Renda mensal prevista está na célula à direita. Insira Renda 1 na célula E4 e Renda adicional em E5 para calcular a Renda mensal total em E6. A próxima instrução está na célula A6.</t>
  </si>
  <si>
    <t>O Saldo previsto é calculado automaticamente na célula J4, o Saldo real em J6 e a Diferença em J8. A próxima instrução está na célula A8.</t>
  </si>
  <si>
    <t>O rótulo de Renda mensal real está na célula à direita. Insira Renda 1 na célula E8 e Renda adicional em E9 para calcular a Renda mensal total em E10. A próxima instrução está na célula A12.</t>
  </si>
  <si>
    <t>Insira os detalhes na tabela Moradia começando pela célula à direita e na tabela Entretenimento começando pela célula G12. A próxima instrução está na célula A25.</t>
  </si>
  <si>
    <t>Insira os detalhes na tabela Transporte começando pela célula à direita e na tabela Empréstimos começando pela célula G24. A próxima instrução está na célula A35.</t>
  </si>
  <si>
    <t>Insira os detalhes na tabela Seguro começando pela célula à direita e na tabela Impostos começando pela célula G33. A próxima instrução está na célula A42.</t>
  </si>
  <si>
    <t>Insira os detalhes na tabela Alimentação começando pela célula à direita e na tabela Poupança começando pela célula G40. A próxima instrução está na célula A48.</t>
  </si>
  <si>
    <t>Insira os detalhes na tabela Animais de estimação começando pela célula à direita e na tabela Presentes começando pela célula G46. A próxima instrução está na célula A56.</t>
  </si>
  <si>
    <t>Insira os detalhes na tabela Cuidados pessoais começando pela célula à direita e na tabela Assessoria jurídica começando pela célula G52. A próxima instrução está na célula A59.</t>
  </si>
  <si>
    <t>O Custo total previsto é calculado automaticamente na célula J59, o Custo total real em J61 e a Diferença total em J63.</t>
  </si>
  <si>
    <t>ORÇAMENTO PESSOAL MENSAL</t>
  </si>
  <si>
    <t>RENDA MENSAL PREVISTA</t>
  </si>
  <si>
    <t>RENDA MENSAL REAL</t>
  </si>
  <si>
    <t>MORADIA</t>
  </si>
  <si>
    <t>Hipoteca ou aluguel</t>
  </si>
  <si>
    <t>Telefone</t>
  </si>
  <si>
    <t>Conta de luz</t>
  </si>
  <si>
    <t>Gás</t>
  </si>
  <si>
    <t>Água e esgoto</t>
  </si>
  <si>
    <t>TV a cabo</t>
  </si>
  <si>
    <t>Coleta de lixo</t>
  </si>
  <si>
    <t>Manutenção ou reparos</t>
  </si>
  <si>
    <t>Suprimentos</t>
  </si>
  <si>
    <t>Outros</t>
  </si>
  <si>
    <t>Subtotal</t>
  </si>
  <si>
    <t>TRANSPORTE</t>
  </si>
  <si>
    <t>Pagamento do veículo</t>
  </si>
  <si>
    <t>Transporte público/táxi</t>
  </si>
  <si>
    <t>Seguro</t>
  </si>
  <si>
    <t>Licenciamento</t>
  </si>
  <si>
    <t>Combustível</t>
  </si>
  <si>
    <t>Manutenção</t>
  </si>
  <si>
    <t>SEGURO</t>
  </si>
  <si>
    <t>Residencial</t>
  </si>
  <si>
    <t>Saúde</t>
  </si>
  <si>
    <t>Vida</t>
  </si>
  <si>
    <t>ALIMENTAÇÃO</t>
  </si>
  <si>
    <t>Supermercado</t>
  </si>
  <si>
    <t>Jantar fora</t>
  </si>
  <si>
    <t>ANIMAIS DE ESTIMAÇÃO</t>
  </si>
  <si>
    <t>Alimentação</t>
  </si>
  <si>
    <t>Médico</t>
  </si>
  <si>
    <t>Banho e tosa</t>
  </si>
  <si>
    <t>Brinquedos</t>
  </si>
  <si>
    <t>CUIDADOS PESSOAIS</t>
  </si>
  <si>
    <t>Vestuário</t>
  </si>
  <si>
    <t>Academia</t>
  </si>
  <si>
    <t>Renda 1</t>
  </si>
  <si>
    <t>Renda extra</t>
  </si>
  <si>
    <t>Renda mensal total</t>
  </si>
  <si>
    <t>Custo previsto</t>
  </si>
  <si>
    <t>Custo Real</t>
  </si>
  <si>
    <t>Diferença</t>
  </si>
  <si>
    <t>SALDO PREVISTO 
(renda menos custo previsto)</t>
  </si>
  <si>
    <t>SALDO REAL 
(renda menos custo real)</t>
  </si>
  <si>
    <t>DIFERENÇA 
(real menos previsto)</t>
  </si>
  <si>
    <t>ENTRETENIMENTO</t>
  </si>
  <si>
    <t>Balada/festa</t>
  </si>
  <si>
    <t>Plataformas de música</t>
  </si>
  <si>
    <t>Filmes</t>
  </si>
  <si>
    <t>Shows</t>
  </si>
  <si>
    <t>Eventos esportivos</t>
  </si>
  <si>
    <t>EMPRÉSTIMOS</t>
  </si>
  <si>
    <t>Pessoal</t>
  </si>
  <si>
    <t>Estudante</t>
  </si>
  <si>
    <t>Cartão de crédito</t>
  </si>
  <si>
    <t>IMPOSTOS</t>
  </si>
  <si>
    <t>Federal</t>
  </si>
  <si>
    <t>Estadual</t>
  </si>
  <si>
    <t>Local</t>
  </si>
  <si>
    <t>POUPANÇAS OU INVESTIMENTOS</t>
  </si>
  <si>
    <t>Aposentadoria</t>
  </si>
  <si>
    <t>Investimentos</t>
  </si>
  <si>
    <t>CUSTO TOTAL PREVISTO</t>
  </si>
  <si>
    <t>CUSTO TOTAL REAL</t>
  </si>
  <si>
    <t>DIFERENÇA TOTAL</t>
  </si>
  <si>
    <t>Cabelo</t>
  </si>
  <si>
    <t xml:space="preserve">Suplementação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</si>
</sst>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$&quot;\ #,##0.00;[Red]\-&quot;R$&quot;\ #,##0.00"/>
    <numFmt numFmtId="165" formatCode="&quot;R$&quot;\ #,##0.00"/>
  </numFmts>
  <fonts count="7" x14ac:knownFonts="1">
    <font>
      <sz val="10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24994659260841701"/>
      <name val="Century Gothic"/>
      <family val="2"/>
      <scheme val="major"/>
    </font>
    <font>
      <b/>
      <sz val="10"/>
      <color theme="1" tint="0.24994659260841701"/>
      <name val="Century Gothic"/>
      <family val="2"/>
      <scheme val="major"/>
    </font>
    <font>
      <sz val="22"/>
      <color theme="3" tint="0.24994659260841701"/>
      <name val="Century Gothic"/>
      <family val="2"/>
      <scheme val="maj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4" fillId="0" borderId="7" applyNumberFormat="0" applyFill="0" applyAlignment="0" applyProtection="0"/>
    <xf numFmtId="0" fontId="2" fillId="0" borderId="8" applyNumberFormat="0" applyFill="0" applyBorder="0" applyAlignment="0" applyProtection="0"/>
    <xf numFmtId="0" fontId="3" fillId="0" borderId="9" applyNumberFormat="0" applyFill="0" applyBorder="0" applyAlignment="0" applyProtection="0"/>
  </cellStyleXfs>
  <cellXfs count="21">
    <xf numFmtId="0" fontId="0" fillId="0" borderId="0" xfId="0"/>
    <xf numFmtId="0" fontId="4" fillId="0" borderId="7" xfId="1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164" fontId="2" fillId="0" borderId="2" xfId="0" applyNumberFormat="1" applyFont="1" applyBorder="1"/>
    <xf numFmtId="164" fontId="2" fillId="0" borderId="3" xfId="0" applyNumberFormat="1" applyFont="1" applyBorder="1"/>
    <xf numFmtId="164" fontId="3" fillId="2" borderId="4" xfId="0" applyNumberFormat="1" applyFont="1" applyFill="1" applyBorder="1"/>
    <xf numFmtId="165" fontId="0" fillId="0" borderId="0" xfId="0" applyNumberFormat="1"/>
    <xf numFmtId="0" fontId="3" fillId="0" borderId="1" xfId="3" applyBorder="1" applyAlignment="1">
      <alignment horizontal="left" vertical="center"/>
    </xf>
    <xf numFmtId="164" fontId="3" fillId="2" borderId="1" xfId="0" applyNumberFormat="1" applyFont="1" applyFill="1" applyBorder="1" applyAlignment="1">
      <alignment vertical="center"/>
    </xf>
    <xf numFmtId="0" fontId="2" fillId="0" borderId="5" xfId="2" applyBorder="1" applyAlignment="1">
      <alignment vertical="center"/>
    </xf>
    <xf numFmtId="0" fontId="2" fillId="0" borderId="6" xfId="2" applyBorder="1" applyAlignment="1">
      <alignment vertical="center"/>
    </xf>
    <xf numFmtId="0" fontId="2" fillId="0" borderId="2" xfId="2" applyBorder="1" applyAlignment="1">
      <alignment vertical="center" wrapText="1"/>
    </xf>
    <xf numFmtId="0" fontId="2" fillId="0" borderId="3" xfId="2" applyBorder="1" applyAlignment="1">
      <alignment vertical="center" wrapText="1"/>
    </xf>
    <xf numFmtId="0" fontId="2" fillId="0" borderId="4" xfId="2" applyBorder="1" applyAlignment="1">
      <alignment vertical="center" wrapText="1"/>
    </xf>
    <xf numFmtId="0" fontId="2" fillId="0" borderId="1" xfId="2" applyBorder="1" applyAlignment="1">
      <alignment horizontal="left" vertical="center" wrapText="1"/>
    </xf>
    <xf numFmtId="0" fontId="2" fillId="0" borderId="1" xfId="2" applyBorder="1" applyAlignment="1">
      <alignment horizontal="left" vertical="center"/>
    </xf>
    <xf numFmtId="0" fontId="0" fillId="3" borderId="0" xfId="0" applyFill="1"/>
  </cellXfs>
  <cellStyles count="4">
    <cellStyle name="Normal" xfId="0" builtinId="0" customBuiltin="1"/>
    <cellStyle name="Título 1" xfId="1" builtinId="16" customBuiltin="1"/>
    <cellStyle name="Título 2" xfId="2" builtinId="17" customBuiltin="1"/>
    <cellStyle name="Título 3" xfId="3" builtinId="18" customBuiltin="1"/>
  </cellStyles>
  <dxfs count="79">
    <dxf>
      <fill>
        <patternFill patternType="solid">
          <fgColor indexed="64"/>
          <bgColor rgb="FF002060"/>
        </patternFill>
      </fill>
    </dxf>
    <dxf>
      <fill>
        <patternFill patternType="solid">
          <fgColor indexed="64"/>
          <bgColor rgb="FF002060"/>
        </patternFill>
      </fill>
    </dxf>
    <dxf>
      <fill>
        <patternFill patternType="solid">
          <fgColor indexed="64"/>
          <bgColor rgb="FF002060"/>
        </patternFill>
      </fill>
    </dxf>
    <dxf>
      <fill>
        <patternFill patternType="solid">
          <fgColor indexed="64"/>
          <bgColor rgb="FF002060"/>
        </patternFill>
      </fill>
    </dxf>
    <dxf>
      <fill>
        <patternFill patternType="solid">
          <fgColor indexed="64"/>
          <bgColor rgb="FF002060"/>
        </patternFill>
      </fill>
    </dxf>
    <dxf>
      <fill>
        <patternFill patternType="solid">
          <fgColor indexed="64"/>
          <bgColor rgb="FF002060"/>
        </patternFill>
      </fill>
    </dxf>
    <dxf>
      <fill>
        <patternFill patternType="solid">
          <fgColor indexed="64"/>
          <bgColor rgb="FF002060"/>
        </patternFill>
      </fill>
    </dxf>
    <dxf>
      <fill>
        <patternFill patternType="solid">
          <fgColor indexed="64"/>
          <bgColor rgb="FF002060"/>
        </patternFill>
      </fill>
    </dxf>
    <dxf>
      <fill>
        <patternFill patternType="solid">
          <fgColor indexed="64"/>
          <bgColor rgb="FF002060"/>
        </patternFill>
      </fill>
    </dxf>
    <dxf>
      <fill>
        <patternFill patternType="solid">
          <fgColor indexed="64"/>
          <bgColor rgb="FF002060"/>
        </patternFill>
      </fill>
    </dxf>
    <dxf>
      <font>
        <color rgb="FFC00000"/>
      </font>
    </dxf>
    <dxf>
      <font>
        <color rgb="FFC00000"/>
      </font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6" formatCode="&quot;$&quot;#,##0.00"/>
    </dxf>
    <dxf>
      <numFmt numFmtId="165" formatCode="&quot;R$&quot;\ #,##0.00"/>
    </dxf>
    <dxf>
      <numFmt numFmtId="166" formatCode="&quot;$&quot;#,##0.00"/>
    </dxf>
    <dxf>
      <numFmt numFmtId="165" formatCode="&quot;R$&quot;\ #,##0.00"/>
    </dxf>
    <dxf>
      <numFmt numFmtId="166" formatCode="&quot;$&quot;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6" formatCode="&quot;$&quot;#,##0.00"/>
    </dxf>
    <dxf>
      <numFmt numFmtId="165" formatCode="&quot;R$&quot;\ #,##0.00"/>
    </dxf>
    <dxf>
      <numFmt numFmtId="166" formatCode="&quot;$&quot;#,##0.00"/>
    </dxf>
    <dxf>
      <numFmt numFmtId="165" formatCode="&quot;R$&quot;\ #,##0.00"/>
    </dxf>
    <dxf>
      <numFmt numFmtId="166" formatCode="&quot;$&quot;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6" formatCode="&quot;$&quot;#,##0.00"/>
    </dxf>
    <dxf>
      <numFmt numFmtId="165" formatCode="&quot;R$&quot;\ #,##0.00"/>
    </dxf>
    <dxf>
      <numFmt numFmtId="166" formatCode="&quot;$&quot;#,##0.00"/>
    </dxf>
    <dxf>
      <numFmt numFmtId="165" formatCode="&quot;R$&quot;\ #,##0.00"/>
    </dxf>
    <dxf>
      <numFmt numFmtId="166" formatCode="&quot;$&quot;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numFmt numFmtId="165" formatCode="&quot;R$&quot;\ #,##0.0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 tint="-0.499984740745262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Light9" defaultPivotStyle="PivotStyleLight16">
    <tableStyle name="Orçamento pessoal mensal" pivot="0" count="7" xr9:uid="{DF2684C2-C435-47FA-9646-E632C3AE8948}">
      <tableStyleElement type="wholeTable" dxfId="78"/>
      <tableStyleElement type="headerRow" dxfId="77"/>
      <tableStyleElement type="totalRow" dxfId="76"/>
      <tableStyleElement type="firstColumn" dxfId="75"/>
      <tableStyleElement type="lastColumn" dxfId="74"/>
      <tableStyleElement type="firstRowStripe" dxfId="73"/>
      <tableStyleElement type="firstColumnStripe" dxfId="7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 /><Relationship Id="rId3" Type="http://schemas.openxmlformats.org/officeDocument/2006/relationships/styles" Target="styles.xml" /><Relationship Id="rId7" Type="http://schemas.openxmlformats.org/officeDocument/2006/relationships/customXml" Target="../customXml/item2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oradia" displayName="Moradia" ref="B12:E23" totalsRowCount="1" headerRowDxfId="9">
  <autoFilter ref="B12:E22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MORADIA" totalsRowLabel="Subtotal"/>
    <tableColumn id="2" xr3:uid="{00000000-0010-0000-0000-000002000000}" name="Custo previsto" dataDxfId="71" totalsRowDxfId="70"/>
    <tableColumn id="3" xr3:uid="{00000000-0010-0000-0000-000003000000}" name="Custo Real" dataDxfId="69" totalsRowDxfId="68"/>
    <tableColumn id="4" xr3:uid="{00000000-0010-0000-0000-000004000000}" name="Diferença" totalsRowFunction="sum" dataDxfId="67" totalsRowDxfId="66">
      <calculatedColumnFormula>Moradia[[#This Row],[Custo previsto]]-Moradia[[#This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moradia nesta tabela. A diferença é calculada automaticamente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CuidadosPessoais" displayName="CuidadosPessoais" ref="B56:E63" totalsRowCount="1" headerRowDxfId="4">
  <autoFilter ref="B56:E62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CUIDADOS PESSOAIS" totalsRowLabel="Subtotal"/>
    <tableColumn id="2" xr3:uid="{00000000-0010-0000-0B00-000002000000}" name="Custo previsto" dataDxfId="17" totalsRowDxfId="16"/>
    <tableColumn id="3" xr3:uid="{00000000-0010-0000-0B00-000003000000}" name="Custo Real" dataDxfId="15" totalsRowDxfId="14"/>
    <tableColumn id="4" xr3:uid="{00000000-0010-0000-0B00-000004000000}" name="Diferença" totalsRowFunction="sum" dataDxfId="13" totalsRowDxfId="12">
      <calculatedColumnFormula>CuidadosPessoais[[#This Row],[Custo previsto]]-CuidadosPessoais[[#This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cuidados pessoais nesta tabela. A diferença é calculada automaticament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retenimento" displayName="Entretenimento" ref="G12:J21" totalsRowCount="1" headerRowDxfId="0" headerRowCellStyle="Normal">
  <autoFilter ref="G12:J20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ENTRETENIMENTO" totalsRowLabel="Subtotal"/>
    <tableColumn id="2" xr3:uid="{00000000-0010-0000-0100-000002000000}" name="Custo previsto" dataDxfId="65" totalsRowDxfId="64"/>
    <tableColumn id="3" xr3:uid="{00000000-0010-0000-0100-000003000000}" name="Custo Real" dataDxfId="63" totalsRowDxfId="62"/>
    <tableColumn id="4" xr3:uid="{00000000-0010-0000-0100-000004000000}" name="Diferença" totalsRowFunction="sum" dataDxfId="61" totalsRowDxfId="60">
      <calculatedColumnFormula>Entretenimento[[#This Row],[Custo previsto]]-Entretenimento[[#This Row],[Custo Real]]</calculatedColumnFormula>
    </tableColumn>
  </tableColumns>
  <tableStyleInfo name="Orçamento pessoal mensal" showFirstColumn="0" showLastColumn="1" showRowStripes="0" showColumnStripes="0"/>
  <extLst>
    <ext xmlns:x14="http://schemas.microsoft.com/office/spreadsheetml/2009/9/main" uri="{504A1905-F514-4f6f-8877-14C23A59335A}">
      <x14:table altTextSummary="Insira os Custos reais e projetados com entretenimento nesta tabela. A diferença é calculada automaticament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Empréstimos" displayName="Empréstimos" ref="G23:J30" totalsRowCount="1" headerRowDxfId="1">
  <autoFilter ref="G23:J29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EMPRÉSTIMOS" totalsRowLabel="Subtotal"/>
    <tableColumn id="2" xr3:uid="{00000000-0010-0000-0200-000002000000}" name="Custo previsto" dataDxfId="59" totalsRowDxfId="58"/>
    <tableColumn id="3" xr3:uid="{00000000-0010-0000-0200-000003000000}" name="Custo Real" dataDxfId="57" totalsRowDxfId="56"/>
    <tableColumn id="4" xr3:uid="{00000000-0010-0000-0200-000004000000}" name="Diferença" totalsRowFunction="sum" dataDxfId="55" totalsRowDxfId="54">
      <calculatedColumnFormula>Empréstimos[[#This Row],[Custo previsto]]-Empréstimos[[#This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empréstimo nesta tabela. A diferença é calculada automaticamente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e" displayName="Transporte" ref="B25:E33" totalsRowCount="1" headerRowDxfId="8" headerRowCellStyle="Normal">
  <autoFilter ref="B25:E32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TRANSPORTE" totalsRowLabel="Subtotal"/>
    <tableColumn id="2" xr3:uid="{00000000-0010-0000-0300-000002000000}" name="Custo previsto" dataDxfId="53" totalsRowDxfId="52"/>
    <tableColumn id="3" xr3:uid="{00000000-0010-0000-0300-000003000000}" name="Custo Real" dataDxfId="51" totalsRowDxfId="50"/>
    <tableColumn id="4" xr3:uid="{00000000-0010-0000-0300-000004000000}" name="Diferença" totalsRowFunction="sum" dataDxfId="49" totalsRowDxfId="48">
      <calculatedColumnFormula>Transporte[[#This Row],[Custo previsto]]-Transporte[[#This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transporte nesta tabela. A diferença é calculada automaticamente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Seguro" displayName="Seguro" ref="B35:E40" totalsRowCount="1" headerRowDxfId="7" headerRowCellStyle="Normal">
  <autoFilter ref="B35:E39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SEGURO" totalsRowLabel="Subtotal"/>
    <tableColumn id="2" xr3:uid="{00000000-0010-0000-0400-000002000000}" name="Custo previsto" dataDxfId="47" totalsRowDxfId="46"/>
    <tableColumn id="3" xr3:uid="{00000000-0010-0000-0400-000003000000}" name="Custo Real" dataDxfId="45" totalsRowDxfId="44"/>
    <tableColumn id="4" xr3:uid="{00000000-0010-0000-0400-000004000000}" name="Diferença" totalsRowFunction="sum" dataDxfId="43" totalsRowDxfId="42">
      <calculatedColumnFormula>Seguro[[#This Row],[Custo previsto]]-Seguro[[#This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seguro nesta tabela. A diferença é calculada automaticamente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Impostos" displayName="Impostos" ref="G32:J37" totalsRowCount="1" headerRowDxfId="2" headerRowCellStyle="Normal">
  <autoFilter ref="G32:J36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IMPOSTOS" totalsRowLabel="Subtotal"/>
    <tableColumn id="2" xr3:uid="{00000000-0010-0000-0500-000002000000}" name="Custo previsto" dataDxfId="41" totalsRowDxfId="40"/>
    <tableColumn id="3" xr3:uid="{00000000-0010-0000-0500-000003000000}" name="Custo Real" dataDxfId="39" totalsRowDxfId="38"/>
    <tableColumn id="4" xr3:uid="{00000000-0010-0000-0500-000004000000}" name="Diferença" totalsRowFunction="sum" dataDxfId="37" totalsRowDxfId="36">
      <calculatedColumnFormula>Impostos[[#This Row],[Custo previsto]]-Impostos[[#This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e impostos nesta tabela. A diferença é calculada automaticamente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Poupança" displayName="Poupança" ref="G39:J43" totalsRowCount="1" headerRowDxfId="3" headerRowCellStyle="Normal">
  <autoFilter ref="G39:J42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POUPANÇAS OU INVESTIMENTOS" totalsRowLabel="Subtotal"/>
    <tableColumn id="2" xr3:uid="{00000000-0010-0000-0600-000002000000}" name="Custo previsto" dataDxfId="35" totalsRowDxfId="34"/>
    <tableColumn id="3" xr3:uid="{00000000-0010-0000-0600-000003000000}" name="Custo Real" dataDxfId="33" totalsRowDxfId="32"/>
    <tableColumn id="4" xr3:uid="{00000000-0010-0000-0600-000004000000}" name="Diferença" totalsRowFunction="sum" dataDxfId="31" totalsRowDxfId="30">
      <calculatedColumnFormula>Poupança[[#This Row],[Custo previsto]]-Poupança[[#This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da poupança ou investimentos nesta tabela. A diferença é calculada automaticamente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Alimentação" displayName="Alimentação" ref="B42:E46" totalsRowCount="1" headerRowDxfId="6" headerRowCellStyle="Normal">
  <autoFilter ref="B42:E45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ALIMENTAÇÃO" totalsRowLabel="Subtotal"/>
    <tableColumn id="2" xr3:uid="{00000000-0010-0000-0700-000002000000}" name="Custo previsto" dataDxfId="29" totalsRowDxfId="28"/>
    <tableColumn id="3" xr3:uid="{00000000-0010-0000-0700-000003000000}" name="Custo Real" dataDxfId="27" totalsRowDxfId="26"/>
    <tableColumn id="4" xr3:uid="{00000000-0010-0000-0700-000004000000}" name="Diferença" totalsRowFunction="sum" dataDxfId="25" totalsRowDxfId="24">
      <calculatedColumnFormula>Alimentação[[#This Row],[Custo previsto]]-Alimentação[[#This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limentação nesta tabela. A diferença é calculada automaticamente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Animais de estimação" displayName="Animais_de_estimação" ref="B48:E54" totalsRowCount="1" headerRowDxfId="5">
  <tableColumns count="4">
    <tableColumn id="1" xr3:uid="{00000000-0010-0000-0900-000001000000}" name="ANIMAIS DE ESTIMAÇÃO" totalsRowLabel="Subtotal"/>
    <tableColumn id="2" xr3:uid="{00000000-0010-0000-0900-000002000000}" name="Custo previsto" dataDxfId="23" totalsRowDxfId="22"/>
    <tableColumn id="3" xr3:uid="{00000000-0010-0000-0900-000003000000}" name="Custo Real" dataDxfId="21" totalsRowDxfId="20"/>
    <tableColumn id="4" xr3:uid="{00000000-0010-0000-0900-000004000000}" name="Diferença" totalsRowFunction="sum" dataDxfId="19" totalsRowDxfId="18">
      <calculatedColumnFormula>Animais_de_estimação[[#This Row],[Custo previsto]]-Animais_de_estimação[[#This Row],[Custo Real]]</calculatedColumnFormula>
    </tableColumn>
  </tableColumns>
  <tableStyleInfo name="Orçamento pessoal mensal" showFirstColumn="1" showLastColumn="1" showRowStripes="0" showColumnStripes="0"/>
  <extLst>
    <ext xmlns:x14="http://schemas.microsoft.com/office/spreadsheetml/2009/9/main" uri="{504A1905-F514-4f6f-8877-14C23A59335A}">
      <x14:table altTextSummary="Insira os Custos reais e projetados com animais de estimação nesta tabela. A diferença é calculada automaticamente"/>
    </ext>
  </extLst>
</table>
</file>

<file path=xl/theme/theme1.xml><?xml version="1.0" encoding="utf-8"?>
<a:theme xmlns:a="http://schemas.openxmlformats.org/drawingml/2006/main" name="WeightLossTracker">
  <a:themeElements>
    <a:clrScheme name="WeightLossTrack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7B0B8"/>
      </a:accent1>
      <a:accent2>
        <a:srgbClr val="FF6B6B"/>
      </a:accent2>
      <a:accent3>
        <a:srgbClr val="556270"/>
      </a:accent3>
      <a:accent4>
        <a:srgbClr val="81B63C"/>
      </a:accent4>
      <a:accent5>
        <a:srgbClr val="ED932C"/>
      </a:accent5>
      <a:accent6>
        <a:srgbClr val="A0729D"/>
      </a:accent6>
      <a:hlink>
        <a:srgbClr val="39ADDC"/>
      </a:hlink>
      <a:folHlink>
        <a:srgbClr val="895EA7"/>
      </a:folHlink>
    </a:clrScheme>
    <a:fontScheme name="Finance charge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Spring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100000"/>
                <a:shade val="85000"/>
                <a:lumMod val="8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7000"/>
                <a:satMod val="100000"/>
                <a:lumMod val="110000"/>
              </a:schemeClr>
            </a:gs>
            <a:gs pos="100000">
              <a:schemeClr val="phClr">
                <a:shade val="85000"/>
                <a:lumMod val="80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88900" dist="38100" dir="5400000" algn="ctr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5400000"/>
            </a:lightRig>
          </a:scene3d>
          <a:sp3d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100000"/>
                <a:hueMod val="100000"/>
                <a:satMod val="106000"/>
                <a:lumMod val="100000"/>
              </a:schemeClr>
            </a:gs>
            <a:gs pos="88000">
              <a:schemeClr val="phClr">
                <a:tint val="90000"/>
                <a:shade val="68000"/>
                <a:hueMod val="100000"/>
                <a:satMod val="114000"/>
                <a:lumMod val="74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4000"/>
                <a:shade val="100000"/>
                <a:hueMod val="100000"/>
                <a:satMod val="118000"/>
                <a:lumMod val="100000"/>
              </a:schemeClr>
            </a:gs>
            <a:gs pos="100000">
              <a:schemeClr val="phClr">
                <a:tint val="98000"/>
                <a:shade val="68000"/>
                <a:hueMod val="100000"/>
                <a:satMod val="118000"/>
                <a:lumMod val="82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 /><Relationship Id="rId3" Type="http://schemas.openxmlformats.org/officeDocument/2006/relationships/table" Target="../tables/table2.xml" /><Relationship Id="rId7" Type="http://schemas.openxmlformats.org/officeDocument/2006/relationships/table" Target="../tables/table6.xml" /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Relationship Id="rId6" Type="http://schemas.openxmlformats.org/officeDocument/2006/relationships/table" Target="../tables/table5.xml" /><Relationship Id="rId11" Type="http://schemas.openxmlformats.org/officeDocument/2006/relationships/table" Target="../tables/table10.xml" /><Relationship Id="rId5" Type="http://schemas.openxmlformats.org/officeDocument/2006/relationships/table" Target="../tables/table4.xml" /><Relationship Id="rId10" Type="http://schemas.openxmlformats.org/officeDocument/2006/relationships/table" Target="../tables/table9.xml" /><Relationship Id="rId4" Type="http://schemas.openxmlformats.org/officeDocument/2006/relationships/table" Target="../tables/table3.xml" /><Relationship Id="rId9" Type="http://schemas.openxmlformats.org/officeDocument/2006/relationships/table" Target="../tables/table8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64"/>
  <sheetViews>
    <sheetView showGridLines="0" tabSelected="1" topLeftCell="D1" zoomScaleNormal="100" workbookViewId="0">
      <selection activeCell="G12" sqref="G12:J12"/>
    </sheetView>
  </sheetViews>
  <sheetFormatPr defaultRowHeight="14.25" x14ac:dyDescent="0.2"/>
  <cols>
    <col min="1" max="1" width="2.66015625" style="5" customWidth="1"/>
    <col min="2" max="2" width="30.48046875" customWidth="1"/>
    <col min="3" max="3" width="15.98046875" customWidth="1"/>
    <col min="4" max="4" width="13.01953125" customWidth="1"/>
    <col min="5" max="5" width="12.57421875" customWidth="1"/>
    <col min="6" max="6" width="2.66015625" customWidth="1"/>
    <col min="7" max="7" width="35.0703125" customWidth="1"/>
    <col min="8" max="8" width="15.98046875" customWidth="1"/>
    <col min="9" max="9" width="13.01953125" customWidth="1"/>
    <col min="10" max="10" width="12.57421875" customWidth="1"/>
    <col min="11" max="11" width="2.66015625" customWidth="1"/>
  </cols>
  <sheetData>
    <row r="1" spans="1:10" s="2" customFormat="1" ht="15" x14ac:dyDescent="0.2">
      <c r="A1" s="4" t="s">
        <v>0</v>
      </c>
    </row>
    <row r="2" spans="1:10" s="2" customFormat="1" ht="27" thickBot="1" x14ac:dyDescent="0.35">
      <c r="A2" s="4" t="s">
        <v>1</v>
      </c>
      <c r="B2" s="1" t="s">
        <v>12</v>
      </c>
      <c r="C2" s="1"/>
      <c r="D2" s="1"/>
      <c r="E2" s="1"/>
      <c r="F2" s="1"/>
      <c r="G2" s="1"/>
      <c r="H2" s="1"/>
      <c r="I2" s="1"/>
      <c r="J2" s="1"/>
    </row>
    <row r="4" spans="1:10" x14ac:dyDescent="0.2">
      <c r="A4" s="5" t="s">
        <v>2</v>
      </c>
      <c r="B4" s="15" t="s">
        <v>13</v>
      </c>
      <c r="C4" s="13" t="s">
        <v>49</v>
      </c>
      <c r="D4" s="14"/>
      <c r="E4" s="7">
        <v>0</v>
      </c>
      <c r="G4" s="18" t="s">
        <v>55</v>
      </c>
      <c r="H4" s="19"/>
      <c r="I4" s="19"/>
      <c r="J4" s="12">
        <f>E6-J47</f>
        <v>0</v>
      </c>
    </row>
    <row r="5" spans="1:10" x14ac:dyDescent="0.2">
      <c r="B5" s="16"/>
      <c r="C5" s="13" t="s">
        <v>50</v>
      </c>
      <c r="D5" s="14"/>
      <c r="E5" s="8">
        <v>0</v>
      </c>
      <c r="G5" s="19"/>
      <c r="H5" s="19"/>
      <c r="I5" s="19"/>
      <c r="J5" s="12"/>
    </row>
    <row r="6" spans="1:10" x14ac:dyDescent="0.2">
      <c r="A6" s="5" t="s">
        <v>3</v>
      </c>
      <c r="B6" s="17"/>
      <c r="C6" s="13" t="s">
        <v>51</v>
      </c>
      <c r="D6" s="14"/>
      <c r="E6" s="9">
        <f>SUM(E4:E5)</f>
        <v>0</v>
      </c>
      <c r="G6" s="18" t="s">
        <v>56</v>
      </c>
      <c r="H6" s="19"/>
      <c r="I6" s="19"/>
      <c r="J6" s="12">
        <f>E10-J49</f>
        <v>0</v>
      </c>
    </row>
    <row r="7" spans="1:10" x14ac:dyDescent="0.2">
      <c r="B7" s="3"/>
      <c r="C7" s="3"/>
      <c r="D7" s="3"/>
      <c r="E7" s="3"/>
      <c r="G7" s="19"/>
      <c r="H7" s="19"/>
      <c r="I7" s="19"/>
      <c r="J7" s="12"/>
    </row>
    <row r="8" spans="1:10" x14ac:dyDescent="0.2">
      <c r="A8" s="5" t="s">
        <v>4</v>
      </c>
      <c r="B8" s="15" t="s">
        <v>14</v>
      </c>
      <c r="C8" s="13" t="s">
        <v>49</v>
      </c>
      <c r="D8" s="14"/>
      <c r="E8" s="7">
        <v>0</v>
      </c>
      <c r="G8" s="18" t="s">
        <v>57</v>
      </c>
      <c r="H8" s="19"/>
      <c r="I8" s="19"/>
      <c r="J8" s="12">
        <f>J6-J4</f>
        <v>0</v>
      </c>
    </row>
    <row r="9" spans="1:10" x14ac:dyDescent="0.2">
      <c r="B9" s="16"/>
      <c r="C9" s="13" t="s">
        <v>50</v>
      </c>
      <c r="D9" s="14"/>
      <c r="E9" s="8">
        <v>0</v>
      </c>
      <c r="G9" s="19"/>
      <c r="H9" s="19"/>
      <c r="I9" s="19"/>
      <c r="J9" s="12"/>
    </row>
    <row r="10" spans="1:10" x14ac:dyDescent="0.2">
      <c r="B10" s="17"/>
      <c r="C10" s="13" t="s">
        <v>51</v>
      </c>
      <c r="D10" s="14"/>
      <c r="E10" s="9">
        <f>SUM(E8:E9)</f>
        <v>0</v>
      </c>
    </row>
    <row r="12" spans="1:10" x14ac:dyDescent="0.2">
      <c r="A12" s="5" t="s">
        <v>5</v>
      </c>
      <c r="B12" s="20" t="s">
        <v>15</v>
      </c>
      <c r="C12" s="20" t="s">
        <v>52</v>
      </c>
      <c r="D12" s="20" t="s">
        <v>53</v>
      </c>
      <c r="E12" s="20" t="s">
        <v>54</v>
      </c>
      <c r="G12" s="20" t="s">
        <v>58</v>
      </c>
      <c r="H12" s="20" t="s">
        <v>52</v>
      </c>
      <c r="I12" s="20" t="s">
        <v>53</v>
      </c>
      <c r="J12" s="20" t="s">
        <v>54</v>
      </c>
    </row>
    <row r="13" spans="1:10" x14ac:dyDescent="0.2">
      <c r="B13" t="s">
        <v>16</v>
      </c>
      <c r="C13" s="10">
        <v>0</v>
      </c>
      <c r="D13" s="10">
        <v>0</v>
      </c>
      <c r="E13" s="10">
        <f>Moradia[[#This Row],[Custo previsto]]-Moradia[[#This Row],[Custo Real]]</f>
        <v>0</v>
      </c>
      <c r="G13" t="s">
        <v>59</v>
      </c>
      <c r="H13" s="10"/>
      <c r="I13" s="10"/>
      <c r="J13" s="10">
        <f>Entretenimento[[#This Row],[Custo previsto]]-Entretenimento[[#This Row],[Custo Real]]</f>
        <v>0</v>
      </c>
    </row>
    <row r="14" spans="1:10" x14ac:dyDescent="0.2">
      <c r="B14" t="s">
        <v>17</v>
      </c>
      <c r="C14" s="10">
        <v>0</v>
      </c>
      <c r="D14" s="10">
        <v>0</v>
      </c>
      <c r="E14" s="10">
        <f>Moradia[[#This Row],[Custo previsto]]-Moradia[[#This Row],[Custo Real]]</f>
        <v>0</v>
      </c>
      <c r="G14" t="s">
        <v>60</v>
      </c>
      <c r="H14" s="10"/>
      <c r="I14" s="10"/>
      <c r="J14" s="10">
        <f>Entretenimento[[#This Row],[Custo previsto]]-Entretenimento[[#This Row],[Custo Real]]</f>
        <v>0</v>
      </c>
    </row>
    <row r="15" spans="1:10" x14ac:dyDescent="0.2">
      <c r="B15" t="s">
        <v>18</v>
      </c>
      <c r="C15" s="10">
        <v>0</v>
      </c>
      <c r="D15" s="10">
        <v>0</v>
      </c>
      <c r="E15" s="10">
        <f>Moradia[[#This Row],[Custo previsto]]-Moradia[[#This Row],[Custo Real]]</f>
        <v>0</v>
      </c>
      <c r="G15" t="s">
        <v>61</v>
      </c>
      <c r="H15" s="10"/>
      <c r="I15" s="10"/>
      <c r="J15" s="10">
        <f>Entretenimento[[#This Row],[Custo previsto]]-Entretenimento[[#This Row],[Custo Real]]</f>
        <v>0</v>
      </c>
    </row>
    <row r="16" spans="1:10" x14ac:dyDescent="0.2">
      <c r="B16" t="s">
        <v>19</v>
      </c>
      <c r="C16" s="10">
        <v>0</v>
      </c>
      <c r="D16" s="10">
        <v>0</v>
      </c>
      <c r="E16" s="10">
        <f>Moradia[[#This Row],[Custo previsto]]-Moradia[[#This Row],[Custo Real]]</f>
        <v>0</v>
      </c>
      <c r="G16" t="s">
        <v>62</v>
      </c>
      <c r="H16" s="10"/>
      <c r="I16" s="10"/>
      <c r="J16" s="10">
        <f>Entretenimento[[#This Row],[Custo previsto]]-Entretenimento[[#This Row],[Custo Real]]</f>
        <v>0</v>
      </c>
    </row>
    <row r="17" spans="1:10" x14ac:dyDescent="0.2">
      <c r="B17" t="s">
        <v>20</v>
      </c>
      <c r="C17" s="10">
        <v>0</v>
      </c>
      <c r="D17" s="10">
        <v>0</v>
      </c>
      <c r="E17" s="10">
        <f>Moradia[[#This Row],[Custo previsto]]-Moradia[[#This Row],[Custo Real]]</f>
        <v>0</v>
      </c>
      <c r="G17" t="s">
        <v>63</v>
      </c>
      <c r="H17" s="10"/>
      <c r="I17" s="10"/>
      <c r="J17" s="10">
        <f>Entretenimento[[#This Row],[Custo previsto]]-Entretenimento[[#This Row],[Custo Real]]</f>
        <v>0</v>
      </c>
    </row>
    <row r="18" spans="1:10" x14ac:dyDescent="0.2">
      <c r="B18" t="s">
        <v>21</v>
      </c>
      <c r="C18" s="10">
        <v>0</v>
      </c>
      <c r="D18" s="10">
        <v>0</v>
      </c>
      <c r="E18" s="10">
        <f>Moradia[[#This Row],[Custo previsto]]-Moradia[[#This Row],[Custo Real]]</f>
        <v>0</v>
      </c>
      <c r="G18" t="s">
        <v>25</v>
      </c>
      <c r="H18" s="10"/>
      <c r="I18" s="10"/>
      <c r="J18" s="10">
        <f>Entretenimento[[#This Row],[Custo previsto]]-Entretenimento[[#This Row],[Custo Real]]</f>
        <v>0</v>
      </c>
    </row>
    <row r="19" spans="1:10" x14ac:dyDescent="0.2">
      <c r="B19" t="s">
        <v>22</v>
      </c>
      <c r="C19" s="10">
        <v>0</v>
      </c>
      <c r="D19" s="10">
        <v>0</v>
      </c>
      <c r="E19" s="10">
        <f>Moradia[[#This Row],[Custo previsto]]-Moradia[[#This Row],[Custo Real]]</f>
        <v>0</v>
      </c>
      <c r="G19" t="s">
        <v>25</v>
      </c>
      <c r="H19" s="10"/>
      <c r="I19" s="10"/>
      <c r="J19" s="10">
        <f>Entretenimento[[#This Row],[Custo previsto]]-Entretenimento[[#This Row],[Custo Real]]</f>
        <v>0</v>
      </c>
    </row>
    <row r="20" spans="1:10" x14ac:dyDescent="0.2">
      <c r="B20" t="s">
        <v>23</v>
      </c>
      <c r="C20" s="10">
        <v>0</v>
      </c>
      <c r="D20" s="10">
        <v>0</v>
      </c>
      <c r="E20" s="10">
        <f>Moradia[[#This Row],[Custo previsto]]-Moradia[[#This Row],[Custo Real]]</f>
        <v>0</v>
      </c>
      <c r="G20" t="s">
        <v>25</v>
      </c>
      <c r="H20" s="10"/>
      <c r="I20" s="10"/>
      <c r="J20" s="10">
        <f>Entretenimento[[#This Row],[Custo previsto]]-Entretenimento[[#This Row],[Custo Real]]</f>
        <v>0</v>
      </c>
    </row>
    <row r="21" spans="1:10" x14ac:dyDescent="0.2">
      <c r="B21" t="s">
        <v>24</v>
      </c>
      <c r="C21" s="10">
        <v>0</v>
      </c>
      <c r="D21" s="10">
        <v>0</v>
      </c>
      <c r="E21" s="10">
        <f>Moradia[[#This Row],[Custo previsto]]-Moradia[[#This Row],[Custo Real]]</f>
        <v>0</v>
      </c>
      <c r="G21" t="s">
        <v>26</v>
      </c>
      <c r="H21" s="10"/>
      <c r="I21" s="10"/>
      <c r="J21" s="10">
        <f>SUBTOTAL(109,Entretenimento[Diferença])</f>
        <v>0</v>
      </c>
    </row>
    <row r="22" spans="1:10" x14ac:dyDescent="0.2">
      <c r="B22" t="s">
        <v>25</v>
      </c>
      <c r="C22" s="10">
        <v>0</v>
      </c>
      <c r="D22" s="10">
        <v>0</v>
      </c>
      <c r="E22" s="10">
        <f>Moradia[[#This Row],[Custo previsto]]-Moradia[[#This Row],[Custo Real]]</f>
        <v>0</v>
      </c>
      <c r="G22" s="6"/>
      <c r="H22" s="6"/>
      <c r="I22" s="6"/>
      <c r="J22" s="6"/>
    </row>
    <row r="23" spans="1:10" x14ac:dyDescent="0.2">
      <c r="B23" t="s">
        <v>26</v>
      </c>
      <c r="C23" s="10"/>
      <c r="D23" s="10"/>
      <c r="E23" s="10">
        <f>SUBTOTAL(109,Moradia[Diferença])</f>
        <v>0</v>
      </c>
      <c r="G23" s="20" t="s">
        <v>64</v>
      </c>
      <c r="H23" s="20" t="s">
        <v>52</v>
      </c>
      <c r="I23" s="20" t="s">
        <v>53</v>
      </c>
      <c r="J23" s="20" t="s">
        <v>54</v>
      </c>
    </row>
    <row r="24" spans="1:10" x14ac:dyDescent="0.2">
      <c r="B24" s="6"/>
      <c r="C24" s="6"/>
      <c r="D24" s="6"/>
      <c r="E24" s="6"/>
      <c r="G24" t="s">
        <v>65</v>
      </c>
      <c r="H24" s="10">
        <v>0</v>
      </c>
      <c r="I24" s="10"/>
      <c r="J24" s="10">
        <f>Empréstimos[[#This Row],[Custo previsto]]-Empréstimos[[#This Row],[Custo Real]]</f>
        <v>0</v>
      </c>
    </row>
    <row r="25" spans="1:10" x14ac:dyDescent="0.2">
      <c r="A25" s="5" t="s">
        <v>6</v>
      </c>
      <c r="B25" s="20" t="s">
        <v>27</v>
      </c>
      <c r="C25" s="20" t="s">
        <v>52</v>
      </c>
      <c r="D25" s="20" t="s">
        <v>53</v>
      </c>
      <c r="E25" s="20" t="s">
        <v>54</v>
      </c>
      <c r="G25" t="s">
        <v>66</v>
      </c>
      <c r="H25" s="10"/>
      <c r="I25" s="10"/>
      <c r="J25" s="10">
        <f>Empréstimos[[#This Row],[Custo previsto]]-Empréstimos[[#This Row],[Custo Real]]</f>
        <v>0</v>
      </c>
    </row>
    <row r="26" spans="1:10" x14ac:dyDescent="0.2">
      <c r="B26" t="s">
        <v>28</v>
      </c>
      <c r="C26" s="10"/>
      <c r="D26" s="10"/>
      <c r="E26" s="10">
        <f>Transporte[[#This Row],[Custo previsto]]-Transporte[[#This Row],[Custo Real]]</f>
        <v>0</v>
      </c>
      <c r="G26" t="s">
        <v>67</v>
      </c>
      <c r="H26" s="10"/>
      <c r="I26" s="10"/>
      <c r="J26" s="10">
        <f>Empréstimos[[#This Row],[Custo previsto]]-Empréstimos[[#This Row],[Custo Real]]</f>
        <v>0</v>
      </c>
    </row>
    <row r="27" spans="1:10" x14ac:dyDescent="0.2">
      <c r="B27" t="s">
        <v>29</v>
      </c>
      <c r="C27" s="10"/>
      <c r="D27" s="10"/>
      <c r="E27" s="10">
        <f>Transporte[[#This Row],[Custo previsto]]-Transporte[[#This Row],[Custo Real]]</f>
        <v>0</v>
      </c>
      <c r="G27" t="s">
        <v>67</v>
      </c>
      <c r="H27" s="10"/>
      <c r="I27" s="10"/>
      <c r="J27" s="10">
        <f>Empréstimos[[#This Row],[Custo previsto]]-Empréstimos[[#This Row],[Custo Real]]</f>
        <v>0</v>
      </c>
    </row>
    <row r="28" spans="1:10" x14ac:dyDescent="0.2">
      <c r="B28" t="s">
        <v>30</v>
      </c>
      <c r="C28" s="10">
        <v>0</v>
      </c>
      <c r="D28" s="10"/>
      <c r="E28" s="10">
        <f>Transporte[[#This Row],[Custo previsto]]-Transporte[[#This Row],[Custo Real]]</f>
        <v>0</v>
      </c>
      <c r="G28" t="s">
        <v>67</v>
      </c>
      <c r="H28" s="10"/>
      <c r="I28" s="10"/>
      <c r="J28" s="10">
        <f>Empréstimos[[#This Row],[Custo previsto]]-Empréstimos[[#This Row],[Custo Real]]</f>
        <v>0</v>
      </c>
    </row>
    <row r="29" spans="1:10" x14ac:dyDescent="0.2">
      <c r="B29" t="s">
        <v>31</v>
      </c>
      <c r="C29" s="10">
        <v>0</v>
      </c>
      <c r="D29" s="10"/>
      <c r="E29" s="10">
        <f>Transporte[[#This Row],[Custo previsto]]-Transporte[[#This Row],[Custo Real]]</f>
        <v>0</v>
      </c>
      <c r="G29" t="s">
        <v>25</v>
      </c>
      <c r="H29" s="10"/>
      <c r="I29" s="10"/>
      <c r="J29" s="10">
        <f>Empréstimos[[#This Row],[Custo previsto]]-Empréstimos[[#This Row],[Custo Real]]</f>
        <v>0</v>
      </c>
    </row>
    <row r="30" spans="1:10" x14ac:dyDescent="0.2">
      <c r="B30" t="s">
        <v>32</v>
      </c>
      <c r="C30" s="10"/>
      <c r="D30" s="10"/>
      <c r="E30" s="10">
        <f>Transporte[[#This Row],[Custo previsto]]-Transporte[[#This Row],[Custo Real]]</f>
        <v>0</v>
      </c>
      <c r="G30" t="s">
        <v>26</v>
      </c>
      <c r="H30" s="10"/>
      <c r="I30" s="10"/>
      <c r="J30" s="10">
        <f>SUBTOTAL(109,Empréstimos[Diferença])</f>
        <v>0</v>
      </c>
    </row>
    <row r="31" spans="1:10" x14ac:dyDescent="0.2">
      <c r="B31" t="s">
        <v>33</v>
      </c>
      <c r="C31" s="10"/>
      <c r="D31" s="10"/>
      <c r="E31" s="10">
        <f>Transporte[[#This Row],[Custo previsto]]-Transporte[[#This Row],[Custo Real]]</f>
        <v>0</v>
      </c>
      <c r="G31" s="6"/>
      <c r="H31" s="6"/>
      <c r="I31" s="6"/>
      <c r="J31" s="6"/>
    </row>
    <row r="32" spans="1:10" x14ac:dyDescent="0.2">
      <c r="B32" t="s">
        <v>25</v>
      </c>
      <c r="C32" s="10"/>
      <c r="D32" s="10"/>
      <c r="E32" s="10">
        <f>Transporte[[#This Row],[Custo previsto]]-Transporte[[#This Row],[Custo Real]]</f>
        <v>0</v>
      </c>
      <c r="G32" s="20" t="s">
        <v>68</v>
      </c>
      <c r="H32" s="20" t="s">
        <v>52</v>
      </c>
      <c r="I32" s="20" t="s">
        <v>53</v>
      </c>
      <c r="J32" s="20" t="s">
        <v>54</v>
      </c>
    </row>
    <row r="33" spans="1:10" x14ac:dyDescent="0.2">
      <c r="B33" t="s">
        <v>26</v>
      </c>
      <c r="C33" s="10"/>
      <c r="D33" s="10"/>
      <c r="E33" s="10">
        <f>SUBTOTAL(109,Transporte[Diferença])</f>
        <v>0</v>
      </c>
      <c r="G33" t="s">
        <v>69</v>
      </c>
      <c r="H33" s="10"/>
      <c r="I33" s="10"/>
      <c r="J33" s="10">
        <f>Impostos[[#This Row],[Custo previsto]]-Impostos[[#This Row],[Custo Real]]</f>
        <v>0</v>
      </c>
    </row>
    <row r="34" spans="1:10" x14ac:dyDescent="0.2">
      <c r="B34" s="6"/>
      <c r="C34" s="6"/>
      <c r="D34" s="6"/>
      <c r="E34" s="6"/>
      <c r="G34" t="s">
        <v>70</v>
      </c>
      <c r="H34" s="10"/>
      <c r="I34" s="10"/>
      <c r="J34" s="10">
        <f>Impostos[[#This Row],[Custo previsto]]-Impostos[[#This Row],[Custo Real]]</f>
        <v>0</v>
      </c>
    </row>
    <row r="35" spans="1:10" x14ac:dyDescent="0.2">
      <c r="A35" s="5" t="s">
        <v>7</v>
      </c>
      <c r="B35" s="20" t="s">
        <v>34</v>
      </c>
      <c r="C35" s="20" t="s">
        <v>52</v>
      </c>
      <c r="D35" s="20" t="s">
        <v>53</v>
      </c>
      <c r="E35" s="20" t="s">
        <v>54</v>
      </c>
      <c r="G35" t="s">
        <v>71</v>
      </c>
      <c r="H35" s="10"/>
      <c r="I35" s="10"/>
      <c r="J35" s="10">
        <f>Impostos[[#This Row],[Custo previsto]]-Impostos[[#This Row],[Custo Real]]</f>
        <v>0</v>
      </c>
    </row>
    <row r="36" spans="1:10" x14ac:dyDescent="0.2">
      <c r="B36" t="s">
        <v>35</v>
      </c>
      <c r="C36" s="10"/>
      <c r="D36" s="10"/>
      <c r="E36" s="10">
        <f>Seguro[[#This Row],[Custo previsto]]-Seguro[[#This Row],[Custo Real]]</f>
        <v>0</v>
      </c>
      <c r="G36" t="s">
        <v>25</v>
      </c>
      <c r="H36" s="10"/>
      <c r="I36" s="10"/>
      <c r="J36" s="10">
        <f>Impostos[[#This Row],[Custo previsto]]-Impostos[[#This Row],[Custo Real]]</f>
        <v>0</v>
      </c>
    </row>
    <row r="37" spans="1:10" x14ac:dyDescent="0.2">
      <c r="B37" t="s">
        <v>36</v>
      </c>
      <c r="C37" s="10"/>
      <c r="D37" s="10"/>
      <c r="E37" s="10">
        <f>Seguro[[#This Row],[Custo previsto]]-Seguro[[#This Row],[Custo Real]]</f>
        <v>0</v>
      </c>
      <c r="G37" t="s">
        <v>26</v>
      </c>
      <c r="H37" s="10"/>
      <c r="I37" s="10"/>
      <c r="J37" s="10">
        <f>SUBTOTAL(109,Impostos[Diferença])</f>
        <v>0</v>
      </c>
    </row>
    <row r="38" spans="1:10" x14ac:dyDescent="0.2">
      <c r="B38" t="s">
        <v>37</v>
      </c>
      <c r="C38" s="10"/>
      <c r="D38" s="10"/>
      <c r="E38" s="10">
        <f>Seguro[[#This Row],[Custo previsto]]-Seguro[[#This Row],[Custo Real]]</f>
        <v>0</v>
      </c>
      <c r="G38" s="6"/>
      <c r="H38" s="6"/>
      <c r="I38" s="6"/>
      <c r="J38" s="6"/>
    </row>
    <row r="39" spans="1:10" x14ac:dyDescent="0.2">
      <c r="B39" t="s">
        <v>25</v>
      </c>
      <c r="C39" s="10"/>
      <c r="D39" s="10"/>
      <c r="E39" s="10">
        <f>Seguro[[#This Row],[Custo previsto]]-Seguro[[#This Row],[Custo Real]]</f>
        <v>0</v>
      </c>
      <c r="G39" s="20" t="s">
        <v>72</v>
      </c>
      <c r="H39" s="20" t="s">
        <v>52</v>
      </c>
      <c r="I39" s="20" t="s">
        <v>53</v>
      </c>
      <c r="J39" s="20" t="s">
        <v>54</v>
      </c>
    </row>
    <row r="40" spans="1:10" x14ac:dyDescent="0.2">
      <c r="B40" t="s">
        <v>26</v>
      </c>
      <c r="C40" s="10"/>
      <c r="D40" s="10"/>
      <c r="E40" s="10">
        <f>SUBTOTAL(109,Seguro[Diferença])</f>
        <v>0</v>
      </c>
      <c r="G40" t="s">
        <v>73</v>
      </c>
      <c r="H40" s="10"/>
      <c r="I40" s="10"/>
      <c r="J40" s="10">
        <f>Poupança[[#This Row],[Custo previsto]]-Poupança[[#This Row],[Custo Real]]</f>
        <v>0</v>
      </c>
    </row>
    <row r="41" spans="1:10" x14ac:dyDescent="0.2">
      <c r="B41" s="6"/>
      <c r="C41" s="6"/>
      <c r="D41" s="6"/>
      <c r="E41" s="6"/>
      <c r="G41" t="s">
        <v>74</v>
      </c>
      <c r="H41" s="10"/>
      <c r="I41" s="10"/>
      <c r="J41" s="10">
        <f>Poupança[[#This Row],[Custo previsto]]-Poupança[[#This Row],[Custo Real]]</f>
        <v>0</v>
      </c>
    </row>
    <row r="42" spans="1:10" x14ac:dyDescent="0.2">
      <c r="A42" s="5" t="s">
        <v>8</v>
      </c>
      <c r="B42" s="20" t="s">
        <v>38</v>
      </c>
      <c r="C42" s="20" t="s">
        <v>52</v>
      </c>
      <c r="D42" s="20" t="s">
        <v>53</v>
      </c>
      <c r="E42" s="20" t="s">
        <v>54</v>
      </c>
      <c r="G42" t="s">
        <v>25</v>
      </c>
      <c r="H42" s="10"/>
      <c r="I42" s="10"/>
      <c r="J42" s="10">
        <f>Poupança[[#This Row],[Custo previsto]]-Poupança[[#This Row],[Custo Real]]</f>
        <v>0</v>
      </c>
    </row>
    <row r="43" spans="1:10" x14ac:dyDescent="0.2">
      <c r="B43" t="s">
        <v>39</v>
      </c>
      <c r="C43" s="10">
        <v>0</v>
      </c>
      <c r="D43" s="10"/>
      <c r="E43" s="10">
        <f>Alimentação[[#This Row],[Custo previsto]]-Alimentação[[#This Row],[Custo Real]]</f>
        <v>0</v>
      </c>
      <c r="G43" t="s">
        <v>26</v>
      </c>
      <c r="H43" s="10"/>
      <c r="I43" s="10"/>
      <c r="J43" s="10">
        <f>SUBTOTAL(109,Poupança[Diferença])</f>
        <v>0</v>
      </c>
    </row>
    <row r="44" spans="1:10" x14ac:dyDescent="0.2">
      <c r="B44" t="s">
        <v>40</v>
      </c>
      <c r="C44" s="10">
        <v>0</v>
      </c>
      <c r="D44" s="10"/>
      <c r="E44" s="10">
        <f>Alimentação[[#This Row],[Custo previsto]]-Alimentação[[#This Row],[Custo Real]]</f>
        <v>0</v>
      </c>
      <c r="G44" s="6"/>
      <c r="H44" s="6"/>
      <c r="I44" s="6"/>
      <c r="J44" s="6"/>
    </row>
    <row r="45" spans="1:10" x14ac:dyDescent="0.2">
      <c r="B45" t="s">
        <v>25</v>
      </c>
      <c r="C45" s="10"/>
      <c r="D45" s="10"/>
      <c r="E45" s="10">
        <f>Alimentação[[#This Row],[Custo previsto]]-Alimentação[[#This Row],[Custo Real]]</f>
        <v>0</v>
      </c>
      <c r="G45" s="6"/>
      <c r="H45" s="6"/>
      <c r="I45" s="6"/>
      <c r="J45" s="6"/>
    </row>
    <row r="46" spans="1:10" x14ac:dyDescent="0.2">
      <c r="B46" t="s">
        <v>26</v>
      </c>
      <c r="C46" s="10"/>
      <c r="D46" s="10"/>
      <c r="E46" s="10">
        <f>SUBTOTAL(109,Alimentação[Diferença])</f>
        <v>0</v>
      </c>
      <c r="G46" s="6"/>
      <c r="H46" s="6"/>
      <c r="I46" s="6"/>
      <c r="J46" s="6"/>
    </row>
    <row r="47" spans="1:10" x14ac:dyDescent="0.2">
      <c r="B47" s="6"/>
      <c r="C47" s="6"/>
      <c r="D47" s="6"/>
      <c r="E47" s="6"/>
      <c r="G47" s="11" t="s">
        <v>75</v>
      </c>
      <c r="H47" s="11"/>
      <c r="I47" s="11"/>
      <c r="J47" s="12">
        <f>SUM(Moradia[Custo previsto],Transporte[Custo previsto],Seguro[Custo previsto],Alimentação[Custo previsto],Animais_de_estimação[Custo previsto],CuidadosPessoais[Custo previsto],Entretenimento[Custo previsto],Empréstimos[Custo previsto],Impostos[Custo previsto],Poupança[Custo previsto])</f>
        <v>0</v>
      </c>
    </row>
    <row r="48" spans="1:10" x14ac:dyDescent="0.2">
      <c r="A48" s="5" t="s">
        <v>9</v>
      </c>
      <c r="B48" s="20" t="s">
        <v>41</v>
      </c>
      <c r="C48" s="20" t="s">
        <v>52</v>
      </c>
      <c r="D48" s="20" t="s">
        <v>53</v>
      </c>
      <c r="E48" s="20" t="s">
        <v>54</v>
      </c>
      <c r="G48" s="11"/>
      <c r="H48" s="11"/>
      <c r="I48" s="11"/>
      <c r="J48" s="12"/>
    </row>
    <row r="49" spans="1:10" x14ac:dyDescent="0.2">
      <c r="B49" t="s">
        <v>42</v>
      </c>
      <c r="C49" s="10"/>
      <c r="D49" s="10"/>
      <c r="E49" s="10">
        <f>Animais_de_estimação[[#This Row],[Custo previsto]]-Animais_de_estimação[[#This Row],[Custo Real]]</f>
        <v>0</v>
      </c>
      <c r="G49" s="11" t="s">
        <v>76</v>
      </c>
      <c r="H49" s="11"/>
      <c r="I49" s="11"/>
      <c r="J49" s="12">
        <f>SUM(Moradia[Custo Real],Transporte[Custo Real],Animais_de_estimação[Custo Real],Seguro[Custo Real],CuidadosPessoais[Custo Real],Entretenimento[Custo Real],Empréstimos[Custo Real],Impostos[Custo Real],Poupança[Custo Real])</f>
        <v>0</v>
      </c>
    </row>
    <row r="50" spans="1:10" x14ac:dyDescent="0.2">
      <c r="B50" t="s">
        <v>43</v>
      </c>
      <c r="C50" s="10"/>
      <c r="D50" s="10"/>
      <c r="E50" s="10">
        <f>Animais_de_estimação[[#This Row],[Custo previsto]]-Animais_de_estimação[[#This Row],[Custo Real]]</f>
        <v>0</v>
      </c>
      <c r="G50" s="11"/>
      <c r="H50" s="11"/>
      <c r="I50" s="11"/>
      <c r="J50" s="12"/>
    </row>
    <row r="51" spans="1:10" x14ac:dyDescent="0.2">
      <c r="B51" t="s">
        <v>44</v>
      </c>
      <c r="C51" s="10"/>
      <c r="D51" s="10"/>
      <c r="E51" s="10">
        <f>Animais_de_estimação[[#This Row],[Custo previsto]]-Animais_de_estimação[[#This Row],[Custo Real]]</f>
        <v>0</v>
      </c>
      <c r="G51" s="11" t="s">
        <v>77</v>
      </c>
      <c r="H51" s="11"/>
      <c r="I51" s="11"/>
      <c r="J51" s="12">
        <f>J47-J49</f>
        <v>0</v>
      </c>
    </row>
    <row r="52" spans="1:10" x14ac:dyDescent="0.2">
      <c r="B52" t="s">
        <v>45</v>
      </c>
      <c r="C52" s="10"/>
      <c r="D52" s="10"/>
      <c r="E52" s="10">
        <f>Animais_de_estimação[[#This Row],[Custo previsto]]-Animais_de_estimação[[#This Row],[Custo Real]]</f>
        <v>0</v>
      </c>
      <c r="G52" s="11"/>
      <c r="H52" s="11"/>
      <c r="I52" s="11"/>
      <c r="J52" s="12"/>
    </row>
    <row r="53" spans="1:10" x14ac:dyDescent="0.2">
      <c r="B53" t="s">
        <v>25</v>
      </c>
      <c r="C53" s="10"/>
      <c r="D53" s="10"/>
      <c r="E53" s="10">
        <f>Animais_de_estimação[[#This Row],[Custo previsto]]-Animais_de_estimação[[#This Row],[Custo Real]]</f>
        <v>0</v>
      </c>
    </row>
    <row r="54" spans="1:10" x14ac:dyDescent="0.2">
      <c r="B54" t="s">
        <v>26</v>
      </c>
      <c r="C54" s="10"/>
      <c r="D54" s="10"/>
      <c r="E54" s="10">
        <f>SUBTOTAL(109,Animais_de_estimação[Diferença])</f>
        <v>0</v>
      </c>
    </row>
    <row r="55" spans="1:10" x14ac:dyDescent="0.2">
      <c r="B55" s="6"/>
      <c r="C55" s="6"/>
      <c r="D55" s="6"/>
      <c r="E55" s="6"/>
    </row>
    <row r="56" spans="1:10" x14ac:dyDescent="0.2">
      <c r="A56" s="5" t="s">
        <v>10</v>
      </c>
      <c r="B56" s="20" t="s">
        <v>46</v>
      </c>
      <c r="C56" s="20" t="s">
        <v>52</v>
      </c>
      <c r="D56" s="20" t="s">
        <v>53</v>
      </c>
      <c r="E56" s="20" t="s">
        <v>54</v>
      </c>
    </row>
    <row r="57" spans="1:10" x14ac:dyDescent="0.2">
      <c r="B57" t="s">
        <v>43</v>
      </c>
      <c r="C57" s="10"/>
      <c r="D57" s="10"/>
      <c r="E57" s="10">
        <f>CuidadosPessoais[[#This Row],[Custo previsto]]-CuidadosPessoais[[#This Row],[Custo Real]]</f>
        <v>0</v>
      </c>
    </row>
    <row r="58" spans="1:10" x14ac:dyDescent="0.2">
      <c r="B58" t="s">
        <v>78</v>
      </c>
      <c r="C58" s="10"/>
      <c r="D58" s="10"/>
      <c r="E58" s="10">
        <f>CuidadosPessoais[[#This Row],[Custo previsto]]-CuidadosPessoais[[#This Row],[Custo Real]]</f>
        <v>0</v>
      </c>
    </row>
    <row r="59" spans="1:10" x14ac:dyDescent="0.2">
      <c r="A59" s="5" t="s">
        <v>11</v>
      </c>
      <c r="B59" t="s">
        <v>47</v>
      </c>
      <c r="C59" s="10"/>
      <c r="D59" s="10"/>
      <c r="E59" s="10">
        <f>CuidadosPessoais[[#This Row],[Custo previsto]]-CuidadosPessoais[[#This Row],[Custo Real]]</f>
        <v>0</v>
      </c>
    </row>
    <row r="60" spans="1:10" x14ac:dyDescent="0.2">
      <c r="B60" t="s">
        <v>79</v>
      </c>
      <c r="C60" s="10"/>
      <c r="D60" s="10"/>
      <c r="E60" s="10">
        <f>CuidadosPessoais[[#This Row],[Custo previsto]]-CuidadosPessoais[[#This Row],[Custo Real]]</f>
        <v>0</v>
      </c>
    </row>
    <row r="61" spans="1:10" x14ac:dyDescent="0.2">
      <c r="B61" t="s">
        <v>48</v>
      </c>
      <c r="C61" s="10"/>
      <c r="D61" s="10"/>
      <c r="E61" s="10">
        <f>CuidadosPessoais[[#This Row],[Custo previsto]]-CuidadosPessoais[[#This Row],[Custo Real]]</f>
        <v>0</v>
      </c>
    </row>
    <row r="62" spans="1:10" x14ac:dyDescent="0.2">
      <c r="B62" t="s">
        <v>25</v>
      </c>
      <c r="C62" s="10"/>
      <c r="D62" s="10"/>
      <c r="E62" s="10">
        <f>CuidadosPessoais[[#This Row],[Custo previsto]]-CuidadosPessoais[[#This Row],[Custo Real]]</f>
        <v>0</v>
      </c>
    </row>
    <row r="63" spans="1:10" x14ac:dyDescent="0.2">
      <c r="B63" t="s">
        <v>26</v>
      </c>
      <c r="C63" s="10"/>
      <c r="D63" s="10"/>
      <c r="E63" s="10">
        <f>SUBTOTAL(109,CuidadosPessoais[Diferença])</f>
        <v>0</v>
      </c>
    </row>
    <row r="64" spans="1:10" x14ac:dyDescent="0.2">
      <c r="B64" s="6"/>
      <c r="C64" s="6"/>
      <c r="D64" s="6"/>
      <c r="E64" s="6"/>
    </row>
  </sheetData>
  <mergeCells count="20">
    <mergeCell ref="B8:B10"/>
    <mergeCell ref="B4:B6"/>
    <mergeCell ref="G8:I9"/>
    <mergeCell ref="G6:I7"/>
    <mergeCell ref="G4:I5"/>
    <mergeCell ref="C10:D10"/>
    <mergeCell ref="C9:D9"/>
    <mergeCell ref="C8:D8"/>
    <mergeCell ref="C6:D6"/>
    <mergeCell ref="C5:D5"/>
    <mergeCell ref="J8:J9"/>
    <mergeCell ref="J6:J7"/>
    <mergeCell ref="J4:J5"/>
    <mergeCell ref="G47:I48"/>
    <mergeCell ref="C4:D4"/>
    <mergeCell ref="G51:I52"/>
    <mergeCell ref="J51:J52"/>
    <mergeCell ref="J47:J48"/>
    <mergeCell ref="J49:J50"/>
    <mergeCell ref="G49:I50"/>
  </mergeCells>
  <conditionalFormatting sqref="J8:J9">
    <cfRule type="cellIs" dxfId="11" priority="2" operator="lessThan">
      <formula>0</formula>
    </cfRule>
  </conditionalFormatting>
  <conditionalFormatting sqref="J51:J52">
    <cfRule type="cellIs" dxfId="10" priority="1" operator="lessThan">
      <formula>0</formula>
    </cfRule>
  </conditionalFormatting>
  <printOptions horizontalCentered="1"/>
  <pageMargins left="0.4" right="0.4" top="0.4" bottom="0.4" header="0.3" footer="0.3"/>
  <pageSetup paperSize="9" scale="62" fitToHeight="0" orientation="portrait" r:id="rId1"/>
  <headerFooter differentFirst="1">
    <oddFooter>Page &amp;P of &amp;N</oddFooter>
  </headerFooter>
  <ignoredErrors>
    <ignoredError sqref="J13:J17 E26:E32 J24:J29 J33:J36 E36:E39 E43:E45 J40:J42 J48 E57:E61 J50 J18:J20 E62" emptyCellReference="1"/>
    <ignoredError sqref="J5 J7" evalError="1"/>
  </ignoredErrors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8CDC10-ABEC-4481-B96A-4E286E4D6704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71af3243-3dd4-4a8d-8c0d-dd76da1f02a5"/>
    <ds:schemaRef ds:uri="16c05727-aa75-4e4a-9b5f-8a80a1165891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B3C97F38-AC51-4DF5-A8A1-C688B0C06A98}">
  <ds:schemaRefs>
    <ds:schemaRef ds:uri="http://schemas.microsoft.com/office/2006/metadata/properties"/>
    <ds:schemaRef ds:uri="http://www.w3.org/2000/xmlns/"/>
    <ds:schemaRef ds:uri="http://schemas.microsoft.com/sharepoint/v3"/>
    <ds:schemaRef ds:uri="http://www.w3.org/2001/XMLSchema-instance"/>
    <ds:schemaRef ds:uri="71af3243-3dd4-4a8d-8c0d-dd76da1f02a5"/>
    <ds:schemaRef ds:uri="http://schemas.microsoft.com/office/infopath/2007/PartnerControls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A421AA56-93FF-42F2-9B83-858AC84E66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TM04101071</Template>
  <Application>Excel Android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 PESSOAL MENSAL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2022-11-06T05:44:32Z</dcterms:created>
  <dcterms:modified xsi:type="dcterms:W3CDTF">2025-08-19T11:59:31Z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