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POA\PRIMER PRODUCTO\"/>
    </mc:Choice>
  </mc:AlternateContent>
  <xr:revisionPtr revIDLastSave="0" documentId="8_{72367BE7-06D0-4D83-B4E6-A591F05CEE9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RIORIZACION" sheetId="2" r:id="rId1"/>
    <sheet name="MATRIZ " sheetId="3" r:id="rId2"/>
  </sheets>
  <definedNames>
    <definedName name="_Hlk176168356" localSheetId="1">'MATRIZ '!$L$7</definedName>
    <definedName name="_Hlk176168365" localSheetId="1">'MATRIZ '!$L$2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2" l="1"/>
  <c r="C25" i="2"/>
  <c r="C6" i="2" l="1"/>
  <c r="F22" i="3"/>
  <c r="B31" i="3" s="1"/>
  <c r="C22" i="3" l="1"/>
  <c r="B28" i="3" s="1"/>
  <c r="D22" i="3"/>
  <c r="B29" i="3" s="1"/>
  <c r="E22" i="3"/>
  <c r="B30" i="3" s="1"/>
  <c r="G22" i="3"/>
  <c r="B32" i="3" s="1"/>
  <c r="H22" i="3"/>
  <c r="B33" i="3" s="1"/>
  <c r="I22" i="3"/>
  <c r="B34" i="3" s="1"/>
  <c r="J22" i="3"/>
  <c r="B35" i="3" s="1"/>
  <c r="K22" i="3"/>
  <c r="B36" i="3" s="1"/>
  <c r="B22" i="3"/>
  <c r="B27" i="3" s="1"/>
  <c r="B37" i="3" l="1"/>
  <c r="N22" i="3" l="1"/>
</calcChain>
</file>

<file path=xl/sharedStrings.xml><?xml version="1.0" encoding="utf-8"?>
<sst xmlns="http://schemas.openxmlformats.org/spreadsheetml/2006/main" count="119" uniqueCount="83">
  <si>
    <t xml:space="preserve">INFRAESTRUCTURA COMUNITARIA </t>
  </si>
  <si>
    <t xml:space="preserve">ARTICULACION PDOT ENTRE LOS DIFERENTES NIVELES DE GOBIERNO </t>
  </si>
  <si>
    <t>VIALIDAD RURAL-GAD PROVINCIAL</t>
  </si>
  <si>
    <t>GESTION PRODUCTIVA</t>
  </si>
  <si>
    <t xml:space="preserve">SERVICIOS PUBLICOS (COORDINACION GAD MUNICIPAL) </t>
  </si>
  <si>
    <t xml:space="preserve">PROMOVER LA ORGANIZACIÓN CIUDADANA </t>
  </si>
  <si>
    <t>COOPERACION INTERNACIONAL</t>
  </si>
  <si>
    <t xml:space="preserve">VIGILANCIA DE OBRAS Y SERVICIOS </t>
  </si>
  <si>
    <t>COMUNIDADES Y SECTORES</t>
  </si>
  <si>
    <t xml:space="preserve">GRUPOS VULNERABLES </t>
  </si>
  <si>
    <t xml:space="preserve">BANCO DE PROYECTOS PRIORIZADOS </t>
  </si>
  <si>
    <t>Cabecera Parroquial</t>
  </si>
  <si>
    <t xml:space="preserve">Amazonas </t>
  </si>
  <si>
    <t>Playas de Pastaza</t>
  </si>
  <si>
    <t xml:space="preserve">Jatari </t>
  </si>
  <si>
    <t>Libertad</t>
  </si>
  <si>
    <t>Rayo Urco</t>
  </si>
  <si>
    <t xml:space="preserve">TOTAL </t>
  </si>
  <si>
    <t>Paushiyacu</t>
  </si>
  <si>
    <t>COMUNIDADES</t>
  </si>
  <si>
    <t xml:space="preserve">Libertad </t>
  </si>
  <si>
    <t>Yana Amarum</t>
  </si>
  <si>
    <t>Jatari</t>
  </si>
  <si>
    <t>Chinimbi</t>
  </si>
  <si>
    <t>RUBRO</t>
  </si>
  <si>
    <t xml:space="preserve">San Jose </t>
  </si>
  <si>
    <t>ASENTAMIENTOS HUMANOS</t>
  </si>
  <si>
    <t>COMPONENTE POLITICO INSTITUCIONAL Y PARTICIPACION</t>
  </si>
  <si>
    <t>TOTAL  COMPONENTE ASENTAMIENTOS HUMANOS</t>
  </si>
  <si>
    <t>CONSOLIDADO PROYECTOS</t>
  </si>
  <si>
    <t>CONSOLIDADO PROYECTOS PRIORIZADOS 2025 CON RUBROS ESTIMADOS</t>
  </si>
  <si>
    <t>Implementación de casetas turísticas para la venta de gastronomía, artesanía y producción en la comunidad.</t>
  </si>
  <si>
    <t>Construcción de cancha deportiva comunitaria, capacitación y gestión de eventos deportivos.</t>
  </si>
  <si>
    <t xml:space="preserve">Gestionar la cooperación para la prestación y dotación del servicio de agua potable. </t>
  </si>
  <si>
    <t xml:space="preserve">Puerto Santa Ana </t>
  </si>
  <si>
    <t xml:space="preserve">Gestionar la construcción de oficinas del consejo del gobierno comunitario </t>
  </si>
  <si>
    <t xml:space="preserve">Encañada </t>
  </si>
  <si>
    <t>Puerto Santa Ana</t>
  </si>
  <si>
    <t>Construcción de taque de agua con hormigón armado complementando la dotación de tubería PVC para agua potable</t>
  </si>
  <si>
    <t>Puyopungo</t>
  </si>
  <si>
    <t>Gestionar la cooperación para la prestación y dotación del servicio de agua potable</t>
  </si>
  <si>
    <t xml:space="preserve"> </t>
  </si>
  <si>
    <t>Construcción de baterías sanitarias y adecuación de infraestructura.</t>
  </si>
  <si>
    <t>Paz yaku</t>
  </si>
  <si>
    <t>Mantenimiento de la captación del tanque de agua y cambio de la red de la manguera, una bomba de agua.</t>
  </si>
  <si>
    <t>Fortalecimiento cultural y deportivo de la comunidad, con la implementación de todos los materiales necesarios.</t>
  </si>
  <si>
    <t>SOCIO CULTURAL</t>
  </si>
  <si>
    <t>Chinchayacu</t>
  </si>
  <si>
    <t>Amazonas</t>
  </si>
  <si>
    <t xml:space="preserve">Chinimbi </t>
  </si>
  <si>
    <t>Pazyaku</t>
  </si>
  <si>
    <t>Yaku Runa</t>
  </si>
  <si>
    <t>Chaguamango</t>
  </si>
  <si>
    <t>Yanamarum</t>
  </si>
  <si>
    <t>Nueva Vida</t>
  </si>
  <si>
    <t xml:space="preserve">San José </t>
  </si>
  <si>
    <t>Cabecera parroquial</t>
  </si>
  <si>
    <t>Paushiyaku</t>
  </si>
  <si>
    <t xml:space="preserve">GESTION CULTURAL </t>
  </si>
  <si>
    <t>GESTION CULTURAL</t>
  </si>
  <si>
    <t>TOTAL</t>
  </si>
  <si>
    <t xml:space="preserve">Urpi Churi </t>
  </si>
  <si>
    <t>Graderío del espacio cubierto</t>
  </si>
  <si>
    <t>Urpi Churi</t>
  </si>
  <si>
    <t>Dotación de baterías sanitarias y la gestión de dotación y acceso al agua potable</t>
  </si>
  <si>
    <t>Adquisición de 4 canoas de madera con su respectivo equipamiento</t>
  </si>
  <si>
    <t>Cabaña turística con materiales de la misma zona con dos lavabos</t>
  </si>
  <si>
    <t>Cabaña turística con materiales de la misma zona y dos lavabos.</t>
  </si>
  <si>
    <t>Casa comunal con arquitectura cultural y baterías sanitarias ecológicas</t>
  </si>
  <si>
    <t>Proveer de cámaras de seguridad en el ingreso y salida de la parroquia y también en la escuela y el centro.</t>
  </si>
  <si>
    <t>Construcción del parque infantil.</t>
  </si>
  <si>
    <t xml:space="preserve">Nueva Vida </t>
  </si>
  <si>
    <t>Gestión para acceso a alcantarillado; gestión para construcción de subcentro de salud</t>
  </si>
  <si>
    <t>Chinchayaku</t>
  </si>
  <si>
    <t>Reconstruccion de la casa de reuniones con graderío y cerramiento de malla</t>
  </si>
  <si>
    <t>TOTAL DE VALORES DE INVERSION</t>
  </si>
  <si>
    <t>Gestión de la infraestructura del GAD Parroquial Madre Tierra</t>
  </si>
  <si>
    <t>GAD PARROQUIAL</t>
  </si>
  <si>
    <t>TOTAL COMPONENTE SOCIO CULTURAL</t>
  </si>
  <si>
    <t>1 biodigestor de 3000Lt y mantenimiento completo del puente colgante de tránsito.</t>
  </si>
  <si>
    <t>Construccion de una choza, tres stands, un baño y una bodega destinada al resguardo de implementos y materiales.</t>
  </si>
  <si>
    <t>Adquisiciòn de 1 biodigestor de 3000Lt y mantenimiento completo del puente colgante de tránsito.</t>
  </si>
  <si>
    <t>Casa comunal con arquitectura cultural y dotaciòn de materiales para construcciòn de baterías sanitarias ecológicas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</si>
</sst>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&quot;$&quot;\-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8"/>
      <color rgb="FF000000"/>
      <name val="Trebuchet MS"/>
      <family val="2"/>
    </font>
    <font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0BEE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A7F7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8" borderId="2" xfId="0" applyFont="1" applyFill="1" applyBorder="1" applyAlignment="1">
      <alignment vertical="center" textRotation="90" wrapText="1"/>
    </xf>
    <xf numFmtId="0" fontId="1" fillId="4" borderId="2" xfId="0" applyFont="1" applyFill="1" applyBorder="1" applyAlignment="1">
      <alignment horizontal="center" vertical="center" textRotation="90" wrapText="1"/>
    </xf>
    <xf numFmtId="0" fontId="1" fillId="12" borderId="2" xfId="0" applyFont="1" applyFill="1" applyBorder="1" applyAlignment="1">
      <alignment horizontal="center" vertical="center" textRotation="90" wrapText="1"/>
    </xf>
    <xf numFmtId="0" fontId="1" fillId="5" borderId="4" xfId="0" applyFont="1" applyFill="1" applyBorder="1" applyAlignment="1">
      <alignment horizontal="center" vertical="center" textRotation="90" wrapText="1"/>
    </xf>
    <xf numFmtId="0" fontId="1" fillId="13" borderId="2" xfId="0" applyFont="1" applyFill="1" applyBorder="1" applyAlignment="1">
      <alignment horizontal="center" vertical="center" textRotation="90" wrapText="1"/>
    </xf>
    <xf numFmtId="0" fontId="0" fillId="11" borderId="2" xfId="0" applyFill="1" applyBorder="1"/>
    <xf numFmtId="0" fontId="0" fillId="11" borderId="5" xfId="0" applyFill="1" applyBorder="1"/>
    <xf numFmtId="0" fontId="0" fillId="11" borderId="6" xfId="0" applyFill="1" applyBorder="1"/>
    <xf numFmtId="0" fontId="0" fillId="11" borderId="7" xfId="0" applyFill="1" applyBorder="1"/>
    <xf numFmtId="0" fontId="0" fillId="10" borderId="2" xfId="0" applyFill="1" applyBorder="1"/>
    <xf numFmtId="0" fontId="0" fillId="8" borderId="2" xfId="0" applyFill="1" applyBorder="1"/>
    <xf numFmtId="0" fontId="0" fillId="6" borderId="2" xfId="0" applyFill="1" applyBorder="1"/>
    <xf numFmtId="0" fontId="0" fillId="0" borderId="0" xfId="0" applyAlignment="1">
      <alignment wrapText="1"/>
    </xf>
    <xf numFmtId="0" fontId="1" fillId="0" borderId="0" xfId="0" applyFont="1"/>
    <xf numFmtId="0" fontId="0" fillId="12" borderId="2" xfId="0" applyFill="1" applyBorder="1"/>
    <xf numFmtId="0" fontId="0" fillId="0" borderId="4" xfId="0" applyBorder="1"/>
    <xf numFmtId="0" fontId="0" fillId="0" borderId="2" xfId="0" applyBorder="1"/>
    <xf numFmtId="0" fontId="4" fillId="0" borderId="2" xfId="0" applyFont="1" applyBorder="1" applyAlignment="1">
      <alignment wrapText="1"/>
    </xf>
    <xf numFmtId="0" fontId="4" fillId="0" borderId="11" xfId="0" applyFont="1" applyBorder="1"/>
    <xf numFmtId="0" fontId="4" fillId="0" borderId="11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3" xfId="0" applyFont="1" applyBorder="1"/>
    <xf numFmtId="0" fontId="3" fillId="0" borderId="2" xfId="0" applyFont="1" applyBorder="1"/>
    <xf numFmtId="0" fontId="3" fillId="0" borderId="16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1" xfId="0" applyFont="1" applyBorder="1"/>
    <xf numFmtId="0" fontId="3" fillId="0" borderId="15" xfId="0" applyFont="1" applyBorder="1"/>
    <xf numFmtId="0" fontId="4" fillId="0" borderId="15" xfId="0" applyFont="1" applyBorder="1" applyAlignment="1">
      <alignment wrapText="1"/>
    </xf>
    <xf numFmtId="0" fontId="3" fillId="12" borderId="8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3" fillId="8" borderId="2" xfId="0" applyFont="1" applyFill="1" applyBorder="1" applyAlignment="1">
      <alignment vertic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 wrapText="1"/>
    </xf>
    <xf numFmtId="0" fontId="3" fillId="7" borderId="10" xfId="0" applyFont="1" applyFill="1" applyBorder="1" applyAlignment="1">
      <alignment vertical="center"/>
    </xf>
    <xf numFmtId="0" fontId="3" fillId="7" borderId="2" xfId="0" applyFont="1" applyFill="1" applyBorder="1" applyAlignment="1">
      <alignment horizontal="center" wrapText="1"/>
    </xf>
    <xf numFmtId="0" fontId="4" fillId="0" borderId="17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11" borderId="2" xfId="0" applyFill="1" applyBorder="1" applyAlignment="1">
      <alignment vertical="center"/>
    </xf>
    <xf numFmtId="0" fontId="1" fillId="15" borderId="2" xfId="0" applyFont="1" applyFill="1" applyBorder="1" applyAlignment="1">
      <alignment horizontal="center" vertical="center" textRotation="90" wrapText="1"/>
    </xf>
    <xf numFmtId="0" fontId="1" fillId="9" borderId="10" xfId="0" applyFont="1" applyFill="1" applyBorder="1" applyAlignment="1">
      <alignment horizontal="center" vertical="center" textRotation="90" wrapText="1"/>
    </xf>
    <xf numFmtId="0" fontId="0" fillId="15" borderId="2" xfId="0" applyFill="1" applyBorder="1"/>
    <xf numFmtId="0" fontId="0" fillId="4" borderId="6" xfId="0" applyFill="1" applyBorder="1"/>
    <xf numFmtId="0" fontId="1" fillId="11" borderId="2" xfId="0" applyFont="1" applyFill="1" applyBorder="1" applyAlignment="1">
      <alignment horizontal="center" vertical="center" textRotation="90" wrapText="1"/>
    </xf>
    <xf numFmtId="0" fontId="1" fillId="16" borderId="2" xfId="0" applyFont="1" applyFill="1" applyBorder="1" applyAlignment="1">
      <alignment vertical="center" textRotation="90" wrapText="1"/>
    </xf>
    <xf numFmtId="0" fontId="0" fillId="16" borderId="8" xfId="0" applyFill="1" applyBorder="1"/>
    <xf numFmtId="0" fontId="1" fillId="11" borderId="2" xfId="0" applyFont="1" applyFill="1" applyBorder="1" applyAlignment="1">
      <alignment horizontal="center"/>
    </xf>
    <xf numFmtId="0" fontId="0" fillId="7" borderId="9" xfId="0" applyFill="1" applyBorder="1"/>
    <xf numFmtId="0" fontId="0" fillId="7" borderId="3" xfId="0" applyFill="1" applyBorder="1"/>
    <xf numFmtId="0" fontId="3" fillId="7" borderId="4" xfId="0" applyFont="1" applyFill="1" applyBorder="1" applyAlignment="1">
      <alignment horizontal="center" wrapText="1"/>
    </xf>
    <xf numFmtId="0" fontId="0" fillId="12" borderId="2" xfId="0" applyFill="1" applyBorder="1" applyAlignment="1">
      <alignment horizontal="center" vertical="center" textRotation="255"/>
    </xf>
    <xf numFmtId="0" fontId="0" fillId="17" borderId="2" xfId="0" applyFill="1" applyBorder="1"/>
    <xf numFmtId="0" fontId="0" fillId="18" borderId="10" xfId="0" applyFill="1" applyBorder="1"/>
    <xf numFmtId="0" fontId="0" fillId="0" borderId="0" xfId="0" applyAlignment="1">
      <alignment vertical="center"/>
    </xf>
    <xf numFmtId="0" fontId="0" fillId="11" borderId="8" xfId="0" applyFill="1" applyBorder="1"/>
    <xf numFmtId="0" fontId="0" fillId="4" borderId="8" xfId="0" applyFill="1" applyBorder="1"/>
    <xf numFmtId="0" fontId="5" fillId="0" borderId="0" xfId="0" applyFont="1" applyAlignment="1">
      <alignment horizontal="right" vertical="center" readingOrder="1"/>
    </xf>
    <xf numFmtId="8" fontId="5" fillId="0" borderId="0" xfId="0" applyNumberFormat="1" applyFont="1" applyAlignment="1">
      <alignment horizontal="right" vertical="center" readingOrder="1"/>
    </xf>
    <xf numFmtId="0" fontId="6" fillId="11" borderId="2" xfId="0" applyFont="1" applyFill="1" applyBorder="1" applyAlignment="1">
      <alignment wrapText="1"/>
    </xf>
    <xf numFmtId="0" fontId="1" fillId="7" borderId="2" xfId="0" applyFont="1" applyFill="1" applyBorder="1" applyAlignment="1">
      <alignment vertical="center" wrapText="1"/>
    </xf>
    <xf numFmtId="0" fontId="1" fillId="17" borderId="4" xfId="0" applyFont="1" applyFill="1" applyBorder="1" applyAlignment="1">
      <alignment horizontal="center"/>
    </xf>
    <xf numFmtId="0" fontId="1" fillId="17" borderId="10" xfId="0" applyFont="1" applyFill="1" applyBorder="1" applyAlignment="1">
      <alignment horizontal="center"/>
    </xf>
    <xf numFmtId="0" fontId="1" fillId="18" borderId="4" xfId="0" applyFont="1" applyFill="1" applyBorder="1" applyAlignment="1">
      <alignment horizontal="center"/>
    </xf>
    <xf numFmtId="0" fontId="1" fillId="18" borderId="10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/>
    </xf>
    <xf numFmtId="0" fontId="1" fillId="14" borderId="1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7F76"/>
      <color rgb="FFF0BE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dk1"/>
                </a:solidFill>
                <a:latin typeface="+mn-lt"/>
                <a:ea typeface="+mn-ea"/>
                <a:cs typeface="+mn-cs"/>
              </a:rPr>
              <a:t>INTERVENCION MATRIZ DE PRIORIZACION </a:t>
            </a:r>
            <a:endParaRPr lang="en-US" b="1"/>
          </a:p>
        </c:rich>
      </c:tx>
      <c:layout>
        <c:manualLayout>
          <c:xMode val="edge"/>
          <c:yMode val="edge"/>
          <c:x val="0.25496544323933584"/>
          <c:y val="2.5834445482450286E-2"/>
        </c:manualLayout>
      </c:layout>
      <c:overlay val="0"/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'MATRIZ '!$A$27:$A$36</c:f>
              <c:strCache>
                <c:ptCount val="10"/>
                <c:pt idx="0">
                  <c:v>ARTICULACION PDOT ENTRE LOS DIFERENTES NIVELES DE GOBIERNO </c:v>
                </c:pt>
                <c:pt idx="1">
                  <c:v>INFRAESTRUCTURA COMUNITARIA </c:v>
                </c:pt>
                <c:pt idx="2">
                  <c:v>VIALIDAD RURAL-GAD PROVINCIAL</c:v>
                </c:pt>
                <c:pt idx="3">
                  <c:v>GESTION PRODUCTIVA</c:v>
                </c:pt>
                <c:pt idx="4">
                  <c:v>GESTION CULTURAL</c:v>
                </c:pt>
                <c:pt idx="5">
                  <c:v>GRUPOS VULNERABLES </c:v>
                </c:pt>
                <c:pt idx="6">
                  <c:v>SERVICIOS PUBLICOS (COORDINACION GAD MUNICIPAL) </c:v>
                </c:pt>
                <c:pt idx="7">
                  <c:v>PROMOVER LA ORGANIZACIÓN CIUDADANA </c:v>
                </c:pt>
                <c:pt idx="8">
                  <c:v>COOPERACION INTERNACIONAL</c:v>
                </c:pt>
                <c:pt idx="9">
                  <c:v>VIGILANCIA DE OBRAS Y SERVICIOS </c:v>
                </c:pt>
              </c:strCache>
            </c:strRef>
          </c:cat>
          <c:val>
            <c:numRef>
              <c:f>'MATRIZ '!$B$27:$B$36</c:f>
              <c:numCache>
                <c:formatCode>General</c:formatCode>
                <c:ptCount val="10"/>
                <c:pt idx="0">
                  <c:v>0</c:v>
                </c:pt>
                <c:pt idx="1">
                  <c:v>11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4-4CA8-98A6-27903F9C83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52353472"/>
        <c:axId val="1652353888"/>
        <c:axId val="0"/>
      </c:bar3DChart>
      <c:catAx>
        <c:axId val="165235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52353888"/>
        <c:crosses val="autoZero"/>
        <c:auto val="1"/>
        <c:lblAlgn val="ctr"/>
        <c:lblOffset val="100"/>
        <c:noMultiLvlLbl val="0"/>
      </c:catAx>
      <c:valAx>
        <c:axId val="165235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652353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rotWithShape="1">
      <a:gsLst>
        <a:gs pos="0">
          <a:schemeClr val="accent6">
            <a:lumMod val="110000"/>
            <a:satMod val="105000"/>
            <a:tint val="67000"/>
          </a:schemeClr>
        </a:gs>
        <a:gs pos="50000">
          <a:schemeClr val="accent6">
            <a:lumMod val="105000"/>
            <a:satMod val="103000"/>
            <a:tint val="73000"/>
          </a:schemeClr>
        </a:gs>
        <a:gs pos="100000">
          <a:schemeClr val="accent6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6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177798</xdr:rowOff>
    </xdr:from>
    <xdr:to>
      <xdr:col>9</xdr:col>
      <xdr:colOff>51955</xdr:colOff>
      <xdr:row>67</xdr:row>
      <xdr:rowOff>51953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tabSelected="1" zoomScaleNormal="100" workbookViewId="0">
      <selection activeCell="B9" sqref="B9"/>
    </sheetView>
  </sheetViews>
  <sheetFormatPr baseColWidth="10" defaultRowHeight="29.1" customHeight="1" x14ac:dyDescent="0.25"/>
  <cols>
    <col min="1" max="1" width="23.42578125" customWidth="1"/>
    <col min="2" max="2" width="77" customWidth="1"/>
    <col min="3" max="3" width="23.5703125" customWidth="1"/>
    <col min="6" max="6" width="31" bestFit="1" customWidth="1"/>
  </cols>
  <sheetData>
    <row r="1" spans="1:5" ht="29.1" customHeight="1" thickBot="1" x14ac:dyDescent="0.3"/>
    <row r="2" spans="1:5" ht="23.1" customHeight="1" thickBot="1" x14ac:dyDescent="0.45">
      <c r="A2" s="70" t="s">
        <v>30</v>
      </c>
      <c r="B2" s="71"/>
      <c r="C2" s="72"/>
      <c r="E2" t="s">
        <v>41</v>
      </c>
    </row>
    <row r="3" spans="1:5" ht="21.95" customHeight="1" thickBot="1" x14ac:dyDescent="0.3">
      <c r="A3" s="53" t="s">
        <v>19</v>
      </c>
      <c r="B3" s="53" t="s">
        <v>46</v>
      </c>
      <c r="C3" s="39" t="s">
        <v>24</v>
      </c>
    </row>
    <row r="4" spans="1:5" ht="21.95" customHeight="1" thickBot="1" x14ac:dyDescent="0.3">
      <c r="A4" s="26" t="s">
        <v>51</v>
      </c>
      <c r="B4" s="21" t="s">
        <v>65</v>
      </c>
      <c r="C4" s="21">
        <v>5000</v>
      </c>
    </row>
    <row r="5" spans="1:5" ht="33" customHeight="1" thickBot="1" x14ac:dyDescent="0.3">
      <c r="A5" s="26" t="s">
        <v>21</v>
      </c>
      <c r="B5" s="21" t="s">
        <v>45</v>
      </c>
      <c r="C5" s="21">
        <v>6000</v>
      </c>
    </row>
    <row r="6" spans="1:5" ht="27.6" customHeight="1" thickBot="1" x14ac:dyDescent="0.3">
      <c r="A6" s="73" t="s">
        <v>78</v>
      </c>
      <c r="B6" s="74"/>
      <c r="C6" s="38">
        <f>SUM(C4:C5)</f>
        <v>11000</v>
      </c>
    </row>
    <row r="7" spans="1:5" ht="23.45" customHeight="1" thickBot="1" x14ac:dyDescent="0.3">
      <c r="A7" s="36" t="s">
        <v>19</v>
      </c>
      <c r="B7" s="37" t="s">
        <v>26</v>
      </c>
      <c r="C7" s="37" t="s">
        <v>24</v>
      </c>
    </row>
    <row r="8" spans="1:5" ht="23.45" customHeight="1" thickBot="1" x14ac:dyDescent="0.3">
      <c r="A8" s="26" t="s">
        <v>16</v>
      </c>
      <c r="B8" s="24" t="s">
        <v>70</v>
      </c>
      <c r="C8" s="24">
        <v>6000</v>
      </c>
    </row>
    <row r="9" spans="1:5" ht="23.45" customHeight="1" x14ac:dyDescent="0.25">
      <c r="A9" s="27" t="s">
        <v>12</v>
      </c>
      <c r="B9" s="24" t="s">
        <v>35</v>
      </c>
      <c r="C9" s="24">
        <v>6000</v>
      </c>
    </row>
    <row r="10" spans="1:5" ht="23.45" customHeight="1" x14ac:dyDescent="0.25">
      <c r="A10" s="31" t="s">
        <v>13</v>
      </c>
      <c r="B10" s="23" t="s">
        <v>42</v>
      </c>
      <c r="C10" s="32">
        <v>4000</v>
      </c>
    </row>
    <row r="11" spans="1:5" ht="39" customHeight="1" x14ac:dyDescent="0.25">
      <c r="A11" s="31" t="s">
        <v>34</v>
      </c>
      <c r="B11" s="23" t="s">
        <v>40</v>
      </c>
      <c r="C11" s="32">
        <v>6000</v>
      </c>
    </row>
    <row r="12" spans="1:5" ht="30.75" customHeight="1" x14ac:dyDescent="0.25">
      <c r="A12" s="30" t="s">
        <v>23</v>
      </c>
      <c r="B12" s="23" t="s">
        <v>32</v>
      </c>
      <c r="C12" s="23">
        <v>4000</v>
      </c>
    </row>
    <row r="13" spans="1:5" ht="38.25" customHeight="1" x14ac:dyDescent="0.25">
      <c r="A13" s="28" t="s">
        <v>22</v>
      </c>
      <c r="B13" s="23" t="s">
        <v>80</v>
      </c>
      <c r="C13" s="25">
        <v>5000</v>
      </c>
    </row>
    <row r="14" spans="1:5" ht="38.25" customHeight="1" x14ac:dyDescent="0.25">
      <c r="A14" s="28" t="s">
        <v>52</v>
      </c>
      <c r="B14" s="23" t="s">
        <v>82</v>
      </c>
      <c r="C14" s="25">
        <v>5000</v>
      </c>
    </row>
    <row r="15" spans="1:5" ht="26.25" customHeight="1" x14ac:dyDescent="0.25">
      <c r="A15" s="28" t="s">
        <v>25</v>
      </c>
      <c r="B15" s="23" t="s">
        <v>79</v>
      </c>
      <c r="C15" s="22">
        <v>5000</v>
      </c>
    </row>
    <row r="16" spans="1:5" ht="33" customHeight="1" x14ac:dyDescent="0.25">
      <c r="A16" s="28" t="s">
        <v>39</v>
      </c>
      <c r="B16" s="23" t="s">
        <v>38</v>
      </c>
      <c r="C16" s="22">
        <v>6000</v>
      </c>
    </row>
    <row r="17" spans="1:6" ht="35.25" customHeight="1" x14ac:dyDescent="0.25">
      <c r="A17" s="28" t="s">
        <v>20</v>
      </c>
      <c r="B17" s="23" t="s">
        <v>31</v>
      </c>
      <c r="C17" s="22">
        <v>6000</v>
      </c>
    </row>
    <row r="18" spans="1:6" ht="35.25" customHeight="1" x14ac:dyDescent="0.25">
      <c r="A18" s="28" t="s">
        <v>36</v>
      </c>
      <c r="B18" s="23" t="s">
        <v>44</v>
      </c>
      <c r="C18" s="22">
        <v>6000</v>
      </c>
    </row>
    <row r="19" spans="1:6" ht="29.1" customHeight="1" x14ac:dyDescent="0.25">
      <c r="A19" s="29" t="s">
        <v>43</v>
      </c>
      <c r="B19" s="23" t="s">
        <v>67</v>
      </c>
      <c r="C19" s="22">
        <v>6000</v>
      </c>
    </row>
    <row r="20" spans="1:6" ht="29.1" customHeight="1" x14ac:dyDescent="0.25">
      <c r="A20" s="29" t="s">
        <v>61</v>
      </c>
      <c r="B20" s="23" t="s">
        <v>62</v>
      </c>
      <c r="C20" s="22">
        <v>6000</v>
      </c>
    </row>
    <row r="21" spans="1:6" ht="29.1" customHeight="1" x14ac:dyDescent="0.25">
      <c r="A21" s="29" t="s">
        <v>71</v>
      </c>
      <c r="B21" s="23" t="s">
        <v>72</v>
      </c>
      <c r="C21" s="22">
        <v>3000</v>
      </c>
    </row>
    <row r="22" spans="1:6" ht="29.1" customHeight="1" x14ac:dyDescent="0.25">
      <c r="A22" s="29" t="s">
        <v>73</v>
      </c>
      <c r="B22" s="23" t="s">
        <v>74</v>
      </c>
      <c r="C22" s="22">
        <v>6000</v>
      </c>
    </row>
    <row r="23" spans="1:6" ht="29.1" customHeight="1" x14ac:dyDescent="0.25">
      <c r="A23" s="29" t="s">
        <v>18</v>
      </c>
      <c r="B23" s="23" t="s">
        <v>64</v>
      </c>
      <c r="C23" s="22">
        <v>6000</v>
      </c>
    </row>
    <row r="24" spans="1:6" ht="29.1" customHeight="1" thickBot="1" x14ac:dyDescent="0.3">
      <c r="A24" s="30" t="s">
        <v>11</v>
      </c>
      <c r="B24" s="40" t="s">
        <v>69</v>
      </c>
      <c r="C24" s="22">
        <v>6000</v>
      </c>
    </row>
    <row r="25" spans="1:6" ht="30" customHeight="1" thickBot="1" x14ac:dyDescent="0.3">
      <c r="A25" s="68" t="s">
        <v>28</v>
      </c>
      <c r="B25" s="69"/>
      <c r="C25" s="35">
        <f>SUM(C8:C24)</f>
        <v>92000</v>
      </c>
    </row>
    <row r="26" spans="1:6" ht="29.1" customHeight="1" thickBot="1" x14ac:dyDescent="0.3">
      <c r="A26" s="34" t="s">
        <v>19</v>
      </c>
      <c r="B26" s="33" t="s">
        <v>27</v>
      </c>
      <c r="C26" s="34" t="s">
        <v>24</v>
      </c>
      <c r="F26" s="60"/>
    </row>
    <row r="27" spans="1:6" ht="29.1" customHeight="1" thickBot="1" x14ac:dyDescent="0.3">
      <c r="A27" s="64" t="s">
        <v>76</v>
      </c>
      <c r="B27" s="65"/>
      <c r="C27" s="55">
        <v>27000</v>
      </c>
      <c r="F27" s="61"/>
    </row>
    <row r="28" spans="1:6" ht="29.1" customHeight="1" thickBot="1" x14ac:dyDescent="0.3">
      <c r="A28" s="66" t="s">
        <v>75</v>
      </c>
      <c r="B28" s="67"/>
      <c r="C28" s="56">
        <f>SUM(C27+C25+C6)</f>
        <v>130000</v>
      </c>
    </row>
    <row r="30" spans="1:6" ht="29.1" customHeight="1" x14ac:dyDescent="0.25">
      <c r="B30" s="17"/>
    </row>
  </sheetData>
  <mergeCells count="5">
    <mergeCell ref="A27:B27"/>
    <mergeCell ref="A28:B28"/>
    <mergeCell ref="A25:B25"/>
    <mergeCell ref="A2:C2"/>
    <mergeCell ref="A6:B6"/>
  </mergeCells>
  <pageMargins left="0.7" right="0.7" top="0.75" bottom="0.75" header="0.3" footer="0.3"/>
  <pageSetup scale="7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opLeftCell="A42" zoomScale="110" zoomScaleNormal="110" workbookViewId="0">
      <selection activeCell="L21" sqref="L21"/>
    </sheetView>
  </sheetViews>
  <sheetFormatPr baseColWidth="10" defaultRowHeight="15" x14ac:dyDescent="0.25"/>
  <cols>
    <col min="1" max="1" width="38.140625" customWidth="1"/>
    <col min="2" max="2" width="7.85546875" customWidth="1"/>
    <col min="3" max="4" width="5.85546875" customWidth="1"/>
    <col min="5" max="6" width="5.42578125" customWidth="1"/>
    <col min="7" max="7" width="6.140625" customWidth="1"/>
    <col min="8" max="8" width="7.5703125" customWidth="1"/>
    <col min="9" max="9" width="7.28515625" customWidth="1"/>
    <col min="10" max="10" width="5.7109375" customWidth="1"/>
    <col min="11" max="11" width="5.85546875" customWidth="1"/>
    <col min="12" max="12" width="18" customWidth="1"/>
    <col min="13" max="13" width="6.7109375" customWidth="1"/>
    <col min="14" max="14" width="7.5703125" customWidth="1"/>
  </cols>
  <sheetData>
    <row r="1" spans="1:14" ht="120.95" customHeight="1" thickBot="1" x14ac:dyDescent="0.3">
      <c r="A1" s="2" t="s">
        <v>10</v>
      </c>
      <c r="B1" s="3" t="s">
        <v>1</v>
      </c>
      <c r="C1" s="48" t="s">
        <v>0</v>
      </c>
      <c r="D1" s="4" t="s">
        <v>2</v>
      </c>
      <c r="E1" s="47" t="s">
        <v>3</v>
      </c>
      <c r="F1" s="43" t="s">
        <v>58</v>
      </c>
      <c r="G1" s="44" t="s">
        <v>9</v>
      </c>
      <c r="H1" s="5" t="s">
        <v>4</v>
      </c>
      <c r="I1" s="6" t="s">
        <v>5</v>
      </c>
      <c r="J1" s="8" t="s">
        <v>6</v>
      </c>
      <c r="K1" s="7" t="s">
        <v>7</v>
      </c>
      <c r="L1" s="63" t="s">
        <v>8</v>
      </c>
    </row>
    <row r="2" spans="1:14" ht="30.75" customHeight="1" thickBot="1" x14ac:dyDescent="0.3">
      <c r="A2" s="62" t="s">
        <v>74</v>
      </c>
      <c r="B2" s="15"/>
      <c r="C2" s="49">
        <v>1</v>
      </c>
      <c r="D2" s="14"/>
      <c r="E2" s="9"/>
      <c r="F2" s="45"/>
      <c r="G2" s="10"/>
      <c r="H2" s="46"/>
      <c r="I2" s="18"/>
      <c r="J2" s="11"/>
      <c r="K2" s="12"/>
      <c r="L2" s="42" t="s">
        <v>47</v>
      </c>
      <c r="M2" s="57">
        <v>1</v>
      </c>
      <c r="N2" s="1">
        <v>6000</v>
      </c>
    </row>
    <row r="3" spans="1:14" ht="41.25" customHeight="1" thickBot="1" x14ac:dyDescent="0.3">
      <c r="A3" s="62" t="s">
        <v>38</v>
      </c>
      <c r="B3" s="15"/>
      <c r="C3" s="49"/>
      <c r="D3" s="14"/>
      <c r="E3" s="9"/>
      <c r="F3" s="45"/>
      <c r="G3" s="10"/>
      <c r="H3" s="46">
        <v>1</v>
      </c>
      <c r="I3" s="6"/>
      <c r="J3" s="11"/>
      <c r="K3" s="12"/>
      <c r="L3" s="42" t="s">
        <v>39</v>
      </c>
      <c r="M3" s="57">
        <v>2</v>
      </c>
      <c r="N3" s="1">
        <v>6000</v>
      </c>
    </row>
    <row r="4" spans="1:14" ht="30.6" customHeight="1" thickBot="1" x14ac:dyDescent="0.3">
      <c r="A4" s="62" t="s">
        <v>35</v>
      </c>
      <c r="B4" s="15"/>
      <c r="C4" s="49">
        <v>1</v>
      </c>
      <c r="D4" s="14"/>
      <c r="E4" s="9"/>
      <c r="F4" s="45"/>
      <c r="G4" s="10"/>
      <c r="H4" s="46"/>
      <c r="I4" s="6"/>
      <c r="J4" s="11"/>
      <c r="K4" s="12"/>
      <c r="L4" s="42" t="s">
        <v>48</v>
      </c>
      <c r="M4" s="57">
        <v>3</v>
      </c>
      <c r="N4" s="1">
        <v>6000</v>
      </c>
    </row>
    <row r="5" spans="1:14" ht="33" customHeight="1" thickBot="1" x14ac:dyDescent="0.3">
      <c r="A5" s="62" t="s">
        <v>33</v>
      </c>
      <c r="B5" s="15"/>
      <c r="C5" s="49"/>
      <c r="D5" s="14"/>
      <c r="E5" s="9"/>
      <c r="F5" s="45"/>
      <c r="G5" s="10"/>
      <c r="H5" s="46">
        <v>1</v>
      </c>
      <c r="I5" s="6"/>
      <c r="J5" s="11"/>
      <c r="K5" s="12"/>
      <c r="L5" s="42" t="s">
        <v>37</v>
      </c>
      <c r="M5" s="57">
        <v>4</v>
      </c>
      <c r="N5" s="1">
        <v>6000</v>
      </c>
    </row>
    <row r="6" spans="1:14" ht="39.75" customHeight="1" thickBot="1" x14ac:dyDescent="0.3">
      <c r="A6" s="62" t="s">
        <v>80</v>
      </c>
      <c r="B6" s="15"/>
      <c r="C6" s="49">
        <v>1</v>
      </c>
      <c r="D6" s="14"/>
      <c r="E6" s="9"/>
      <c r="F6" s="45"/>
      <c r="G6" s="10"/>
      <c r="H6" s="46"/>
      <c r="I6" s="6"/>
      <c r="J6" s="11"/>
      <c r="K6" s="12"/>
      <c r="L6" s="42" t="s">
        <v>14</v>
      </c>
      <c r="M6" s="57">
        <v>5</v>
      </c>
      <c r="N6" s="1">
        <v>5000</v>
      </c>
    </row>
    <row r="7" spans="1:14" ht="44.25" customHeight="1" thickBot="1" x14ac:dyDescent="0.3">
      <c r="A7" s="62" t="s">
        <v>44</v>
      </c>
      <c r="B7" s="15"/>
      <c r="C7" s="49"/>
      <c r="D7" s="14"/>
      <c r="E7" s="9"/>
      <c r="F7" s="45"/>
      <c r="G7" s="10"/>
      <c r="H7" s="46">
        <v>1</v>
      </c>
      <c r="I7" s="6"/>
      <c r="J7" s="11"/>
      <c r="K7" s="12"/>
      <c r="L7" s="42" t="s">
        <v>36</v>
      </c>
      <c r="M7" s="57">
        <v>6</v>
      </c>
      <c r="N7" s="1">
        <v>6000</v>
      </c>
    </row>
    <row r="8" spans="1:14" ht="27.75" customHeight="1" thickBot="1" x14ac:dyDescent="0.3">
      <c r="A8" s="62" t="s">
        <v>42</v>
      </c>
      <c r="B8" s="15"/>
      <c r="C8" s="49">
        <v>1</v>
      </c>
      <c r="D8" s="14"/>
      <c r="E8" s="9"/>
      <c r="F8" s="45"/>
      <c r="G8" s="10"/>
      <c r="H8" s="46"/>
      <c r="I8" s="6"/>
      <c r="J8" s="11"/>
      <c r="K8" s="12"/>
      <c r="L8" s="42" t="s">
        <v>13</v>
      </c>
      <c r="M8" s="57">
        <v>7</v>
      </c>
      <c r="N8" s="1">
        <v>4000</v>
      </c>
    </row>
    <row r="9" spans="1:14" ht="33" customHeight="1" thickBot="1" x14ac:dyDescent="0.3">
      <c r="A9" s="62" t="s">
        <v>32</v>
      </c>
      <c r="B9" s="15"/>
      <c r="C9" s="49">
        <v>1</v>
      </c>
      <c r="D9" s="14"/>
      <c r="E9" s="9"/>
      <c r="F9" s="45"/>
      <c r="G9" s="10"/>
      <c r="H9" s="46"/>
      <c r="I9" s="6"/>
      <c r="J9" s="11"/>
      <c r="K9" s="12"/>
      <c r="L9" s="42" t="s">
        <v>49</v>
      </c>
      <c r="M9" s="57">
        <v>8</v>
      </c>
      <c r="N9" s="1">
        <v>4000</v>
      </c>
    </row>
    <row r="10" spans="1:14" ht="31.5" customHeight="1" thickBot="1" x14ac:dyDescent="0.3">
      <c r="A10" s="62" t="s">
        <v>66</v>
      </c>
      <c r="B10" s="15"/>
      <c r="C10" s="49">
        <v>1</v>
      </c>
      <c r="D10" s="14"/>
      <c r="E10" s="9"/>
      <c r="F10" s="45"/>
      <c r="G10" s="10"/>
      <c r="H10" s="46"/>
      <c r="I10" s="6"/>
      <c r="J10" s="11"/>
      <c r="K10" s="12"/>
      <c r="L10" s="42" t="s">
        <v>50</v>
      </c>
      <c r="M10" s="57">
        <v>9</v>
      </c>
      <c r="N10" s="1">
        <v>6000</v>
      </c>
    </row>
    <row r="11" spans="1:14" ht="31.5" customHeight="1" thickBot="1" x14ac:dyDescent="0.3">
      <c r="A11" s="62" t="s">
        <v>65</v>
      </c>
      <c r="B11" s="15"/>
      <c r="C11" s="49"/>
      <c r="D11" s="14"/>
      <c r="E11" s="9"/>
      <c r="F11" s="45">
        <v>1</v>
      </c>
      <c r="G11" s="10"/>
      <c r="H11" s="46"/>
      <c r="I11" s="6"/>
      <c r="J11" s="11"/>
      <c r="K11" s="12"/>
      <c r="L11" s="42" t="s">
        <v>51</v>
      </c>
      <c r="M11" s="57">
        <v>10</v>
      </c>
      <c r="N11" s="1">
        <v>5000</v>
      </c>
    </row>
    <row r="12" spans="1:14" ht="21.75" customHeight="1" thickBot="1" x14ac:dyDescent="0.3">
      <c r="A12" s="62" t="s">
        <v>70</v>
      </c>
      <c r="B12" s="15"/>
      <c r="C12" s="49">
        <v>1</v>
      </c>
      <c r="D12" s="14"/>
      <c r="E12" s="9"/>
      <c r="F12" s="45"/>
      <c r="G12" s="10"/>
      <c r="H12" s="46"/>
      <c r="I12" s="6"/>
      <c r="J12" s="11"/>
      <c r="K12" s="12"/>
      <c r="L12" s="42" t="s">
        <v>16</v>
      </c>
      <c r="M12" s="57">
        <v>11</v>
      </c>
      <c r="N12" s="1">
        <v>6000</v>
      </c>
    </row>
    <row r="13" spans="1:14" ht="33" customHeight="1" thickBot="1" x14ac:dyDescent="0.3">
      <c r="A13" s="62" t="s">
        <v>68</v>
      </c>
      <c r="B13" s="15"/>
      <c r="C13" s="49">
        <v>1</v>
      </c>
      <c r="D13" s="14"/>
      <c r="E13" s="9"/>
      <c r="F13" s="45"/>
      <c r="G13" s="10"/>
      <c r="H13" s="46"/>
      <c r="I13" s="6"/>
      <c r="J13" s="11"/>
      <c r="K13" s="12"/>
      <c r="L13" s="42" t="s">
        <v>52</v>
      </c>
      <c r="M13" s="57">
        <v>12</v>
      </c>
      <c r="N13" s="1">
        <v>5000</v>
      </c>
    </row>
    <row r="14" spans="1:14" ht="21.75" customHeight="1" thickBot="1" x14ac:dyDescent="0.3">
      <c r="A14" s="62" t="s">
        <v>62</v>
      </c>
      <c r="B14" s="15"/>
      <c r="C14" s="49">
        <v>1</v>
      </c>
      <c r="D14" s="14"/>
      <c r="E14" s="9"/>
      <c r="F14" s="45"/>
      <c r="G14" s="10"/>
      <c r="H14" s="46"/>
      <c r="I14" s="6"/>
      <c r="J14" s="11"/>
      <c r="K14" s="12"/>
      <c r="L14" s="42" t="s">
        <v>63</v>
      </c>
      <c r="M14" s="57">
        <v>13</v>
      </c>
      <c r="N14" s="1">
        <v>6000</v>
      </c>
    </row>
    <row r="15" spans="1:14" ht="39.75" customHeight="1" thickBot="1" x14ac:dyDescent="0.3">
      <c r="A15" s="62" t="s">
        <v>45</v>
      </c>
      <c r="B15" s="15"/>
      <c r="C15" s="49"/>
      <c r="D15" s="14"/>
      <c r="E15" s="9"/>
      <c r="F15" s="45">
        <v>1</v>
      </c>
      <c r="G15" s="10"/>
      <c r="H15" s="46"/>
      <c r="I15" s="6"/>
      <c r="J15" s="11"/>
      <c r="K15" s="12"/>
      <c r="L15" s="42" t="s">
        <v>53</v>
      </c>
      <c r="M15" s="57">
        <v>14</v>
      </c>
      <c r="N15" s="1">
        <v>6000</v>
      </c>
    </row>
    <row r="16" spans="1:14" ht="35.450000000000003" customHeight="1" thickBot="1" x14ac:dyDescent="0.3">
      <c r="A16" s="62" t="s">
        <v>72</v>
      </c>
      <c r="B16" s="15"/>
      <c r="C16" s="49"/>
      <c r="D16" s="14"/>
      <c r="E16" s="9"/>
      <c r="F16" s="45"/>
      <c r="G16" s="10"/>
      <c r="H16" s="46">
        <v>1</v>
      </c>
      <c r="I16" s="6"/>
      <c r="J16" s="11"/>
      <c r="K16" s="12"/>
      <c r="L16" s="42" t="s">
        <v>54</v>
      </c>
      <c r="M16" s="57">
        <v>15</v>
      </c>
      <c r="N16" s="1">
        <v>3000</v>
      </c>
    </row>
    <row r="17" spans="1:14" ht="45" customHeight="1" thickBot="1" x14ac:dyDescent="0.3">
      <c r="A17" s="62" t="s">
        <v>31</v>
      </c>
      <c r="B17" s="15"/>
      <c r="C17" s="49">
        <v>1</v>
      </c>
      <c r="D17" s="14"/>
      <c r="E17" s="9"/>
      <c r="F17" s="45"/>
      <c r="G17" s="10"/>
      <c r="H17" s="46"/>
      <c r="I17" s="6"/>
      <c r="J17" s="11"/>
      <c r="K17" s="12"/>
      <c r="L17" s="42" t="s">
        <v>15</v>
      </c>
      <c r="M17" s="57">
        <v>16</v>
      </c>
      <c r="N17" s="1">
        <v>6000</v>
      </c>
    </row>
    <row r="18" spans="1:14" ht="39.75" customHeight="1" thickBot="1" x14ac:dyDescent="0.3">
      <c r="A18" s="62" t="s">
        <v>81</v>
      </c>
      <c r="B18" s="15"/>
      <c r="C18" s="49">
        <v>1</v>
      </c>
      <c r="D18" s="14"/>
      <c r="E18" s="9"/>
      <c r="F18" s="45"/>
      <c r="G18" s="10"/>
      <c r="H18" s="46"/>
      <c r="I18" s="6"/>
      <c r="J18" s="11"/>
      <c r="K18" s="12"/>
      <c r="L18" s="42" t="s">
        <v>55</v>
      </c>
      <c r="M18" s="57">
        <v>17</v>
      </c>
      <c r="N18" s="1">
        <v>5000</v>
      </c>
    </row>
    <row r="19" spans="1:14" ht="44.25" customHeight="1" thickBot="1" x14ac:dyDescent="0.3">
      <c r="A19" s="62" t="s">
        <v>69</v>
      </c>
      <c r="B19" s="15"/>
      <c r="C19" s="49"/>
      <c r="D19" s="14"/>
      <c r="E19" s="9"/>
      <c r="F19" s="45"/>
      <c r="G19" s="10"/>
      <c r="H19" s="46"/>
      <c r="I19" s="54">
        <v>1</v>
      </c>
      <c r="J19" s="11"/>
      <c r="K19" s="12"/>
      <c r="L19" s="42" t="s">
        <v>56</v>
      </c>
      <c r="M19" s="57">
        <v>18</v>
      </c>
      <c r="N19" s="1">
        <v>6000</v>
      </c>
    </row>
    <row r="20" spans="1:14" ht="32.1" customHeight="1" thickBot="1" x14ac:dyDescent="0.3">
      <c r="A20" s="62" t="s">
        <v>64</v>
      </c>
      <c r="B20" s="15"/>
      <c r="C20" s="49"/>
      <c r="D20" s="14"/>
      <c r="E20" s="9"/>
      <c r="F20" s="45"/>
      <c r="G20" s="10"/>
      <c r="H20" s="46">
        <v>1</v>
      </c>
      <c r="I20" s="6"/>
      <c r="J20" s="11"/>
      <c r="K20" s="12"/>
      <c r="L20" s="42" t="s">
        <v>57</v>
      </c>
      <c r="M20" s="57">
        <v>19</v>
      </c>
      <c r="N20" s="1">
        <v>6000</v>
      </c>
    </row>
    <row r="21" spans="1:14" ht="31.5" customHeight="1" thickBot="1" x14ac:dyDescent="0.3">
      <c r="A21" s="62" t="s">
        <v>76</v>
      </c>
      <c r="B21" s="15"/>
      <c r="C21" s="49">
        <v>1</v>
      </c>
      <c r="D21" s="14"/>
      <c r="E21" s="9"/>
      <c r="F21" s="45"/>
      <c r="G21" s="58"/>
      <c r="H21" s="59"/>
      <c r="I21" s="6"/>
      <c r="J21" s="58"/>
      <c r="K21" s="12"/>
      <c r="L21" s="42" t="s">
        <v>77</v>
      </c>
      <c r="M21" s="57"/>
      <c r="N21" s="1">
        <v>27000</v>
      </c>
    </row>
    <row r="22" spans="1:14" ht="29.1" customHeight="1" thickBot="1" x14ac:dyDescent="0.3">
      <c r="A22" s="50" t="s">
        <v>17</v>
      </c>
      <c r="B22" s="13">
        <f>SUM(B2:B20)</f>
        <v>0</v>
      </c>
      <c r="C22" s="13">
        <f t="shared" ref="C22:K22" si="0">SUM(C2:C20)</f>
        <v>11</v>
      </c>
      <c r="D22" s="13">
        <f t="shared" si="0"/>
        <v>0</v>
      </c>
      <c r="E22" s="13">
        <f t="shared" si="0"/>
        <v>0</v>
      </c>
      <c r="F22" s="13">
        <f>SUM(F2:F20)</f>
        <v>2</v>
      </c>
      <c r="G22" s="13">
        <f t="shared" si="0"/>
        <v>0</v>
      </c>
      <c r="H22" s="13">
        <f t="shared" si="0"/>
        <v>5</v>
      </c>
      <c r="I22" s="13">
        <f t="shared" si="0"/>
        <v>1</v>
      </c>
      <c r="J22" s="13">
        <f t="shared" si="0"/>
        <v>0</v>
      </c>
      <c r="K22" s="13">
        <f t="shared" si="0"/>
        <v>0</v>
      </c>
      <c r="L22" s="77" t="s">
        <v>60</v>
      </c>
      <c r="M22" s="78"/>
      <c r="N22" s="1">
        <f ca="1">SUM(N2:N22)</f>
        <v>130000</v>
      </c>
    </row>
    <row r="25" spans="1:14" ht="15.75" thickBot="1" x14ac:dyDescent="0.3"/>
    <row r="26" spans="1:14" ht="15.75" thickBot="1" x14ac:dyDescent="0.3">
      <c r="A26" s="75" t="s">
        <v>29</v>
      </c>
      <c r="B26" s="76"/>
    </row>
    <row r="27" spans="1:14" ht="30.75" thickBot="1" x14ac:dyDescent="0.3">
      <c r="A27" s="41" t="s">
        <v>1</v>
      </c>
      <c r="B27" s="20">
        <f>B22</f>
        <v>0</v>
      </c>
    </row>
    <row r="28" spans="1:14" ht="15.75" thickBot="1" x14ac:dyDescent="0.3">
      <c r="A28" s="19" t="s">
        <v>0</v>
      </c>
      <c r="B28" s="20">
        <f>C22</f>
        <v>11</v>
      </c>
    </row>
    <row r="29" spans="1:14" ht="15.75" thickBot="1" x14ac:dyDescent="0.3">
      <c r="A29" s="19" t="s">
        <v>2</v>
      </c>
      <c r="B29" s="20">
        <f>D22</f>
        <v>0</v>
      </c>
    </row>
    <row r="30" spans="1:14" ht="15.75" thickBot="1" x14ac:dyDescent="0.3">
      <c r="A30" s="19" t="s">
        <v>3</v>
      </c>
      <c r="B30" s="20">
        <f>E22</f>
        <v>0</v>
      </c>
    </row>
    <row r="31" spans="1:14" ht="15.75" thickBot="1" x14ac:dyDescent="0.3">
      <c r="A31" s="19" t="s">
        <v>59</v>
      </c>
      <c r="B31" s="20">
        <f>F22</f>
        <v>2</v>
      </c>
    </row>
    <row r="32" spans="1:14" ht="15.75" thickBot="1" x14ac:dyDescent="0.3">
      <c r="A32" s="19" t="s">
        <v>9</v>
      </c>
      <c r="B32" s="20">
        <f>G22</f>
        <v>0</v>
      </c>
    </row>
    <row r="33" spans="1:2" ht="30.75" thickBot="1" x14ac:dyDescent="0.3">
      <c r="A33" s="41" t="s">
        <v>4</v>
      </c>
      <c r="B33" s="20">
        <f>H22</f>
        <v>5</v>
      </c>
    </row>
    <row r="34" spans="1:2" ht="15.75" thickBot="1" x14ac:dyDescent="0.3">
      <c r="A34" s="19" t="s">
        <v>5</v>
      </c>
      <c r="B34" s="20">
        <f>I22</f>
        <v>1</v>
      </c>
    </row>
    <row r="35" spans="1:2" ht="15.75" thickBot="1" x14ac:dyDescent="0.3">
      <c r="A35" s="19" t="s">
        <v>6</v>
      </c>
      <c r="B35" s="20">
        <f>J22</f>
        <v>0</v>
      </c>
    </row>
    <row r="36" spans="1:2" ht="15.75" thickBot="1" x14ac:dyDescent="0.3">
      <c r="A36" s="19" t="s">
        <v>7</v>
      </c>
      <c r="B36" s="20">
        <f>K22</f>
        <v>0</v>
      </c>
    </row>
    <row r="37" spans="1:2" ht="15.75" thickBot="1" x14ac:dyDescent="0.3">
      <c r="A37" s="51" t="s">
        <v>17</v>
      </c>
      <c r="B37" s="52">
        <f>SUM(B27:B36)</f>
        <v>19</v>
      </c>
    </row>
    <row r="45" spans="1:2" x14ac:dyDescent="0.25">
      <c r="A45" s="17"/>
    </row>
    <row r="46" spans="1:2" ht="22.5" customHeight="1" x14ac:dyDescent="0.25"/>
    <row r="47" spans="1:2" x14ac:dyDescent="0.25">
      <c r="A47" s="16"/>
    </row>
  </sheetData>
  <mergeCells count="2">
    <mergeCell ref="A26:B26"/>
    <mergeCell ref="L22:M22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PRIORIZACION</vt:lpstr>
      <vt:lpstr>MATRIZ </vt:lpstr>
      <vt:lpstr>'MATRIZ '!_Hlk176168356</vt:lpstr>
      <vt:lpstr>'MATRIZ '!_Hlk176168365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</dc:creator>
  <cp:lastModifiedBy>User</cp:lastModifiedBy>
  <cp:lastPrinted>2024-11-20T15:43:08Z</cp:lastPrinted>
  <dcterms:created xsi:type="dcterms:W3CDTF">2022-10-19T03:05:32Z</dcterms:created>
  <dcterms:modified xsi:type="dcterms:W3CDTF">2024-11-29T00:01:52Z</dcterms:modified>
</cp:coreProperties>
</file>