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 Madiedo\EL MADI CONTADOR\FINANZAS PERSONALES\"/>
    </mc:Choice>
  </mc:AlternateContent>
  <xr:revisionPtr revIDLastSave="0" documentId="13_ncr:1_{3CB0E5B1-54D4-45BD-B134-5201364A0024}" xr6:coauthVersionLast="47" xr6:coauthVersionMax="47" xr10:uidLastSave="{00000000-0000-0000-0000-000000000000}"/>
  <bookViews>
    <workbookView showSheetTabs="0" xWindow="-110" yWindow="-110" windowWidth="19420" windowHeight="10300" xr2:uid="{E436291F-2CC7-43B0-B873-E9B238C02562}"/>
  </bookViews>
  <sheets>
    <sheet name="PRUEBA" sheetId="1" r:id="rId1"/>
    <sheet name="DATO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9" i="1"/>
  <c r="O11" i="1"/>
  <c r="L19" i="1"/>
  <c r="P10" i="1" s="1"/>
  <c r="H19" i="1"/>
  <c r="P8" i="1" s="1"/>
  <c r="D19" i="1"/>
  <c r="P7" i="1" s="1"/>
  <c r="P18" i="1" l="1"/>
  <c r="P9" i="1"/>
  <c r="P11" i="1" l="1"/>
</calcChain>
</file>

<file path=xl/sharedStrings.xml><?xml version="1.0" encoding="utf-8"?>
<sst xmlns="http://schemas.openxmlformats.org/spreadsheetml/2006/main" count="70" uniqueCount="67">
  <si>
    <t>INGRESOS</t>
  </si>
  <si>
    <t>EGRESOS</t>
  </si>
  <si>
    <t>Alimentacion</t>
  </si>
  <si>
    <t>Transporte</t>
  </si>
  <si>
    <t>Vivienda</t>
  </si>
  <si>
    <t>Educacion</t>
  </si>
  <si>
    <t>Salud</t>
  </si>
  <si>
    <t>Laboral</t>
  </si>
  <si>
    <t>Arriendo</t>
  </si>
  <si>
    <t>TOTAL</t>
  </si>
  <si>
    <t>PRUEBA</t>
  </si>
  <si>
    <t>PASIVOS (deudas)</t>
  </si>
  <si>
    <t>T. credito</t>
  </si>
  <si>
    <t>Prestamo</t>
  </si>
  <si>
    <t>Tiempo</t>
  </si>
  <si>
    <t>2 meses</t>
  </si>
  <si>
    <t>1 mes</t>
  </si>
  <si>
    <t>3 meses</t>
  </si>
  <si>
    <t>4 meses</t>
  </si>
  <si>
    <t>5 meses</t>
  </si>
  <si>
    <t>6 meses</t>
  </si>
  <si>
    <t>7 meses</t>
  </si>
  <si>
    <t>8 meses</t>
  </si>
  <si>
    <t>9 meses</t>
  </si>
  <si>
    <t>10 meses</t>
  </si>
  <si>
    <t>11 meses</t>
  </si>
  <si>
    <t>12 meses</t>
  </si>
  <si>
    <t>13 meses</t>
  </si>
  <si>
    <t>14 meses</t>
  </si>
  <si>
    <t>15 meses</t>
  </si>
  <si>
    <t>16 meses</t>
  </si>
  <si>
    <t>17 meses</t>
  </si>
  <si>
    <t>18 meses</t>
  </si>
  <si>
    <t>19 meses</t>
  </si>
  <si>
    <t>20 meses</t>
  </si>
  <si>
    <t>21 meses</t>
  </si>
  <si>
    <t>22 meses</t>
  </si>
  <si>
    <t>23 meses</t>
  </si>
  <si>
    <t>24 meses</t>
  </si>
  <si>
    <t>25 meses</t>
  </si>
  <si>
    <t>26 meses</t>
  </si>
  <si>
    <t>27 meses</t>
  </si>
  <si>
    <t>28 meses</t>
  </si>
  <si>
    <t>29 meses</t>
  </si>
  <si>
    <t>30 meses</t>
  </si>
  <si>
    <t>31 meses</t>
  </si>
  <si>
    <t>32 meses</t>
  </si>
  <si>
    <t>33 meses</t>
  </si>
  <si>
    <t>34 meses</t>
  </si>
  <si>
    <t>35 meses</t>
  </si>
  <si>
    <t>36 meses</t>
  </si>
  <si>
    <t>37 meses</t>
  </si>
  <si>
    <t>38 meses</t>
  </si>
  <si>
    <t>39 meses</t>
  </si>
  <si>
    <t>40 meses</t>
  </si>
  <si>
    <t>41 meses</t>
  </si>
  <si>
    <t>42 meses</t>
  </si>
  <si>
    <t>43 meses</t>
  </si>
  <si>
    <t>44 meses</t>
  </si>
  <si>
    <t>45 meses</t>
  </si>
  <si>
    <t>46 meses</t>
  </si>
  <si>
    <t>47 meses</t>
  </si>
  <si>
    <t>48 meses</t>
  </si>
  <si>
    <t>Pasivos</t>
  </si>
  <si>
    <t>EGRESOS (salidas)</t>
  </si>
  <si>
    <t>INGRESOS (entradas)</t>
  </si>
  <si>
    <t>Tiempo ideal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</si>
</sst>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badi"/>
      <family val="2"/>
    </font>
    <font>
      <b/>
      <sz val="11"/>
      <color theme="0"/>
      <name val="Abadi"/>
      <family val="2"/>
    </font>
    <font>
      <b/>
      <sz val="11"/>
      <color rgb="FF155C2B"/>
      <name val="Abadi"/>
      <family val="2"/>
    </font>
    <font>
      <sz val="8"/>
      <name val="Calibri"/>
      <family val="2"/>
      <scheme val="minor"/>
    </font>
    <font>
      <sz val="11"/>
      <color rgb="FF155C2B"/>
      <name val="Abadi"/>
      <family val="2"/>
    </font>
    <font>
      <b/>
      <u/>
      <sz val="16"/>
      <color rgb="FF155C2B"/>
      <name val="Abadi"/>
      <family val="2"/>
    </font>
    <font>
      <b/>
      <u/>
      <sz val="11"/>
      <color rgb="FF155C2B"/>
      <name val="Abadi"/>
      <family val="2"/>
    </font>
    <font>
      <sz val="11"/>
      <color theme="1"/>
      <name val="Abadi"/>
      <family val="2"/>
    </font>
    <font>
      <b/>
      <sz val="8"/>
      <color rgb="FF155C2B"/>
      <name val="Abadi"/>
      <family val="2"/>
    </font>
    <font>
      <b/>
      <u/>
      <sz val="9"/>
      <color rgb="FF155C2B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rgb="FF155C2B"/>
        <bgColor indexed="64"/>
      </patternFill>
    </fill>
    <fill>
      <patternFill patternType="solid">
        <fgColor rgb="FFFFFF6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155C2B"/>
      </bottom>
      <diagonal/>
    </border>
    <border>
      <left style="thin">
        <color rgb="FF155C2B"/>
      </left>
      <right/>
      <top style="thin">
        <color rgb="FF155C2B"/>
      </top>
      <bottom/>
      <diagonal/>
    </border>
    <border>
      <left/>
      <right/>
      <top style="thin">
        <color rgb="FF155C2B"/>
      </top>
      <bottom/>
      <diagonal/>
    </border>
    <border>
      <left/>
      <right style="thin">
        <color rgb="FF155C2B"/>
      </right>
      <top style="thin">
        <color rgb="FF155C2B"/>
      </top>
      <bottom/>
      <diagonal/>
    </border>
    <border>
      <left style="thin">
        <color rgb="FF155C2B"/>
      </left>
      <right/>
      <top/>
      <bottom style="thin">
        <color rgb="FF155C2B"/>
      </bottom>
      <diagonal/>
    </border>
    <border>
      <left/>
      <right style="thin">
        <color rgb="FF155C2B"/>
      </right>
      <top/>
      <bottom style="thin">
        <color rgb="FF155C2B"/>
      </bottom>
      <diagonal/>
    </border>
    <border>
      <left style="medium">
        <color rgb="FF155C2B"/>
      </left>
      <right/>
      <top style="medium">
        <color rgb="FF155C2B"/>
      </top>
      <bottom style="medium">
        <color rgb="FF155C2B"/>
      </bottom>
      <diagonal/>
    </border>
    <border>
      <left/>
      <right/>
      <top style="medium">
        <color rgb="FF155C2B"/>
      </top>
      <bottom style="medium">
        <color rgb="FF155C2B"/>
      </bottom>
      <diagonal/>
    </border>
    <border>
      <left/>
      <right style="medium">
        <color rgb="FF155C2B"/>
      </right>
      <top style="medium">
        <color rgb="FF155C2B"/>
      </top>
      <bottom style="medium">
        <color rgb="FF155C2B"/>
      </bottom>
      <diagonal/>
    </border>
    <border>
      <left/>
      <right/>
      <top style="thin">
        <color rgb="FF155C2B"/>
      </top>
      <bottom style="thin">
        <color rgb="FF155C2B"/>
      </bottom>
      <diagonal/>
    </border>
    <border>
      <left style="thin">
        <color rgb="FF155C2B"/>
      </left>
      <right/>
      <top/>
      <bottom/>
      <diagonal/>
    </border>
    <border>
      <left style="thin">
        <color rgb="FF155C2B"/>
      </left>
      <right/>
      <top style="thin">
        <color rgb="FF155C2B"/>
      </top>
      <bottom style="thin">
        <color rgb="FF155C2B"/>
      </bottom>
      <diagonal/>
    </border>
    <border>
      <left/>
      <right style="thin">
        <color rgb="FF155C2B"/>
      </right>
      <top style="thin">
        <color rgb="FF155C2B"/>
      </top>
      <bottom style="thin">
        <color rgb="FF155C2B"/>
      </bottom>
      <diagonal/>
    </border>
    <border>
      <left style="thick">
        <color rgb="FF155C2B"/>
      </left>
      <right style="thick">
        <color rgb="FF155C2B"/>
      </right>
      <top style="thick">
        <color rgb="FF155C2B"/>
      </top>
      <bottom style="thick">
        <color rgb="FF155C2B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155C2B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0" applyFont="1" applyFill="1"/>
    <xf numFmtId="164" fontId="6" fillId="0" borderId="0" xfId="1" applyNumberFormat="1" applyFont="1" applyFill="1"/>
    <xf numFmtId="0" fontId="6" fillId="0" borderId="0" xfId="0" applyFont="1" applyFill="1" applyProtection="1">
      <protection hidden="1"/>
    </xf>
    <xf numFmtId="164" fontId="6" fillId="0" borderId="0" xfId="1" applyNumberFormat="1" applyFont="1" applyFill="1" applyProtection="1">
      <protection hidden="1"/>
    </xf>
    <xf numFmtId="0" fontId="7" fillId="0" borderId="12" xfId="0" applyFont="1" applyFill="1" applyBorder="1" applyAlignment="1" applyProtection="1">
      <alignment vertical="center" wrapText="1"/>
      <protection hidden="1"/>
    </xf>
    <xf numFmtId="0" fontId="7" fillId="0" borderId="10" xfId="0" applyFont="1" applyFill="1" applyBorder="1" applyAlignment="1" applyProtection="1">
      <alignment vertical="center" wrapText="1"/>
      <protection hidden="1"/>
    </xf>
    <xf numFmtId="0" fontId="7" fillId="0" borderId="13" xfId="0" applyFont="1" applyFill="1" applyBorder="1" applyAlignment="1" applyProtection="1">
      <alignment vertical="center" wrapText="1"/>
      <protection hidden="1"/>
    </xf>
    <xf numFmtId="0" fontId="3" fillId="2" borderId="7" xfId="0" applyFont="1" applyFill="1" applyBorder="1" applyProtection="1">
      <protection hidden="1"/>
    </xf>
    <xf numFmtId="0" fontId="2" fillId="2" borderId="8" xfId="0" applyFont="1" applyFill="1" applyBorder="1" applyProtection="1">
      <protection hidden="1"/>
    </xf>
    <xf numFmtId="164" fontId="2" fillId="2" borderId="9" xfId="1" applyNumberFormat="1" applyFont="1" applyFill="1" applyBorder="1" applyProtection="1">
      <protection hidden="1"/>
    </xf>
    <xf numFmtId="164" fontId="6" fillId="0" borderId="0" xfId="1" applyNumberFormat="1" applyFont="1" applyFill="1" applyBorder="1" applyProtection="1">
      <protection hidden="1"/>
    </xf>
    <xf numFmtId="0" fontId="8" fillId="0" borderId="10" xfId="0" applyFont="1" applyFill="1" applyBorder="1" applyProtection="1">
      <protection hidden="1"/>
    </xf>
    <xf numFmtId="164" fontId="8" fillId="0" borderId="10" xfId="1" applyNumberFormat="1" applyFont="1" applyFill="1" applyBorder="1" applyProtection="1">
      <protection hidden="1"/>
    </xf>
    <xf numFmtId="164" fontId="8" fillId="0" borderId="0" xfId="1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0" fontId="4" fillId="0" borderId="7" xfId="0" applyFont="1" applyFill="1" applyBorder="1" applyProtection="1">
      <protection hidden="1"/>
    </xf>
    <xf numFmtId="0" fontId="6" fillId="0" borderId="8" xfId="0" applyFont="1" applyFill="1" applyBorder="1" applyProtection="1">
      <protection hidden="1"/>
    </xf>
    <xf numFmtId="0" fontId="6" fillId="0" borderId="1" xfId="0" applyFont="1" applyFill="1" applyBorder="1" applyProtection="1">
      <protection hidden="1"/>
    </xf>
    <xf numFmtId="164" fontId="6" fillId="0" borderId="1" xfId="1" applyNumberFormat="1" applyFont="1" applyFill="1" applyBorder="1" applyProtection="1">
      <protection hidden="1"/>
    </xf>
    <xf numFmtId="164" fontId="8" fillId="0" borderId="3" xfId="1" applyNumberFormat="1" applyFont="1" applyFill="1" applyBorder="1" applyProtection="1">
      <protection hidden="1"/>
    </xf>
    <xf numFmtId="164" fontId="8" fillId="0" borderId="14" xfId="1" applyNumberFormat="1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8" fillId="0" borderId="0" xfId="0" applyFont="1" applyFill="1" applyBorder="1" applyAlignment="1" applyProtection="1">
      <alignment vertical="top"/>
      <protection hidden="1"/>
    </xf>
    <xf numFmtId="0" fontId="6" fillId="0" borderId="1" xfId="0" applyFont="1" applyFill="1" applyBorder="1" applyProtection="1">
      <protection locked="0"/>
    </xf>
    <xf numFmtId="164" fontId="6" fillId="0" borderId="1" xfId="1" applyNumberFormat="1" applyFont="1" applyFill="1" applyBorder="1" applyProtection="1"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hidden="1"/>
    </xf>
    <xf numFmtId="0" fontId="4" fillId="3" borderId="16" xfId="0" applyFont="1" applyFill="1" applyBorder="1" applyAlignment="1" applyProtection="1">
      <alignment horizontal="center" vertical="center" wrapText="1"/>
      <protection hidden="1"/>
    </xf>
    <xf numFmtId="164" fontId="6" fillId="3" borderId="15" xfId="1" applyNumberFormat="1" applyFont="1" applyFill="1" applyBorder="1" applyAlignment="1" applyProtection="1">
      <alignment horizontal="center" vertical="center"/>
      <protection hidden="1"/>
    </xf>
    <xf numFmtId="164" fontId="6" fillId="3" borderId="16" xfId="1" applyNumberFormat="1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Fill="1" applyBorder="1" applyAlignment="1" applyProtection="1">
      <alignment horizontal="center" vertical="center" wrapText="1"/>
      <protection hidden="1"/>
    </xf>
    <xf numFmtId="0" fontId="10" fillId="0" borderId="11" xfId="0" applyFont="1" applyFill="1" applyBorder="1" applyAlignment="1" applyProtection="1">
      <alignment horizontal="center" vertical="center" wrapText="1"/>
      <protection hidden="1"/>
    </xf>
    <xf numFmtId="0" fontId="10" fillId="0" borderId="17" xfId="0" applyFont="1" applyFill="1" applyBorder="1" applyAlignment="1" applyProtection="1">
      <alignment horizontal="center" vertical="center" wrapText="1"/>
      <protection hidden="1"/>
    </xf>
    <xf numFmtId="0" fontId="10" fillId="0" borderId="5" xfId="0" applyFont="1" applyFill="1" applyBorder="1" applyAlignment="1" applyProtection="1">
      <alignment horizontal="center" vertical="center" wrapText="1"/>
      <protection hidden="1"/>
    </xf>
    <xf numFmtId="0" fontId="10" fillId="0" borderId="6" xfId="0" applyFont="1" applyFill="1" applyBorder="1" applyAlignment="1" applyProtection="1">
      <alignment horizontal="center" vertical="center" wrapText="1"/>
      <protection hidden="1"/>
    </xf>
    <xf numFmtId="164" fontId="6" fillId="0" borderId="9" xfId="1" applyNumberFormat="1" applyFont="1" applyFill="1" applyBorder="1" applyProtection="1">
      <protection locked="0" hidden="1"/>
    </xf>
    <xf numFmtId="0" fontId="11" fillId="0" borderId="10" xfId="0" applyFont="1" applyFill="1" applyBorder="1" applyProtection="1">
      <protection hidden="1"/>
    </xf>
  </cellXfs>
  <cellStyles count="2">
    <cellStyle name="Millares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155C2B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8467</xdr:colOff>
      <xdr:row>0</xdr:row>
      <xdr:rowOff>27817</xdr:rowOff>
    </xdr:from>
    <xdr:ext cx="6166684" cy="468013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6FE5CA9D-E65B-40D9-8FEC-400E0D48BBD1}"/>
            </a:ext>
          </a:extLst>
        </xdr:cNvPr>
        <xdr:cNvSpPr/>
      </xdr:nvSpPr>
      <xdr:spPr>
        <a:xfrm>
          <a:off x="8467" y="27817"/>
          <a:ext cx="6166684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2400" b="1" cap="none" spc="0">
              <a:ln>
                <a:solidFill>
                  <a:srgbClr val="155C2B"/>
                </a:solidFill>
              </a:ln>
              <a:solidFill>
                <a:srgbClr val="155C2B"/>
              </a:solidFill>
              <a:effectLst/>
            </a:rPr>
            <a:t>PRUEBA ACIDA EN LAS FINANZAS PERSONALES</a:t>
          </a:r>
        </a:p>
      </xdr:txBody>
    </xdr:sp>
    <xdr:clientData/>
  </xdr:oneCellAnchor>
  <xdr:twoCellAnchor editAs="oneCell">
    <xdr:from>
      <xdr:col>15</xdr:col>
      <xdr:colOff>58770</xdr:colOff>
      <xdr:row>2</xdr:row>
      <xdr:rowOff>154143</xdr:rowOff>
    </xdr:from>
    <xdr:to>
      <xdr:col>16</xdr:col>
      <xdr:colOff>33433</xdr:colOff>
      <xdr:row>2</xdr:row>
      <xdr:rowOff>317197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F28CD15-FDE8-4EA7-A529-D3D8DE9DE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3483" y="259302"/>
          <a:ext cx="1143549" cy="163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361D0-D3A1-4249-8AC4-92FD8D89F946}">
  <dimension ref="A1:R45"/>
  <sheetViews>
    <sheetView showGridLines="0" showRowColHeaders="0" tabSelected="1" zoomScale="150" zoomScaleNormal="150" workbookViewId="0">
      <selection activeCell="D11" sqref="D11"/>
    </sheetView>
  </sheetViews>
  <sheetFormatPr baseColWidth="10" defaultColWidth="0" defaultRowHeight="14" zeroHeight="1" x14ac:dyDescent="0.3"/>
  <cols>
    <col min="1" max="1" width="1.08984375" style="3" customWidth="1"/>
    <col min="2" max="2" width="1.6328125" style="3" customWidth="1"/>
    <col min="3" max="3" width="8.1796875" style="1" bestFit="1" customWidth="1"/>
    <col min="4" max="4" width="14.08984375" style="2" customWidth="1"/>
    <col min="5" max="5" width="1.08984375" style="3" customWidth="1"/>
    <col min="6" max="6" width="1.6328125" style="3" customWidth="1"/>
    <col min="7" max="7" width="11.7265625" style="1" bestFit="1" customWidth="1"/>
    <col min="8" max="8" width="14.08984375" style="2" customWidth="1"/>
    <col min="9" max="9" width="1.26953125" style="4" customWidth="1"/>
    <col min="10" max="10" width="1.36328125" style="4" customWidth="1"/>
    <col min="11" max="11" width="10.1796875" style="2" customWidth="1"/>
    <col min="12" max="12" width="14.08984375" style="2" customWidth="1"/>
    <col min="13" max="14" width="1.08984375" style="3" customWidth="1"/>
    <col min="15" max="15" width="12.90625" style="3" bestFit="1" customWidth="1"/>
    <col min="16" max="16" width="16.7265625" style="3" customWidth="1"/>
    <col min="17" max="17" width="1.08984375" style="1" customWidth="1"/>
    <col min="18" max="18" width="1.36328125" style="1" customWidth="1"/>
    <col min="19" max="16384" width="10.90625" style="1" hidden="1"/>
  </cols>
  <sheetData>
    <row r="1" spans="2:17" s="3" customFormat="1" ht="4" customHeight="1" x14ac:dyDescent="0.3">
      <c r="D1" s="4"/>
      <c r="H1" s="4"/>
      <c r="I1" s="4"/>
      <c r="J1" s="4"/>
      <c r="K1" s="4"/>
      <c r="L1" s="4"/>
    </row>
    <row r="2" spans="2:17" s="3" customFormat="1" ht="4" customHeight="1" x14ac:dyDescent="0.3">
      <c r="D2" s="4"/>
      <c r="H2" s="4"/>
      <c r="I2" s="4"/>
      <c r="J2" s="4"/>
      <c r="K2" s="4"/>
      <c r="L2" s="4"/>
    </row>
    <row r="3" spans="2:17" s="3" customFormat="1" ht="27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2:17" s="3" customFormat="1" ht="5.5" customHeight="1" thickBot="1" x14ac:dyDescent="0.35">
      <c r="D4" s="4"/>
      <c r="H4" s="4"/>
      <c r="I4" s="4"/>
      <c r="J4" s="4"/>
      <c r="K4" s="4"/>
      <c r="L4" s="4"/>
    </row>
    <row r="5" spans="2:17" ht="15" thickBot="1" x14ac:dyDescent="0.4">
      <c r="K5"/>
      <c r="N5" s="16" t="s">
        <v>14</v>
      </c>
      <c r="O5" s="17"/>
      <c r="P5" s="36" t="s">
        <v>19</v>
      </c>
    </row>
    <row r="6" spans="2:17" s="3" customFormat="1" ht="14.5" thickBot="1" x14ac:dyDescent="0.35">
      <c r="B6" s="8" t="s">
        <v>65</v>
      </c>
      <c r="C6" s="9"/>
      <c r="D6" s="10"/>
      <c r="F6" s="8" t="s">
        <v>64</v>
      </c>
      <c r="G6" s="9"/>
      <c r="H6" s="10"/>
      <c r="I6" s="11"/>
      <c r="J6" s="8" t="s">
        <v>11</v>
      </c>
      <c r="K6" s="9"/>
      <c r="L6" s="10"/>
      <c r="N6" s="8" t="s">
        <v>10</v>
      </c>
      <c r="O6" s="9"/>
      <c r="P6" s="10"/>
    </row>
    <row r="7" spans="2:17" x14ac:dyDescent="0.3">
      <c r="C7" s="24" t="s">
        <v>7</v>
      </c>
      <c r="D7" s="25">
        <v>3000000</v>
      </c>
      <c r="G7" s="24" t="s">
        <v>2</v>
      </c>
      <c r="H7" s="25">
        <v>1000000</v>
      </c>
      <c r="I7" s="11"/>
      <c r="J7" s="3"/>
      <c r="K7" s="24" t="s">
        <v>12</v>
      </c>
      <c r="L7" s="25">
        <v>2000000</v>
      </c>
      <c r="O7" s="18" t="s">
        <v>0</v>
      </c>
      <c r="P7" s="19">
        <f>+D19*VLOOKUP(P5,DATOS!B:C,2,FALSE)</f>
        <v>22500000</v>
      </c>
    </row>
    <row r="8" spans="2:17" ht="14.5" thickBot="1" x14ac:dyDescent="0.35">
      <c r="C8" s="24" t="s">
        <v>8</v>
      </c>
      <c r="D8" s="25">
        <v>1500000</v>
      </c>
      <c r="G8" s="24" t="s">
        <v>3</v>
      </c>
      <c r="H8" s="25">
        <v>400000</v>
      </c>
      <c r="I8" s="11"/>
      <c r="J8" s="3"/>
      <c r="K8" s="24" t="s">
        <v>13</v>
      </c>
      <c r="L8" s="25">
        <v>6000000</v>
      </c>
      <c r="O8" s="18" t="s">
        <v>1</v>
      </c>
      <c r="P8" s="19">
        <f>+H19*VLOOKUP(P5,DATOS!B:C,2,FALSE)</f>
        <v>14100000</v>
      </c>
    </row>
    <row r="9" spans="2:17" ht="15" thickTop="1" thickBot="1" x14ac:dyDescent="0.35">
      <c r="C9" s="24"/>
      <c r="D9" s="25"/>
      <c r="G9" s="24" t="s">
        <v>4</v>
      </c>
      <c r="H9" s="25">
        <v>800000</v>
      </c>
      <c r="I9" s="11"/>
      <c r="J9" s="3"/>
      <c r="K9" s="24"/>
      <c r="L9" s="25"/>
      <c r="O9" s="37" t="str">
        <f>+IF(P9&gt;0,"Excedente bruto","Deficit bruto")</f>
        <v>Excedente bruto</v>
      </c>
      <c r="P9" s="21">
        <f>+P7-P8</f>
        <v>8400000</v>
      </c>
    </row>
    <row r="10" spans="2:17" ht="15" thickTop="1" thickBot="1" x14ac:dyDescent="0.35">
      <c r="C10" s="24"/>
      <c r="D10" s="25"/>
      <c r="G10" s="24" t="s">
        <v>5</v>
      </c>
      <c r="H10" s="25">
        <v>500000</v>
      </c>
      <c r="I10" s="11"/>
      <c r="J10" s="3"/>
      <c r="K10" s="24"/>
      <c r="L10" s="25"/>
      <c r="O10" s="12" t="s">
        <v>63</v>
      </c>
      <c r="P10" s="20">
        <f>+L19</f>
        <v>8000000</v>
      </c>
    </row>
    <row r="11" spans="2:17" ht="15" thickTop="1" thickBot="1" x14ac:dyDescent="0.35">
      <c r="C11" s="24"/>
      <c r="D11" s="25"/>
      <c r="G11" s="24" t="s">
        <v>6</v>
      </c>
      <c r="H11" s="25">
        <v>120000</v>
      </c>
      <c r="I11" s="11"/>
      <c r="J11" s="3"/>
      <c r="K11" s="24"/>
      <c r="L11" s="25"/>
      <c r="O11" s="37" t="str">
        <f>+IF(P11&gt;0,"Excedente neto","Deficit neto")</f>
        <v>Excedente neto</v>
      </c>
      <c r="P11" s="21">
        <f>+P9-P10</f>
        <v>400000</v>
      </c>
    </row>
    <row r="12" spans="2:17" ht="14.5" thickTop="1" x14ac:dyDescent="0.3">
      <c r="C12" s="24"/>
      <c r="D12" s="25"/>
      <c r="G12" s="24"/>
      <c r="H12" s="25"/>
      <c r="I12" s="11"/>
      <c r="J12" s="3"/>
      <c r="K12" s="24"/>
      <c r="L12" s="25"/>
      <c r="O12" s="22"/>
      <c r="P12" s="14"/>
    </row>
    <row r="13" spans="2:17" ht="14" customHeight="1" x14ac:dyDescent="0.3">
      <c r="C13" s="24"/>
      <c r="D13" s="25"/>
      <c r="G13" s="24"/>
      <c r="H13" s="25"/>
      <c r="I13" s="11"/>
      <c r="J13" s="3"/>
      <c r="K13" s="24"/>
      <c r="L13" s="25"/>
      <c r="O13" s="30" t="str">
        <f>+"En el tiempo escogido"&amp;IF(P11&gt;0," SI"," NO")&amp;" alcanzas a cancelar tus deudas debido que tienes un "&amp;IF(P11&gt;0,"EXCEDENTE ","DEFICIT ")&amp;" al comparar tus ingresos y egresos."</f>
        <v>En el tiempo escogido SI alcanzas a cancelar tus deudas debido que tienes un EXCEDENTE  al comparar tus ingresos y egresos.</v>
      </c>
      <c r="P13" s="31"/>
    </row>
    <row r="14" spans="2:17" x14ac:dyDescent="0.3">
      <c r="C14" s="24"/>
      <c r="D14" s="25"/>
      <c r="G14" s="24"/>
      <c r="H14" s="25"/>
      <c r="I14" s="11"/>
      <c r="J14" s="3"/>
      <c r="K14" s="24"/>
      <c r="L14" s="25"/>
      <c r="O14" s="32"/>
      <c r="P14" s="33"/>
    </row>
    <row r="15" spans="2:17" x14ac:dyDescent="0.3">
      <c r="C15" s="24"/>
      <c r="D15" s="25"/>
      <c r="G15" s="24"/>
      <c r="H15" s="25"/>
      <c r="I15" s="11"/>
      <c r="J15" s="3"/>
      <c r="K15" s="24"/>
      <c r="L15" s="25"/>
      <c r="O15" s="32"/>
      <c r="P15" s="33"/>
    </row>
    <row r="16" spans="2:17" x14ac:dyDescent="0.3">
      <c r="C16" s="24"/>
      <c r="D16" s="25"/>
      <c r="G16" s="24"/>
      <c r="H16" s="25"/>
      <c r="I16" s="11"/>
      <c r="J16" s="3"/>
      <c r="K16" s="24"/>
      <c r="L16" s="25"/>
      <c r="O16" s="34"/>
      <c r="P16" s="35"/>
    </row>
    <row r="17" spans="2:16" x14ac:dyDescent="0.3">
      <c r="C17" s="24"/>
      <c r="D17" s="25"/>
      <c r="G17" s="24"/>
      <c r="H17" s="25"/>
      <c r="I17" s="11"/>
      <c r="J17" s="3"/>
      <c r="K17" s="24"/>
      <c r="L17" s="25"/>
      <c r="O17" s="23"/>
      <c r="P17" s="23"/>
    </row>
    <row r="18" spans="2:16" ht="14" customHeight="1" x14ac:dyDescent="0.3">
      <c r="C18" s="24"/>
      <c r="D18" s="25"/>
      <c r="G18" s="24"/>
      <c r="H18" s="25"/>
      <c r="I18" s="11"/>
      <c r="J18" s="3"/>
      <c r="K18" s="24"/>
      <c r="L18" s="25"/>
      <c r="O18" s="26" t="s">
        <v>66</v>
      </c>
      <c r="P18" s="28" t="str">
        <f>ROUNDUP(L19/(D19-H19),0)&amp;" Meses"</f>
        <v>5 Meses</v>
      </c>
    </row>
    <row r="19" spans="2:16" s="3" customFormat="1" x14ac:dyDescent="0.3">
      <c r="C19" s="12" t="s">
        <v>9</v>
      </c>
      <c r="D19" s="13">
        <f>+SUM(D7:D18)</f>
        <v>4500000</v>
      </c>
      <c r="G19" s="12" t="s">
        <v>9</v>
      </c>
      <c r="H19" s="13">
        <f>+SUM(H7:H18)</f>
        <v>2820000</v>
      </c>
      <c r="I19" s="14"/>
      <c r="K19" s="12" t="s">
        <v>9</v>
      </c>
      <c r="L19" s="13">
        <f>+SUM(L7:L18)</f>
        <v>8000000</v>
      </c>
      <c r="O19" s="27"/>
      <c r="P19" s="29"/>
    </row>
    <row r="20" spans="2:16" s="3" customFormat="1" x14ac:dyDescent="0.3">
      <c r="D20" s="4"/>
      <c r="H20" s="4"/>
      <c r="I20" s="4"/>
      <c r="J20" s="4"/>
      <c r="K20" s="4"/>
      <c r="L20" s="4"/>
    </row>
    <row r="21" spans="2:16" ht="14" hidden="1" customHeight="1" x14ac:dyDescent="0.3">
      <c r="B21" s="15"/>
    </row>
    <row r="22" spans="2:16" ht="14" hidden="1" customHeight="1" x14ac:dyDescent="0.3"/>
    <row r="23" spans="2:16" ht="14" hidden="1" customHeight="1" x14ac:dyDescent="0.3"/>
    <row r="24" spans="2:16" ht="14" hidden="1" customHeight="1" x14ac:dyDescent="0.3"/>
    <row r="25" spans="2:16" ht="14" hidden="1" customHeight="1" x14ac:dyDescent="0.3"/>
    <row r="26" spans="2:16" ht="14" hidden="1" customHeight="1" x14ac:dyDescent="0.3"/>
    <row r="27" spans="2:16" ht="14" hidden="1" customHeight="1" x14ac:dyDescent="0.3"/>
    <row r="28" spans="2:16" ht="14" hidden="1" customHeight="1" x14ac:dyDescent="0.3"/>
    <row r="29" spans="2:16" ht="14" hidden="1" customHeight="1" x14ac:dyDescent="0.3"/>
    <row r="30" spans="2:16" ht="14" hidden="1" customHeight="1" x14ac:dyDescent="0.3"/>
    <row r="31" spans="2:16" ht="14" hidden="1" customHeight="1" x14ac:dyDescent="0.3"/>
    <row r="32" spans="2:16" ht="14" hidden="1" customHeight="1" x14ac:dyDescent="0.3"/>
    <row r="33" ht="14" hidden="1" customHeight="1" x14ac:dyDescent="0.3"/>
    <row r="34" ht="14" hidden="1" customHeight="1" x14ac:dyDescent="0.3"/>
    <row r="35" ht="14" hidden="1" customHeight="1" x14ac:dyDescent="0.3"/>
    <row r="36" ht="14" hidden="1" customHeight="1" x14ac:dyDescent="0.3"/>
    <row r="37" ht="14" hidden="1" customHeight="1" x14ac:dyDescent="0.3"/>
    <row r="38" ht="14" hidden="1" customHeight="1" x14ac:dyDescent="0.3"/>
    <row r="39" ht="14" hidden="1" customHeight="1" x14ac:dyDescent="0.3"/>
    <row r="40" ht="14" hidden="1" customHeight="1" x14ac:dyDescent="0.3"/>
    <row r="41" ht="14" hidden="1" customHeight="1" x14ac:dyDescent="0.3"/>
    <row r="42" ht="14" hidden="1" customHeight="1" x14ac:dyDescent="0.3"/>
    <row r="43" ht="14" hidden="1" customHeight="1" x14ac:dyDescent="0.3"/>
    <row r="44" ht="14" hidden="1" customHeight="1" x14ac:dyDescent="0.3"/>
    <row r="45" ht="14" hidden="1" customHeight="1" x14ac:dyDescent="0.3"/>
  </sheetData>
  <sheetProtection algorithmName="SHA-512" hashValue="moDCKW7sfFW71qPJYGxBG2cdnveBEYaUTePqBE3py5eFfpLUNI8hRj2NII8LThiAJ3UE/8uiYr5Mi8NLARHjNA==" saltValue="nwuPMw/gRqy6LRCw6Wwhbw==" spinCount="100000" sheet="1" objects="1" scenarios="1" insertRows="0" deleteRows="0" selectLockedCells="1" sort="0"/>
  <mergeCells count="3">
    <mergeCell ref="O18:O19"/>
    <mergeCell ref="P18:P19"/>
    <mergeCell ref="O13:P16"/>
  </mergeCells>
  <conditionalFormatting sqref="P1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P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DBE369-728E-44E8-B5FE-CB79B88A6BDF}">
          <x14:formula1>
            <xm:f>DATOS!$B$2:$B$49</xm:f>
          </x14:formula1>
          <xm:sqref>P5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87FD4-7088-4DE7-80EF-801B52B2FDE0}">
  <dimension ref="B2:C49"/>
  <sheetViews>
    <sheetView topLeftCell="A30" workbookViewId="0">
      <selection activeCell="E37" sqref="E37"/>
    </sheetView>
  </sheetViews>
  <sheetFormatPr baseColWidth="10" defaultRowHeight="14.5" x14ac:dyDescent="0.35"/>
  <cols>
    <col min="2" max="2" width="8.54296875" bestFit="1" customWidth="1"/>
    <col min="3" max="3" width="8.26953125" customWidth="1"/>
  </cols>
  <sheetData>
    <row r="2" spans="2:3" x14ac:dyDescent="0.35">
      <c r="B2" t="s">
        <v>16</v>
      </c>
      <c r="C2">
        <v>1</v>
      </c>
    </row>
    <row r="3" spans="2:3" x14ac:dyDescent="0.35">
      <c r="B3" t="s">
        <v>15</v>
      </c>
      <c r="C3">
        <v>2</v>
      </c>
    </row>
    <row r="4" spans="2:3" x14ac:dyDescent="0.35">
      <c r="B4" t="s">
        <v>17</v>
      </c>
      <c r="C4">
        <v>3</v>
      </c>
    </row>
    <row r="5" spans="2:3" x14ac:dyDescent="0.35">
      <c r="B5" t="s">
        <v>18</v>
      </c>
      <c r="C5">
        <v>4</v>
      </c>
    </row>
    <row r="6" spans="2:3" x14ac:dyDescent="0.35">
      <c r="B6" t="s">
        <v>19</v>
      </c>
      <c r="C6">
        <v>5</v>
      </c>
    </row>
    <row r="7" spans="2:3" x14ac:dyDescent="0.35">
      <c r="B7" t="s">
        <v>20</v>
      </c>
      <c r="C7">
        <v>6</v>
      </c>
    </row>
    <row r="8" spans="2:3" x14ac:dyDescent="0.35">
      <c r="B8" t="s">
        <v>21</v>
      </c>
      <c r="C8">
        <v>7</v>
      </c>
    </row>
    <row r="9" spans="2:3" x14ac:dyDescent="0.35">
      <c r="B9" t="s">
        <v>22</v>
      </c>
      <c r="C9">
        <v>8</v>
      </c>
    </row>
    <row r="10" spans="2:3" x14ac:dyDescent="0.35">
      <c r="B10" t="s">
        <v>23</v>
      </c>
      <c r="C10">
        <v>9</v>
      </c>
    </row>
    <row r="11" spans="2:3" x14ac:dyDescent="0.35">
      <c r="B11" t="s">
        <v>24</v>
      </c>
      <c r="C11">
        <v>10</v>
      </c>
    </row>
    <row r="12" spans="2:3" x14ac:dyDescent="0.35">
      <c r="B12" t="s">
        <v>25</v>
      </c>
      <c r="C12">
        <v>11</v>
      </c>
    </row>
    <row r="13" spans="2:3" x14ac:dyDescent="0.35">
      <c r="B13" t="s">
        <v>26</v>
      </c>
      <c r="C13">
        <v>12</v>
      </c>
    </row>
    <row r="14" spans="2:3" x14ac:dyDescent="0.35">
      <c r="B14" t="s">
        <v>27</v>
      </c>
      <c r="C14">
        <v>13</v>
      </c>
    </row>
    <row r="15" spans="2:3" x14ac:dyDescent="0.35">
      <c r="B15" t="s">
        <v>28</v>
      </c>
      <c r="C15">
        <v>14</v>
      </c>
    </row>
    <row r="16" spans="2:3" x14ac:dyDescent="0.35">
      <c r="B16" t="s">
        <v>29</v>
      </c>
      <c r="C16">
        <v>15</v>
      </c>
    </row>
    <row r="17" spans="2:3" x14ac:dyDescent="0.35">
      <c r="B17" t="s">
        <v>30</v>
      </c>
      <c r="C17">
        <v>16</v>
      </c>
    </row>
    <row r="18" spans="2:3" x14ac:dyDescent="0.35">
      <c r="B18" t="s">
        <v>31</v>
      </c>
      <c r="C18">
        <v>17</v>
      </c>
    </row>
    <row r="19" spans="2:3" x14ac:dyDescent="0.35">
      <c r="B19" t="s">
        <v>32</v>
      </c>
      <c r="C19">
        <v>18</v>
      </c>
    </row>
    <row r="20" spans="2:3" x14ac:dyDescent="0.35">
      <c r="B20" t="s">
        <v>33</v>
      </c>
      <c r="C20">
        <v>19</v>
      </c>
    </row>
    <row r="21" spans="2:3" x14ac:dyDescent="0.35">
      <c r="B21" t="s">
        <v>34</v>
      </c>
      <c r="C21">
        <v>20</v>
      </c>
    </row>
    <row r="22" spans="2:3" x14ac:dyDescent="0.35">
      <c r="B22" t="s">
        <v>35</v>
      </c>
      <c r="C22">
        <v>21</v>
      </c>
    </row>
    <row r="23" spans="2:3" x14ac:dyDescent="0.35">
      <c r="B23" t="s">
        <v>36</v>
      </c>
      <c r="C23">
        <v>22</v>
      </c>
    </row>
    <row r="24" spans="2:3" x14ac:dyDescent="0.35">
      <c r="B24" t="s">
        <v>37</v>
      </c>
      <c r="C24">
        <v>23</v>
      </c>
    </row>
    <row r="25" spans="2:3" x14ac:dyDescent="0.35">
      <c r="B25" t="s">
        <v>38</v>
      </c>
      <c r="C25">
        <v>24</v>
      </c>
    </row>
    <row r="26" spans="2:3" x14ac:dyDescent="0.35">
      <c r="B26" t="s">
        <v>39</v>
      </c>
      <c r="C26">
        <v>25</v>
      </c>
    </row>
    <row r="27" spans="2:3" x14ac:dyDescent="0.35">
      <c r="B27" t="s">
        <v>40</v>
      </c>
      <c r="C27">
        <v>26</v>
      </c>
    </row>
    <row r="28" spans="2:3" x14ac:dyDescent="0.35">
      <c r="B28" t="s">
        <v>41</v>
      </c>
      <c r="C28">
        <v>27</v>
      </c>
    </row>
    <row r="29" spans="2:3" x14ac:dyDescent="0.35">
      <c r="B29" t="s">
        <v>42</v>
      </c>
      <c r="C29">
        <v>28</v>
      </c>
    </row>
    <row r="30" spans="2:3" x14ac:dyDescent="0.35">
      <c r="B30" t="s">
        <v>43</v>
      </c>
      <c r="C30">
        <v>29</v>
      </c>
    </row>
    <row r="31" spans="2:3" x14ac:dyDescent="0.35">
      <c r="B31" t="s">
        <v>44</v>
      </c>
      <c r="C31">
        <v>30</v>
      </c>
    </row>
    <row r="32" spans="2:3" x14ac:dyDescent="0.35">
      <c r="B32" t="s">
        <v>45</v>
      </c>
      <c r="C32">
        <v>31</v>
      </c>
    </row>
    <row r="33" spans="2:3" x14ac:dyDescent="0.35">
      <c r="B33" t="s">
        <v>46</v>
      </c>
      <c r="C33">
        <v>32</v>
      </c>
    </row>
    <row r="34" spans="2:3" x14ac:dyDescent="0.35">
      <c r="B34" t="s">
        <v>47</v>
      </c>
      <c r="C34">
        <v>33</v>
      </c>
    </row>
    <row r="35" spans="2:3" x14ac:dyDescent="0.35">
      <c r="B35" t="s">
        <v>48</v>
      </c>
      <c r="C35">
        <v>34</v>
      </c>
    </row>
    <row r="36" spans="2:3" x14ac:dyDescent="0.35">
      <c r="B36" t="s">
        <v>49</v>
      </c>
      <c r="C36">
        <v>35</v>
      </c>
    </row>
    <row r="37" spans="2:3" x14ac:dyDescent="0.35">
      <c r="B37" t="s">
        <v>50</v>
      </c>
      <c r="C37">
        <v>36</v>
      </c>
    </row>
    <row r="38" spans="2:3" x14ac:dyDescent="0.35">
      <c r="B38" t="s">
        <v>51</v>
      </c>
      <c r="C38">
        <v>37</v>
      </c>
    </row>
    <row r="39" spans="2:3" x14ac:dyDescent="0.35">
      <c r="B39" t="s">
        <v>52</v>
      </c>
      <c r="C39">
        <v>38</v>
      </c>
    </row>
    <row r="40" spans="2:3" x14ac:dyDescent="0.35">
      <c r="B40" t="s">
        <v>53</v>
      </c>
      <c r="C40">
        <v>39</v>
      </c>
    </row>
    <row r="41" spans="2:3" x14ac:dyDescent="0.35">
      <c r="B41" t="s">
        <v>54</v>
      </c>
      <c r="C41">
        <v>40</v>
      </c>
    </row>
    <row r="42" spans="2:3" x14ac:dyDescent="0.35">
      <c r="B42" t="s">
        <v>55</v>
      </c>
      <c r="C42">
        <v>41</v>
      </c>
    </row>
    <row r="43" spans="2:3" x14ac:dyDescent="0.35">
      <c r="B43" t="s">
        <v>56</v>
      </c>
      <c r="C43">
        <v>42</v>
      </c>
    </row>
    <row r="44" spans="2:3" x14ac:dyDescent="0.35">
      <c r="B44" t="s">
        <v>57</v>
      </c>
      <c r="C44">
        <v>43</v>
      </c>
    </row>
    <row r="45" spans="2:3" x14ac:dyDescent="0.35">
      <c r="B45" t="s">
        <v>58</v>
      </c>
      <c r="C45">
        <v>44</v>
      </c>
    </row>
    <row r="46" spans="2:3" x14ac:dyDescent="0.35">
      <c r="B46" t="s">
        <v>59</v>
      </c>
      <c r="C46">
        <v>45</v>
      </c>
    </row>
    <row r="47" spans="2:3" x14ac:dyDescent="0.35">
      <c r="B47" t="s">
        <v>60</v>
      </c>
      <c r="C47">
        <v>46</v>
      </c>
    </row>
    <row r="48" spans="2:3" x14ac:dyDescent="0.35">
      <c r="B48" t="s">
        <v>61</v>
      </c>
      <c r="C48">
        <v>47</v>
      </c>
    </row>
    <row r="49" spans="2:3" x14ac:dyDescent="0.35">
      <c r="B49" t="s">
        <v>62</v>
      </c>
      <c r="C49">
        <v>48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PRUEBA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</dc:creator>
  <cp:lastModifiedBy>Madi</cp:lastModifiedBy>
  <dcterms:created xsi:type="dcterms:W3CDTF">2024-07-09T14:44:39Z</dcterms:created>
  <dcterms:modified xsi:type="dcterms:W3CDTF">2024-07-09T16:17:40Z</dcterms:modified>
</cp:coreProperties>
</file>