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/>
  <mc:AlternateContent xmlns:mc="http://schemas.openxmlformats.org/markup-compatibility/2006">
    <mc:Choice Requires="x15">
      <x15ac:absPath xmlns:x15ac="http://schemas.microsoft.com/office/spreadsheetml/2010/11/ac" url="https://d.docs.live.net/34aceb9b42566e73/Documents/"/>
    </mc:Choice>
  </mc:AlternateContent>
  <xr:revisionPtr revIDLastSave="86" documentId="8_{BCF97778-2E84-4071-9506-7291EA692186}" xr6:coauthVersionLast="47" xr6:coauthVersionMax="47" xr10:uidLastSave="{C76E35D0-DAEA-4205-9C23-072C1D56C2F1}"/>
  <bookViews>
    <workbookView xWindow="-108" yWindow="-108" windowWidth="23256" windowHeight="12456" xr2:uid="{070045B7-6BC0-4A85-87F4-FAF83A5994A6}"/>
  </bookViews>
  <sheets>
    <sheet name="poin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L51" i="1" s="1"/>
  <c r="L50" i="1"/>
  <c r="L49" i="1"/>
  <c r="L48" i="1"/>
  <c r="G47" i="1"/>
  <c r="L47" i="1" s="1"/>
  <c r="L46" i="1"/>
  <c r="L45" i="1"/>
  <c r="K44" i="1"/>
  <c r="L44" i="1" s="1"/>
  <c r="J43" i="1"/>
  <c r="L43" i="1" s="1"/>
  <c r="G42" i="1"/>
  <c r="L42" i="1" s="1"/>
  <c r="G41" i="1"/>
  <c r="L41" i="1" s="1"/>
  <c r="L40" i="1"/>
  <c r="H39" i="1"/>
  <c r="L39" i="1" s="1"/>
  <c r="G38" i="1"/>
  <c r="L38" i="1" s="1"/>
  <c r="G37" i="1"/>
  <c r="L37" i="1" s="1"/>
  <c r="J36" i="1"/>
  <c r="L36" i="1" s="1"/>
  <c r="K35" i="1"/>
  <c r="L35" i="1" s="1"/>
  <c r="K34" i="1"/>
  <c r="G34" i="1"/>
  <c r="I33" i="1"/>
  <c r="H33" i="1"/>
  <c r="H32" i="1"/>
  <c r="L32" i="1" s="1"/>
  <c r="K31" i="1"/>
  <c r="I31" i="1"/>
  <c r="K30" i="1"/>
  <c r="L30" i="1" s="1"/>
  <c r="H29" i="1"/>
  <c r="L29" i="1" s="1"/>
  <c r="J28" i="1"/>
  <c r="L28" i="1" s="1"/>
  <c r="J27" i="1"/>
  <c r="G27" i="1"/>
  <c r="L27" i="1" s="1"/>
  <c r="K26" i="1"/>
  <c r="I26" i="1"/>
  <c r="I25" i="1"/>
  <c r="L25" i="1" s="1"/>
  <c r="G24" i="1"/>
  <c r="L24" i="1" s="1"/>
  <c r="I23" i="1"/>
  <c r="H23" i="1"/>
  <c r="I22" i="1"/>
  <c r="L22" i="1" s="1"/>
  <c r="I21" i="1"/>
  <c r="E21" i="1"/>
  <c r="K20" i="1"/>
  <c r="L20" i="1" s="1"/>
  <c r="G19" i="1"/>
  <c r="L19" i="1" s="1"/>
  <c r="K18" i="1"/>
  <c r="I18" i="1"/>
  <c r="J17" i="1"/>
  <c r="G17" i="1"/>
  <c r="J16" i="1"/>
  <c r="I16" i="1"/>
  <c r="D16" i="1"/>
  <c r="K15" i="1"/>
  <c r="L15" i="1" s="1"/>
  <c r="K14" i="1"/>
  <c r="E14" i="1"/>
  <c r="K13" i="1"/>
  <c r="J13" i="1"/>
  <c r="G13" i="1"/>
  <c r="J12" i="1"/>
  <c r="H12" i="1"/>
  <c r="J11" i="1"/>
  <c r="L11" i="1" s="1"/>
  <c r="J10" i="1"/>
  <c r="G10" i="1"/>
  <c r="I9" i="1"/>
  <c r="H9" i="1"/>
  <c r="E9" i="1"/>
  <c r="I8" i="1"/>
  <c r="H8" i="1"/>
  <c r="E8" i="1"/>
  <c r="L8" i="1" s="1"/>
  <c r="J7" i="1"/>
  <c r="I7" i="1"/>
  <c r="D7" i="1"/>
  <c r="I6" i="1"/>
  <c r="H6" i="1"/>
  <c r="J5" i="1"/>
  <c r="H5" i="1"/>
  <c r="E5" i="1"/>
  <c r="K4" i="1"/>
  <c r="I4" i="1"/>
  <c r="D4" i="1"/>
  <c r="L10" i="1" l="1"/>
  <c r="L9" i="1"/>
  <c r="L31" i="1"/>
  <c r="L12" i="1"/>
  <c r="L26" i="1"/>
  <c r="L18" i="1"/>
  <c r="L21" i="1"/>
  <c r="L17" i="1"/>
  <c r="L5" i="1"/>
  <c r="L4" i="1"/>
  <c r="L7" i="1"/>
  <c r="L34" i="1"/>
  <c r="L16" i="1"/>
  <c r="L6" i="1"/>
  <c r="L14" i="1"/>
  <c r="L33" i="1"/>
  <c r="L23" i="1"/>
  <c r="L13" i="1"/>
</calcChain>
</file>

<file path=xl/sharedStrings.xml><?xml version="1.0" encoding="utf-8"?>
<sst xmlns="http://schemas.openxmlformats.org/spreadsheetml/2006/main" count="64" uniqueCount="64">
  <si>
    <t>Fichier mis à jour : 23 Janvier 2026</t>
  </si>
  <si>
    <t>17-19 Octobre Bécancour</t>
  </si>
  <si>
    <t>Rate</t>
  </si>
  <si>
    <t>NOM</t>
  </si>
  <si>
    <t>Point Participation</t>
  </si>
  <si>
    <t xml:space="preserve">All Level </t>
  </si>
  <si>
    <t xml:space="preserve">Open </t>
  </si>
  <si>
    <t>Classe 8</t>
  </si>
  <si>
    <t>Classe 4</t>
  </si>
  <si>
    <t>Dash For Cash</t>
  </si>
  <si>
    <t>Classe 9</t>
  </si>
  <si>
    <t>Classe 8-2</t>
  </si>
  <si>
    <t>Classe 6</t>
  </si>
  <si>
    <t>TOTAL</t>
  </si>
  <si>
    <t>PLACE</t>
  </si>
  <si>
    <t>POINTS</t>
  </si>
  <si>
    <t>FULLER ANDREW</t>
  </si>
  <si>
    <t>DEMERS GAETAN</t>
  </si>
  <si>
    <t>FILION JOSEE</t>
  </si>
  <si>
    <t>DIONNE MATT</t>
  </si>
  <si>
    <t>MARIAGE DAVID</t>
  </si>
  <si>
    <t>PERREAULT JASON</t>
  </si>
  <si>
    <t>LAMONTAGNE AUDREY ANNE</t>
  </si>
  <si>
    <t>CHAMPAGNE DAVID</t>
  </si>
  <si>
    <t>LAW MEAGHAN</t>
  </si>
  <si>
    <t>TRAHAN PROVENCHER ANABEL</t>
  </si>
  <si>
    <t>DIONNE MARTIN</t>
  </si>
  <si>
    <t>LEMIEUX BRIGITTE</t>
  </si>
  <si>
    <t>DEMERS ANNELIE</t>
  </si>
  <si>
    <t>GILBERT SARAH</t>
  </si>
  <si>
    <t>DIONNE SAM</t>
  </si>
  <si>
    <t>THERRIEN CATHERINE</t>
  </si>
  <si>
    <t>VACHON MARIO</t>
  </si>
  <si>
    <t>PERREAULT STEVE</t>
  </si>
  <si>
    <t>CHILDS TYSON</t>
  </si>
  <si>
    <t>LANGLOIS DANYKA</t>
  </si>
  <si>
    <t>GAGNE FREDERIQUE</t>
  </si>
  <si>
    <t>BOISVERT NORMAND</t>
  </si>
  <si>
    <t xml:space="preserve">LEFEBVRE ANAIS </t>
  </si>
  <si>
    <t>LAMONTAGNE CHRISTINE</t>
  </si>
  <si>
    <t>AGUIAR SEBASTIEN</t>
  </si>
  <si>
    <t>CLAESSENS PAUL</t>
  </si>
  <si>
    <t>AMOS ERIC</t>
  </si>
  <si>
    <t>PORTER DEAN</t>
  </si>
  <si>
    <t xml:space="preserve">CHILDS JENNIFER </t>
  </si>
  <si>
    <t>CHILDS ROY</t>
  </si>
  <si>
    <t>HARVEY MARIE-JOSEE</t>
  </si>
  <si>
    <t>TOURIGNY MARC</t>
  </si>
  <si>
    <t>LANGLOIS STEPHANIE</t>
  </si>
  <si>
    <t>MAROIS DENIS</t>
  </si>
  <si>
    <t>GRENIER LOUANN</t>
  </si>
  <si>
    <t>GREGOIRE JEREMIE</t>
  </si>
  <si>
    <t>POMERLEAU CARL</t>
  </si>
  <si>
    <t>MARTEL VANESSA</t>
  </si>
  <si>
    <t>LAMONTAGNE BRIGITTE</t>
  </si>
  <si>
    <t>DESERRES ISABELLE</t>
  </si>
  <si>
    <t>MERCIER SYLVAIN</t>
  </si>
  <si>
    <t>PARENT CHANTAL</t>
  </si>
  <si>
    <t>PERREAULT JESSIE</t>
  </si>
  <si>
    <t>DESMARTEAU MADYSSON</t>
  </si>
  <si>
    <t>SLOAN SCOTT</t>
  </si>
  <si>
    <t>VINCENT YVON</t>
  </si>
  <si>
    <t>LALONDE KAROLANE</t>
  </si>
  <si>
    <t>DUFRESNE ROSALIE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</si>
</sst>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0" borderId="8" xfId="0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/>
    <xf numFmtId="0" fontId="0" fillId="0" borderId="10" xfId="0" applyBorder="1" applyAlignment="1">
      <alignment horizontal="center" vertical="center"/>
    </xf>
    <xf numFmtId="1" fontId="2" fillId="0" borderId="11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1DF5C-C346-4448-9ED2-0A32295581A1}">
  <dimension ref="A1:N51"/>
  <sheetViews>
    <sheetView tabSelected="1" topLeftCell="A16" workbookViewId="0">
      <selection activeCell="D53" sqref="D53"/>
    </sheetView>
  </sheetViews>
  <sheetFormatPr defaultColWidth="11.42578125" defaultRowHeight="14.45"/>
  <cols>
    <col min="3" max="3" width="18.7109375" customWidth="1"/>
  </cols>
  <sheetData>
    <row r="1" spans="1:14" ht="21.6" thickBot="1">
      <c r="A1" s="29" t="s">
        <v>0</v>
      </c>
      <c r="B1" s="29"/>
      <c r="C1" s="29"/>
      <c r="D1" s="29"/>
    </row>
    <row r="2" spans="1:14" ht="16.149999999999999" thickBot="1">
      <c r="D2" s="26" t="s">
        <v>1</v>
      </c>
      <c r="E2" s="27"/>
      <c r="F2" s="27"/>
      <c r="G2" s="27"/>
      <c r="H2" s="27"/>
      <c r="I2" s="27"/>
      <c r="J2" s="27"/>
      <c r="K2" s="28"/>
      <c r="L2" s="1"/>
      <c r="M2" s="2"/>
    </row>
    <row r="3" spans="1:14" ht="99" thickBot="1">
      <c r="A3" s="3" t="s">
        <v>2</v>
      </c>
      <c r="B3" s="3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4" t="s">
        <v>13</v>
      </c>
      <c r="M3" s="7" t="s">
        <v>14</v>
      </c>
      <c r="N3" s="7" t="s">
        <v>15</v>
      </c>
    </row>
    <row r="4" spans="1:14" ht="15.6">
      <c r="A4" s="21">
        <v>4</v>
      </c>
      <c r="B4" s="30" t="s">
        <v>16</v>
      </c>
      <c r="C4" s="31"/>
      <c r="D4" s="8">
        <f>20+18+12</f>
        <v>50</v>
      </c>
      <c r="E4" s="9"/>
      <c r="F4" s="9"/>
      <c r="G4" s="9"/>
      <c r="H4" s="9">
        <v>18</v>
      </c>
      <c r="I4" s="9">
        <f>12+6</f>
        <v>18</v>
      </c>
      <c r="J4" s="9"/>
      <c r="K4" s="10">
        <f>20+16+14</f>
        <v>50</v>
      </c>
      <c r="L4" s="11">
        <f t="shared" ref="L4:L51" si="0">SUM(D4:K4)</f>
        <v>136</v>
      </c>
      <c r="M4" s="12">
        <v>1</v>
      </c>
      <c r="N4" s="12">
        <v>20</v>
      </c>
    </row>
    <row r="5" spans="1:14" ht="15.6">
      <c r="A5" s="20">
        <v>6</v>
      </c>
      <c r="B5" s="24" t="s">
        <v>17</v>
      </c>
      <c r="C5" s="25"/>
      <c r="D5" s="13">
        <v>8</v>
      </c>
      <c r="E5">
        <f>18+14</f>
        <v>32</v>
      </c>
      <c r="F5">
        <v>12</v>
      </c>
      <c r="H5">
        <f>10</f>
        <v>10</v>
      </c>
      <c r="J5">
        <f>20+10</f>
        <v>30</v>
      </c>
      <c r="K5" s="14"/>
      <c r="L5" s="15">
        <f t="shared" si="0"/>
        <v>92</v>
      </c>
      <c r="M5" s="12">
        <v>2</v>
      </c>
      <c r="N5" s="12">
        <v>18</v>
      </c>
    </row>
    <row r="6" spans="1:14" ht="15.6">
      <c r="A6" s="16">
        <v>3</v>
      </c>
      <c r="B6" s="24" t="s">
        <v>18</v>
      </c>
      <c r="C6" s="25"/>
      <c r="D6" s="13"/>
      <c r="E6">
        <v>16</v>
      </c>
      <c r="F6">
        <v>20</v>
      </c>
      <c r="H6">
        <f>20+18</f>
        <v>38</v>
      </c>
      <c r="I6">
        <f>10</f>
        <v>10</v>
      </c>
      <c r="K6" s="14"/>
      <c r="L6" s="15">
        <f t="shared" si="0"/>
        <v>84</v>
      </c>
      <c r="M6" s="12">
        <v>3</v>
      </c>
      <c r="N6" s="12">
        <v>16</v>
      </c>
    </row>
    <row r="7" spans="1:14" ht="15.6">
      <c r="A7" s="20">
        <v>4</v>
      </c>
      <c r="B7" s="24" t="s">
        <v>19</v>
      </c>
      <c r="C7" s="25"/>
      <c r="D7" s="13">
        <f>18</f>
        <v>18</v>
      </c>
      <c r="E7">
        <v>12</v>
      </c>
      <c r="F7">
        <v>18</v>
      </c>
      <c r="H7">
        <v>6</v>
      </c>
      <c r="I7">
        <f>12+2</f>
        <v>14</v>
      </c>
      <c r="J7">
        <f>16</f>
        <v>16</v>
      </c>
      <c r="K7" s="14"/>
      <c r="L7" s="15">
        <f t="shared" si="0"/>
        <v>84</v>
      </c>
      <c r="M7" s="12">
        <v>4</v>
      </c>
      <c r="N7" s="12">
        <v>14</v>
      </c>
    </row>
    <row r="8" spans="1:14" ht="15.6">
      <c r="A8" s="20">
        <v>6</v>
      </c>
      <c r="B8" s="24" t="s">
        <v>20</v>
      </c>
      <c r="C8" s="25"/>
      <c r="D8" s="13">
        <v>2</v>
      </c>
      <c r="E8">
        <f>18+8</f>
        <v>26</v>
      </c>
      <c r="F8">
        <v>14</v>
      </c>
      <c r="H8">
        <f>16</f>
        <v>16</v>
      </c>
      <c r="I8">
        <f>14</f>
        <v>14</v>
      </c>
      <c r="K8" s="14"/>
      <c r="L8" s="15">
        <f t="shared" si="0"/>
        <v>72</v>
      </c>
      <c r="M8" s="12">
        <v>5</v>
      </c>
      <c r="N8" s="12">
        <v>12</v>
      </c>
    </row>
    <row r="9" spans="1:14" ht="15.6">
      <c r="A9" s="20">
        <v>6</v>
      </c>
      <c r="B9" s="24" t="s">
        <v>21</v>
      </c>
      <c r="C9" s="25"/>
      <c r="D9" s="13"/>
      <c r="E9">
        <f>10+8</f>
        <v>18</v>
      </c>
      <c r="H9">
        <f>14</f>
        <v>14</v>
      </c>
      <c r="I9">
        <f>18+16</f>
        <v>34</v>
      </c>
      <c r="K9" s="14"/>
      <c r="L9" s="15">
        <f t="shared" si="0"/>
        <v>66</v>
      </c>
      <c r="M9" s="12">
        <v>6</v>
      </c>
      <c r="N9" s="12">
        <v>10</v>
      </c>
    </row>
    <row r="10" spans="1:14" ht="15.6">
      <c r="A10" s="16">
        <v>2</v>
      </c>
      <c r="B10" s="24" t="s">
        <v>22</v>
      </c>
      <c r="C10" s="25"/>
      <c r="D10" s="13">
        <v>14</v>
      </c>
      <c r="G10">
        <f>12</f>
        <v>12</v>
      </c>
      <c r="J10">
        <f>20+18</f>
        <v>38</v>
      </c>
      <c r="K10" s="14"/>
      <c r="L10" s="15">
        <f t="shared" si="0"/>
        <v>64</v>
      </c>
      <c r="M10" s="12">
        <v>7</v>
      </c>
      <c r="N10" s="12">
        <v>8</v>
      </c>
    </row>
    <row r="11" spans="1:14" ht="15.6">
      <c r="A11" s="20">
        <v>6</v>
      </c>
      <c r="B11" s="24" t="s">
        <v>23</v>
      </c>
      <c r="C11" s="25"/>
      <c r="D11" s="13">
        <v>6</v>
      </c>
      <c r="E11">
        <v>14</v>
      </c>
      <c r="F11">
        <v>20</v>
      </c>
      <c r="H11">
        <v>2</v>
      </c>
      <c r="I11">
        <v>6</v>
      </c>
      <c r="J11">
        <f>14</f>
        <v>14</v>
      </c>
      <c r="K11" s="14"/>
      <c r="L11" s="15">
        <f t="shared" si="0"/>
        <v>62</v>
      </c>
      <c r="M11" s="12">
        <v>8</v>
      </c>
      <c r="N11" s="12">
        <v>6</v>
      </c>
    </row>
    <row r="12" spans="1:14" ht="15.6">
      <c r="A12" s="20">
        <v>5</v>
      </c>
      <c r="B12" s="24" t="s">
        <v>24</v>
      </c>
      <c r="C12" s="25"/>
      <c r="D12" s="13"/>
      <c r="F12">
        <v>16</v>
      </c>
      <c r="H12">
        <f>20+14</f>
        <v>34</v>
      </c>
      <c r="J12">
        <f>6+4</f>
        <v>10</v>
      </c>
      <c r="K12" s="14"/>
      <c r="L12" s="15">
        <f t="shared" si="0"/>
        <v>60</v>
      </c>
      <c r="M12" s="12">
        <v>9</v>
      </c>
      <c r="N12" s="12">
        <v>4</v>
      </c>
    </row>
    <row r="13" spans="1:14" ht="16.149999999999999" thickBot="1">
      <c r="A13" s="16">
        <v>2</v>
      </c>
      <c r="B13" s="24" t="s">
        <v>25</v>
      </c>
      <c r="C13" s="25"/>
      <c r="D13" s="13"/>
      <c r="F13">
        <v>12</v>
      </c>
      <c r="G13">
        <f>18+14</f>
        <v>32</v>
      </c>
      <c r="J13">
        <f>4</f>
        <v>4</v>
      </c>
      <c r="K13" s="14">
        <f>8+2</f>
        <v>10</v>
      </c>
      <c r="L13" s="15">
        <f t="shared" si="0"/>
        <v>58</v>
      </c>
      <c r="M13" s="12">
        <v>10</v>
      </c>
      <c r="N13" s="12">
        <v>2</v>
      </c>
    </row>
    <row r="14" spans="1:14" ht="15.6">
      <c r="A14" s="20">
        <v>4</v>
      </c>
      <c r="B14" s="24" t="s">
        <v>26</v>
      </c>
      <c r="C14" s="25"/>
      <c r="D14" s="13">
        <v>20</v>
      </c>
      <c r="E14">
        <f>16+6</f>
        <v>22</v>
      </c>
      <c r="H14">
        <v>4</v>
      </c>
      <c r="K14" s="14">
        <f>6+2</f>
        <v>8</v>
      </c>
      <c r="L14" s="15">
        <f t="shared" si="0"/>
        <v>54</v>
      </c>
      <c r="M14" s="17">
        <v>1</v>
      </c>
    </row>
    <row r="15" spans="1:14" ht="15.6">
      <c r="A15" s="20">
        <v>3</v>
      </c>
      <c r="B15" s="24" t="s">
        <v>27</v>
      </c>
      <c r="C15" s="25"/>
      <c r="D15" s="13">
        <v>8</v>
      </c>
      <c r="G15">
        <v>20</v>
      </c>
      <c r="K15" s="14">
        <f>16+10</f>
        <v>26</v>
      </c>
      <c r="L15" s="15">
        <f t="shared" si="0"/>
        <v>54</v>
      </c>
      <c r="M15" s="18">
        <v>0</v>
      </c>
    </row>
    <row r="16" spans="1:14" ht="16.149999999999999" thickBot="1">
      <c r="A16" s="20">
        <v>7</v>
      </c>
      <c r="B16" s="24" t="s">
        <v>28</v>
      </c>
      <c r="C16" s="25"/>
      <c r="D16" s="13">
        <f>14+4</f>
        <v>18</v>
      </c>
      <c r="I16">
        <f>10</f>
        <v>10</v>
      </c>
      <c r="J16">
        <f>18+8</f>
        <v>26</v>
      </c>
      <c r="K16" s="14"/>
      <c r="L16" s="15">
        <f t="shared" si="0"/>
        <v>54</v>
      </c>
      <c r="M16" s="19">
        <v>-1</v>
      </c>
    </row>
    <row r="17" spans="1:12" ht="15.6">
      <c r="A17" s="16">
        <v>2</v>
      </c>
      <c r="B17" s="24" t="s">
        <v>29</v>
      </c>
      <c r="C17" s="25"/>
      <c r="D17" s="13">
        <v>6</v>
      </c>
      <c r="G17">
        <f>12+8</f>
        <v>20</v>
      </c>
      <c r="J17">
        <f>16+8+2</f>
        <v>26</v>
      </c>
      <c r="K17" s="14"/>
      <c r="L17" s="15">
        <f t="shared" si="0"/>
        <v>52</v>
      </c>
    </row>
    <row r="18" spans="1:12" ht="15.6">
      <c r="A18" s="20">
        <v>3</v>
      </c>
      <c r="B18" s="24" t="s">
        <v>30</v>
      </c>
      <c r="C18" s="25"/>
      <c r="D18" s="13">
        <v>16</v>
      </c>
      <c r="I18">
        <f>16</f>
        <v>16</v>
      </c>
      <c r="K18" s="14">
        <f>20</f>
        <v>20</v>
      </c>
      <c r="L18" s="15">
        <f t="shared" si="0"/>
        <v>52</v>
      </c>
    </row>
    <row r="19" spans="1:12" ht="15.6">
      <c r="A19" s="16">
        <v>2</v>
      </c>
      <c r="B19" s="24" t="s">
        <v>31</v>
      </c>
      <c r="C19" s="25"/>
      <c r="D19" s="13"/>
      <c r="G19">
        <f>20+16</f>
        <v>36</v>
      </c>
      <c r="J19">
        <v>12</v>
      </c>
      <c r="K19" s="14"/>
      <c r="L19" s="15">
        <f t="shared" si="0"/>
        <v>48</v>
      </c>
    </row>
    <row r="20" spans="1:12" ht="15.6">
      <c r="A20" s="16">
        <v>3</v>
      </c>
      <c r="B20" s="24" t="s">
        <v>32</v>
      </c>
      <c r="C20" s="25"/>
      <c r="D20" s="13">
        <v>10</v>
      </c>
      <c r="F20">
        <v>16</v>
      </c>
      <c r="K20" s="14">
        <f>18</f>
        <v>18</v>
      </c>
      <c r="L20" s="15">
        <f t="shared" si="0"/>
        <v>44</v>
      </c>
    </row>
    <row r="21" spans="1:12" ht="15.6">
      <c r="A21" s="20">
        <v>5</v>
      </c>
      <c r="B21" s="24" t="s">
        <v>33</v>
      </c>
      <c r="C21" s="25"/>
      <c r="D21" s="13"/>
      <c r="E21">
        <f>20+10+4</f>
        <v>34</v>
      </c>
      <c r="I21">
        <f>8</f>
        <v>8</v>
      </c>
      <c r="K21" s="14"/>
      <c r="L21" s="15">
        <f t="shared" si="0"/>
        <v>42</v>
      </c>
    </row>
    <row r="22" spans="1:12" ht="15.6">
      <c r="A22" s="20">
        <v>4</v>
      </c>
      <c r="B22" s="24" t="s">
        <v>34</v>
      </c>
      <c r="C22" s="25"/>
      <c r="D22" s="13"/>
      <c r="E22">
        <v>20</v>
      </c>
      <c r="F22">
        <v>10</v>
      </c>
      <c r="H22">
        <v>2</v>
      </c>
      <c r="I22">
        <f>8</f>
        <v>8</v>
      </c>
      <c r="K22" s="14"/>
      <c r="L22" s="15">
        <f t="shared" si="0"/>
        <v>40</v>
      </c>
    </row>
    <row r="23" spans="1:12" ht="15.6">
      <c r="A23" s="20">
        <v>5</v>
      </c>
      <c r="B23" s="24" t="s">
        <v>35</v>
      </c>
      <c r="C23" s="25"/>
      <c r="D23" s="13"/>
      <c r="F23">
        <v>8</v>
      </c>
      <c r="H23">
        <f>6+4</f>
        <v>10</v>
      </c>
      <c r="I23">
        <f>20+2</f>
        <v>22</v>
      </c>
      <c r="K23" s="14"/>
      <c r="L23" s="15">
        <f t="shared" si="0"/>
        <v>40</v>
      </c>
    </row>
    <row r="24" spans="1:12" ht="15.6">
      <c r="A24" s="16">
        <v>2</v>
      </c>
      <c r="B24" s="24" t="s">
        <v>36</v>
      </c>
      <c r="C24" s="25"/>
      <c r="D24" s="13"/>
      <c r="F24">
        <v>14</v>
      </c>
      <c r="G24">
        <f>18+4+2</f>
        <v>24</v>
      </c>
      <c r="K24" s="14"/>
      <c r="L24" s="15">
        <f t="shared" si="0"/>
        <v>38</v>
      </c>
    </row>
    <row r="25" spans="1:12" ht="15.6">
      <c r="A25" s="20">
        <v>5</v>
      </c>
      <c r="B25" s="24" t="s">
        <v>37</v>
      </c>
      <c r="C25" s="25"/>
      <c r="D25" s="13"/>
      <c r="E25">
        <v>4</v>
      </c>
      <c r="F25">
        <v>10</v>
      </c>
      <c r="I25">
        <f>20</f>
        <v>20</v>
      </c>
      <c r="K25" s="14"/>
      <c r="L25" s="15">
        <f t="shared" si="0"/>
        <v>34</v>
      </c>
    </row>
    <row r="26" spans="1:12" ht="15.6">
      <c r="A26" s="16">
        <v>3</v>
      </c>
      <c r="B26" s="24" t="s">
        <v>38</v>
      </c>
      <c r="C26" s="25"/>
      <c r="D26" s="13"/>
      <c r="I26">
        <f>14</f>
        <v>14</v>
      </c>
      <c r="K26" s="14">
        <f>18</f>
        <v>18</v>
      </c>
      <c r="L26" s="15">
        <f t="shared" si="0"/>
        <v>32</v>
      </c>
    </row>
    <row r="27" spans="1:12" ht="15.6">
      <c r="A27" s="16">
        <v>3</v>
      </c>
      <c r="B27" s="24" t="s">
        <v>39</v>
      </c>
      <c r="C27" s="25"/>
      <c r="D27" s="13"/>
      <c r="E27">
        <v>12</v>
      </c>
      <c r="G27">
        <f>8</f>
        <v>8</v>
      </c>
      <c r="J27">
        <f>6</f>
        <v>6</v>
      </c>
      <c r="K27" s="14">
        <v>4</v>
      </c>
      <c r="L27" s="15">
        <f t="shared" si="0"/>
        <v>30</v>
      </c>
    </row>
    <row r="28" spans="1:12" ht="15.6">
      <c r="A28" s="20">
        <v>3</v>
      </c>
      <c r="B28" s="24" t="s">
        <v>40</v>
      </c>
      <c r="C28" s="25"/>
      <c r="D28" s="13"/>
      <c r="F28">
        <v>18</v>
      </c>
      <c r="J28">
        <f>12</f>
        <v>12</v>
      </c>
      <c r="K28" s="14"/>
      <c r="L28" s="15">
        <f t="shared" si="0"/>
        <v>30</v>
      </c>
    </row>
    <row r="29" spans="1:12" ht="15.6">
      <c r="A29" s="20">
        <v>4</v>
      </c>
      <c r="B29" s="24" t="s">
        <v>41</v>
      </c>
      <c r="C29" s="25"/>
      <c r="D29" s="13">
        <v>12</v>
      </c>
      <c r="H29">
        <f>16</f>
        <v>16</v>
      </c>
      <c r="K29" s="14"/>
      <c r="L29" s="15">
        <f t="shared" si="0"/>
        <v>28</v>
      </c>
    </row>
    <row r="30" spans="1:12" ht="15.6">
      <c r="A30" s="16">
        <v>3</v>
      </c>
      <c r="B30" s="24" t="s">
        <v>42</v>
      </c>
      <c r="C30" s="25"/>
      <c r="D30" s="13">
        <v>16</v>
      </c>
      <c r="K30" s="14">
        <f>12</f>
        <v>12</v>
      </c>
      <c r="L30" s="15">
        <f t="shared" si="0"/>
        <v>28</v>
      </c>
    </row>
    <row r="31" spans="1:12" ht="15.6">
      <c r="A31" s="20">
        <v>3</v>
      </c>
      <c r="B31" s="24" t="s">
        <v>43</v>
      </c>
      <c r="C31" s="25"/>
      <c r="D31" s="13"/>
      <c r="I31">
        <f>18</f>
        <v>18</v>
      </c>
      <c r="K31" s="14">
        <f>10</f>
        <v>10</v>
      </c>
      <c r="L31" s="15">
        <f t="shared" si="0"/>
        <v>28</v>
      </c>
    </row>
    <row r="32" spans="1:12" ht="15.6">
      <c r="A32" s="20">
        <v>5</v>
      </c>
      <c r="B32" s="24" t="s">
        <v>44</v>
      </c>
      <c r="C32" s="25"/>
      <c r="D32" s="13"/>
      <c r="E32">
        <v>6</v>
      </c>
      <c r="H32">
        <f>10+8</f>
        <v>18</v>
      </c>
      <c r="K32" s="14"/>
      <c r="L32" s="15">
        <f t="shared" si="0"/>
        <v>24</v>
      </c>
    </row>
    <row r="33" spans="1:12" ht="15.6">
      <c r="A33" s="20">
        <v>5</v>
      </c>
      <c r="B33" s="24" t="s">
        <v>45</v>
      </c>
      <c r="C33" s="25"/>
      <c r="D33" s="13"/>
      <c r="H33">
        <f>12+8</f>
        <v>20</v>
      </c>
      <c r="I33">
        <f>4</f>
        <v>4</v>
      </c>
      <c r="K33" s="14"/>
      <c r="L33" s="15">
        <f t="shared" si="0"/>
        <v>24</v>
      </c>
    </row>
    <row r="34" spans="1:12" ht="15.6">
      <c r="A34" s="16">
        <v>2</v>
      </c>
      <c r="B34" s="24" t="s">
        <v>46</v>
      </c>
      <c r="C34" s="25"/>
      <c r="D34" s="13"/>
      <c r="G34">
        <f>10</f>
        <v>10</v>
      </c>
      <c r="K34" s="14">
        <f>14</f>
        <v>14</v>
      </c>
      <c r="L34" s="15">
        <f t="shared" si="0"/>
        <v>24</v>
      </c>
    </row>
    <row r="35" spans="1:12" ht="15.6">
      <c r="A35" s="20">
        <v>3</v>
      </c>
      <c r="B35" s="24" t="s">
        <v>47</v>
      </c>
      <c r="C35" s="25"/>
      <c r="D35" s="13"/>
      <c r="F35">
        <v>8</v>
      </c>
      <c r="K35" s="14">
        <f>12</f>
        <v>12</v>
      </c>
      <c r="L35" s="15">
        <f t="shared" si="0"/>
        <v>20</v>
      </c>
    </row>
    <row r="36" spans="1:12" ht="15.6">
      <c r="A36" s="16">
        <v>2</v>
      </c>
      <c r="B36" s="24" t="s">
        <v>48</v>
      </c>
      <c r="C36" s="25"/>
      <c r="D36" s="13"/>
      <c r="J36">
        <f>14</f>
        <v>14</v>
      </c>
      <c r="K36" s="14">
        <v>4</v>
      </c>
      <c r="L36" s="15">
        <f t="shared" si="0"/>
        <v>18</v>
      </c>
    </row>
    <row r="37" spans="1:12" ht="15.6">
      <c r="A37" s="16">
        <v>2</v>
      </c>
      <c r="B37" s="24" t="s">
        <v>49</v>
      </c>
      <c r="C37" s="25"/>
      <c r="D37" s="13">
        <v>2</v>
      </c>
      <c r="G37">
        <f>14</f>
        <v>14</v>
      </c>
      <c r="K37" s="14"/>
      <c r="L37" s="15">
        <f t="shared" si="0"/>
        <v>16</v>
      </c>
    </row>
    <row r="38" spans="1:12" ht="15.6">
      <c r="A38" s="16">
        <v>1</v>
      </c>
      <c r="B38" s="24" t="s">
        <v>50</v>
      </c>
      <c r="C38" s="25"/>
      <c r="D38" s="13"/>
      <c r="G38">
        <f>16</f>
        <v>16</v>
      </c>
      <c r="K38" s="14"/>
      <c r="L38" s="15">
        <f t="shared" si="0"/>
        <v>16</v>
      </c>
    </row>
    <row r="39" spans="1:12" ht="15.6">
      <c r="A39" s="20">
        <v>3</v>
      </c>
      <c r="B39" s="24" t="s">
        <v>51</v>
      </c>
      <c r="C39" s="25"/>
      <c r="D39" s="13"/>
      <c r="H39">
        <f>12</f>
        <v>12</v>
      </c>
      <c r="K39" s="14"/>
      <c r="L39" s="15">
        <f t="shared" si="0"/>
        <v>12</v>
      </c>
    </row>
    <row r="40" spans="1:12" ht="15.6">
      <c r="A40" s="20">
        <v>4</v>
      </c>
      <c r="B40" s="24" t="s">
        <v>52</v>
      </c>
      <c r="C40" s="25"/>
      <c r="D40" s="13">
        <v>10</v>
      </c>
      <c r="J40">
        <v>2</v>
      </c>
      <c r="K40" s="14"/>
      <c r="L40" s="15">
        <f t="shared" si="0"/>
        <v>12</v>
      </c>
    </row>
    <row r="41" spans="1:12" ht="15.6">
      <c r="A41" s="16">
        <v>1</v>
      </c>
      <c r="B41" s="24" t="s">
        <v>53</v>
      </c>
      <c r="C41" s="25"/>
      <c r="D41" s="13"/>
      <c r="G41">
        <f>10</f>
        <v>10</v>
      </c>
      <c r="K41" s="14"/>
      <c r="L41" s="15">
        <f t="shared" si="0"/>
        <v>10</v>
      </c>
    </row>
    <row r="42" spans="1:12" ht="15.6">
      <c r="A42" s="16">
        <v>1</v>
      </c>
      <c r="B42" s="24" t="s">
        <v>54</v>
      </c>
      <c r="C42" s="25"/>
      <c r="D42" s="13"/>
      <c r="G42">
        <f>4</f>
        <v>4</v>
      </c>
      <c r="K42" s="14">
        <v>6</v>
      </c>
      <c r="L42" s="15">
        <f t="shared" si="0"/>
        <v>10</v>
      </c>
    </row>
    <row r="43" spans="1:12" ht="15.6">
      <c r="A43" s="16">
        <v>2</v>
      </c>
      <c r="B43" s="24" t="s">
        <v>55</v>
      </c>
      <c r="C43" s="25"/>
      <c r="D43" s="13"/>
      <c r="J43">
        <f>10</f>
        <v>10</v>
      </c>
      <c r="K43" s="14"/>
      <c r="L43" s="15">
        <f t="shared" si="0"/>
        <v>10</v>
      </c>
    </row>
    <row r="44" spans="1:12" ht="15.6">
      <c r="A44" s="16">
        <v>3</v>
      </c>
      <c r="B44" s="24" t="s">
        <v>56</v>
      </c>
      <c r="C44" s="25"/>
      <c r="D44" s="13"/>
      <c r="K44" s="14">
        <f>8</f>
        <v>8</v>
      </c>
      <c r="L44" s="15">
        <f t="shared" si="0"/>
        <v>8</v>
      </c>
    </row>
    <row r="45" spans="1:12" ht="15.6">
      <c r="A45" s="16">
        <v>3</v>
      </c>
      <c r="B45" s="24" t="s">
        <v>57</v>
      </c>
      <c r="C45" s="25"/>
      <c r="D45" s="13"/>
      <c r="F45">
        <v>6</v>
      </c>
      <c r="K45" s="14"/>
      <c r="L45" s="15">
        <f t="shared" si="0"/>
        <v>6</v>
      </c>
    </row>
    <row r="46" spans="1:12" ht="15.6">
      <c r="A46" s="20">
        <v>4</v>
      </c>
      <c r="B46" s="24" t="s">
        <v>58</v>
      </c>
      <c r="C46" s="25"/>
      <c r="D46" s="13"/>
      <c r="F46">
        <v>6</v>
      </c>
      <c r="K46" s="14"/>
      <c r="L46" s="15">
        <f t="shared" si="0"/>
        <v>6</v>
      </c>
    </row>
    <row r="47" spans="1:12" ht="15.6">
      <c r="A47" s="16">
        <v>1</v>
      </c>
      <c r="B47" s="24" t="s">
        <v>59</v>
      </c>
      <c r="C47" s="25"/>
      <c r="D47" s="13"/>
      <c r="G47">
        <f>6</f>
        <v>6</v>
      </c>
      <c r="K47" s="14"/>
      <c r="L47" s="15">
        <f t="shared" si="0"/>
        <v>6</v>
      </c>
    </row>
    <row r="48" spans="1:12" ht="15.6">
      <c r="A48" s="16">
        <v>1</v>
      </c>
      <c r="B48" s="24" t="s">
        <v>60</v>
      </c>
      <c r="C48" s="25"/>
      <c r="D48" s="13"/>
      <c r="G48">
        <v>6</v>
      </c>
      <c r="K48" s="14"/>
      <c r="L48" s="15">
        <f t="shared" si="0"/>
        <v>6</v>
      </c>
    </row>
    <row r="49" spans="1:12" ht="15.6">
      <c r="A49" s="16">
        <v>2</v>
      </c>
      <c r="B49" s="24" t="s">
        <v>61</v>
      </c>
      <c r="C49" s="25"/>
      <c r="D49" s="13">
        <v>4</v>
      </c>
      <c r="K49" s="14"/>
      <c r="L49" s="15">
        <f t="shared" si="0"/>
        <v>4</v>
      </c>
    </row>
    <row r="50" spans="1:12" ht="15.6">
      <c r="A50" s="20">
        <v>3</v>
      </c>
      <c r="B50" s="24" t="s">
        <v>62</v>
      </c>
      <c r="C50" s="25"/>
      <c r="D50" s="13"/>
      <c r="I50">
        <v>4</v>
      </c>
      <c r="K50" s="14"/>
      <c r="L50" s="15">
        <f t="shared" si="0"/>
        <v>4</v>
      </c>
    </row>
    <row r="51" spans="1:12" ht="15.6">
      <c r="A51" s="16">
        <v>1</v>
      </c>
      <c r="B51" s="22" t="s">
        <v>63</v>
      </c>
      <c r="C51" s="23"/>
      <c r="D51" s="13"/>
      <c r="G51">
        <f>2</f>
        <v>2</v>
      </c>
      <c r="K51" s="14"/>
      <c r="L51" s="15">
        <f t="shared" si="0"/>
        <v>2</v>
      </c>
    </row>
  </sheetData>
  <mergeCells count="50">
    <mergeCell ref="D2:K2"/>
    <mergeCell ref="A1:D1"/>
    <mergeCell ref="B15:C15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51:C51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</mergeCells>
  <conditionalFormatting sqref="M14:M16">
    <cfRule type="iconSet" priority="1">
      <iconSet iconSet="3Symbols2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Nathalie Couture</dc:creator>
  <cp:keywords/>
  <dc:description/>
  <cp:lastModifiedBy>Nathalie Couture</cp:lastModifiedBy>
  <cp:revision/>
  <dcterms:created xsi:type="dcterms:W3CDTF">2026-01-23T18:51:04Z</dcterms:created>
  <dcterms:modified xsi:type="dcterms:W3CDTF">2026-04-12T14:22:31Z</dcterms:modified>
  <cp:category/>
  <cp:contentStatus/>
</cp:coreProperties>
</file>