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ettings" sheetId="1" r:id="rId1"/>
    <sheet name="Reference" sheetId="2" r:id="rId2"/>
    <sheet name="Ledger" sheetId="3" r:id="rId3"/>
    <sheet name="Dashboard" sheetId="4" r:id="rId4"/>
  </sheets>
  <calcPr calcId="124519" fullCalcOnLoad="1"/>
</workbook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<sst xmlns="http://schemas.openxmlformats.org/spreadsheetml/2006/main" count="107" uniqueCount="68">
  <si>
    <t>Optionality Ledger — Settings</t>
  </si>
  <si>
    <t>Enter these once; the Dashboard and Ledger reference them.</t>
  </si>
  <si>
    <t>Base Inputs</t>
  </si>
  <si>
    <t>Buffer (months of essentials)</t>
  </si>
  <si>
    <t>Slack Hours / Week (hours you can move)</t>
  </si>
  <si>
    <t>Skill Liquidity (0–10)</t>
  </si>
  <si>
    <t>Fixed-Cost Drag (0–10)</t>
  </si>
  <si>
    <t>Irreversible Commitments (0–10)</t>
  </si>
  <si>
    <t>Attention Leaks (0–10)</t>
  </si>
  <si>
    <t>Scoring Formula</t>
  </si>
  <si>
    <t>Optionality Base Score</t>
  </si>
  <si>
    <t>Base Score ignores weekly Ledger credits/debits; Dashboard shows both.</t>
  </si>
  <si>
    <t>Reference — Actions &amp; Default Points</t>
  </si>
  <si>
    <t>Pick actions in the Ledger; points auto-fill (you can override).</t>
  </si>
  <si>
    <t>Category</t>
  </si>
  <si>
    <t>Action</t>
  </si>
  <si>
    <t>Default Points</t>
  </si>
  <si>
    <t>Type</t>
  </si>
  <si>
    <t>Finance</t>
  </si>
  <si>
    <t>Add 0.5 month of buffer</t>
  </si>
  <si>
    <t>Credit</t>
  </si>
  <si>
    <t>Eliminate subscription (recurring)</t>
  </si>
  <si>
    <t>Set autopay+alerts on Bills account</t>
  </si>
  <si>
    <t>New recurring bill without exit clause</t>
  </si>
  <si>
    <t>Debit</t>
  </si>
  <si>
    <t>Time</t>
  </si>
  <si>
    <t>Protect a 90-minute deep-work block</t>
  </si>
  <si>
    <t>Batch admin hour (weekly)</t>
  </si>
  <si>
    <t>Add recurring meeting without a doc</t>
  </si>
  <si>
    <t>Skills</t>
  </si>
  <si>
    <t>Ship one reusable asset (template/script)</t>
  </si>
  <si>
    <t>30-min skill practice streak this week</t>
  </si>
  <si>
    <t>Learned but didn’t publish</t>
  </si>
  <si>
    <t>Tools</t>
  </si>
  <si>
    <t>Repair extends gear by 12+ months</t>
  </si>
  <si>
    <t>Upgrade passes security/ROI gates</t>
  </si>
  <si>
    <t>Non-reversible/vanity upgrade</t>
  </si>
  <si>
    <t>Relationships</t>
  </si>
  <si>
    <t>1–1–1: thank-you, intro, check-in</t>
  </si>
  <si>
    <t>No follow-ups this month</t>
  </si>
  <si>
    <t>Health</t>
  </si>
  <si>
    <t>5+ nights ≥7h sleep this week</t>
  </si>
  <si>
    <t>Chaotic sleep week</t>
  </si>
  <si>
    <t>Date</t>
  </si>
  <si>
    <t>Type (auto)</t>
  </si>
  <si>
    <t>Adj. Points (opt)</t>
  </si>
  <si>
    <t>Points Used (auto)</t>
  </si>
  <si>
    <t>Notes</t>
  </si>
  <si>
    <t>Week #</t>
  </si>
  <si>
    <t>Month</t>
  </si>
  <si>
    <t>Payday sweep to Bills</t>
  </si>
  <si>
    <t>Tue/Thu holds</t>
  </si>
  <si>
    <t>Battery swap</t>
  </si>
  <si>
    <t>Published checklist</t>
  </si>
  <si>
    <t>Reassess</t>
  </si>
  <si>
    <t>Optionality Ledger — Dashboard</t>
  </si>
  <si>
    <t>Base score + last-30-day net from your Ledger. Green up = more choices.</t>
  </si>
  <si>
    <t>Base Score (Settings)</t>
  </si>
  <si>
    <t>Ledger Net (last 30 days)</t>
  </si>
  <si>
    <t>Optionality Momentum (Base + last 30)</t>
  </si>
  <si>
    <t>This Month — Credits / Debits / Net</t>
  </si>
  <si>
    <t>Credits:</t>
  </si>
  <si>
    <t>Debits:</t>
  </si>
  <si>
    <t>Net Points:</t>
  </si>
  <si>
    <t>How to Use</t>
  </si>
  <si>
    <t>1) Set base inputs in Settings (buffer, slack hours, etc.).</t>
  </si>
  <si>
    <t>2) Log small wins/debits in the Ledger via dropdown Actions.</t>
  </si>
  <si>
    <t>3) Check Dashboard for base score, last-30 net, and trends.</t>
  </si>
</sst>
</file>

<file path=xl/styles.xml><?xml version="1.0" encoding="utf-8"?>
<styleSheet xmlns="http://schemas.openxmlformats.org/spreadsheetml/2006/main">
  <numFmts count="2">
    <numFmt numFmtId="164" formatCode="0.00"/>
    <numFmt numFmtId="165" formatCode="yyyy-mm-dd"/>
  </numFmts>
  <fonts count="6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rgb="FF37415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11827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3F4F6"/>
        <bgColor indexed="64"/>
      </patternFill>
    </fill>
    <fill>
      <patternFill patternType="solid">
        <fgColor rgb="FFFFF7ED"/>
        <bgColor indexed="64"/>
      </patternFill>
    </fill>
    <fill>
      <patternFill patternType="solid">
        <fgColor rgb="FF11182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/>
    <xf numFmtId="0" fontId="0" fillId="3" borderId="0" xfId="0" applyFill="1"/>
    <xf numFmtId="164" fontId="0" fillId="0" borderId="0" xfId="0" applyNumberFormat="1"/>
    <xf numFmtId="0" fontId="4" fillId="0" borderId="0" xfId="0" applyFont="1"/>
    <xf numFmtId="0" fontId="5" fillId="4" borderId="0" xfId="0" applyFont="1" applyFill="1" applyAlignment="1">
      <alignment horizontal="center" vertical="center"/>
    </xf>
    <xf numFmtId="165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2">
    <dxf>
      <font>
        <color rgb="FF991B1B"/>
      </font>
      <fill>
        <patternFill>
          <bgColor rgb="FFFEE2E2"/>
        </patternFill>
      </fill>
    </dxf>
    <dxf>
      <font>
        <color rgb="FF065F46"/>
      </font>
      <fill>
        <patternFill>
          <bgColor rgb="FFDCFCE7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sheetMetadata" Target="metadata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5"/>
  <sheetViews>
    <sheetView tabSelected="1" workbookViewId="0"/>
  </sheetViews>
  <sheetFormatPr defaultRowHeight="15"/>
  <cols>
    <col min="1" max="3" width="34.7109375" customWidth="1"/>
  </cols>
  <sheetData>
    <row r="1" spans="1:2">
      <c r="A1" s="1" t="s">
        <v>0</v>
      </c>
    </row>
    <row r="2" spans="1:2">
      <c r="A2" s="2" t="s">
        <v>1</v>
      </c>
    </row>
    <row r="4" spans="1:2">
      <c r="A4" s="3" t="s">
        <v>2</v>
      </c>
    </row>
    <row r="5" spans="1:2">
      <c r="A5" t="s">
        <v>3</v>
      </c>
      <c r="B5" s="4">
        <v>1</v>
      </c>
    </row>
    <row r="6" spans="1:2">
      <c r="A6" t="s">
        <v>4</v>
      </c>
      <c r="B6" s="4">
        <v>4</v>
      </c>
    </row>
    <row r="7" spans="1:2">
      <c r="A7" t="s">
        <v>5</v>
      </c>
      <c r="B7" s="4">
        <v>5</v>
      </c>
    </row>
    <row r="8" spans="1:2">
      <c r="A8" t="s">
        <v>6</v>
      </c>
      <c r="B8" s="4">
        <v>6</v>
      </c>
    </row>
    <row r="9" spans="1:2">
      <c r="A9" t="s">
        <v>7</v>
      </c>
      <c r="B9" s="4">
        <v>4</v>
      </c>
    </row>
    <row r="10" spans="1:2">
      <c r="A10" t="s">
        <v>8</v>
      </c>
      <c r="B10" s="4">
        <v>6</v>
      </c>
    </row>
    <row r="12" spans="1:2">
      <c r="A12" s="3" t="s">
        <v>9</v>
      </c>
    </row>
    <row r="13" spans="1:2">
      <c r="A13" t="s">
        <v>10</v>
      </c>
      <c r="B13" s="5">
        <f>B4 + (B5/5) + B6 - B7 - B8 - B9</f>
        <v>0</v>
      </c>
    </row>
    <row r="15" spans="1:2">
      <c r="A15" s="6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1"/>
  <sheetViews>
    <sheetView workbookViewId="0"/>
  </sheetViews>
  <sheetFormatPr defaultRowHeight="15"/>
  <cols>
    <col min="1" max="4" width="34.7109375" customWidth="1"/>
  </cols>
  <sheetData>
    <row r="1" spans="1:4">
      <c r="A1" s="1" t="s">
        <v>12</v>
      </c>
    </row>
    <row r="2" spans="1:4">
      <c r="A2" s="2" t="s">
        <v>13</v>
      </c>
    </row>
    <row r="4" spans="1:4">
      <c r="A4" s="7" t="s">
        <v>14</v>
      </c>
      <c r="B4" s="7" t="s">
        <v>15</v>
      </c>
      <c r="C4" s="7" t="s">
        <v>16</v>
      </c>
      <c r="D4" s="7" t="s">
        <v>17</v>
      </c>
    </row>
    <row r="5" spans="1:4">
      <c r="A5" t="s">
        <v>18</v>
      </c>
      <c r="B5" t="s">
        <v>19</v>
      </c>
      <c r="C5" s="5">
        <v>0.5</v>
      </c>
      <c r="D5" t="s">
        <v>20</v>
      </c>
    </row>
    <row r="6" spans="1:4">
      <c r="A6" t="s">
        <v>18</v>
      </c>
      <c r="B6" t="s">
        <v>21</v>
      </c>
      <c r="C6" s="5">
        <v>1</v>
      </c>
      <c r="D6" t="s">
        <v>20</v>
      </c>
    </row>
    <row r="7" spans="1:4">
      <c r="A7" t="s">
        <v>18</v>
      </c>
      <c r="B7" t="s">
        <v>22</v>
      </c>
      <c r="C7" s="5">
        <v>1</v>
      </c>
      <c r="D7" t="s">
        <v>20</v>
      </c>
    </row>
    <row r="8" spans="1:4">
      <c r="A8" t="s">
        <v>18</v>
      </c>
      <c r="B8" t="s">
        <v>23</v>
      </c>
      <c r="C8" s="5">
        <v>-1</v>
      </c>
      <c r="D8" t="s">
        <v>24</v>
      </c>
    </row>
    <row r="9" spans="1:4">
      <c r="A9" t="s">
        <v>25</v>
      </c>
      <c r="B9" t="s">
        <v>26</v>
      </c>
      <c r="C9" s="5">
        <v>1</v>
      </c>
      <c r="D9" t="s">
        <v>20</v>
      </c>
    </row>
    <row r="10" spans="1:4">
      <c r="A10" t="s">
        <v>25</v>
      </c>
      <c r="B10" t="s">
        <v>27</v>
      </c>
      <c r="C10" s="5">
        <v>1</v>
      </c>
      <c r="D10" t="s">
        <v>20</v>
      </c>
    </row>
    <row r="11" spans="1:4">
      <c r="A11" t="s">
        <v>25</v>
      </c>
      <c r="B11" t="s">
        <v>28</v>
      </c>
      <c r="C11" s="5">
        <v>-1</v>
      </c>
      <c r="D11" t="s">
        <v>24</v>
      </c>
    </row>
    <row r="12" spans="1:4">
      <c r="A12" t="s">
        <v>29</v>
      </c>
      <c r="B12" t="s">
        <v>30</v>
      </c>
      <c r="C12" s="5">
        <v>1</v>
      </c>
      <c r="D12" t="s">
        <v>20</v>
      </c>
    </row>
    <row r="13" spans="1:4">
      <c r="A13" t="s">
        <v>29</v>
      </c>
      <c r="B13" t="s">
        <v>31</v>
      </c>
      <c r="C13" s="5">
        <v>0.5</v>
      </c>
      <c r="D13" t="s">
        <v>20</v>
      </c>
    </row>
    <row r="14" spans="1:4">
      <c r="A14" t="s">
        <v>29</v>
      </c>
      <c r="B14" t="s">
        <v>32</v>
      </c>
      <c r="C14" s="5">
        <v>-1</v>
      </c>
      <c r="D14" t="s">
        <v>24</v>
      </c>
    </row>
    <row r="15" spans="1:4">
      <c r="A15" t="s">
        <v>33</v>
      </c>
      <c r="B15" t="s">
        <v>34</v>
      </c>
      <c r="C15" s="5">
        <v>1</v>
      </c>
      <c r="D15" t="s">
        <v>20</v>
      </c>
    </row>
    <row r="16" spans="1:4">
      <c r="A16" t="s">
        <v>33</v>
      </c>
      <c r="B16" t="s">
        <v>35</v>
      </c>
      <c r="C16" s="5">
        <v>1</v>
      </c>
      <c r="D16" t="s">
        <v>20</v>
      </c>
    </row>
    <row r="17" spans="1:4">
      <c r="A17" t="s">
        <v>33</v>
      </c>
      <c r="B17" t="s">
        <v>36</v>
      </c>
      <c r="C17" s="5">
        <v>-1</v>
      </c>
      <c r="D17" t="s">
        <v>24</v>
      </c>
    </row>
    <row r="18" spans="1:4">
      <c r="A18" t="s">
        <v>37</v>
      </c>
      <c r="B18" t="s">
        <v>38</v>
      </c>
      <c r="C18" s="5">
        <v>1</v>
      </c>
      <c r="D18" t="s">
        <v>20</v>
      </c>
    </row>
    <row r="19" spans="1:4">
      <c r="A19" t="s">
        <v>37</v>
      </c>
      <c r="B19" t="s">
        <v>39</v>
      </c>
      <c r="C19" s="5">
        <v>-1</v>
      </c>
      <c r="D19" t="s">
        <v>24</v>
      </c>
    </row>
    <row r="20" spans="1:4">
      <c r="A20" t="s">
        <v>40</v>
      </c>
      <c r="B20" t="s">
        <v>41</v>
      </c>
      <c r="C20" s="5">
        <v>1</v>
      </c>
      <c r="D20" t="s">
        <v>20</v>
      </c>
    </row>
    <row r="21" spans="1:4">
      <c r="A21" t="s">
        <v>40</v>
      </c>
      <c r="B21" t="s">
        <v>42</v>
      </c>
      <c r="C21" s="5">
        <v>-1</v>
      </c>
      <c r="D21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01"/>
  <sheetViews>
    <sheetView workbookViewId="0">
      <pane ySplit="1" topLeftCell="A2" activePane="bottomLeft" state="frozen"/>
      <selection pane="bottomLeft"/>
    </sheetView>
  </sheetViews>
  <sheetFormatPr defaultRowHeight="15"/>
  <cols>
    <col min="1" max="10" width="22.7109375" customWidth="1"/>
  </cols>
  <sheetData>
    <row r="1" spans="1:10">
      <c r="A1" s="7" t="s">
        <v>43</v>
      </c>
      <c r="B1" s="7" t="s">
        <v>14</v>
      </c>
      <c r="C1" s="7" t="s">
        <v>15</v>
      </c>
      <c r="D1" s="7" t="s">
        <v>44</v>
      </c>
      <c r="E1" s="7" t="s">
        <v>16</v>
      </c>
      <c r="F1" s="7" t="s">
        <v>45</v>
      </c>
      <c r="G1" s="7" t="s">
        <v>46</v>
      </c>
      <c r="H1" s="7" t="s">
        <v>47</v>
      </c>
      <c r="I1" s="7" t="s">
        <v>48</v>
      </c>
      <c r="J1" s="7" t="s">
        <v>49</v>
      </c>
    </row>
    <row r="2" spans="1:10">
      <c r="A2" s="8">
        <v>45902</v>
      </c>
      <c r="B2" t="s">
        <v>18</v>
      </c>
      <c r="C2" t="s">
        <v>19</v>
      </c>
      <c r="D2" cm="1">
        <f t="array" ref="D2">IFERROR(_xlfn.XLOOKUP(C2,Reference!$B:$B,Reference!$D:$D,""),"")</f>
        <v>0</v>
      </c>
      <c r="E2" s="5" cm="1">
        <f t="array" ref="E2">IFERROR(_xlfn.XLOOKUP(C2,Reference!$B:$B,Reference!$C:$C,""),"")</f>
        <v>0</v>
      </c>
      <c r="F2" s="4"/>
      <c r="G2" s="5">
        <f>IF(F2="", E2, F2)</f>
        <v>0</v>
      </c>
      <c r="H2" t="s">
        <v>50</v>
      </c>
      <c r="I2" s="9">
        <f>IF(A2="","",WEEKNUM(A2))</f>
        <v>0</v>
      </c>
      <c r="J2">
        <f>IF(A2="","",TEXT(EOMONTH(A2,0),"yyyy-mm"))</f>
        <v>0</v>
      </c>
    </row>
    <row r="3" spans="1:10">
      <c r="A3" s="8">
        <v>45903</v>
      </c>
      <c r="B3" t="s">
        <v>25</v>
      </c>
      <c r="C3" t="s">
        <v>26</v>
      </c>
      <c r="D3" cm="1">
        <f t="array" ref="D3">IFERROR(_xlfn.XLOOKUP(C3,Reference!$B:$B,Reference!$D:$D,""),"")</f>
        <v>0</v>
      </c>
      <c r="E3" s="5" cm="1">
        <f t="array" ref="E3">IFERROR(_xlfn.XLOOKUP(C3,Reference!$B:$B,Reference!$C:$C,""),"")</f>
        <v>0</v>
      </c>
      <c r="F3" s="4"/>
      <c r="G3" s="5">
        <f>IF(F3="", E3, F3)</f>
        <v>0</v>
      </c>
      <c r="H3" t="s">
        <v>51</v>
      </c>
      <c r="I3" s="9">
        <f>IF(A3="","",WEEKNUM(A3))</f>
        <v>0</v>
      </c>
      <c r="J3">
        <f>IF(A3="","",TEXT(EOMONTH(A3,0),"yyyy-mm"))</f>
        <v>0</v>
      </c>
    </row>
    <row r="4" spans="1:10">
      <c r="A4" s="8">
        <v>45904</v>
      </c>
      <c r="B4" t="s">
        <v>33</v>
      </c>
      <c r="C4" t="s">
        <v>34</v>
      </c>
      <c r="D4" cm="1">
        <f t="array" ref="D4">IFERROR(_xlfn.XLOOKUP(C4,Reference!$B:$B,Reference!$D:$D,""),"")</f>
        <v>0</v>
      </c>
      <c r="E4" s="5" cm="1">
        <f t="array" ref="E4">IFERROR(_xlfn.XLOOKUP(C4,Reference!$B:$B,Reference!$C:$C,""),"")</f>
        <v>0</v>
      </c>
      <c r="F4" s="4"/>
      <c r="G4" s="5">
        <f>IF(F4="", E4, F4)</f>
        <v>0</v>
      </c>
      <c r="H4" t="s">
        <v>52</v>
      </c>
      <c r="I4" s="9">
        <f>IF(A4="","",WEEKNUM(A4))</f>
        <v>0</v>
      </c>
      <c r="J4">
        <f>IF(A4="","",TEXT(EOMONTH(A4,0),"yyyy-mm"))</f>
        <v>0</v>
      </c>
    </row>
    <row r="5" spans="1:10">
      <c r="A5" s="8">
        <v>45905</v>
      </c>
      <c r="B5" t="s">
        <v>29</v>
      </c>
      <c r="C5" t="s">
        <v>30</v>
      </c>
      <c r="D5" cm="1">
        <f t="array" ref="D5">IFERROR(_xlfn.XLOOKUP(C5,Reference!$B:$B,Reference!$D:$D,""),"")</f>
        <v>0</v>
      </c>
      <c r="E5" s="5" cm="1">
        <f t="array" ref="E5">IFERROR(_xlfn.XLOOKUP(C5,Reference!$B:$B,Reference!$C:$C,""),"")</f>
        <v>0</v>
      </c>
      <c r="F5" s="4"/>
      <c r="G5" s="5">
        <f>IF(F5="", E5, F5)</f>
        <v>0</v>
      </c>
      <c r="H5" t="s">
        <v>53</v>
      </c>
      <c r="I5" s="9">
        <f>IF(A5="","",WEEKNUM(A5))</f>
        <v>0</v>
      </c>
      <c r="J5">
        <f>IF(A5="","",TEXT(EOMONTH(A5,0),"yyyy-mm"))</f>
        <v>0</v>
      </c>
    </row>
    <row r="6" spans="1:10">
      <c r="A6" s="8">
        <v>45906</v>
      </c>
      <c r="B6" t="s">
        <v>18</v>
      </c>
      <c r="C6" t="s">
        <v>23</v>
      </c>
      <c r="D6" cm="1">
        <f t="array" ref="D6">IFERROR(_xlfn.XLOOKUP(C6,Reference!$B:$B,Reference!$D:$D,""),"")</f>
        <v>0</v>
      </c>
      <c r="E6" s="5" cm="1">
        <f t="array" ref="E6">IFERROR(_xlfn.XLOOKUP(C6,Reference!$B:$B,Reference!$C:$C,""),"")</f>
        <v>0</v>
      </c>
      <c r="F6" s="4"/>
      <c r="G6" s="5">
        <f>IF(F6="", E6, F6)</f>
        <v>0</v>
      </c>
      <c r="H6" t="s">
        <v>54</v>
      </c>
      <c r="I6" s="9">
        <f>IF(A6="","",WEEKNUM(A6))</f>
        <v>0</v>
      </c>
      <c r="J6">
        <f>IF(A6="","",TEXT(EOMONTH(A6,0),"yyyy-mm"))</f>
        <v>0</v>
      </c>
    </row>
    <row r="7" spans="1:10">
      <c r="A7" s="4"/>
      <c r="B7" s="4"/>
      <c r="C7" s="4"/>
      <c r="D7" cm="1">
        <f t="array" ref="D7">IFERROR(_xlfn.XLOOKUP(C7,Reference!$B:$B,Reference!$D:$D,""),"")</f>
        <v>0</v>
      </c>
      <c r="E7" s="5" cm="1">
        <f t="array" ref="E7">IFERROR(_xlfn.XLOOKUP(C7,Reference!$B:$B,Reference!$C:$C,""),"")</f>
        <v>0</v>
      </c>
      <c r="F7" s="4"/>
      <c r="G7" s="5">
        <f>IF(F7="", E7, F7)</f>
        <v>0</v>
      </c>
      <c r="H7" s="4"/>
      <c r="I7" s="9">
        <f>IF(A7="","",WEEKNUM(A7))</f>
        <v>0</v>
      </c>
      <c r="J7">
        <f>IF(A7="","",TEXT(EOMONTH(A7,0),"yyyy-mm"))</f>
        <v>0</v>
      </c>
    </row>
    <row r="8" spans="1:10">
      <c r="A8" s="4"/>
      <c r="B8" s="4"/>
      <c r="C8" s="4"/>
      <c r="D8" cm="1">
        <f t="array" ref="D8">IFERROR(_xlfn.XLOOKUP(C8,Reference!$B:$B,Reference!$D:$D,""),"")</f>
        <v>0</v>
      </c>
      <c r="E8" s="5" cm="1">
        <f t="array" ref="E8">IFERROR(_xlfn.XLOOKUP(C8,Reference!$B:$B,Reference!$C:$C,""),"")</f>
        <v>0</v>
      </c>
      <c r="F8" s="4"/>
      <c r="G8" s="5">
        <f>IF(F8="", E8, F8)</f>
        <v>0</v>
      </c>
      <c r="H8" s="4"/>
      <c r="I8" s="9">
        <f>IF(A8="","",WEEKNUM(A8))</f>
        <v>0</v>
      </c>
      <c r="J8">
        <f>IF(A8="","",TEXT(EOMONTH(A8,0),"yyyy-mm"))</f>
        <v>0</v>
      </c>
    </row>
    <row r="9" spans="1:10">
      <c r="A9" s="4"/>
      <c r="B9" s="4"/>
      <c r="C9" s="4"/>
      <c r="D9" cm="1">
        <f t="array" ref="D9">IFERROR(_xlfn.XLOOKUP(C9,Reference!$B:$B,Reference!$D:$D,""),"")</f>
        <v>0</v>
      </c>
      <c r="E9" s="5" cm="1">
        <f t="array" ref="E9">IFERROR(_xlfn.XLOOKUP(C9,Reference!$B:$B,Reference!$C:$C,""),"")</f>
        <v>0</v>
      </c>
      <c r="F9" s="4"/>
      <c r="G9" s="5">
        <f>IF(F9="", E9, F9)</f>
        <v>0</v>
      </c>
      <c r="H9" s="4"/>
      <c r="I9" s="9">
        <f>IF(A9="","",WEEKNUM(A9))</f>
        <v>0</v>
      </c>
      <c r="J9">
        <f>IF(A9="","",TEXT(EOMONTH(A9,0),"yyyy-mm"))</f>
        <v>0</v>
      </c>
    </row>
    <row r="10" spans="1:10">
      <c r="A10" s="4"/>
      <c r="B10" s="4"/>
      <c r="C10" s="4"/>
      <c r="D10" cm="1">
        <f t="array" ref="D10">IFERROR(_xlfn.XLOOKUP(C10,Reference!$B:$B,Reference!$D:$D,""),"")</f>
        <v>0</v>
      </c>
      <c r="E10" s="5" cm="1">
        <f t="array" ref="E10">IFERROR(_xlfn.XLOOKUP(C10,Reference!$B:$B,Reference!$C:$C,""),"")</f>
        <v>0</v>
      </c>
      <c r="F10" s="4"/>
      <c r="G10" s="5">
        <f>IF(F10="", E10, F10)</f>
        <v>0</v>
      </c>
      <c r="H10" s="4"/>
      <c r="I10" s="9">
        <f>IF(A10="","",WEEKNUM(A10))</f>
        <v>0</v>
      </c>
      <c r="J10">
        <f>IF(A10="","",TEXT(EOMONTH(A10,0),"yyyy-mm"))</f>
        <v>0</v>
      </c>
    </row>
    <row r="11" spans="1:10">
      <c r="A11" s="4"/>
      <c r="B11" s="4"/>
      <c r="C11" s="4"/>
      <c r="D11" cm="1">
        <f t="array" ref="D11">IFERROR(_xlfn.XLOOKUP(C11,Reference!$B:$B,Reference!$D:$D,""),"")</f>
        <v>0</v>
      </c>
      <c r="E11" s="5" cm="1">
        <f t="array" ref="E11">IFERROR(_xlfn.XLOOKUP(C11,Reference!$B:$B,Reference!$C:$C,""),"")</f>
        <v>0</v>
      </c>
      <c r="F11" s="4"/>
      <c r="G11" s="5">
        <f>IF(F11="", E11, F11)</f>
        <v>0</v>
      </c>
      <c r="H11" s="4"/>
      <c r="I11" s="9">
        <f>IF(A11="","",WEEKNUM(A11))</f>
        <v>0</v>
      </c>
      <c r="J11">
        <f>IF(A11="","",TEXT(EOMONTH(A11,0),"yyyy-mm"))</f>
        <v>0</v>
      </c>
    </row>
    <row r="12" spans="1:10">
      <c r="A12" s="4"/>
      <c r="B12" s="4"/>
      <c r="C12" s="4"/>
      <c r="D12" cm="1">
        <f t="array" ref="D12">IFERROR(_xlfn.XLOOKUP(C12,Reference!$B:$B,Reference!$D:$D,""),"")</f>
        <v>0</v>
      </c>
      <c r="E12" s="5" cm="1">
        <f t="array" ref="E12">IFERROR(_xlfn.XLOOKUP(C12,Reference!$B:$B,Reference!$C:$C,""),"")</f>
        <v>0</v>
      </c>
      <c r="F12" s="4"/>
      <c r="G12" s="5">
        <f>IF(F12="", E12, F12)</f>
        <v>0</v>
      </c>
      <c r="H12" s="4"/>
      <c r="I12" s="9">
        <f>IF(A12="","",WEEKNUM(A12))</f>
        <v>0</v>
      </c>
      <c r="J12">
        <f>IF(A12="","",TEXT(EOMONTH(A12,0),"yyyy-mm"))</f>
        <v>0</v>
      </c>
    </row>
    <row r="13" spans="1:10">
      <c r="A13" s="4"/>
      <c r="B13" s="4"/>
      <c r="C13" s="4"/>
      <c r="D13" cm="1">
        <f t="array" ref="D13">IFERROR(_xlfn.XLOOKUP(C13,Reference!$B:$B,Reference!$D:$D,""),"")</f>
        <v>0</v>
      </c>
      <c r="E13" s="5" cm="1">
        <f t="array" ref="E13">IFERROR(_xlfn.XLOOKUP(C13,Reference!$B:$B,Reference!$C:$C,""),"")</f>
        <v>0</v>
      </c>
      <c r="F13" s="4"/>
      <c r="G13" s="5">
        <f>IF(F13="", E13, F13)</f>
        <v>0</v>
      </c>
      <c r="H13" s="4"/>
      <c r="I13" s="9">
        <f>IF(A13="","",WEEKNUM(A13))</f>
        <v>0</v>
      </c>
      <c r="J13">
        <f>IF(A13="","",TEXT(EOMONTH(A13,0),"yyyy-mm"))</f>
        <v>0</v>
      </c>
    </row>
    <row r="14" spans="1:10">
      <c r="A14" s="4"/>
      <c r="B14" s="4"/>
      <c r="C14" s="4"/>
      <c r="D14" cm="1">
        <f t="array" ref="D14">IFERROR(_xlfn.XLOOKUP(C14,Reference!$B:$B,Reference!$D:$D,""),"")</f>
        <v>0</v>
      </c>
      <c r="E14" s="5" cm="1">
        <f t="array" ref="E14">IFERROR(_xlfn.XLOOKUP(C14,Reference!$B:$B,Reference!$C:$C,""),"")</f>
        <v>0</v>
      </c>
      <c r="F14" s="4"/>
      <c r="G14" s="5">
        <f>IF(F14="", E14, F14)</f>
        <v>0</v>
      </c>
      <c r="H14" s="4"/>
      <c r="I14" s="9">
        <f>IF(A14="","",WEEKNUM(A14))</f>
        <v>0</v>
      </c>
      <c r="J14">
        <f>IF(A14="","",TEXT(EOMONTH(A14,0),"yyyy-mm"))</f>
        <v>0</v>
      </c>
    </row>
    <row r="15" spans="1:10">
      <c r="A15" s="4"/>
      <c r="B15" s="4"/>
      <c r="C15" s="4"/>
      <c r="D15" cm="1">
        <f t="array" ref="D15">IFERROR(_xlfn.XLOOKUP(C15,Reference!$B:$B,Reference!$D:$D,""),"")</f>
        <v>0</v>
      </c>
      <c r="E15" s="5" cm="1">
        <f t="array" ref="E15">IFERROR(_xlfn.XLOOKUP(C15,Reference!$B:$B,Reference!$C:$C,""),"")</f>
        <v>0</v>
      </c>
      <c r="F15" s="4"/>
      <c r="G15" s="5">
        <f>IF(F15="", E15, F15)</f>
        <v>0</v>
      </c>
      <c r="H15" s="4"/>
      <c r="I15" s="9">
        <f>IF(A15="","",WEEKNUM(A15))</f>
        <v>0</v>
      </c>
      <c r="J15">
        <f>IF(A15="","",TEXT(EOMONTH(A15,0),"yyyy-mm"))</f>
        <v>0</v>
      </c>
    </row>
    <row r="16" spans="1:10">
      <c r="A16" s="4"/>
      <c r="B16" s="4"/>
      <c r="C16" s="4"/>
      <c r="D16" cm="1">
        <f t="array" ref="D16">IFERROR(_xlfn.XLOOKUP(C16,Reference!$B:$B,Reference!$D:$D,""),"")</f>
        <v>0</v>
      </c>
      <c r="E16" s="5" cm="1">
        <f t="array" ref="E16">IFERROR(_xlfn.XLOOKUP(C16,Reference!$B:$B,Reference!$C:$C,""),"")</f>
        <v>0</v>
      </c>
      <c r="F16" s="4"/>
      <c r="G16" s="5">
        <f>IF(F16="", E16, F16)</f>
        <v>0</v>
      </c>
      <c r="H16" s="4"/>
      <c r="I16" s="9">
        <f>IF(A16="","",WEEKNUM(A16))</f>
        <v>0</v>
      </c>
      <c r="J16">
        <f>IF(A16="","",TEXT(EOMONTH(A16,0),"yyyy-mm"))</f>
        <v>0</v>
      </c>
    </row>
    <row r="17" spans="1:10">
      <c r="A17" s="4"/>
      <c r="B17" s="4"/>
      <c r="C17" s="4"/>
      <c r="D17" cm="1">
        <f t="array" ref="D17">IFERROR(_xlfn.XLOOKUP(C17,Reference!$B:$B,Reference!$D:$D,""),"")</f>
        <v>0</v>
      </c>
      <c r="E17" s="5" cm="1">
        <f t="array" ref="E17">IFERROR(_xlfn.XLOOKUP(C17,Reference!$B:$B,Reference!$C:$C,""),"")</f>
        <v>0</v>
      </c>
      <c r="F17" s="4"/>
      <c r="G17" s="5">
        <f>IF(F17="", E17, F17)</f>
        <v>0</v>
      </c>
      <c r="H17" s="4"/>
      <c r="I17" s="9">
        <f>IF(A17="","",WEEKNUM(A17))</f>
        <v>0</v>
      </c>
      <c r="J17">
        <f>IF(A17="","",TEXT(EOMONTH(A17,0),"yyyy-mm"))</f>
        <v>0</v>
      </c>
    </row>
    <row r="18" spans="1:10">
      <c r="A18" s="4"/>
      <c r="B18" s="4"/>
      <c r="C18" s="4"/>
      <c r="D18" cm="1">
        <f t="array" ref="D18">IFERROR(_xlfn.XLOOKUP(C18,Reference!$B:$B,Reference!$D:$D,""),"")</f>
        <v>0</v>
      </c>
      <c r="E18" s="5" cm="1">
        <f t="array" ref="E18">IFERROR(_xlfn.XLOOKUP(C18,Reference!$B:$B,Reference!$C:$C,""),"")</f>
        <v>0</v>
      </c>
      <c r="F18" s="4"/>
      <c r="G18" s="5">
        <f>IF(F18="", E18, F18)</f>
        <v>0</v>
      </c>
      <c r="H18" s="4"/>
      <c r="I18" s="9">
        <f>IF(A18="","",WEEKNUM(A18))</f>
        <v>0</v>
      </c>
      <c r="J18">
        <f>IF(A18="","",TEXT(EOMONTH(A18,0),"yyyy-mm"))</f>
        <v>0</v>
      </c>
    </row>
    <row r="19" spans="1:10">
      <c r="A19" s="4"/>
      <c r="B19" s="4"/>
      <c r="C19" s="4"/>
      <c r="D19" cm="1">
        <f t="array" ref="D19">IFERROR(_xlfn.XLOOKUP(C19,Reference!$B:$B,Reference!$D:$D,""),"")</f>
        <v>0</v>
      </c>
      <c r="E19" s="5" cm="1">
        <f t="array" ref="E19">IFERROR(_xlfn.XLOOKUP(C19,Reference!$B:$B,Reference!$C:$C,""),"")</f>
        <v>0</v>
      </c>
      <c r="F19" s="4"/>
      <c r="G19" s="5">
        <f>IF(F19="", E19, F19)</f>
        <v>0</v>
      </c>
      <c r="H19" s="4"/>
      <c r="I19" s="9">
        <f>IF(A19="","",WEEKNUM(A19))</f>
        <v>0</v>
      </c>
      <c r="J19">
        <f>IF(A19="","",TEXT(EOMONTH(A19,0),"yyyy-mm"))</f>
        <v>0</v>
      </c>
    </row>
    <row r="20" spans="1:10">
      <c r="A20" s="4"/>
      <c r="B20" s="4"/>
      <c r="C20" s="4"/>
      <c r="D20" cm="1">
        <f t="array" ref="D20">IFERROR(_xlfn.XLOOKUP(C20,Reference!$B:$B,Reference!$D:$D,""),"")</f>
        <v>0</v>
      </c>
      <c r="E20" s="5" cm="1">
        <f t="array" ref="E20">IFERROR(_xlfn.XLOOKUP(C20,Reference!$B:$B,Reference!$C:$C,""),"")</f>
        <v>0</v>
      </c>
      <c r="F20" s="4"/>
      <c r="G20" s="5">
        <f>IF(F20="", E20, F20)</f>
        <v>0</v>
      </c>
      <c r="H20" s="4"/>
      <c r="I20" s="9">
        <f>IF(A20="","",WEEKNUM(A20))</f>
        <v>0</v>
      </c>
      <c r="J20">
        <f>IF(A20="","",TEXT(EOMONTH(A20,0),"yyyy-mm"))</f>
        <v>0</v>
      </c>
    </row>
    <row r="21" spans="1:10">
      <c r="A21" s="4"/>
      <c r="B21" s="4"/>
      <c r="C21" s="4"/>
      <c r="D21" cm="1">
        <f t="array" ref="D21">IFERROR(_xlfn.XLOOKUP(C21,Reference!$B:$B,Reference!$D:$D,""),"")</f>
        <v>0</v>
      </c>
      <c r="E21" s="5" cm="1">
        <f t="array" ref="E21">IFERROR(_xlfn.XLOOKUP(C21,Reference!$B:$B,Reference!$C:$C,""),"")</f>
        <v>0</v>
      </c>
      <c r="F21" s="4"/>
      <c r="G21" s="5">
        <f>IF(F21="", E21, F21)</f>
        <v>0</v>
      </c>
      <c r="H21" s="4"/>
      <c r="I21" s="9">
        <f>IF(A21="","",WEEKNUM(A21))</f>
        <v>0</v>
      </c>
      <c r="J21">
        <f>IF(A21="","",TEXT(EOMONTH(A21,0),"yyyy-mm"))</f>
        <v>0</v>
      </c>
    </row>
    <row r="22" spans="1:10">
      <c r="A22" s="4"/>
      <c r="B22" s="4"/>
      <c r="C22" s="4"/>
      <c r="D22" cm="1">
        <f t="array" ref="D22">IFERROR(_xlfn.XLOOKUP(C22,Reference!$B:$B,Reference!$D:$D,""),"")</f>
        <v>0</v>
      </c>
      <c r="E22" s="5" cm="1">
        <f t="array" ref="E22">IFERROR(_xlfn.XLOOKUP(C22,Reference!$B:$B,Reference!$C:$C,""),"")</f>
        <v>0</v>
      </c>
      <c r="F22" s="4"/>
      <c r="G22" s="5">
        <f>IF(F22="", E22, F22)</f>
        <v>0</v>
      </c>
      <c r="H22" s="4"/>
      <c r="I22" s="9">
        <f>IF(A22="","",WEEKNUM(A22))</f>
        <v>0</v>
      </c>
      <c r="J22">
        <f>IF(A22="","",TEXT(EOMONTH(A22,0),"yyyy-mm"))</f>
        <v>0</v>
      </c>
    </row>
    <row r="23" spans="1:10">
      <c r="A23" s="4"/>
      <c r="B23" s="4"/>
      <c r="C23" s="4"/>
      <c r="D23" cm="1">
        <f t="array" ref="D23">IFERROR(_xlfn.XLOOKUP(C23,Reference!$B:$B,Reference!$D:$D,""),"")</f>
        <v>0</v>
      </c>
      <c r="E23" s="5" cm="1">
        <f t="array" ref="E23">IFERROR(_xlfn.XLOOKUP(C23,Reference!$B:$B,Reference!$C:$C,""),"")</f>
        <v>0</v>
      </c>
      <c r="F23" s="4"/>
      <c r="G23" s="5">
        <f>IF(F23="", E23, F23)</f>
        <v>0</v>
      </c>
      <c r="H23" s="4"/>
      <c r="I23" s="9">
        <f>IF(A23="","",WEEKNUM(A23))</f>
        <v>0</v>
      </c>
      <c r="J23">
        <f>IF(A23="","",TEXT(EOMONTH(A23,0),"yyyy-mm"))</f>
        <v>0</v>
      </c>
    </row>
    <row r="24" spans="1:10">
      <c r="A24" s="4"/>
      <c r="B24" s="4"/>
      <c r="C24" s="4"/>
      <c r="D24" cm="1">
        <f t="array" ref="D24">IFERROR(_xlfn.XLOOKUP(C24,Reference!$B:$B,Reference!$D:$D,""),"")</f>
        <v>0</v>
      </c>
      <c r="E24" s="5" cm="1">
        <f t="array" ref="E24">IFERROR(_xlfn.XLOOKUP(C24,Reference!$B:$B,Reference!$C:$C,""),"")</f>
        <v>0</v>
      </c>
      <c r="F24" s="4"/>
      <c r="G24" s="5">
        <f>IF(F24="", E24, F24)</f>
        <v>0</v>
      </c>
      <c r="H24" s="4"/>
      <c r="I24" s="9">
        <f>IF(A24="","",WEEKNUM(A24))</f>
        <v>0</v>
      </c>
      <c r="J24">
        <f>IF(A24="","",TEXT(EOMONTH(A24,0),"yyyy-mm"))</f>
        <v>0</v>
      </c>
    </row>
    <row r="25" spans="1:10">
      <c r="A25" s="4"/>
      <c r="B25" s="4"/>
      <c r="C25" s="4"/>
      <c r="D25" cm="1">
        <f t="array" ref="D25">IFERROR(_xlfn.XLOOKUP(C25,Reference!$B:$B,Reference!$D:$D,""),"")</f>
        <v>0</v>
      </c>
      <c r="E25" s="5" cm="1">
        <f t="array" ref="E25">IFERROR(_xlfn.XLOOKUP(C25,Reference!$B:$B,Reference!$C:$C,""),"")</f>
        <v>0</v>
      </c>
      <c r="F25" s="4"/>
      <c r="G25" s="5">
        <f>IF(F25="", E25, F25)</f>
        <v>0</v>
      </c>
      <c r="H25" s="4"/>
      <c r="I25" s="9">
        <f>IF(A25="","",WEEKNUM(A25))</f>
        <v>0</v>
      </c>
      <c r="J25">
        <f>IF(A25="","",TEXT(EOMONTH(A25,0),"yyyy-mm"))</f>
        <v>0</v>
      </c>
    </row>
    <row r="26" spans="1:10">
      <c r="A26" s="4"/>
      <c r="B26" s="4"/>
      <c r="C26" s="4"/>
      <c r="D26" cm="1">
        <f t="array" ref="D26">IFERROR(_xlfn.XLOOKUP(C26,Reference!$B:$B,Reference!$D:$D,""),"")</f>
        <v>0</v>
      </c>
      <c r="E26" s="5" cm="1">
        <f t="array" ref="E26">IFERROR(_xlfn.XLOOKUP(C26,Reference!$B:$B,Reference!$C:$C,""),"")</f>
        <v>0</v>
      </c>
      <c r="F26" s="4"/>
      <c r="G26" s="5">
        <f>IF(F26="", E26, F26)</f>
        <v>0</v>
      </c>
      <c r="H26" s="4"/>
      <c r="I26" s="9">
        <f>IF(A26="","",WEEKNUM(A26))</f>
        <v>0</v>
      </c>
      <c r="J26">
        <f>IF(A26="","",TEXT(EOMONTH(A26,0),"yyyy-mm"))</f>
        <v>0</v>
      </c>
    </row>
    <row r="27" spans="1:10">
      <c r="A27" s="4"/>
      <c r="B27" s="4"/>
      <c r="C27" s="4"/>
      <c r="D27" cm="1">
        <f t="array" ref="D27">IFERROR(_xlfn.XLOOKUP(C27,Reference!$B:$B,Reference!$D:$D,""),"")</f>
        <v>0</v>
      </c>
      <c r="E27" s="5" cm="1">
        <f t="array" ref="E27">IFERROR(_xlfn.XLOOKUP(C27,Reference!$B:$B,Reference!$C:$C,""),"")</f>
        <v>0</v>
      </c>
      <c r="F27" s="4"/>
      <c r="G27" s="5">
        <f>IF(F27="", E27, F27)</f>
        <v>0</v>
      </c>
      <c r="H27" s="4"/>
      <c r="I27" s="9">
        <f>IF(A27="","",WEEKNUM(A27))</f>
        <v>0</v>
      </c>
      <c r="J27">
        <f>IF(A27="","",TEXT(EOMONTH(A27,0),"yyyy-mm"))</f>
        <v>0</v>
      </c>
    </row>
    <row r="28" spans="1:10">
      <c r="A28" s="4"/>
      <c r="B28" s="4"/>
      <c r="C28" s="4"/>
      <c r="D28" cm="1">
        <f t="array" ref="D28">IFERROR(_xlfn.XLOOKUP(C28,Reference!$B:$B,Reference!$D:$D,""),"")</f>
        <v>0</v>
      </c>
      <c r="E28" s="5" cm="1">
        <f t="array" ref="E28">IFERROR(_xlfn.XLOOKUP(C28,Reference!$B:$B,Reference!$C:$C,""),"")</f>
        <v>0</v>
      </c>
      <c r="F28" s="4"/>
      <c r="G28" s="5">
        <f>IF(F28="", E28, F28)</f>
        <v>0</v>
      </c>
      <c r="H28" s="4"/>
      <c r="I28" s="9">
        <f>IF(A28="","",WEEKNUM(A28))</f>
        <v>0</v>
      </c>
      <c r="J28">
        <f>IF(A28="","",TEXT(EOMONTH(A28,0),"yyyy-mm"))</f>
        <v>0</v>
      </c>
    </row>
    <row r="29" spans="1:10">
      <c r="A29" s="4"/>
      <c r="B29" s="4"/>
      <c r="C29" s="4"/>
      <c r="D29" cm="1">
        <f t="array" ref="D29">IFERROR(_xlfn.XLOOKUP(C29,Reference!$B:$B,Reference!$D:$D,""),"")</f>
        <v>0</v>
      </c>
      <c r="E29" s="5" cm="1">
        <f t="array" ref="E29">IFERROR(_xlfn.XLOOKUP(C29,Reference!$B:$B,Reference!$C:$C,""),"")</f>
        <v>0</v>
      </c>
      <c r="F29" s="4"/>
      <c r="G29" s="5">
        <f>IF(F29="", E29, F29)</f>
        <v>0</v>
      </c>
      <c r="H29" s="4"/>
      <c r="I29" s="9">
        <f>IF(A29="","",WEEKNUM(A29))</f>
        <v>0</v>
      </c>
      <c r="J29">
        <f>IF(A29="","",TEXT(EOMONTH(A29,0),"yyyy-mm"))</f>
        <v>0</v>
      </c>
    </row>
    <row r="30" spans="1:10">
      <c r="A30" s="4"/>
      <c r="B30" s="4"/>
      <c r="C30" s="4"/>
      <c r="D30" cm="1">
        <f t="array" ref="D30">IFERROR(_xlfn.XLOOKUP(C30,Reference!$B:$B,Reference!$D:$D,""),"")</f>
        <v>0</v>
      </c>
      <c r="E30" s="5" cm="1">
        <f t="array" ref="E30">IFERROR(_xlfn.XLOOKUP(C30,Reference!$B:$B,Reference!$C:$C,""),"")</f>
        <v>0</v>
      </c>
      <c r="F30" s="4"/>
      <c r="G30" s="5">
        <f>IF(F30="", E30, F30)</f>
        <v>0</v>
      </c>
      <c r="H30" s="4"/>
      <c r="I30" s="9">
        <f>IF(A30="","",WEEKNUM(A30))</f>
        <v>0</v>
      </c>
      <c r="J30">
        <f>IF(A30="","",TEXT(EOMONTH(A30,0),"yyyy-mm"))</f>
        <v>0</v>
      </c>
    </row>
    <row r="31" spans="1:10">
      <c r="A31" s="4"/>
      <c r="B31" s="4"/>
      <c r="C31" s="4"/>
      <c r="D31" cm="1">
        <f t="array" ref="D31">IFERROR(_xlfn.XLOOKUP(C31,Reference!$B:$B,Reference!$D:$D,""),"")</f>
        <v>0</v>
      </c>
      <c r="E31" s="5" cm="1">
        <f t="array" ref="E31">IFERROR(_xlfn.XLOOKUP(C31,Reference!$B:$B,Reference!$C:$C,""),"")</f>
        <v>0</v>
      </c>
      <c r="F31" s="4"/>
      <c r="G31" s="5">
        <f>IF(F31="", E31, F31)</f>
        <v>0</v>
      </c>
      <c r="H31" s="4"/>
      <c r="I31" s="9">
        <f>IF(A31="","",WEEKNUM(A31))</f>
        <v>0</v>
      </c>
      <c r="J31">
        <f>IF(A31="","",TEXT(EOMONTH(A31,0),"yyyy-mm"))</f>
        <v>0</v>
      </c>
    </row>
    <row r="32" spans="1:10">
      <c r="A32" s="4"/>
      <c r="B32" s="4"/>
      <c r="C32" s="4"/>
      <c r="D32" cm="1">
        <f t="array" ref="D32">IFERROR(_xlfn.XLOOKUP(C32,Reference!$B:$B,Reference!$D:$D,""),"")</f>
        <v>0</v>
      </c>
      <c r="E32" s="5" cm="1">
        <f t="array" ref="E32">IFERROR(_xlfn.XLOOKUP(C32,Reference!$B:$B,Reference!$C:$C,""),"")</f>
        <v>0</v>
      </c>
      <c r="F32" s="4"/>
      <c r="G32" s="5">
        <f>IF(F32="", E32, F32)</f>
        <v>0</v>
      </c>
      <c r="H32" s="4"/>
      <c r="I32" s="9">
        <f>IF(A32="","",WEEKNUM(A32))</f>
        <v>0</v>
      </c>
      <c r="J32">
        <f>IF(A32="","",TEXT(EOMONTH(A32,0),"yyyy-mm"))</f>
        <v>0</v>
      </c>
    </row>
    <row r="33" spans="1:10">
      <c r="A33" s="4"/>
      <c r="B33" s="4"/>
      <c r="C33" s="4"/>
      <c r="D33" cm="1">
        <f t="array" ref="D33">IFERROR(_xlfn.XLOOKUP(C33,Reference!$B:$B,Reference!$D:$D,""),"")</f>
        <v>0</v>
      </c>
      <c r="E33" s="5" cm="1">
        <f t="array" ref="E33">IFERROR(_xlfn.XLOOKUP(C33,Reference!$B:$B,Reference!$C:$C,""),"")</f>
        <v>0</v>
      </c>
      <c r="F33" s="4"/>
      <c r="G33" s="5">
        <f>IF(F33="", E33, F33)</f>
        <v>0</v>
      </c>
      <c r="H33" s="4"/>
      <c r="I33" s="9">
        <f>IF(A33="","",WEEKNUM(A33))</f>
        <v>0</v>
      </c>
      <c r="J33">
        <f>IF(A33="","",TEXT(EOMONTH(A33,0),"yyyy-mm"))</f>
        <v>0</v>
      </c>
    </row>
    <row r="34" spans="1:10">
      <c r="A34" s="4"/>
      <c r="B34" s="4"/>
      <c r="C34" s="4"/>
      <c r="D34" cm="1">
        <f t="array" ref="D34">IFERROR(_xlfn.XLOOKUP(C34,Reference!$B:$B,Reference!$D:$D,""),"")</f>
        <v>0</v>
      </c>
      <c r="E34" s="5" cm="1">
        <f t="array" ref="E34">IFERROR(_xlfn.XLOOKUP(C34,Reference!$B:$B,Reference!$C:$C,""),"")</f>
        <v>0</v>
      </c>
      <c r="F34" s="4"/>
      <c r="G34" s="5">
        <f>IF(F34="", E34, F34)</f>
        <v>0</v>
      </c>
      <c r="H34" s="4"/>
      <c r="I34" s="9">
        <f>IF(A34="","",WEEKNUM(A34))</f>
        <v>0</v>
      </c>
      <c r="J34">
        <f>IF(A34="","",TEXT(EOMONTH(A34,0),"yyyy-mm"))</f>
        <v>0</v>
      </c>
    </row>
    <row r="35" spans="1:10">
      <c r="A35" s="4"/>
      <c r="B35" s="4"/>
      <c r="C35" s="4"/>
      <c r="D35" cm="1">
        <f t="array" ref="D35">IFERROR(_xlfn.XLOOKUP(C35,Reference!$B:$B,Reference!$D:$D,""),"")</f>
        <v>0</v>
      </c>
      <c r="E35" s="5" cm="1">
        <f t="array" ref="E35">IFERROR(_xlfn.XLOOKUP(C35,Reference!$B:$B,Reference!$C:$C,""),"")</f>
        <v>0</v>
      </c>
      <c r="F35" s="4"/>
      <c r="G35" s="5">
        <f>IF(F35="", E35, F35)</f>
        <v>0</v>
      </c>
      <c r="H35" s="4"/>
      <c r="I35" s="9">
        <f>IF(A35="","",WEEKNUM(A35))</f>
        <v>0</v>
      </c>
      <c r="J35">
        <f>IF(A35="","",TEXT(EOMONTH(A35,0),"yyyy-mm"))</f>
        <v>0</v>
      </c>
    </row>
    <row r="36" spans="1:10">
      <c r="A36" s="4"/>
      <c r="B36" s="4"/>
      <c r="C36" s="4"/>
      <c r="D36" cm="1">
        <f t="array" ref="D36">IFERROR(_xlfn.XLOOKUP(C36,Reference!$B:$B,Reference!$D:$D,""),"")</f>
        <v>0</v>
      </c>
      <c r="E36" s="5" cm="1">
        <f t="array" ref="E36">IFERROR(_xlfn.XLOOKUP(C36,Reference!$B:$B,Reference!$C:$C,""),"")</f>
        <v>0</v>
      </c>
      <c r="F36" s="4"/>
      <c r="G36" s="5">
        <f>IF(F36="", E36, F36)</f>
        <v>0</v>
      </c>
      <c r="H36" s="4"/>
      <c r="I36" s="9">
        <f>IF(A36="","",WEEKNUM(A36))</f>
        <v>0</v>
      </c>
      <c r="J36">
        <f>IF(A36="","",TEXT(EOMONTH(A36,0),"yyyy-mm"))</f>
        <v>0</v>
      </c>
    </row>
    <row r="37" spans="1:10">
      <c r="A37" s="4"/>
      <c r="B37" s="4"/>
      <c r="C37" s="4"/>
      <c r="D37" cm="1">
        <f t="array" ref="D37">IFERROR(_xlfn.XLOOKUP(C37,Reference!$B:$B,Reference!$D:$D,""),"")</f>
        <v>0</v>
      </c>
      <c r="E37" s="5" cm="1">
        <f t="array" ref="E37">IFERROR(_xlfn.XLOOKUP(C37,Reference!$B:$B,Reference!$C:$C,""),"")</f>
        <v>0</v>
      </c>
      <c r="F37" s="4"/>
      <c r="G37" s="5">
        <f>IF(F37="", E37, F37)</f>
        <v>0</v>
      </c>
      <c r="H37" s="4"/>
      <c r="I37" s="9">
        <f>IF(A37="","",WEEKNUM(A37))</f>
        <v>0</v>
      </c>
      <c r="J37">
        <f>IF(A37="","",TEXT(EOMONTH(A37,0),"yyyy-mm"))</f>
        <v>0</v>
      </c>
    </row>
    <row r="38" spans="1:10">
      <c r="A38" s="4"/>
      <c r="B38" s="4"/>
      <c r="C38" s="4"/>
      <c r="D38" cm="1">
        <f t="array" ref="D38">IFERROR(_xlfn.XLOOKUP(C38,Reference!$B:$B,Reference!$D:$D,""),"")</f>
        <v>0</v>
      </c>
      <c r="E38" s="5" cm="1">
        <f t="array" ref="E38">IFERROR(_xlfn.XLOOKUP(C38,Reference!$B:$B,Reference!$C:$C,""),"")</f>
        <v>0</v>
      </c>
      <c r="F38" s="4"/>
      <c r="G38" s="5">
        <f>IF(F38="", E38, F38)</f>
        <v>0</v>
      </c>
      <c r="H38" s="4"/>
      <c r="I38" s="9">
        <f>IF(A38="","",WEEKNUM(A38))</f>
        <v>0</v>
      </c>
      <c r="J38">
        <f>IF(A38="","",TEXT(EOMONTH(A38,0),"yyyy-mm"))</f>
        <v>0</v>
      </c>
    </row>
    <row r="39" spans="1:10">
      <c r="A39" s="4"/>
      <c r="B39" s="4"/>
      <c r="C39" s="4"/>
      <c r="D39" cm="1">
        <f t="array" ref="D39">IFERROR(_xlfn.XLOOKUP(C39,Reference!$B:$B,Reference!$D:$D,""),"")</f>
        <v>0</v>
      </c>
      <c r="E39" s="5" cm="1">
        <f t="array" ref="E39">IFERROR(_xlfn.XLOOKUP(C39,Reference!$B:$B,Reference!$C:$C,""),"")</f>
        <v>0</v>
      </c>
      <c r="F39" s="4"/>
      <c r="G39" s="5">
        <f>IF(F39="", E39, F39)</f>
        <v>0</v>
      </c>
      <c r="H39" s="4"/>
      <c r="I39" s="9">
        <f>IF(A39="","",WEEKNUM(A39))</f>
        <v>0</v>
      </c>
      <c r="J39">
        <f>IF(A39="","",TEXT(EOMONTH(A39,0),"yyyy-mm"))</f>
        <v>0</v>
      </c>
    </row>
    <row r="40" spans="1:10">
      <c r="A40" s="4"/>
      <c r="B40" s="4"/>
      <c r="C40" s="4"/>
      <c r="D40" cm="1">
        <f t="array" ref="D40">IFERROR(_xlfn.XLOOKUP(C40,Reference!$B:$B,Reference!$D:$D,""),"")</f>
        <v>0</v>
      </c>
      <c r="E40" s="5" cm="1">
        <f t="array" ref="E40">IFERROR(_xlfn.XLOOKUP(C40,Reference!$B:$B,Reference!$C:$C,""),"")</f>
        <v>0</v>
      </c>
      <c r="F40" s="4"/>
      <c r="G40" s="5">
        <f>IF(F40="", E40, F40)</f>
        <v>0</v>
      </c>
      <c r="H40" s="4"/>
      <c r="I40" s="9">
        <f>IF(A40="","",WEEKNUM(A40))</f>
        <v>0</v>
      </c>
      <c r="J40">
        <f>IF(A40="","",TEXT(EOMONTH(A40,0),"yyyy-mm"))</f>
        <v>0</v>
      </c>
    </row>
    <row r="41" spans="1:10">
      <c r="A41" s="4"/>
      <c r="B41" s="4"/>
      <c r="C41" s="4"/>
      <c r="D41" cm="1">
        <f t="array" ref="D41">IFERROR(_xlfn.XLOOKUP(C41,Reference!$B:$B,Reference!$D:$D,""),"")</f>
        <v>0</v>
      </c>
      <c r="E41" s="5" cm="1">
        <f t="array" ref="E41">IFERROR(_xlfn.XLOOKUP(C41,Reference!$B:$B,Reference!$C:$C,""),"")</f>
        <v>0</v>
      </c>
      <c r="F41" s="4"/>
      <c r="G41" s="5">
        <f>IF(F41="", E41, F41)</f>
        <v>0</v>
      </c>
      <c r="H41" s="4"/>
      <c r="I41" s="9">
        <f>IF(A41="","",WEEKNUM(A41))</f>
        <v>0</v>
      </c>
      <c r="J41">
        <f>IF(A41="","",TEXT(EOMONTH(A41,0),"yyyy-mm"))</f>
        <v>0</v>
      </c>
    </row>
    <row r="42" spans="1:10">
      <c r="A42" s="4"/>
      <c r="B42" s="4"/>
      <c r="C42" s="4"/>
      <c r="D42" cm="1">
        <f t="array" ref="D42">IFERROR(_xlfn.XLOOKUP(C42,Reference!$B:$B,Reference!$D:$D,""),"")</f>
        <v>0</v>
      </c>
      <c r="E42" s="5" cm="1">
        <f t="array" ref="E42">IFERROR(_xlfn.XLOOKUP(C42,Reference!$B:$B,Reference!$C:$C,""),"")</f>
        <v>0</v>
      </c>
      <c r="F42" s="4"/>
      <c r="G42" s="5">
        <f>IF(F42="", E42, F42)</f>
        <v>0</v>
      </c>
      <c r="H42" s="4"/>
      <c r="I42" s="9">
        <f>IF(A42="","",WEEKNUM(A42))</f>
        <v>0</v>
      </c>
      <c r="J42">
        <f>IF(A42="","",TEXT(EOMONTH(A42,0),"yyyy-mm"))</f>
        <v>0</v>
      </c>
    </row>
    <row r="43" spans="1:10">
      <c r="A43" s="4"/>
      <c r="B43" s="4"/>
      <c r="C43" s="4"/>
      <c r="D43" cm="1">
        <f t="array" ref="D43">IFERROR(_xlfn.XLOOKUP(C43,Reference!$B:$B,Reference!$D:$D,""),"")</f>
        <v>0</v>
      </c>
      <c r="E43" s="5" cm="1">
        <f t="array" ref="E43">IFERROR(_xlfn.XLOOKUP(C43,Reference!$B:$B,Reference!$C:$C,""),"")</f>
        <v>0</v>
      </c>
      <c r="F43" s="4"/>
      <c r="G43" s="5">
        <f>IF(F43="", E43, F43)</f>
        <v>0</v>
      </c>
      <c r="H43" s="4"/>
      <c r="I43" s="9">
        <f>IF(A43="","",WEEKNUM(A43))</f>
        <v>0</v>
      </c>
      <c r="J43">
        <f>IF(A43="","",TEXT(EOMONTH(A43,0),"yyyy-mm"))</f>
        <v>0</v>
      </c>
    </row>
    <row r="44" spans="1:10">
      <c r="A44" s="4"/>
      <c r="B44" s="4"/>
      <c r="C44" s="4"/>
      <c r="D44" cm="1">
        <f t="array" ref="D44">IFERROR(_xlfn.XLOOKUP(C44,Reference!$B:$B,Reference!$D:$D,""),"")</f>
        <v>0</v>
      </c>
      <c r="E44" s="5" cm="1">
        <f t="array" ref="E44">IFERROR(_xlfn.XLOOKUP(C44,Reference!$B:$B,Reference!$C:$C,""),"")</f>
        <v>0</v>
      </c>
      <c r="F44" s="4"/>
      <c r="G44" s="5">
        <f>IF(F44="", E44, F44)</f>
        <v>0</v>
      </c>
      <c r="H44" s="4"/>
      <c r="I44" s="9">
        <f>IF(A44="","",WEEKNUM(A44))</f>
        <v>0</v>
      </c>
      <c r="J44">
        <f>IF(A44="","",TEXT(EOMONTH(A44,0),"yyyy-mm"))</f>
        <v>0</v>
      </c>
    </row>
    <row r="45" spans="1:10">
      <c r="A45" s="4"/>
      <c r="B45" s="4"/>
      <c r="C45" s="4"/>
      <c r="D45" cm="1">
        <f t="array" ref="D45">IFERROR(_xlfn.XLOOKUP(C45,Reference!$B:$B,Reference!$D:$D,""),"")</f>
        <v>0</v>
      </c>
      <c r="E45" s="5" cm="1">
        <f t="array" ref="E45">IFERROR(_xlfn.XLOOKUP(C45,Reference!$B:$B,Reference!$C:$C,""),"")</f>
        <v>0</v>
      </c>
      <c r="F45" s="4"/>
      <c r="G45" s="5">
        <f>IF(F45="", E45, F45)</f>
        <v>0</v>
      </c>
      <c r="H45" s="4"/>
      <c r="I45" s="9">
        <f>IF(A45="","",WEEKNUM(A45))</f>
        <v>0</v>
      </c>
      <c r="J45">
        <f>IF(A45="","",TEXT(EOMONTH(A45,0),"yyyy-mm"))</f>
        <v>0</v>
      </c>
    </row>
    <row r="46" spans="1:10">
      <c r="A46" s="4"/>
      <c r="B46" s="4"/>
      <c r="C46" s="4"/>
      <c r="D46" cm="1">
        <f t="array" ref="D46">IFERROR(_xlfn.XLOOKUP(C46,Reference!$B:$B,Reference!$D:$D,""),"")</f>
        <v>0</v>
      </c>
      <c r="E46" s="5" cm="1">
        <f t="array" ref="E46">IFERROR(_xlfn.XLOOKUP(C46,Reference!$B:$B,Reference!$C:$C,""),"")</f>
        <v>0</v>
      </c>
      <c r="F46" s="4"/>
      <c r="G46" s="5">
        <f>IF(F46="", E46, F46)</f>
        <v>0</v>
      </c>
      <c r="H46" s="4"/>
      <c r="I46" s="9">
        <f>IF(A46="","",WEEKNUM(A46))</f>
        <v>0</v>
      </c>
      <c r="J46">
        <f>IF(A46="","",TEXT(EOMONTH(A46,0),"yyyy-mm"))</f>
        <v>0</v>
      </c>
    </row>
    <row r="47" spans="1:10">
      <c r="A47" s="4"/>
      <c r="B47" s="4"/>
      <c r="C47" s="4"/>
      <c r="D47" cm="1">
        <f t="array" ref="D47">IFERROR(_xlfn.XLOOKUP(C47,Reference!$B:$B,Reference!$D:$D,""),"")</f>
        <v>0</v>
      </c>
      <c r="E47" s="5" cm="1">
        <f t="array" ref="E47">IFERROR(_xlfn.XLOOKUP(C47,Reference!$B:$B,Reference!$C:$C,""),"")</f>
        <v>0</v>
      </c>
      <c r="F47" s="4"/>
      <c r="G47" s="5">
        <f>IF(F47="", E47, F47)</f>
        <v>0</v>
      </c>
      <c r="H47" s="4"/>
      <c r="I47" s="9">
        <f>IF(A47="","",WEEKNUM(A47))</f>
        <v>0</v>
      </c>
      <c r="J47">
        <f>IF(A47="","",TEXT(EOMONTH(A47,0),"yyyy-mm"))</f>
        <v>0</v>
      </c>
    </row>
    <row r="48" spans="1:10">
      <c r="A48" s="4"/>
      <c r="B48" s="4"/>
      <c r="C48" s="4"/>
      <c r="D48" cm="1">
        <f t="array" ref="D48">IFERROR(_xlfn.XLOOKUP(C48,Reference!$B:$B,Reference!$D:$D,""),"")</f>
        <v>0</v>
      </c>
      <c r="E48" s="5" cm="1">
        <f t="array" ref="E48">IFERROR(_xlfn.XLOOKUP(C48,Reference!$B:$B,Reference!$C:$C,""),"")</f>
        <v>0</v>
      </c>
      <c r="F48" s="4"/>
      <c r="G48" s="5">
        <f>IF(F48="", E48, F48)</f>
        <v>0</v>
      </c>
      <c r="H48" s="4"/>
      <c r="I48" s="9">
        <f>IF(A48="","",WEEKNUM(A48))</f>
        <v>0</v>
      </c>
      <c r="J48">
        <f>IF(A48="","",TEXT(EOMONTH(A48,0),"yyyy-mm"))</f>
        <v>0</v>
      </c>
    </row>
    <row r="49" spans="1:10">
      <c r="A49" s="4"/>
      <c r="B49" s="4"/>
      <c r="C49" s="4"/>
      <c r="D49" cm="1">
        <f t="array" ref="D49">IFERROR(_xlfn.XLOOKUP(C49,Reference!$B:$B,Reference!$D:$D,""),"")</f>
        <v>0</v>
      </c>
      <c r="E49" s="5" cm="1">
        <f t="array" ref="E49">IFERROR(_xlfn.XLOOKUP(C49,Reference!$B:$B,Reference!$C:$C,""),"")</f>
        <v>0</v>
      </c>
      <c r="F49" s="4"/>
      <c r="G49" s="5">
        <f>IF(F49="", E49, F49)</f>
        <v>0</v>
      </c>
      <c r="H49" s="4"/>
      <c r="I49" s="9">
        <f>IF(A49="","",WEEKNUM(A49))</f>
        <v>0</v>
      </c>
      <c r="J49">
        <f>IF(A49="","",TEXT(EOMONTH(A49,0),"yyyy-mm"))</f>
        <v>0</v>
      </c>
    </row>
    <row r="50" spans="1:10">
      <c r="A50" s="4"/>
      <c r="B50" s="4"/>
      <c r="C50" s="4"/>
      <c r="D50" cm="1">
        <f t="array" ref="D50">IFERROR(_xlfn.XLOOKUP(C50,Reference!$B:$B,Reference!$D:$D,""),"")</f>
        <v>0</v>
      </c>
      <c r="E50" s="5" cm="1">
        <f t="array" ref="E50">IFERROR(_xlfn.XLOOKUP(C50,Reference!$B:$B,Reference!$C:$C,""),"")</f>
        <v>0</v>
      </c>
      <c r="F50" s="4"/>
      <c r="G50" s="5">
        <f>IF(F50="", E50, F50)</f>
        <v>0</v>
      </c>
      <c r="H50" s="4"/>
      <c r="I50" s="9">
        <f>IF(A50="","",WEEKNUM(A50))</f>
        <v>0</v>
      </c>
      <c r="J50">
        <f>IF(A50="","",TEXT(EOMONTH(A50,0),"yyyy-mm"))</f>
        <v>0</v>
      </c>
    </row>
    <row r="51" spans="1:10">
      <c r="A51" s="4"/>
      <c r="B51" s="4"/>
      <c r="C51" s="4"/>
      <c r="D51" cm="1">
        <f t="array" ref="D51">IFERROR(_xlfn.XLOOKUP(C51,Reference!$B:$B,Reference!$D:$D,""),"")</f>
        <v>0</v>
      </c>
      <c r="E51" s="5" cm="1">
        <f t="array" ref="E51">IFERROR(_xlfn.XLOOKUP(C51,Reference!$B:$B,Reference!$C:$C,""),"")</f>
        <v>0</v>
      </c>
      <c r="F51" s="4"/>
      <c r="G51" s="5">
        <f>IF(F51="", E51, F51)</f>
        <v>0</v>
      </c>
      <c r="H51" s="4"/>
      <c r="I51" s="9">
        <f>IF(A51="","",WEEKNUM(A51))</f>
        <v>0</v>
      </c>
      <c r="J51">
        <f>IF(A51="","",TEXT(EOMONTH(A51,0),"yyyy-mm"))</f>
        <v>0</v>
      </c>
    </row>
    <row r="52" spans="1:10">
      <c r="A52" s="4"/>
      <c r="B52" s="4"/>
      <c r="C52" s="4"/>
      <c r="D52" cm="1">
        <f t="array" ref="D52">IFERROR(_xlfn.XLOOKUP(C52,Reference!$B:$B,Reference!$D:$D,""),"")</f>
        <v>0</v>
      </c>
      <c r="E52" s="5" cm="1">
        <f t="array" ref="E52">IFERROR(_xlfn.XLOOKUP(C52,Reference!$B:$B,Reference!$C:$C,""),"")</f>
        <v>0</v>
      </c>
      <c r="F52" s="4"/>
      <c r="G52" s="5">
        <f>IF(F52="", E52, F52)</f>
        <v>0</v>
      </c>
      <c r="H52" s="4"/>
      <c r="I52" s="9">
        <f>IF(A52="","",WEEKNUM(A52))</f>
        <v>0</v>
      </c>
      <c r="J52">
        <f>IF(A52="","",TEXT(EOMONTH(A52,0),"yyyy-mm"))</f>
        <v>0</v>
      </c>
    </row>
    <row r="53" spans="1:10">
      <c r="A53" s="4"/>
      <c r="B53" s="4"/>
      <c r="C53" s="4"/>
      <c r="D53" cm="1">
        <f t="array" ref="D53">IFERROR(_xlfn.XLOOKUP(C53,Reference!$B:$B,Reference!$D:$D,""),"")</f>
        <v>0</v>
      </c>
      <c r="E53" s="5" cm="1">
        <f t="array" ref="E53">IFERROR(_xlfn.XLOOKUP(C53,Reference!$B:$B,Reference!$C:$C,""),"")</f>
        <v>0</v>
      </c>
      <c r="F53" s="4"/>
      <c r="G53" s="5">
        <f>IF(F53="", E53, F53)</f>
        <v>0</v>
      </c>
      <c r="H53" s="4"/>
      <c r="I53" s="9">
        <f>IF(A53="","",WEEKNUM(A53))</f>
        <v>0</v>
      </c>
      <c r="J53">
        <f>IF(A53="","",TEXT(EOMONTH(A53,0),"yyyy-mm"))</f>
        <v>0</v>
      </c>
    </row>
    <row r="54" spans="1:10">
      <c r="A54" s="4"/>
      <c r="B54" s="4"/>
      <c r="C54" s="4"/>
      <c r="D54" cm="1">
        <f t="array" ref="D54">IFERROR(_xlfn.XLOOKUP(C54,Reference!$B:$B,Reference!$D:$D,""),"")</f>
        <v>0</v>
      </c>
      <c r="E54" s="5" cm="1">
        <f t="array" ref="E54">IFERROR(_xlfn.XLOOKUP(C54,Reference!$B:$B,Reference!$C:$C,""),"")</f>
        <v>0</v>
      </c>
      <c r="F54" s="4"/>
      <c r="G54" s="5">
        <f>IF(F54="", E54, F54)</f>
        <v>0</v>
      </c>
      <c r="H54" s="4"/>
      <c r="I54" s="9">
        <f>IF(A54="","",WEEKNUM(A54))</f>
        <v>0</v>
      </c>
      <c r="J54">
        <f>IF(A54="","",TEXT(EOMONTH(A54,0),"yyyy-mm"))</f>
        <v>0</v>
      </c>
    </row>
    <row r="55" spans="1:10">
      <c r="A55" s="4"/>
      <c r="B55" s="4"/>
      <c r="C55" s="4"/>
      <c r="D55" cm="1">
        <f t="array" ref="D55">IFERROR(_xlfn.XLOOKUP(C55,Reference!$B:$B,Reference!$D:$D,""),"")</f>
        <v>0</v>
      </c>
      <c r="E55" s="5" cm="1">
        <f t="array" ref="E55">IFERROR(_xlfn.XLOOKUP(C55,Reference!$B:$B,Reference!$C:$C,""),"")</f>
        <v>0</v>
      </c>
      <c r="F55" s="4"/>
      <c r="G55" s="5">
        <f>IF(F55="", E55, F55)</f>
        <v>0</v>
      </c>
      <c r="H55" s="4"/>
      <c r="I55" s="9">
        <f>IF(A55="","",WEEKNUM(A55))</f>
        <v>0</v>
      </c>
      <c r="J55">
        <f>IF(A55="","",TEXT(EOMONTH(A55,0),"yyyy-mm"))</f>
        <v>0</v>
      </c>
    </row>
    <row r="56" spans="1:10">
      <c r="A56" s="4"/>
      <c r="B56" s="4"/>
      <c r="C56" s="4"/>
      <c r="D56" cm="1">
        <f t="array" ref="D56">IFERROR(_xlfn.XLOOKUP(C56,Reference!$B:$B,Reference!$D:$D,""),"")</f>
        <v>0</v>
      </c>
      <c r="E56" s="5" cm="1">
        <f t="array" ref="E56">IFERROR(_xlfn.XLOOKUP(C56,Reference!$B:$B,Reference!$C:$C,""),"")</f>
        <v>0</v>
      </c>
      <c r="F56" s="4"/>
      <c r="G56" s="5">
        <f>IF(F56="", E56, F56)</f>
        <v>0</v>
      </c>
      <c r="H56" s="4"/>
      <c r="I56" s="9">
        <f>IF(A56="","",WEEKNUM(A56))</f>
        <v>0</v>
      </c>
      <c r="J56">
        <f>IF(A56="","",TEXT(EOMONTH(A56,0),"yyyy-mm"))</f>
        <v>0</v>
      </c>
    </row>
    <row r="57" spans="1:10">
      <c r="A57" s="4"/>
      <c r="B57" s="4"/>
      <c r="C57" s="4"/>
      <c r="D57" cm="1">
        <f t="array" ref="D57">IFERROR(_xlfn.XLOOKUP(C57,Reference!$B:$B,Reference!$D:$D,""),"")</f>
        <v>0</v>
      </c>
      <c r="E57" s="5" cm="1">
        <f t="array" ref="E57">IFERROR(_xlfn.XLOOKUP(C57,Reference!$B:$B,Reference!$C:$C,""),"")</f>
        <v>0</v>
      </c>
      <c r="F57" s="4"/>
      <c r="G57" s="5">
        <f>IF(F57="", E57, F57)</f>
        <v>0</v>
      </c>
      <c r="H57" s="4"/>
      <c r="I57" s="9">
        <f>IF(A57="","",WEEKNUM(A57))</f>
        <v>0</v>
      </c>
      <c r="J57">
        <f>IF(A57="","",TEXT(EOMONTH(A57,0),"yyyy-mm"))</f>
        <v>0</v>
      </c>
    </row>
    <row r="58" spans="1:10">
      <c r="A58" s="4"/>
      <c r="B58" s="4"/>
      <c r="C58" s="4"/>
      <c r="D58" cm="1">
        <f t="array" ref="D58">IFERROR(_xlfn.XLOOKUP(C58,Reference!$B:$B,Reference!$D:$D,""),"")</f>
        <v>0</v>
      </c>
      <c r="E58" s="5" cm="1">
        <f t="array" ref="E58">IFERROR(_xlfn.XLOOKUP(C58,Reference!$B:$B,Reference!$C:$C,""),"")</f>
        <v>0</v>
      </c>
      <c r="F58" s="4"/>
      <c r="G58" s="5">
        <f>IF(F58="", E58, F58)</f>
        <v>0</v>
      </c>
      <c r="H58" s="4"/>
      <c r="I58" s="9">
        <f>IF(A58="","",WEEKNUM(A58))</f>
        <v>0</v>
      </c>
      <c r="J58">
        <f>IF(A58="","",TEXT(EOMONTH(A58,0),"yyyy-mm"))</f>
        <v>0</v>
      </c>
    </row>
    <row r="59" spans="1:10">
      <c r="A59" s="4"/>
      <c r="B59" s="4"/>
      <c r="C59" s="4"/>
      <c r="D59" cm="1">
        <f t="array" ref="D59">IFERROR(_xlfn.XLOOKUP(C59,Reference!$B:$B,Reference!$D:$D,""),"")</f>
        <v>0</v>
      </c>
      <c r="E59" s="5" cm="1">
        <f t="array" ref="E59">IFERROR(_xlfn.XLOOKUP(C59,Reference!$B:$B,Reference!$C:$C,""),"")</f>
        <v>0</v>
      </c>
      <c r="F59" s="4"/>
      <c r="G59" s="5">
        <f>IF(F59="", E59, F59)</f>
        <v>0</v>
      </c>
      <c r="H59" s="4"/>
      <c r="I59" s="9">
        <f>IF(A59="","",WEEKNUM(A59))</f>
        <v>0</v>
      </c>
      <c r="J59">
        <f>IF(A59="","",TEXT(EOMONTH(A59,0),"yyyy-mm"))</f>
        <v>0</v>
      </c>
    </row>
    <row r="60" spans="1:10">
      <c r="A60" s="4"/>
      <c r="B60" s="4"/>
      <c r="C60" s="4"/>
      <c r="D60" cm="1">
        <f t="array" ref="D60">IFERROR(_xlfn.XLOOKUP(C60,Reference!$B:$B,Reference!$D:$D,""),"")</f>
        <v>0</v>
      </c>
      <c r="E60" s="5" cm="1">
        <f t="array" ref="E60">IFERROR(_xlfn.XLOOKUP(C60,Reference!$B:$B,Reference!$C:$C,""),"")</f>
        <v>0</v>
      </c>
      <c r="F60" s="4"/>
      <c r="G60" s="5">
        <f>IF(F60="", E60, F60)</f>
        <v>0</v>
      </c>
      <c r="H60" s="4"/>
      <c r="I60" s="9">
        <f>IF(A60="","",WEEKNUM(A60))</f>
        <v>0</v>
      </c>
      <c r="J60">
        <f>IF(A60="","",TEXT(EOMONTH(A60,0),"yyyy-mm"))</f>
        <v>0</v>
      </c>
    </row>
    <row r="61" spans="1:10">
      <c r="A61" s="4"/>
      <c r="B61" s="4"/>
      <c r="C61" s="4"/>
      <c r="D61" cm="1">
        <f t="array" ref="D61">IFERROR(_xlfn.XLOOKUP(C61,Reference!$B:$B,Reference!$D:$D,""),"")</f>
        <v>0</v>
      </c>
      <c r="E61" s="5" cm="1">
        <f t="array" ref="E61">IFERROR(_xlfn.XLOOKUP(C61,Reference!$B:$B,Reference!$C:$C,""),"")</f>
        <v>0</v>
      </c>
      <c r="F61" s="4"/>
      <c r="G61" s="5">
        <f>IF(F61="", E61, F61)</f>
        <v>0</v>
      </c>
      <c r="H61" s="4"/>
      <c r="I61" s="9">
        <f>IF(A61="","",WEEKNUM(A61))</f>
        <v>0</v>
      </c>
      <c r="J61">
        <f>IF(A61="","",TEXT(EOMONTH(A61,0),"yyyy-mm"))</f>
        <v>0</v>
      </c>
    </row>
    <row r="62" spans="1:10">
      <c r="A62" s="4"/>
      <c r="B62" s="4"/>
      <c r="C62" s="4"/>
      <c r="D62" cm="1">
        <f t="array" ref="D62">IFERROR(_xlfn.XLOOKUP(C62,Reference!$B:$B,Reference!$D:$D,""),"")</f>
        <v>0</v>
      </c>
      <c r="E62" s="5" cm="1">
        <f t="array" ref="E62">IFERROR(_xlfn.XLOOKUP(C62,Reference!$B:$B,Reference!$C:$C,""),"")</f>
        <v>0</v>
      </c>
      <c r="F62" s="4"/>
      <c r="G62" s="5">
        <f>IF(F62="", E62, F62)</f>
        <v>0</v>
      </c>
      <c r="H62" s="4"/>
      <c r="I62" s="9">
        <f>IF(A62="","",WEEKNUM(A62))</f>
        <v>0</v>
      </c>
      <c r="J62">
        <f>IF(A62="","",TEXT(EOMONTH(A62,0),"yyyy-mm"))</f>
        <v>0</v>
      </c>
    </row>
    <row r="63" spans="1:10">
      <c r="A63" s="4"/>
      <c r="B63" s="4"/>
      <c r="C63" s="4"/>
      <c r="D63" cm="1">
        <f t="array" ref="D63">IFERROR(_xlfn.XLOOKUP(C63,Reference!$B:$B,Reference!$D:$D,""),"")</f>
        <v>0</v>
      </c>
      <c r="E63" s="5" cm="1">
        <f t="array" ref="E63">IFERROR(_xlfn.XLOOKUP(C63,Reference!$B:$B,Reference!$C:$C,""),"")</f>
        <v>0</v>
      </c>
      <c r="F63" s="4"/>
      <c r="G63" s="5">
        <f>IF(F63="", E63, F63)</f>
        <v>0</v>
      </c>
      <c r="H63" s="4"/>
      <c r="I63" s="9">
        <f>IF(A63="","",WEEKNUM(A63))</f>
        <v>0</v>
      </c>
      <c r="J63">
        <f>IF(A63="","",TEXT(EOMONTH(A63,0),"yyyy-mm"))</f>
        <v>0</v>
      </c>
    </row>
    <row r="64" spans="1:10">
      <c r="A64" s="4"/>
      <c r="B64" s="4"/>
      <c r="C64" s="4"/>
      <c r="D64" cm="1">
        <f t="array" ref="D64">IFERROR(_xlfn.XLOOKUP(C64,Reference!$B:$B,Reference!$D:$D,""),"")</f>
        <v>0</v>
      </c>
      <c r="E64" s="5" cm="1">
        <f t="array" ref="E64">IFERROR(_xlfn.XLOOKUP(C64,Reference!$B:$B,Reference!$C:$C,""),"")</f>
        <v>0</v>
      </c>
      <c r="F64" s="4"/>
      <c r="G64" s="5">
        <f>IF(F64="", E64, F64)</f>
        <v>0</v>
      </c>
      <c r="H64" s="4"/>
      <c r="I64" s="9">
        <f>IF(A64="","",WEEKNUM(A64))</f>
        <v>0</v>
      </c>
      <c r="J64">
        <f>IF(A64="","",TEXT(EOMONTH(A64,0),"yyyy-mm"))</f>
        <v>0</v>
      </c>
    </row>
    <row r="65" spans="1:10">
      <c r="A65" s="4"/>
      <c r="B65" s="4"/>
      <c r="C65" s="4"/>
      <c r="D65" cm="1">
        <f t="array" ref="D65">IFERROR(_xlfn.XLOOKUP(C65,Reference!$B:$B,Reference!$D:$D,""),"")</f>
        <v>0</v>
      </c>
      <c r="E65" s="5" cm="1">
        <f t="array" ref="E65">IFERROR(_xlfn.XLOOKUP(C65,Reference!$B:$B,Reference!$C:$C,""),"")</f>
        <v>0</v>
      </c>
      <c r="F65" s="4"/>
      <c r="G65" s="5">
        <f>IF(F65="", E65, F65)</f>
        <v>0</v>
      </c>
      <c r="H65" s="4"/>
      <c r="I65" s="9">
        <f>IF(A65="","",WEEKNUM(A65))</f>
        <v>0</v>
      </c>
      <c r="J65">
        <f>IF(A65="","",TEXT(EOMONTH(A65,0),"yyyy-mm"))</f>
        <v>0</v>
      </c>
    </row>
    <row r="66" spans="1:10">
      <c r="A66" s="4"/>
      <c r="B66" s="4"/>
      <c r="C66" s="4"/>
      <c r="D66" cm="1">
        <f t="array" ref="D66">IFERROR(_xlfn.XLOOKUP(C66,Reference!$B:$B,Reference!$D:$D,""),"")</f>
        <v>0</v>
      </c>
      <c r="E66" s="5" cm="1">
        <f t="array" ref="E66">IFERROR(_xlfn.XLOOKUP(C66,Reference!$B:$B,Reference!$C:$C,""),"")</f>
        <v>0</v>
      </c>
      <c r="F66" s="4"/>
      <c r="G66" s="5">
        <f>IF(F66="", E66, F66)</f>
        <v>0</v>
      </c>
      <c r="H66" s="4"/>
      <c r="I66" s="9">
        <f>IF(A66="","",WEEKNUM(A66))</f>
        <v>0</v>
      </c>
      <c r="J66">
        <f>IF(A66="","",TEXT(EOMONTH(A66,0),"yyyy-mm"))</f>
        <v>0</v>
      </c>
    </row>
    <row r="67" spans="1:10">
      <c r="A67" s="4"/>
      <c r="B67" s="4"/>
      <c r="C67" s="4"/>
      <c r="D67" cm="1">
        <f t="array" ref="D67">IFERROR(_xlfn.XLOOKUP(C67,Reference!$B:$B,Reference!$D:$D,""),"")</f>
        <v>0</v>
      </c>
      <c r="E67" s="5" cm="1">
        <f t="array" ref="E67">IFERROR(_xlfn.XLOOKUP(C67,Reference!$B:$B,Reference!$C:$C,""),"")</f>
        <v>0</v>
      </c>
      <c r="F67" s="4"/>
      <c r="G67" s="5">
        <f>IF(F67="", E67, F67)</f>
        <v>0</v>
      </c>
      <c r="H67" s="4"/>
      <c r="I67" s="9">
        <f>IF(A67="","",WEEKNUM(A67))</f>
        <v>0</v>
      </c>
      <c r="J67">
        <f>IF(A67="","",TEXT(EOMONTH(A67,0),"yyyy-mm"))</f>
        <v>0</v>
      </c>
    </row>
    <row r="68" spans="1:10">
      <c r="A68" s="4"/>
      <c r="B68" s="4"/>
      <c r="C68" s="4"/>
      <c r="D68" cm="1">
        <f t="array" ref="D68">IFERROR(_xlfn.XLOOKUP(C68,Reference!$B:$B,Reference!$D:$D,""),"")</f>
        <v>0</v>
      </c>
      <c r="E68" s="5" cm="1">
        <f t="array" ref="E68">IFERROR(_xlfn.XLOOKUP(C68,Reference!$B:$B,Reference!$C:$C,""),"")</f>
        <v>0</v>
      </c>
      <c r="F68" s="4"/>
      <c r="G68" s="5">
        <f>IF(F68="", E68, F68)</f>
        <v>0</v>
      </c>
      <c r="H68" s="4"/>
      <c r="I68" s="9">
        <f>IF(A68="","",WEEKNUM(A68))</f>
        <v>0</v>
      </c>
      <c r="J68">
        <f>IF(A68="","",TEXT(EOMONTH(A68,0),"yyyy-mm"))</f>
        <v>0</v>
      </c>
    </row>
    <row r="69" spans="1:10">
      <c r="A69" s="4"/>
      <c r="B69" s="4"/>
      <c r="C69" s="4"/>
      <c r="D69" cm="1">
        <f t="array" ref="D69">IFERROR(_xlfn.XLOOKUP(C69,Reference!$B:$B,Reference!$D:$D,""),"")</f>
        <v>0</v>
      </c>
      <c r="E69" s="5" cm="1">
        <f t="array" ref="E69">IFERROR(_xlfn.XLOOKUP(C69,Reference!$B:$B,Reference!$C:$C,""),"")</f>
        <v>0</v>
      </c>
      <c r="F69" s="4"/>
      <c r="G69" s="5">
        <f>IF(F69="", E69, F69)</f>
        <v>0</v>
      </c>
      <c r="H69" s="4"/>
      <c r="I69" s="9">
        <f>IF(A69="","",WEEKNUM(A69))</f>
        <v>0</v>
      </c>
      <c r="J69">
        <f>IF(A69="","",TEXT(EOMONTH(A69,0),"yyyy-mm"))</f>
        <v>0</v>
      </c>
    </row>
    <row r="70" spans="1:10">
      <c r="A70" s="4"/>
      <c r="B70" s="4"/>
      <c r="C70" s="4"/>
      <c r="D70" cm="1">
        <f t="array" ref="D70">IFERROR(_xlfn.XLOOKUP(C70,Reference!$B:$B,Reference!$D:$D,""),"")</f>
        <v>0</v>
      </c>
      <c r="E70" s="5" cm="1">
        <f t="array" ref="E70">IFERROR(_xlfn.XLOOKUP(C70,Reference!$B:$B,Reference!$C:$C,""),"")</f>
        <v>0</v>
      </c>
      <c r="F70" s="4"/>
      <c r="G70" s="5">
        <f>IF(F70="", E70, F70)</f>
        <v>0</v>
      </c>
      <c r="H70" s="4"/>
      <c r="I70" s="9">
        <f>IF(A70="","",WEEKNUM(A70))</f>
        <v>0</v>
      </c>
      <c r="J70">
        <f>IF(A70="","",TEXT(EOMONTH(A70,0),"yyyy-mm"))</f>
        <v>0</v>
      </c>
    </row>
    <row r="71" spans="1:10">
      <c r="A71" s="4"/>
      <c r="B71" s="4"/>
      <c r="C71" s="4"/>
      <c r="D71" cm="1">
        <f t="array" ref="D71">IFERROR(_xlfn.XLOOKUP(C71,Reference!$B:$B,Reference!$D:$D,""),"")</f>
        <v>0</v>
      </c>
      <c r="E71" s="5" cm="1">
        <f t="array" ref="E71">IFERROR(_xlfn.XLOOKUP(C71,Reference!$B:$B,Reference!$C:$C,""),"")</f>
        <v>0</v>
      </c>
      <c r="F71" s="4"/>
      <c r="G71" s="5">
        <f>IF(F71="", E71, F71)</f>
        <v>0</v>
      </c>
      <c r="H71" s="4"/>
      <c r="I71" s="9">
        <f>IF(A71="","",WEEKNUM(A71))</f>
        <v>0</v>
      </c>
      <c r="J71">
        <f>IF(A71="","",TEXT(EOMONTH(A71,0),"yyyy-mm"))</f>
        <v>0</v>
      </c>
    </row>
    <row r="72" spans="1:10">
      <c r="A72" s="4"/>
      <c r="B72" s="4"/>
      <c r="C72" s="4"/>
      <c r="D72" cm="1">
        <f t="array" ref="D72">IFERROR(_xlfn.XLOOKUP(C72,Reference!$B:$B,Reference!$D:$D,""),"")</f>
        <v>0</v>
      </c>
      <c r="E72" s="5" cm="1">
        <f t="array" ref="E72">IFERROR(_xlfn.XLOOKUP(C72,Reference!$B:$B,Reference!$C:$C,""),"")</f>
        <v>0</v>
      </c>
      <c r="F72" s="4"/>
      <c r="G72" s="5">
        <f>IF(F72="", E72, F72)</f>
        <v>0</v>
      </c>
      <c r="H72" s="4"/>
      <c r="I72" s="9">
        <f>IF(A72="","",WEEKNUM(A72))</f>
        <v>0</v>
      </c>
      <c r="J72">
        <f>IF(A72="","",TEXT(EOMONTH(A72,0),"yyyy-mm"))</f>
        <v>0</v>
      </c>
    </row>
    <row r="73" spans="1:10">
      <c r="A73" s="4"/>
      <c r="B73" s="4"/>
      <c r="C73" s="4"/>
      <c r="D73" cm="1">
        <f t="array" ref="D73">IFERROR(_xlfn.XLOOKUP(C73,Reference!$B:$B,Reference!$D:$D,""),"")</f>
        <v>0</v>
      </c>
      <c r="E73" s="5" cm="1">
        <f t="array" ref="E73">IFERROR(_xlfn.XLOOKUP(C73,Reference!$B:$B,Reference!$C:$C,""),"")</f>
        <v>0</v>
      </c>
      <c r="F73" s="4"/>
      <c r="G73" s="5">
        <f>IF(F73="", E73, F73)</f>
        <v>0</v>
      </c>
      <c r="H73" s="4"/>
      <c r="I73" s="9">
        <f>IF(A73="","",WEEKNUM(A73))</f>
        <v>0</v>
      </c>
      <c r="J73">
        <f>IF(A73="","",TEXT(EOMONTH(A73,0),"yyyy-mm"))</f>
        <v>0</v>
      </c>
    </row>
    <row r="74" spans="1:10">
      <c r="A74" s="4"/>
      <c r="B74" s="4"/>
      <c r="C74" s="4"/>
      <c r="D74" cm="1">
        <f t="array" ref="D74">IFERROR(_xlfn.XLOOKUP(C74,Reference!$B:$B,Reference!$D:$D,""),"")</f>
        <v>0</v>
      </c>
      <c r="E74" s="5" cm="1">
        <f t="array" ref="E74">IFERROR(_xlfn.XLOOKUP(C74,Reference!$B:$B,Reference!$C:$C,""),"")</f>
        <v>0</v>
      </c>
      <c r="F74" s="4"/>
      <c r="G74" s="5">
        <f>IF(F74="", E74, F74)</f>
        <v>0</v>
      </c>
      <c r="H74" s="4"/>
      <c r="I74" s="9">
        <f>IF(A74="","",WEEKNUM(A74))</f>
        <v>0</v>
      </c>
      <c r="J74">
        <f>IF(A74="","",TEXT(EOMONTH(A74,0),"yyyy-mm"))</f>
        <v>0</v>
      </c>
    </row>
    <row r="75" spans="1:10">
      <c r="A75" s="4"/>
      <c r="B75" s="4"/>
      <c r="C75" s="4"/>
      <c r="D75" cm="1">
        <f t="array" ref="D75">IFERROR(_xlfn.XLOOKUP(C75,Reference!$B:$B,Reference!$D:$D,""),"")</f>
        <v>0</v>
      </c>
      <c r="E75" s="5" cm="1">
        <f t="array" ref="E75">IFERROR(_xlfn.XLOOKUP(C75,Reference!$B:$B,Reference!$C:$C,""),"")</f>
        <v>0</v>
      </c>
      <c r="F75" s="4"/>
      <c r="G75" s="5">
        <f>IF(F75="", E75, F75)</f>
        <v>0</v>
      </c>
      <c r="H75" s="4"/>
      <c r="I75" s="9">
        <f>IF(A75="","",WEEKNUM(A75))</f>
        <v>0</v>
      </c>
      <c r="J75">
        <f>IF(A75="","",TEXT(EOMONTH(A75,0),"yyyy-mm"))</f>
        <v>0</v>
      </c>
    </row>
    <row r="76" spans="1:10">
      <c r="A76" s="4"/>
      <c r="B76" s="4"/>
      <c r="C76" s="4"/>
      <c r="D76" cm="1">
        <f t="array" ref="D76">IFERROR(_xlfn.XLOOKUP(C76,Reference!$B:$B,Reference!$D:$D,""),"")</f>
        <v>0</v>
      </c>
      <c r="E76" s="5" cm="1">
        <f t="array" ref="E76">IFERROR(_xlfn.XLOOKUP(C76,Reference!$B:$B,Reference!$C:$C,""),"")</f>
        <v>0</v>
      </c>
      <c r="F76" s="4"/>
      <c r="G76" s="5">
        <f>IF(F76="", E76, F76)</f>
        <v>0</v>
      </c>
      <c r="H76" s="4"/>
      <c r="I76" s="9">
        <f>IF(A76="","",WEEKNUM(A76))</f>
        <v>0</v>
      </c>
      <c r="J76">
        <f>IF(A76="","",TEXT(EOMONTH(A76,0),"yyyy-mm"))</f>
        <v>0</v>
      </c>
    </row>
    <row r="77" spans="1:10">
      <c r="A77" s="4"/>
      <c r="B77" s="4"/>
      <c r="C77" s="4"/>
      <c r="D77" cm="1">
        <f t="array" ref="D77">IFERROR(_xlfn.XLOOKUP(C77,Reference!$B:$B,Reference!$D:$D,""),"")</f>
        <v>0</v>
      </c>
      <c r="E77" s="5" cm="1">
        <f t="array" ref="E77">IFERROR(_xlfn.XLOOKUP(C77,Reference!$B:$B,Reference!$C:$C,""),"")</f>
        <v>0</v>
      </c>
      <c r="F77" s="4"/>
      <c r="G77" s="5">
        <f>IF(F77="", E77, F77)</f>
        <v>0</v>
      </c>
      <c r="H77" s="4"/>
      <c r="I77" s="9">
        <f>IF(A77="","",WEEKNUM(A77))</f>
        <v>0</v>
      </c>
      <c r="J77">
        <f>IF(A77="","",TEXT(EOMONTH(A77,0),"yyyy-mm"))</f>
        <v>0</v>
      </c>
    </row>
    <row r="78" spans="1:10">
      <c r="A78" s="4"/>
      <c r="B78" s="4"/>
      <c r="C78" s="4"/>
      <c r="D78" cm="1">
        <f t="array" ref="D78">IFERROR(_xlfn.XLOOKUP(C78,Reference!$B:$B,Reference!$D:$D,""),"")</f>
        <v>0</v>
      </c>
      <c r="E78" s="5" cm="1">
        <f t="array" ref="E78">IFERROR(_xlfn.XLOOKUP(C78,Reference!$B:$B,Reference!$C:$C,""),"")</f>
        <v>0</v>
      </c>
      <c r="F78" s="4"/>
      <c r="G78" s="5">
        <f>IF(F78="", E78, F78)</f>
        <v>0</v>
      </c>
      <c r="H78" s="4"/>
      <c r="I78" s="9">
        <f>IF(A78="","",WEEKNUM(A78))</f>
        <v>0</v>
      </c>
      <c r="J78">
        <f>IF(A78="","",TEXT(EOMONTH(A78,0),"yyyy-mm"))</f>
        <v>0</v>
      </c>
    </row>
    <row r="79" spans="1:10">
      <c r="A79" s="4"/>
      <c r="B79" s="4"/>
      <c r="C79" s="4"/>
      <c r="D79" cm="1">
        <f t="array" ref="D79">IFERROR(_xlfn.XLOOKUP(C79,Reference!$B:$B,Reference!$D:$D,""),"")</f>
        <v>0</v>
      </c>
      <c r="E79" s="5" cm="1">
        <f t="array" ref="E79">IFERROR(_xlfn.XLOOKUP(C79,Reference!$B:$B,Reference!$C:$C,""),"")</f>
        <v>0</v>
      </c>
      <c r="F79" s="4"/>
      <c r="G79" s="5">
        <f>IF(F79="", E79, F79)</f>
        <v>0</v>
      </c>
      <c r="H79" s="4"/>
      <c r="I79" s="9">
        <f>IF(A79="","",WEEKNUM(A79))</f>
        <v>0</v>
      </c>
      <c r="J79">
        <f>IF(A79="","",TEXT(EOMONTH(A79,0),"yyyy-mm"))</f>
        <v>0</v>
      </c>
    </row>
    <row r="80" spans="1:10">
      <c r="A80" s="4"/>
      <c r="B80" s="4"/>
      <c r="C80" s="4"/>
      <c r="D80" cm="1">
        <f t="array" ref="D80">IFERROR(_xlfn.XLOOKUP(C80,Reference!$B:$B,Reference!$D:$D,""),"")</f>
        <v>0</v>
      </c>
      <c r="E80" s="5" cm="1">
        <f t="array" ref="E80">IFERROR(_xlfn.XLOOKUP(C80,Reference!$B:$B,Reference!$C:$C,""),"")</f>
        <v>0</v>
      </c>
      <c r="F80" s="4"/>
      <c r="G80" s="5">
        <f>IF(F80="", E80, F80)</f>
        <v>0</v>
      </c>
      <c r="H80" s="4"/>
      <c r="I80" s="9">
        <f>IF(A80="","",WEEKNUM(A80))</f>
        <v>0</v>
      </c>
      <c r="J80">
        <f>IF(A80="","",TEXT(EOMONTH(A80,0),"yyyy-mm"))</f>
        <v>0</v>
      </c>
    </row>
    <row r="81" spans="1:10">
      <c r="A81" s="4"/>
      <c r="B81" s="4"/>
      <c r="C81" s="4"/>
      <c r="D81" cm="1">
        <f t="array" ref="D81">IFERROR(_xlfn.XLOOKUP(C81,Reference!$B:$B,Reference!$D:$D,""),"")</f>
        <v>0</v>
      </c>
      <c r="E81" s="5" cm="1">
        <f t="array" ref="E81">IFERROR(_xlfn.XLOOKUP(C81,Reference!$B:$B,Reference!$C:$C,""),"")</f>
        <v>0</v>
      </c>
      <c r="F81" s="4"/>
      <c r="G81" s="5">
        <f>IF(F81="", E81, F81)</f>
        <v>0</v>
      </c>
      <c r="H81" s="4"/>
      <c r="I81" s="9">
        <f>IF(A81="","",WEEKNUM(A81))</f>
        <v>0</v>
      </c>
      <c r="J81">
        <f>IF(A81="","",TEXT(EOMONTH(A81,0),"yyyy-mm"))</f>
        <v>0</v>
      </c>
    </row>
    <row r="82" spans="1:10">
      <c r="A82" s="4"/>
      <c r="B82" s="4"/>
      <c r="C82" s="4"/>
      <c r="D82" cm="1">
        <f t="array" ref="D82">IFERROR(_xlfn.XLOOKUP(C82,Reference!$B:$B,Reference!$D:$D,""),"")</f>
        <v>0</v>
      </c>
      <c r="E82" s="5" cm="1">
        <f t="array" ref="E82">IFERROR(_xlfn.XLOOKUP(C82,Reference!$B:$B,Reference!$C:$C,""),"")</f>
        <v>0</v>
      </c>
      <c r="F82" s="4"/>
      <c r="G82" s="5">
        <f>IF(F82="", E82, F82)</f>
        <v>0</v>
      </c>
      <c r="H82" s="4"/>
      <c r="I82" s="9">
        <f>IF(A82="","",WEEKNUM(A82))</f>
        <v>0</v>
      </c>
      <c r="J82">
        <f>IF(A82="","",TEXT(EOMONTH(A82,0),"yyyy-mm"))</f>
        <v>0</v>
      </c>
    </row>
    <row r="83" spans="1:10">
      <c r="A83" s="4"/>
      <c r="B83" s="4"/>
      <c r="C83" s="4"/>
      <c r="D83" cm="1">
        <f t="array" ref="D83">IFERROR(_xlfn.XLOOKUP(C83,Reference!$B:$B,Reference!$D:$D,""),"")</f>
        <v>0</v>
      </c>
      <c r="E83" s="5" cm="1">
        <f t="array" ref="E83">IFERROR(_xlfn.XLOOKUP(C83,Reference!$B:$B,Reference!$C:$C,""),"")</f>
        <v>0</v>
      </c>
      <c r="F83" s="4"/>
      <c r="G83" s="5">
        <f>IF(F83="", E83, F83)</f>
        <v>0</v>
      </c>
      <c r="H83" s="4"/>
      <c r="I83" s="9">
        <f>IF(A83="","",WEEKNUM(A83))</f>
        <v>0</v>
      </c>
      <c r="J83">
        <f>IF(A83="","",TEXT(EOMONTH(A83,0),"yyyy-mm"))</f>
        <v>0</v>
      </c>
    </row>
    <row r="84" spans="1:10">
      <c r="A84" s="4"/>
      <c r="B84" s="4"/>
      <c r="C84" s="4"/>
      <c r="D84" cm="1">
        <f t="array" ref="D84">IFERROR(_xlfn.XLOOKUP(C84,Reference!$B:$B,Reference!$D:$D,""),"")</f>
        <v>0</v>
      </c>
      <c r="E84" s="5" cm="1">
        <f t="array" ref="E84">IFERROR(_xlfn.XLOOKUP(C84,Reference!$B:$B,Reference!$C:$C,""),"")</f>
        <v>0</v>
      </c>
      <c r="F84" s="4"/>
      <c r="G84" s="5">
        <f>IF(F84="", E84, F84)</f>
        <v>0</v>
      </c>
      <c r="H84" s="4"/>
      <c r="I84" s="9">
        <f>IF(A84="","",WEEKNUM(A84))</f>
        <v>0</v>
      </c>
      <c r="J84">
        <f>IF(A84="","",TEXT(EOMONTH(A84,0),"yyyy-mm"))</f>
        <v>0</v>
      </c>
    </row>
    <row r="85" spans="1:10">
      <c r="A85" s="4"/>
      <c r="B85" s="4"/>
      <c r="C85" s="4"/>
      <c r="D85" cm="1">
        <f t="array" ref="D85">IFERROR(_xlfn.XLOOKUP(C85,Reference!$B:$B,Reference!$D:$D,""),"")</f>
        <v>0</v>
      </c>
      <c r="E85" s="5" cm="1">
        <f t="array" ref="E85">IFERROR(_xlfn.XLOOKUP(C85,Reference!$B:$B,Reference!$C:$C,""),"")</f>
        <v>0</v>
      </c>
      <c r="F85" s="4"/>
      <c r="G85" s="5">
        <f>IF(F85="", E85, F85)</f>
        <v>0</v>
      </c>
      <c r="H85" s="4"/>
      <c r="I85" s="9">
        <f>IF(A85="","",WEEKNUM(A85))</f>
        <v>0</v>
      </c>
      <c r="J85">
        <f>IF(A85="","",TEXT(EOMONTH(A85,0),"yyyy-mm"))</f>
        <v>0</v>
      </c>
    </row>
    <row r="86" spans="1:10">
      <c r="A86" s="4"/>
      <c r="B86" s="4"/>
      <c r="C86" s="4"/>
      <c r="D86" cm="1">
        <f t="array" ref="D86">IFERROR(_xlfn.XLOOKUP(C86,Reference!$B:$B,Reference!$D:$D,""),"")</f>
        <v>0</v>
      </c>
      <c r="E86" s="5" cm="1">
        <f t="array" ref="E86">IFERROR(_xlfn.XLOOKUP(C86,Reference!$B:$B,Reference!$C:$C,""),"")</f>
        <v>0</v>
      </c>
      <c r="F86" s="4"/>
      <c r="G86" s="5">
        <f>IF(F86="", E86, F86)</f>
        <v>0</v>
      </c>
      <c r="H86" s="4"/>
      <c r="I86" s="9">
        <f>IF(A86="","",WEEKNUM(A86))</f>
        <v>0</v>
      </c>
      <c r="J86">
        <f>IF(A86="","",TEXT(EOMONTH(A86,0),"yyyy-mm"))</f>
        <v>0</v>
      </c>
    </row>
    <row r="87" spans="1:10">
      <c r="A87" s="4"/>
      <c r="B87" s="4"/>
      <c r="C87" s="4"/>
      <c r="D87" cm="1">
        <f t="array" ref="D87">IFERROR(_xlfn.XLOOKUP(C87,Reference!$B:$B,Reference!$D:$D,""),"")</f>
        <v>0</v>
      </c>
      <c r="E87" s="5" cm="1">
        <f t="array" ref="E87">IFERROR(_xlfn.XLOOKUP(C87,Reference!$B:$B,Reference!$C:$C,""),"")</f>
        <v>0</v>
      </c>
      <c r="F87" s="4"/>
      <c r="G87" s="5">
        <f>IF(F87="", E87, F87)</f>
        <v>0</v>
      </c>
      <c r="H87" s="4"/>
      <c r="I87" s="9">
        <f>IF(A87="","",WEEKNUM(A87))</f>
        <v>0</v>
      </c>
      <c r="J87">
        <f>IF(A87="","",TEXT(EOMONTH(A87,0),"yyyy-mm"))</f>
        <v>0</v>
      </c>
    </row>
    <row r="88" spans="1:10">
      <c r="A88" s="4"/>
      <c r="B88" s="4"/>
      <c r="C88" s="4"/>
      <c r="D88" cm="1">
        <f t="array" ref="D88">IFERROR(_xlfn.XLOOKUP(C88,Reference!$B:$B,Reference!$D:$D,""),"")</f>
        <v>0</v>
      </c>
      <c r="E88" s="5" cm="1">
        <f t="array" ref="E88">IFERROR(_xlfn.XLOOKUP(C88,Reference!$B:$B,Reference!$C:$C,""),"")</f>
        <v>0</v>
      </c>
      <c r="F88" s="4"/>
      <c r="G88" s="5">
        <f>IF(F88="", E88, F88)</f>
        <v>0</v>
      </c>
      <c r="H88" s="4"/>
      <c r="I88" s="9">
        <f>IF(A88="","",WEEKNUM(A88))</f>
        <v>0</v>
      </c>
      <c r="J88">
        <f>IF(A88="","",TEXT(EOMONTH(A88,0),"yyyy-mm"))</f>
        <v>0</v>
      </c>
    </row>
    <row r="89" spans="1:10">
      <c r="A89" s="4"/>
      <c r="B89" s="4"/>
      <c r="C89" s="4"/>
      <c r="D89" cm="1">
        <f t="array" ref="D89">IFERROR(_xlfn.XLOOKUP(C89,Reference!$B:$B,Reference!$D:$D,""),"")</f>
        <v>0</v>
      </c>
      <c r="E89" s="5" cm="1">
        <f t="array" ref="E89">IFERROR(_xlfn.XLOOKUP(C89,Reference!$B:$B,Reference!$C:$C,""),"")</f>
        <v>0</v>
      </c>
      <c r="F89" s="4"/>
      <c r="G89" s="5">
        <f>IF(F89="", E89, F89)</f>
        <v>0</v>
      </c>
      <c r="H89" s="4"/>
      <c r="I89" s="9">
        <f>IF(A89="","",WEEKNUM(A89))</f>
        <v>0</v>
      </c>
      <c r="J89">
        <f>IF(A89="","",TEXT(EOMONTH(A89,0),"yyyy-mm"))</f>
        <v>0</v>
      </c>
    </row>
    <row r="90" spans="1:10">
      <c r="A90" s="4"/>
      <c r="B90" s="4"/>
      <c r="C90" s="4"/>
      <c r="D90" cm="1">
        <f t="array" ref="D90">IFERROR(_xlfn.XLOOKUP(C90,Reference!$B:$B,Reference!$D:$D,""),"")</f>
        <v>0</v>
      </c>
      <c r="E90" s="5" cm="1">
        <f t="array" ref="E90">IFERROR(_xlfn.XLOOKUP(C90,Reference!$B:$B,Reference!$C:$C,""),"")</f>
        <v>0</v>
      </c>
      <c r="F90" s="4"/>
      <c r="G90" s="5">
        <f>IF(F90="", E90, F90)</f>
        <v>0</v>
      </c>
      <c r="H90" s="4"/>
      <c r="I90" s="9">
        <f>IF(A90="","",WEEKNUM(A90))</f>
        <v>0</v>
      </c>
      <c r="J90">
        <f>IF(A90="","",TEXT(EOMONTH(A90,0),"yyyy-mm"))</f>
        <v>0</v>
      </c>
    </row>
    <row r="91" spans="1:10">
      <c r="A91" s="4"/>
      <c r="B91" s="4"/>
      <c r="C91" s="4"/>
      <c r="D91" cm="1">
        <f t="array" ref="D91">IFERROR(_xlfn.XLOOKUP(C91,Reference!$B:$B,Reference!$D:$D,""),"")</f>
        <v>0</v>
      </c>
      <c r="E91" s="5" cm="1">
        <f t="array" ref="E91">IFERROR(_xlfn.XLOOKUP(C91,Reference!$B:$B,Reference!$C:$C,""),"")</f>
        <v>0</v>
      </c>
      <c r="F91" s="4"/>
      <c r="G91" s="5">
        <f>IF(F91="", E91, F91)</f>
        <v>0</v>
      </c>
      <c r="H91" s="4"/>
      <c r="I91" s="9">
        <f>IF(A91="","",WEEKNUM(A91))</f>
        <v>0</v>
      </c>
      <c r="J91">
        <f>IF(A91="","",TEXT(EOMONTH(A91,0),"yyyy-mm"))</f>
        <v>0</v>
      </c>
    </row>
    <row r="92" spans="1:10">
      <c r="A92" s="4"/>
      <c r="B92" s="4"/>
      <c r="C92" s="4"/>
      <c r="D92" cm="1">
        <f t="array" ref="D92">IFERROR(_xlfn.XLOOKUP(C92,Reference!$B:$B,Reference!$D:$D,""),"")</f>
        <v>0</v>
      </c>
      <c r="E92" s="5" cm="1">
        <f t="array" ref="E92">IFERROR(_xlfn.XLOOKUP(C92,Reference!$B:$B,Reference!$C:$C,""),"")</f>
        <v>0</v>
      </c>
      <c r="F92" s="4"/>
      <c r="G92" s="5">
        <f>IF(F92="", E92, F92)</f>
        <v>0</v>
      </c>
      <c r="H92" s="4"/>
      <c r="I92" s="9">
        <f>IF(A92="","",WEEKNUM(A92))</f>
        <v>0</v>
      </c>
      <c r="J92">
        <f>IF(A92="","",TEXT(EOMONTH(A92,0),"yyyy-mm"))</f>
        <v>0</v>
      </c>
    </row>
    <row r="93" spans="1:10">
      <c r="A93" s="4"/>
      <c r="B93" s="4"/>
      <c r="C93" s="4"/>
      <c r="D93" cm="1">
        <f t="array" ref="D93">IFERROR(_xlfn.XLOOKUP(C93,Reference!$B:$B,Reference!$D:$D,""),"")</f>
        <v>0</v>
      </c>
      <c r="E93" s="5" cm="1">
        <f t="array" ref="E93">IFERROR(_xlfn.XLOOKUP(C93,Reference!$B:$B,Reference!$C:$C,""),"")</f>
        <v>0</v>
      </c>
      <c r="F93" s="4"/>
      <c r="G93" s="5">
        <f>IF(F93="", E93, F93)</f>
        <v>0</v>
      </c>
      <c r="H93" s="4"/>
      <c r="I93" s="9">
        <f>IF(A93="","",WEEKNUM(A93))</f>
        <v>0</v>
      </c>
      <c r="J93">
        <f>IF(A93="","",TEXT(EOMONTH(A93,0),"yyyy-mm"))</f>
        <v>0</v>
      </c>
    </row>
    <row r="94" spans="1:10">
      <c r="A94" s="4"/>
      <c r="B94" s="4"/>
      <c r="C94" s="4"/>
      <c r="D94" cm="1">
        <f t="array" ref="D94">IFERROR(_xlfn.XLOOKUP(C94,Reference!$B:$B,Reference!$D:$D,""),"")</f>
        <v>0</v>
      </c>
      <c r="E94" s="5" cm="1">
        <f t="array" ref="E94">IFERROR(_xlfn.XLOOKUP(C94,Reference!$B:$B,Reference!$C:$C,""),"")</f>
        <v>0</v>
      </c>
      <c r="F94" s="4"/>
      <c r="G94" s="5">
        <f>IF(F94="", E94, F94)</f>
        <v>0</v>
      </c>
      <c r="H94" s="4"/>
      <c r="I94" s="9">
        <f>IF(A94="","",WEEKNUM(A94))</f>
        <v>0</v>
      </c>
      <c r="J94">
        <f>IF(A94="","",TEXT(EOMONTH(A94,0),"yyyy-mm"))</f>
        <v>0</v>
      </c>
    </row>
    <row r="95" spans="1:10">
      <c r="A95" s="4"/>
      <c r="B95" s="4"/>
      <c r="C95" s="4"/>
      <c r="D95" cm="1">
        <f t="array" ref="D95">IFERROR(_xlfn.XLOOKUP(C95,Reference!$B:$B,Reference!$D:$D,""),"")</f>
        <v>0</v>
      </c>
      <c r="E95" s="5" cm="1">
        <f t="array" ref="E95">IFERROR(_xlfn.XLOOKUP(C95,Reference!$B:$B,Reference!$C:$C,""),"")</f>
        <v>0</v>
      </c>
      <c r="F95" s="4"/>
      <c r="G95" s="5">
        <f>IF(F95="", E95, F95)</f>
        <v>0</v>
      </c>
      <c r="H95" s="4"/>
      <c r="I95" s="9">
        <f>IF(A95="","",WEEKNUM(A95))</f>
        <v>0</v>
      </c>
      <c r="J95">
        <f>IF(A95="","",TEXT(EOMONTH(A95,0),"yyyy-mm"))</f>
        <v>0</v>
      </c>
    </row>
    <row r="96" spans="1:10">
      <c r="A96" s="4"/>
      <c r="B96" s="4"/>
      <c r="C96" s="4"/>
      <c r="D96" cm="1">
        <f t="array" ref="D96">IFERROR(_xlfn.XLOOKUP(C96,Reference!$B:$B,Reference!$D:$D,""),"")</f>
        <v>0</v>
      </c>
      <c r="E96" s="5" cm="1">
        <f t="array" ref="E96">IFERROR(_xlfn.XLOOKUP(C96,Reference!$B:$B,Reference!$C:$C,""),"")</f>
        <v>0</v>
      </c>
      <c r="F96" s="4"/>
      <c r="G96" s="5">
        <f>IF(F96="", E96, F96)</f>
        <v>0</v>
      </c>
      <c r="H96" s="4"/>
      <c r="I96" s="9">
        <f>IF(A96="","",WEEKNUM(A96))</f>
        <v>0</v>
      </c>
      <c r="J96">
        <f>IF(A96="","",TEXT(EOMONTH(A96,0),"yyyy-mm"))</f>
        <v>0</v>
      </c>
    </row>
    <row r="97" spans="1:10">
      <c r="A97" s="4"/>
      <c r="B97" s="4"/>
      <c r="C97" s="4"/>
      <c r="D97" cm="1">
        <f t="array" ref="D97">IFERROR(_xlfn.XLOOKUP(C97,Reference!$B:$B,Reference!$D:$D,""),"")</f>
        <v>0</v>
      </c>
      <c r="E97" s="5" cm="1">
        <f t="array" ref="E97">IFERROR(_xlfn.XLOOKUP(C97,Reference!$B:$B,Reference!$C:$C,""),"")</f>
        <v>0</v>
      </c>
      <c r="F97" s="4"/>
      <c r="G97" s="5">
        <f>IF(F97="", E97, F97)</f>
        <v>0</v>
      </c>
      <c r="H97" s="4"/>
      <c r="I97" s="9">
        <f>IF(A97="","",WEEKNUM(A97))</f>
        <v>0</v>
      </c>
      <c r="J97">
        <f>IF(A97="","",TEXT(EOMONTH(A97,0),"yyyy-mm"))</f>
        <v>0</v>
      </c>
    </row>
    <row r="98" spans="1:10">
      <c r="A98" s="4"/>
      <c r="B98" s="4"/>
      <c r="C98" s="4"/>
      <c r="D98" cm="1">
        <f t="array" ref="D98">IFERROR(_xlfn.XLOOKUP(C98,Reference!$B:$B,Reference!$D:$D,""),"")</f>
        <v>0</v>
      </c>
      <c r="E98" s="5" cm="1">
        <f t="array" ref="E98">IFERROR(_xlfn.XLOOKUP(C98,Reference!$B:$B,Reference!$C:$C,""),"")</f>
        <v>0</v>
      </c>
      <c r="F98" s="4"/>
      <c r="G98" s="5">
        <f>IF(F98="", E98, F98)</f>
        <v>0</v>
      </c>
      <c r="H98" s="4"/>
      <c r="I98" s="9">
        <f>IF(A98="","",WEEKNUM(A98))</f>
        <v>0</v>
      </c>
      <c r="J98">
        <f>IF(A98="","",TEXT(EOMONTH(A98,0),"yyyy-mm"))</f>
        <v>0</v>
      </c>
    </row>
    <row r="99" spans="1:10">
      <c r="A99" s="4"/>
      <c r="B99" s="4"/>
      <c r="C99" s="4"/>
      <c r="D99" cm="1">
        <f t="array" ref="D99">IFERROR(_xlfn.XLOOKUP(C99,Reference!$B:$B,Reference!$D:$D,""),"")</f>
        <v>0</v>
      </c>
      <c r="E99" s="5" cm="1">
        <f t="array" ref="E99">IFERROR(_xlfn.XLOOKUP(C99,Reference!$B:$B,Reference!$C:$C,""),"")</f>
        <v>0</v>
      </c>
      <c r="F99" s="4"/>
      <c r="G99" s="5">
        <f>IF(F99="", E99, F99)</f>
        <v>0</v>
      </c>
      <c r="H99" s="4"/>
      <c r="I99" s="9">
        <f>IF(A99="","",WEEKNUM(A99))</f>
        <v>0</v>
      </c>
      <c r="J99">
        <f>IF(A99="","",TEXT(EOMONTH(A99,0),"yyyy-mm"))</f>
        <v>0</v>
      </c>
    </row>
    <row r="100" spans="1:10">
      <c r="A100" s="4"/>
      <c r="B100" s="4"/>
      <c r="C100" s="4"/>
      <c r="D100" cm="1">
        <f t="array" ref="D100">IFERROR(_xlfn.XLOOKUP(C100,Reference!$B:$B,Reference!$D:$D,""),"")</f>
        <v>0</v>
      </c>
      <c r="E100" s="5" cm="1">
        <f t="array" ref="E100">IFERROR(_xlfn.XLOOKUP(C100,Reference!$B:$B,Reference!$C:$C,""),"")</f>
        <v>0</v>
      </c>
      <c r="F100" s="4"/>
      <c r="G100" s="5">
        <f>IF(F100="", E100, F100)</f>
        <v>0</v>
      </c>
      <c r="H100" s="4"/>
      <c r="I100" s="9">
        <f>IF(A100="","",WEEKNUM(A100))</f>
        <v>0</v>
      </c>
      <c r="J100">
        <f>IF(A100="","",TEXT(EOMONTH(A100,0),"yyyy-mm"))</f>
        <v>0</v>
      </c>
    </row>
    <row r="101" spans="1:10">
      <c r="A101" s="4"/>
      <c r="B101" s="4"/>
      <c r="C101" s="4"/>
      <c r="D101" cm="1">
        <f t="array" ref="D101">IFERROR(_xlfn.XLOOKUP(C101,Reference!$B:$B,Reference!$D:$D,""),"")</f>
        <v>0</v>
      </c>
      <c r="E101" s="5" cm="1">
        <f t="array" ref="E101">IFERROR(_xlfn.XLOOKUP(C101,Reference!$B:$B,Reference!$C:$C,""),"")</f>
        <v>0</v>
      </c>
      <c r="F101" s="4"/>
      <c r="G101" s="5">
        <f>IF(F101="", E101, F101)</f>
        <v>0</v>
      </c>
      <c r="H101" s="4"/>
      <c r="I101" s="9">
        <f>IF(A101="","",WEEKNUM(A101))</f>
        <v>0</v>
      </c>
      <c r="J101">
        <f>IF(A101="","",TEXT(EOMONTH(A101,0),"yyyy-mm"))</f>
        <v>0</v>
      </c>
    </row>
  </sheetData>
  <conditionalFormatting sqref="A2:J101">
    <cfRule type="expression" dxfId="0" priority="1">
      <formula>$D2="Debit"</formula>
    </cfRule>
    <cfRule type="expression" dxfId="1" priority="2">
      <formula>$D2="Credit"</formula>
    </cfRule>
  </conditionalFormatting>
  <dataValidations count="200">
    <dataValidation type="list" allowBlank="1" showInputMessage="1" showErrorMessage="1" sqref="B2">
      <formula1>Reference!$A$5:$A$21</formula1>
    </dataValidation>
    <dataValidation type="list" allowBlank="1" showInputMessage="1" showErrorMessage="1" sqref="C2">
      <formula1>Reference!$B$5:$B$21</formula1>
    </dataValidation>
    <dataValidation type="list" allowBlank="1" showInputMessage="1" showErrorMessage="1" sqref="B3">
      <formula1>Reference!$A$5:$A$21</formula1>
    </dataValidation>
    <dataValidation type="list" allowBlank="1" showInputMessage="1" showErrorMessage="1" sqref="C3">
      <formula1>Reference!$B$5:$B$21</formula1>
    </dataValidation>
    <dataValidation type="list" allowBlank="1" showInputMessage="1" showErrorMessage="1" sqref="B4">
      <formula1>Reference!$A$5:$A$21</formula1>
    </dataValidation>
    <dataValidation type="list" allowBlank="1" showInputMessage="1" showErrorMessage="1" sqref="C4">
      <formula1>Reference!$B$5:$B$21</formula1>
    </dataValidation>
    <dataValidation type="list" allowBlank="1" showInputMessage="1" showErrorMessage="1" sqref="B5">
      <formula1>Reference!$A$5:$A$21</formula1>
    </dataValidation>
    <dataValidation type="list" allowBlank="1" showInputMessage="1" showErrorMessage="1" sqref="C5">
      <formula1>Reference!$B$5:$B$21</formula1>
    </dataValidation>
    <dataValidation type="list" allowBlank="1" showInputMessage="1" showErrorMessage="1" sqref="B6">
      <formula1>Reference!$A$5:$A$21</formula1>
    </dataValidation>
    <dataValidation type="list" allowBlank="1" showInputMessage="1" showErrorMessage="1" sqref="C6">
      <formula1>Reference!$B$5:$B$21</formula1>
    </dataValidation>
    <dataValidation type="list" allowBlank="1" showInputMessage="1" showErrorMessage="1" sqref="B7">
      <formula1>Reference!$A$5:$A$21</formula1>
    </dataValidation>
    <dataValidation type="list" allowBlank="1" showInputMessage="1" showErrorMessage="1" sqref="C7">
      <formula1>Reference!$B$5:$B$21</formula1>
    </dataValidation>
    <dataValidation type="list" allowBlank="1" showInputMessage="1" showErrorMessage="1" sqref="B8">
      <formula1>Reference!$A$5:$A$21</formula1>
    </dataValidation>
    <dataValidation type="list" allowBlank="1" showInputMessage="1" showErrorMessage="1" sqref="C8">
      <formula1>Reference!$B$5:$B$21</formula1>
    </dataValidation>
    <dataValidation type="list" allowBlank="1" showInputMessage="1" showErrorMessage="1" sqref="B9">
      <formula1>Reference!$A$5:$A$21</formula1>
    </dataValidation>
    <dataValidation type="list" allowBlank="1" showInputMessage="1" showErrorMessage="1" sqref="C9">
      <formula1>Reference!$B$5:$B$21</formula1>
    </dataValidation>
    <dataValidation type="list" allowBlank="1" showInputMessage="1" showErrorMessage="1" sqref="B10">
      <formula1>Reference!$A$5:$A$21</formula1>
    </dataValidation>
    <dataValidation type="list" allowBlank="1" showInputMessage="1" showErrorMessage="1" sqref="C10">
      <formula1>Reference!$B$5:$B$21</formula1>
    </dataValidation>
    <dataValidation type="list" allowBlank="1" showInputMessage="1" showErrorMessage="1" sqref="B11">
      <formula1>Reference!$A$5:$A$21</formula1>
    </dataValidation>
    <dataValidation type="list" allowBlank="1" showInputMessage="1" showErrorMessage="1" sqref="C11">
      <formula1>Reference!$B$5:$B$21</formula1>
    </dataValidation>
    <dataValidation type="list" allowBlank="1" showInputMessage="1" showErrorMessage="1" sqref="B12">
      <formula1>Reference!$A$5:$A$21</formula1>
    </dataValidation>
    <dataValidation type="list" allowBlank="1" showInputMessage="1" showErrorMessage="1" sqref="C12">
      <formula1>Reference!$B$5:$B$21</formula1>
    </dataValidation>
    <dataValidation type="list" allowBlank="1" showInputMessage="1" showErrorMessage="1" sqref="B13">
      <formula1>Reference!$A$5:$A$21</formula1>
    </dataValidation>
    <dataValidation type="list" allowBlank="1" showInputMessage="1" showErrorMessage="1" sqref="C13">
      <formula1>Reference!$B$5:$B$21</formula1>
    </dataValidation>
    <dataValidation type="list" allowBlank="1" showInputMessage="1" showErrorMessage="1" sqref="B14">
      <formula1>Reference!$A$5:$A$21</formula1>
    </dataValidation>
    <dataValidation type="list" allowBlank="1" showInputMessage="1" showErrorMessage="1" sqref="C14">
      <formula1>Reference!$B$5:$B$21</formula1>
    </dataValidation>
    <dataValidation type="list" allowBlank="1" showInputMessage="1" showErrorMessage="1" sqref="B15">
      <formula1>Reference!$A$5:$A$21</formula1>
    </dataValidation>
    <dataValidation type="list" allowBlank="1" showInputMessage="1" showErrorMessage="1" sqref="C15">
      <formula1>Reference!$B$5:$B$21</formula1>
    </dataValidation>
    <dataValidation type="list" allowBlank="1" showInputMessage="1" showErrorMessage="1" sqref="B16">
      <formula1>Reference!$A$5:$A$21</formula1>
    </dataValidation>
    <dataValidation type="list" allowBlank="1" showInputMessage="1" showErrorMessage="1" sqref="C16">
      <formula1>Reference!$B$5:$B$21</formula1>
    </dataValidation>
    <dataValidation type="list" allowBlank="1" showInputMessage="1" showErrorMessage="1" sqref="B17">
      <formula1>Reference!$A$5:$A$21</formula1>
    </dataValidation>
    <dataValidation type="list" allowBlank="1" showInputMessage="1" showErrorMessage="1" sqref="C17">
      <formula1>Reference!$B$5:$B$21</formula1>
    </dataValidation>
    <dataValidation type="list" allowBlank="1" showInputMessage="1" showErrorMessage="1" sqref="B18">
      <formula1>Reference!$A$5:$A$21</formula1>
    </dataValidation>
    <dataValidation type="list" allowBlank="1" showInputMessage="1" showErrorMessage="1" sqref="C18">
      <formula1>Reference!$B$5:$B$21</formula1>
    </dataValidation>
    <dataValidation type="list" allowBlank="1" showInputMessage="1" showErrorMessage="1" sqref="B19">
      <formula1>Reference!$A$5:$A$21</formula1>
    </dataValidation>
    <dataValidation type="list" allowBlank="1" showInputMessage="1" showErrorMessage="1" sqref="C19">
      <formula1>Reference!$B$5:$B$21</formula1>
    </dataValidation>
    <dataValidation type="list" allowBlank="1" showInputMessage="1" showErrorMessage="1" sqref="B20">
      <formula1>Reference!$A$5:$A$21</formula1>
    </dataValidation>
    <dataValidation type="list" allowBlank="1" showInputMessage="1" showErrorMessage="1" sqref="C20">
      <formula1>Reference!$B$5:$B$21</formula1>
    </dataValidation>
    <dataValidation type="list" allowBlank="1" showInputMessage="1" showErrorMessage="1" sqref="B21">
      <formula1>Reference!$A$5:$A$21</formula1>
    </dataValidation>
    <dataValidation type="list" allowBlank="1" showInputMessage="1" showErrorMessage="1" sqref="C21">
      <formula1>Reference!$B$5:$B$21</formula1>
    </dataValidation>
    <dataValidation type="list" allowBlank="1" showInputMessage="1" showErrorMessage="1" sqref="B22">
      <formula1>Reference!$A$5:$A$21</formula1>
    </dataValidation>
    <dataValidation type="list" allowBlank="1" showInputMessage="1" showErrorMessage="1" sqref="C22">
      <formula1>Reference!$B$5:$B$21</formula1>
    </dataValidation>
    <dataValidation type="list" allowBlank="1" showInputMessage="1" showErrorMessage="1" sqref="B23">
      <formula1>Reference!$A$5:$A$21</formula1>
    </dataValidation>
    <dataValidation type="list" allowBlank="1" showInputMessage="1" showErrorMessage="1" sqref="C23">
      <formula1>Reference!$B$5:$B$21</formula1>
    </dataValidation>
    <dataValidation type="list" allowBlank="1" showInputMessage="1" showErrorMessage="1" sqref="B24">
      <formula1>Reference!$A$5:$A$21</formula1>
    </dataValidation>
    <dataValidation type="list" allowBlank="1" showInputMessage="1" showErrorMessage="1" sqref="C24">
      <formula1>Reference!$B$5:$B$21</formula1>
    </dataValidation>
    <dataValidation type="list" allowBlank="1" showInputMessage="1" showErrorMessage="1" sqref="B25">
      <formula1>Reference!$A$5:$A$21</formula1>
    </dataValidation>
    <dataValidation type="list" allowBlank="1" showInputMessage="1" showErrorMessage="1" sqref="C25">
      <formula1>Reference!$B$5:$B$21</formula1>
    </dataValidation>
    <dataValidation type="list" allowBlank="1" showInputMessage="1" showErrorMessage="1" sqref="B26">
      <formula1>Reference!$A$5:$A$21</formula1>
    </dataValidation>
    <dataValidation type="list" allowBlank="1" showInputMessage="1" showErrorMessage="1" sqref="C26">
      <formula1>Reference!$B$5:$B$21</formula1>
    </dataValidation>
    <dataValidation type="list" allowBlank="1" showInputMessage="1" showErrorMessage="1" sqref="B27">
      <formula1>Reference!$A$5:$A$21</formula1>
    </dataValidation>
    <dataValidation type="list" allowBlank="1" showInputMessage="1" showErrorMessage="1" sqref="C27">
      <formula1>Reference!$B$5:$B$21</formula1>
    </dataValidation>
    <dataValidation type="list" allowBlank="1" showInputMessage="1" showErrorMessage="1" sqref="B28">
      <formula1>Reference!$A$5:$A$21</formula1>
    </dataValidation>
    <dataValidation type="list" allowBlank="1" showInputMessage="1" showErrorMessage="1" sqref="C28">
      <formula1>Reference!$B$5:$B$21</formula1>
    </dataValidation>
    <dataValidation type="list" allowBlank="1" showInputMessage="1" showErrorMessage="1" sqref="B29">
      <formula1>Reference!$A$5:$A$21</formula1>
    </dataValidation>
    <dataValidation type="list" allowBlank="1" showInputMessage="1" showErrorMessage="1" sqref="C29">
      <formula1>Reference!$B$5:$B$21</formula1>
    </dataValidation>
    <dataValidation type="list" allowBlank="1" showInputMessage="1" showErrorMessage="1" sqref="B30">
      <formula1>Reference!$A$5:$A$21</formula1>
    </dataValidation>
    <dataValidation type="list" allowBlank="1" showInputMessage="1" showErrorMessage="1" sqref="C30">
      <formula1>Reference!$B$5:$B$21</formula1>
    </dataValidation>
    <dataValidation type="list" allowBlank="1" showInputMessage="1" showErrorMessage="1" sqref="B31">
      <formula1>Reference!$A$5:$A$21</formula1>
    </dataValidation>
    <dataValidation type="list" allowBlank="1" showInputMessage="1" showErrorMessage="1" sqref="C31">
      <formula1>Reference!$B$5:$B$21</formula1>
    </dataValidation>
    <dataValidation type="list" allowBlank="1" showInputMessage="1" showErrorMessage="1" sqref="B32">
      <formula1>Reference!$A$5:$A$21</formula1>
    </dataValidation>
    <dataValidation type="list" allowBlank="1" showInputMessage="1" showErrorMessage="1" sqref="C32">
      <formula1>Reference!$B$5:$B$21</formula1>
    </dataValidation>
    <dataValidation type="list" allowBlank="1" showInputMessage="1" showErrorMessage="1" sqref="B33">
      <formula1>Reference!$A$5:$A$21</formula1>
    </dataValidation>
    <dataValidation type="list" allowBlank="1" showInputMessage="1" showErrorMessage="1" sqref="C33">
      <formula1>Reference!$B$5:$B$21</formula1>
    </dataValidation>
    <dataValidation type="list" allowBlank="1" showInputMessage="1" showErrorMessage="1" sqref="B34">
      <formula1>Reference!$A$5:$A$21</formula1>
    </dataValidation>
    <dataValidation type="list" allowBlank="1" showInputMessage="1" showErrorMessage="1" sqref="C34">
      <formula1>Reference!$B$5:$B$21</formula1>
    </dataValidation>
    <dataValidation type="list" allowBlank="1" showInputMessage="1" showErrorMessage="1" sqref="B35">
      <formula1>Reference!$A$5:$A$21</formula1>
    </dataValidation>
    <dataValidation type="list" allowBlank="1" showInputMessage="1" showErrorMessage="1" sqref="C35">
      <formula1>Reference!$B$5:$B$21</formula1>
    </dataValidation>
    <dataValidation type="list" allowBlank="1" showInputMessage="1" showErrorMessage="1" sqref="B36">
      <formula1>Reference!$A$5:$A$21</formula1>
    </dataValidation>
    <dataValidation type="list" allowBlank="1" showInputMessage="1" showErrorMessage="1" sqref="C36">
      <formula1>Reference!$B$5:$B$21</formula1>
    </dataValidation>
    <dataValidation type="list" allowBlank="1" showInputMessage="1" showErrorMessage="1" sqref="B37">
      <formula1>Reference!$A$5:$A$21</formula1>
    </dataValidation>
    <dataValidation type="list" allowBlank="1" showInputMessage="1" showErrorMessage="1" sqref="C37">
      <formula1>Reference!$B$5:$B$21</formula1>
    </dataValidation>
    <dataValidation type="list" allowBlank="1" showInputMessage="1" showErrorMessage="1" sqref="B38">
      <formula1>Reference!$A$5:$A$21</formula1>
    </dataValidation>
    <dataValidation type="list" allowBlank="1" showInputMessage="1" showErrorMessage="1" sqref="C38">
      <formula1>Reference!$B$5:$B$21</formula1>
    </dataValidation>
    <dataValidation type="list" allowBlank="1" showInputMessage="1" showErrorMessage="1" sqref="B39">
      <formula1>Reference!$A$5:$A$21</formula1>
    </dataValidation>
    <dataValidation type="list" allowBlank="1" showInputMessage="1" showErrorMessage="1" sqref="C39">
      <formula1>Reference!$B$5:$B$21</formula1>
    </dataValidation>
    <dataValidation type="list" allowBlank="1" showInputMessage="1" showErrorMessage="1" sqref="B40">
      <formula1>Reference!$A$5:$A$21</formula1>
    </dataValidation>
    <dataValidation type="list" allowBlank="1" showInputMessage="1" showErrorMessage="1" sqref="C40">
      <formula1>Reference!$B$5:$B$21</formula1>
    </dataValidation>
    <dataValidation type="list" allowBlank="1" showInputMessage="1" showErrorMessage="1" sqref="B41">
      <formula1>Reference!$A$5:$A$21</formula1>
    </dataValidation>
    <dataValidation type="list" allowBlank="1" showInputMessage="1" showErrorMessage="1" sqref="C41">
      <formula1>Reference!$B$5:$B$21</formula1>
    </dataValidation>
    <dataValidation type="list" allowBlank="1" showInputMessage="1" showErrorMessage="1" sqref="B42">
      <formula1>Reference!$A$5:$A$21</formula1>
    </dataValidation>
    <dataValidation type="list" allowBlank="1" showInputMessage="1" showErrorMessage="1" sqref="C42">
      <formula1>Reference!$B$5:$B$21</formula1>
    </dataValidation>
    <dataValidation type="list" allowBlank="1" showInputMessage="1" showErrorMessage="1" sqref="B43">
      <formula1>Reference!$A$5:$A$21</formula1>
    </dataValidation>
    <dataValidation type="list" allowBlank="1" showInputMessage="1" showErrorMessage="1" sqref="C43">
      <formula1>Reference!$B$5:$B$21</formula1>
    </dataValidation>
    <dataValidation type="list" allowBlank="1" showInputMessage="1" showErrorMessage="1" sqref="B44">
      <formula1>Reference!$A$5:$A$21</formula1>
    </dataValidation>
    <dataValidation type="list" allowBlank="1" showInputMessage="1" showErrorMessage="1" sqref="C44">
      <formula1>Reference!$B$5:$B$21</formula1>
    </dataValidation>
    <dataValidation type="list" allowBlank="1" showInputMessage="1" showErrorMessage="1" sqref="B45">
      <formula1>Reference!$A$5:$A$21</formula1>
    </dataValidation>
    <dataValidation type="list" allowBlank="1" showInputMessage="1" showErrorMessage="1" sqref="C45">
      <formula1>Reference!$B$5:$B$21</formula1>
    </dataValidation>
    <dataValidation type="list" allowBlank="1" showInputMessage="1" showErrorMessage="1" sqref="B46">
      <formula1>Reference!$A$5:$A$21</formula1>
    </dataValidation>
    <dataValidation type="list" allowBlank="1" showInputMessage="1" showErrorMessage="1" sqref="C46">
      <formula1>Reference!$B$5:$B$21</formula1>
    </dataValidation>
    <dataValidation type="list" allowBlank="1" showInputMessage="1" showErrorMessage="1" sqref="B47">
      <formula1>Reference!$A$5:$A$21</formula1>
    </dataValidation>
    <dataValidation type="list" allowBlank="1" showInputMessage="1" showErrorMessage="1" sqref="C47">
      <formula1>Reference!$B$5:$B$21</formula1>
    </dataValidation>
    <dataValidation type="list" allowBlank="1" showInputMessage="1" showErrorMessage="1" sqref="B48">
      <formula1>Reference!$A$5:$A$21</formula1>
    </dataValidation>
    <dataValidation type="list" allowBlank="1" showInputMessage="1" showErrorMessage="1" sqref="C48">
      <formula1>Reference!$B$5:$B$21</formula1>
    </dataValidation>
    <dataValidation type="list" allowBlank="1" showInputMessage="1" showErrorMessage="1" sqref="B49">
      <formula1>Reference!$A$5:$A$21</formula1>
    </dataValidation>
    <dataValidation type="list" allowBlank="1" showInputMessage="1" showErrorMessage="1" sqref="C49">
      <formula1>Reference!$B$5:$B$21</formula1>
    </dataValidation>
    <dataValidation type="list" allowBlank="1" showInputMessage="1" showErrorMessage="1" sqref="B50">
      <formula1>Reference!$A$5:$A$21</formula1>
    </dataValidation>
    <dataValidation type="list" allowBlank="1" showInputMessage="1" showErrorMessage="1" sqref="C50">
      <formula1>Reference!$B$5:$B$21</formula1>
    </dataValidation>
    <dataValidation type="list" allowBlank="1" showInputMessage="1" showErrorMessage="1" sqref="B51">
      <formula1>Reference!$A$5:$A$21</formula1>
    </dataValidation>
    <dataValidation type="list" allowBlank="1" showInputMessage="1" showErrorMessage="1" sqref="C51">
      <formula1>Reference!$B$5:$B$21</formula1>
    </dataValidation>
    <dataValidation type="list" allowBlank="1" showInputMessage="1" showErrorMessage="1" sqref="B52">
      <formula1>Reference!$A$5:$A$21</formula1>
    </dataValidation>
    <dataValidation type="list" allowBlank="1" showInputMessage="1" showErrorMessage="1" sqref="C52">
      <formula1>Reference!$B$5:$B$21</formula1>
    </dataValidation>
    <dataValidation type="list" allowBlank="1" showInputMessage="1" showErrorMessage="1" sqref="B53">
      <formula1>Reference!$A$5:$A$21</formula1>
    </dataValidation>
    <dataValidation type="list" allowBlank="1" showInputMessage="1" showErrorMessage="1" sqref="C53">
      <formula1>Reference!$B$5:$B$21</formula1>
    </dataValidation>
    <dataValidation type="list" allowBlank="1" showInputMessage="1" showErrorMessage="1" sqref="B54">
      <formula1>Reference!$A$5:$A$21</formula1>
    </dataValidation>
    <dataValidation type="list" allowBlank="1" showInputMessage="1" showErrorMessage="1" sqref="C54">
      <formula1>Reference!$B$5:$B$21</formula1>
    </dataValidation>
    <dataValidation type="list" allowBlank="1" showInputMessage="1" showErrorMessage="1" sqref="B55">
      <formula1>Reference!$A$5:$A$21</formula1>
    </dataValidation>
    <dataValidation type="list" allowBlank="1" showInputMessage="1" showErrorMessage="1" sqref="C55">
      <formula1>Reference!$B$5:$B$21</formula1>
    </dataValidation>
    <dataValidation type="list" allowBlank="1" showInputMessage="1" showErrorMessage="1" sqref="B56">
      <formula1>Reference!$A$5:$A$21</formula1>
    </dataValidation>
    <dataValidation type="list" allowBlank="1" showInputMessage="1" showErrorMessage="1" sqref="C56">
      <formula1>Reference!$B$5:$B$21</formula1>
    </dataValidation>
    <dataValidation type="list" allowBlank="1" showInputMessage="1" showErrorMessage="1" sqref="B57">
      <formula1>Reference!$A$5:$A$21</formula1>
    </dataValidation>
    <dataValidation type="list" allowBlank="1" showInputMessage="1" showErrorMessage="1" sqref="C57">
      <formula1>Reference!$B$5:$B$21</formula1>
    </dataValidation>
    <dataValidation type="list" allowBlank="1" showInputMessage="1" showErrorMessage="1" sqref="B58">
      <formula1>Reference!$A$5:$A$21</formula1>
    </dataValidation>
    <dataValidation type="list" allowBlank="1" showInputMessage="1" showErrorMessage="1" sqref="C58">
      <formula1>Reference!$B$5:$B$21</formula1>
    </dataValidation>
    <dataValidation type="list" allowBlank="1" showInputMessage="1" showErrorMessage="1" sqref="B59">
      <formula1>Reference!$A$5:$A$21</formula1>
    </dataValidation>
    <dataValidation type="list" allowBlank="1" showInputMessage="1" showErrorMessage="1" sqref="C59">
      <formula1>Reference!$B$5:$B$21</formula1>
    </dataValidation>
    <dataValidation type="list" allowBlank="1" showInputMessage="1" showErrorMessage="1" sqref="B60">
      <formula1>Reference!$A$5:$A$21</formula1>
    </dataValidation>
    <dataValidation type="list" allowBlank="1" showInputMessage="1" showErrorMessage="1" sqref="C60">
      <formula1>Reference!$B$5:$B$21</formula1>
    </dataValidation>
    <dataValidation type="list" allowBlank="1" showInputMessage="1" showErrorMessage="1" sqref="B61">
      <formula1>Reference!$A$5:$A$21</formula1>
    </dataValidation>
    <dataValidation type="list" allowBlank="1" showInputMessage="1" showErrorMessage="1" sqref="C61">
      <formula1>Reference!$B$5:$B$21</formula1>
    </dataValidation>
    <dataValidation type="list" allowBlank="1" showInputMessage="1" showErrorMessage="1" sqref="B62">
      <formula1>Reference!$A$5:$A$21</formula1>
    </dataValidation>
    <dataValidation type="list" allowBlank="1" showInputMessage="1" showErrorMessage="1" sqref="C62">
      <formula1>Reference!$B$5:$B$21</formula1>
    </dataValidation>
    <dataValidation type="list" allowBlank="1" showInputMessage="1" showErrorMessage="1" sqref="B63">
      <formula1>Reference!$A$5:$A$21</formula1>
    </dataValidation>
    <dataValidation type="list" allowBlank="1" showInputMessage="1" showErrorMessage="1" sqref="C63">
      <formula1>Reference!$B$5:$B$21</formula1>
    </dataValidation>
    <dataValidation type="list" allowBlank="1" showInputMessage="1" showErrorMessage="1" sqref="B64">
      <formula1>Reference!$A$5:$A$21</formula1>
    </dataValidation>
    <dataValidation type="list" allowBlank="1" showInputMessage="1" showErrorMessage="1" sqref="C64">
      <formula1>Reference!$B$5:$B$21</formula1>
    </dataValidation>
    <dataValidation type="list" allowBlank="1" showInputMessage="1" showErrorMessage="1" sqref="B65">
      <formula1>Reference!$A$5:$A$21</formula1>
    </dataValidation>
    <dataValidation type="list" allowBlank="1" showInputMessage="1" showErrorMessage="1" sqref="C65">
      <formula1>Reference!$B$5:$B$21</formula1>
    </dataValidation>
    <dataValidation type="list" allowBlank="1" showInputMessage="1" showErrorMessage="1" sqref="B66">
      <formula1>Reference!$A$5:$A$21</formula1>
    </dataValidation>
    <dataValidation type="list" allowBlank="1" showInputMessage="1" showErrorMessage="1" sqref="C66">
      <formula1>Reference!$B$5:$B$21</formula1>
    </dataValidation>
    <dataValidation type="list" allowBlank="1" showInputMessage="1" showErrorMessage="1" sqref="B67">
      <formula1>Reference!$A$5:$A$21</formula1>
    </dataValidation>
    <dataValidation type="list" allowBlank="1" showInputMessage="1" showErrorMessage="1" sqref="C67">
      <formula1>Reference!$B$5:$B$21</formula1>
    </dataValidation>
    <dataValidation type="list" allowBlank="1" showInputMessage="1" showErrorMessage="1" sqref="B68">
      <formula1>Reference!$A$5:$A$21</formula1>
    </dataValidation>
    <dataValidation type="list" allowBlank="1" showInputMessage="1" showErrorMessage="1" sqref="C68">
      <formula1>Reference!$B$5:$B$21</formula1>
    </dataValidation>
    <dataValidation type="list" allowBlank="1" showInputMessage="1" showErrorMessage="1" sqref="B69">
      <formula1>Reference!$A$5:$A$21</formula1>
    </dataValidation>
    <dataValidation type="list" allowBlank="1" showInputMessage="1" showErrorMessage="1" sqref="C69">
      <formula1>Reference!$B$5:$B$21</formula1>
    </dataValidation>
    <dataValidation type="list" allowBlank="1" showInputMessage="1" showErrorMessage="1" sqref="B70">
      <formula1>Reference!$A$5:$A$21</formula1>
    </dataValidation>
    <dataValidation type="list" allowBlank="1" showInputMessage="1" showErrorMessage="1" sqref="C70">
      <formula1>Reference!$B$5:$B$21</formula1>
    </dataValidation>
    <dataValidation type="list" allowBlank="1" showInputMessage="1" showErrorMessage="1" sqref="B71">
      <formula1>Reference!$A$5:$A$21</formula1>
    </dataValidation>
    <dataValidation type="list" allowBlank="1" showInputMessage="1" showErrorMessage="1" sqref="C71">
      <formula1>Reference!$B$5:$B$21</formula1>
    </dataValidation>
    <dataValidation type="list" allowBlank="1" showInputMessage="1" showErrorMessage="1" sqref="B72">
      <formula1>Reference!$A$5:$A$21</formula1>
    </dataValidation>
    <dataValidation type="list" allowBlank="1" showInputMessage="1" showErrorMessage="1" sqref="C72">
      <formula1>Reference!$B$5:$B$21</formula1>
    </dataValidation>
    <dataValidation type="list" allowBlank="1" showInputMessage="1" showErrorMessage="1" sqref="B73">
      <formula1>Reference!$A$5:$A$21</formula1>
    </dataValidation>
    <dataValidation type="list" allowBlank="1" showInputMessage="1" showErrorMessage="1" sqref="C73">
      <formula1>Reference!$B$5:$B$21</formula1>
    </dataValidation>
    <dataValidation type="list" allowBlank="1" showInputMessage="1" showErrorMessage="1" sqref="B74">
      <formula1>Reference!$A$5:$A$21</formula1>
    </dataValidation>
    <dataValidation type="list" allowBlank="1" showInputMessage="1" showErrorMessage="1" sqref="C74">
      <formula1>Reference!$B$5:$B$21</formula1>
    </dataValidation>
    <dataValidation type="list" allowBlank="1" showInputMessage="1" showErrorMessage="1" sqref="B75">
      <formula1>Reference!$A$5:$A$21</formula1>
    </dataValidation>
    <dataValidation type="list" allowBlank="1" showInputMessage="1" showErrorMessage="1" sqref="C75">
      <formula1>Reference!$B$5:$B$21</formula1>
    </dataValidation>
    <dataValidation type="list" allowBlank="1" showInputMessage="1" showErrorMessage="1" sqref="B76">
      <formula1>Reference!$A$5:$A$21</formula1>
    </dataValidation>
    <dataValidation type="list" allowBlank="1" showInputMessage="1" showErrorMessage="1" sqref="C76">
      <formula1>Reference!$B$5:$B$21</formula1>
    </dataValidation>
    <dataValidation type="list" allowBlank="1" showInputMessage="1" showErrorMessage="1" sqref="B77">
      <formula1>Reference!$A$5:$A$21</formula1>
    </dataValidation>
    <dataValidation type="list" allowBlank="1" showInputMessage="1" showErrorMessage="1" sqref="C77">
      <formula1>Reference!$B$5:$B$21</formula1>
    </dataValidation>
    <dataValidation type="list" allowBlank="1" showInputMessage="1" showErrorMessage="1" sqref="B78">
      <formula1>Reference!$A$5:$A$21</formula1>
    </dataValidation>
    <dataValidation type="list" allowBlank="1" showInputMessage="1" showErrorMessage="1" sqref="C78">
      <formula1>Reference!$B$5:$B$21</formula1>
    </dataValidation>
    <dataValidation type="list" allowBlank="1" showInputMessage="1" showErrorMessage="1" sqref="B79">
      <formula1>Reference!$A$5:$A$21</formula1>
    </dataValidation>
    <dataValidation type="list" allowBlank="1" showInputMessage="1" showErrorMessage="1" sqref="C79">
      <formula1>Reference!$B$5:$B$21</formula1>
    </dataValidation>
    <dataValidation type="list" allowBlank="1" showInputMessage="1" showErrorMessage="1" sqref="B80">
      <formula1>Reference!$A$5:$A$21</formula1>
    </dataValidation>
    <dataValidation type="list" allowBlank="1" showInputMessage="1" showErrorMessage="1" sqref="C80">
      <formula1>Reference!$B$5:$B$21</formula1>
    </dataValidation>
    <dataValidation type="list" allowBlank="1" showInputMessage="1" showErrorMessage="1" sqref="B81">
      <formula1>Reference!$A$5:$A$21</formula1>
    </dataValidation>
    <dataValidation type="list" allowBlank="1" showInputMessage="1" showErrorMessage="1" sqref="C81">
      <formula1>Reference!$B$5:$B$21</formula1>
    </dataValidation>
    <dataValidation type="list" allowBlank="1" showInputMessage="1" showErrorMessage="1" sqref="B82">
      <formula1>Reference!$A$5:$A$21</formula1>
    </dataValidation>
    <dataValidation type="list" allowBlank="1" showInputMessage="1" showErrorMessage="1" sqref="C82">
      <formula1>Reference!$B$5:$B$21</formula1>
    </dataValidation>
    <dataValidation type="list" allowBlank="1" showInputMessage="1" showErrorMessage="1" sqref="B83">
      <formula1>Reference!$A$5:$A$21</formula1>
    </dataValidation>
    <dataValidation type="list" allowBlank="1" showInputMessage="1" showErrorMessage="1" sqref="C83">
      <formula1>Reference!$B$5:$B$21</formula1>
    </dataValidation>
    <dataValidation type="list" allowBlank="1" showInputMessage="1" showErrorMessage="1" sqref="B84">
      <formula1>Reference!$A$5:$A$21</formula1>
    </dataValidation>
    <dataValidation type="list" allowBlank="1" showInputMessage="1" showErrorMessage="1" sqref="C84">
      <formula1>Reference!$B$5:$B$21</formula1>
    </dataValidation>
    <dataValidation type="list" allowBlank="1" showInputMessage="1" showErrorMessage="1" sqref="B85">
      <formula1>Reference!$A$5:$A$21</formula1>
    </dataValidation>
    <dataValidation type="list" allowBlank="1" showInputMessage="1" showErrorMessage="1" sqref="C85">
      <formula1>Reference!$B$5:$B$21</formula1>
    </dataValidation>
    <dataValidation type="list" allowBlank="1" showInputMessage="1" showErrorMessage="1" sqref="B86">
      <formula1>Reference!$A$5:$A$21</formula1>
    </dataValidation>
    <dataValidation type="list" allowBlank="1" showInputMessage="1" showErrorMessage="1" sqref="C86">
      <formula1>Reference!$B$5:$B$21</formula1>
    </dataValidation>
    <dataValidation type="list" allowBlank="1" showInputMessage="1" showErrorMessage="1" sqref="B87">
      <formula1>Reference!$A$5:$A$21</formula1>
    </dataValidation>
    <dataValidation type="list" allowBlank="1" showInputMessage="1" showErrorMessage="1" sqref="C87">
      <formula1>Reference!$B$5:$B$21</formula1>
    </dataValidation>
    <dataValidation type="list" allowBlank="1" showInputMessage="1" showErrorMessage="1" sqref="B88">
      <formula1>Reference!$A$5:$A$21</formula1>
    </dataValidation>
    <dataValidation type="list" allowBlank="1" showInputMessage="1" showErrorMessage="1" sqref="C88">
      <formula1>Reference!$B$5:$B$21</formula1>
    </dataValidation>
    <dataValidation type="list" allowBlank="1" showInputMessage="1" showErrorMessage="1" sqref="B89">
      <formula1>Reference!$A$5:$A$21</formula1>
    </dataValidation>
    <dataValidation type="list" allowBlank="1" showInputMessage="1" showErrorMessage="1" sqref="C89">
      <formula1>Reference!$B$5:$B$21</formula1>
    </dataValidation>
    <dataValidation type="list" allowBlank="1" showInputMessage="1" showErrorMessage="1" sqref="B90">
      <formula1>Reference!$A$5:$A$21</formula1>
    </dataValidation>
    <dataValidation type="list" allowBlank="1" showInputMessage="1" showErrorMessage="1" sqref="C90">
      <formula1>Reference!$B$5:$B$21</formula1>
    </dataValidation>
    <dataValidation type="list" allowBlank="1" showInputMessage="1" showErrorMessage="1" sqref="B91">
      <formula1>Reference!$A$5:$A$21</formula1>
    </dataValidation>
    <dataValidation type="list" allowBlank="1" showInputMessage="1" showErrorMessage="1" sqref="C91">
      <formula1>Reference!$B$5:$B$21</formula1>
    </dataValidation>
    <dataValidation type="list" allowBlank="1" showInputMessage="1" showErrorMessage="1" sqref="B92">
      <formula1>Reference!$A$5:$A$21</formula1>
    </dataValidation>
    <dataValidation type="list" allowBlank="1" showInputMessage="1" showErrorMessage="1" sqref="C92">
      <formula1>Reference!$B$5:$B$21</formula1>
    </dataValidation>
    <dataValidation type="list" allowBlank="1" showInputMessage="1" showErrorMessage="1" sqref="B93">
      <formula1>Reference!$A$5:$A$21</formula1>
    </dataValidation>
    <dataValidation type="list" allowBlank="1" showInputMessage="1" showErrorMessage="1" sqref="C93">
      <formula1>Reference!$B$5:$B$21</formula1>
    </dataValidation>
    <dataValidation type="list" allowBlank="1" showInputMessage="1" showErrorMessage="1" sqref="B94">
      <formula1>Reference!$A$5:$A$21</formula1>
    </dataValidation>
    <dataValidation type="list" allowBlank="1" showInputMessage="1" showErrorMessage="1" sqref="C94">
      <formula1>Reference!$B$5:$B$21</formula1>
    </dataValidation>
    <dataValidation type="list" allowBlank="1" showInputMessage="1" showErrorMessage="1" sqref="B95">
      <formula1>Reference!$A$5:$A$21</formula1>
    </dataValidation>
    <dataValidation type="list" allowBlank="1" showInputMessage="1" showErrorMessage="1" sqref="C95">
      <formula1>Reference!$B$5:$B$21</formula1>
    </dataValidation>
    <dataValidation type="list" allowBlank="1" showInputMessage="1" showErrorMessage="1" sqref="B96">
      <formula1>Reference!$A$5:$A$21</formula1>
    </dataValidation>
    <dataValidation type="list" allowBlank="1" showInputMessage="1" showErrorMessage="1" sqref="C96">
      <formula1>Reference!$B$5:$B$21</formula1>
    </dataValidation>
    <dataValidation type="list" allowBlank="1" showInputMessage="1" showErrorMessage="1" sqref="B97">
      <formula1>Reference!$A$5:$A$21</formula1>
    </dataValidation>
    <dataValidation type="list" allowBlank="1" showInputMessage="1" showErrorMessage="1" sqref="C97">
      <formula1>Reference!$B$5:$B$21</formula1>
    </dataValidation>
    <dataValidation type="list" allowBlank="1" showInputMessage="1" showErrorMessage="1" sqref="B98">
      <formula1>Reference!$A$5:$A$21</formula1>
    </dataValidation>
    <dataValidation type="list" allowBlank="1" showInputMessage="1" showErrorMessage="1" sqref="C98">
      <formula1>Reference!$B$5:$B$21</formula1>
    </dataValidation>
    <dataValidation type="list" allowBlank="1" showInputMessage="1" showErrorMessage="1" sqref="B99">
      <formula1>Reference!$A$5:$A$21</formula1>
    </dataValidation>
    <dataValidation type="list" allowBlank="1" showInputMessage="1" showErrorMessage="1" sqref="C99">
      <formula1>Reference!$B$5:$B$21</formula1>
    </dataValidation>
    <dataValidation type="list" allowBlank="1" showInputMessage="1" showErrorMessage="1" sqref="B100">
      <formula1>Reference!$A$5:$A$21</formula1>
    </dataValidation>
    <dataValidation type="list" allowBlank="1" showInputMessage="1" showErrorMessage="1" sqref="C100">
      <formula1>Reference!$B$5:$B$21</formula1>
    </dataValidation>
    <dataValidation type="list" allowBlank="1" showInputMessage="1" showErrorMessage="1" sqref="B101">
      <formula1>Reference!$A$5:$A$21</formula1>
    </dataValidation>
    <dataValidation type="list" allowBlank="1" showInputMessage="1" showErrorMessage="1" sqref="C101">
      <formula1>Reference!$B$5:$B$21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6"/>
  <sheetViews>
    <sheetView workbookViewId="0"/>
  </sheetViews>
  <sheetFormatPr defaultRowHeight="15"/>
  <cols>
    <col min="1" max="6" width="40.7109375" customWidth="1"/>
  </cols>
  <sheetData>
    <row r="1" spans="1:4">
      <c r="A1" s="1" t="s">
        <v>55</v>
      </c>
    </row>
    <row r="2" spans="1:4">
      <c r="A2" s="2" t="s">
        <v>56</v>
      </c>
    </row>
    <row r="4" spans="1:4">
      <c r="A4" s="3" t="s">
        <v>57</v>
      </c>
      <c r="B4" s="5">
        <f>Settings!B13</f>
        <v>0</v>
      </c>
    </row>
    <row r="5" spans="1:4">
      <c r="A5" s="3" t="s">
        <v>58</v>
      </c>
      <c r="B5" s="5">
        <f>IFERROR(SUMIFS(Ledger!$G:$G,Ledger!$A:$A,"&gt;="&amp;TODAY()-30),0)</f>
        <v>0</v>
      </c>
    </row>
    <row r="6" spans="1:4">
      <c r="A6" s="3" t="s">
        <v>59</v>
      </c>
      <c r="B6" s="5">
        <f>B4+B5</f>
        <v>0</v>
      </c>
    </row>
    <row r="8" spans="1:4">
      <c r="A8" s="3" t="s">
        <v>60</v>
      </c>
    </row>
    <row r="9" spans="1:4">
      <c r="A9">
        <f>TEXT(EOMONTH(TODAY(),0),"yyyy-mm")</f>
        <v>0</v>
      </c>
      <c r="B9" t="s">
        <v>61</v>
      </c>
      <c r="C9" t="s">
        <v>62</v>
      </c>
      <c r="D9" t="s">
        <v>63</v>
      </c>
    </row>
    <row r="10" spans="1:4">
      <c r="B10" s="9">
        <f>COUNTIFS(Ledger!$D:$D,"Credit",Ledger!$A:$A,"&gt;="&amp;EOMONTH(TODAY(),-1)+1,Ledger!$A:$A,"&lt;="&amp;EOMONTH(TODAY(),0))</f>
        <v>0</v>
      </c>
      <c r="C10" s="9">
        <f>COUNTIFS(Ledger!$D:$D,"Debit",Ledger!$A:$A,"&gt;="&amp;EOMONTH(TODAY(),-1)+1,Ledger!$A:$A,"&lt;="&amp;EOMONTH(TODAY(),0))</f>
        <v>0</v>
      </c>
      <c r="D10" s="5">
        <f>SUMIFS(Ledger!$G:$G,Ledger!$A:$A,"&gt;="&amp;EOMONTH(TODAY(),-1)+1,Ledger!$A:$A,"&lt;="&amp;EOMONTH(TODAY(),0))</f>
        <v>0</v>
      </c>
    </row>
    <row r="13" spans="1:4">
      <c r="A13" s="3" t="s">
        <v>64</v>
      </c>
    </row>
    <row r="14" spans="1:4">
      <c r="A14" s="6" t="s">
        <v>65</v>
      </c>
    </row>
    <row r="15" spans="1:4">
      <c r="A15" s="6" t="s">
        <v>66</v>
      </c>
    </row>
    <row r="16" spans="1:4">
      <c r="A16" s="6" t="s">
        <v>67</v>
      </c>
    </row>
  </sheetData>
  <conditionalFormatting sqref="B6">
    <cfRule type="cellIs" dxfId="1" priority="1" operator="greaterThanOrEqual">
      <formula>0</formula>
    </cfRule>
    <cfRule type="cellIs" dxfId="0" priority="2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Settings</vt:lpstr>
      <vt:lpstr>Reference</vt:lpstr>
      <vt:lpstr>Ledger</vt:lpstr>
      <vt:lpstr>Dashboard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2025-09-02T13:57:55Z</dcterms:created>
  <dcterms:modified xsi:type="dcterms:W3CDTF">2025-09-02T13:57:55Z</dcterms:modified>
</cp:coreProperties>
</file>