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iten\Desktop\"/>
    </mc:Choice>
  </mc:AlternateContent>
  <xr:revisionPtr revIDLastSave="0" documentId="13_ncr:1_{5AAEE4DC-A3F2-4B61-921E-AB8B619A43D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5" i="1"/>
  <c r="C10" i="1" l="1"/>
  <c r="D10" i="1" l="1"/>
  <c r="C8" i="1"/>
  <c r="D8" i="1" s="1"/>
  <c r="C9" i="1"/>
  <c r="D9" i="1" s="1"/>
  <c r="C6" i="1"/>
  <c r="D6" i="1" s="1"/>
  <c r="D5" i="1"/>
  <c r="C7" i="1"/>
  <c r="D7" i="1" s="1"/>
  <c r="F4" i="1" l="1"/>
  <c r="F5" i="1" s="1"/>
  <c r="F6" i="1" s="1"/>
  <c r="F7" i="1" s="1"/>
  <c r="F8" i="1" s="1"/>
</calcChain>
</file>

<file path=xl/sharedStrings.xml><?xml version="1.0" encoding="utf-8"?>
<sst xmlns="http://schemas.openxmlformats.org/spreadsheetml/2006/main" count="22" uniqueCount="21">
  <si>
    <t>TDS Calculation on Salary</t>
  </si>
  <si>
    <t>Salary P/M</t>
  </si>
  <si>
    <t>Salary P/A</t>
  </si>
  <si>
    <t>Income tax slab P/A</t>
  </si>
  <si>
    <t>Rates</t>
  </si>
  <si>
    <t>Taxable Ammount</t>
  </si>
  <si>
    <t>Tax</t>
  </si>
  <si>
    <t>-</t>
  </si>
  <si>
    <t>Total Tax - P/M %</t>
  </si>
  <si>
    <t>₹0 - ₹4,00,000</t>
  </si>
  <si>
    <t>Nil</t>
  </si>
  <si>
    <t>₹4,00,001 - ₹8,00,000</t>
  </si>
  <si>
    <t>₹8,00,001 - ₹12,00,000</t>
  </si>
  <si>
    <t>₹12,00,001 - ₹16,00,000</t>
  </si>
  <si>
    <t>₹16,00,001 - ₹20,00,000</t>
  </si>
  <si>
    <t>₹20,00,001 - ₹24,00,000</t>
  </si>
  <si>
    <t>Above ₹24,00,001</t>
  </si>
  <si>
    <t>Basic Tax - P/A</t>
  </si>
  <si>
    <t>Cess @ 4%</t>
  </si>
  <si>
    <t>Total Annual Tax</t>
  </si>
  <si>
    <t>Total Monthly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</si>
</sst>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6" borderId="0" xfId="0" applyFont="1" applyFill="1"/>
    <xf numFmtId="0" fontId="2" fillId="5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/>
    </xf>
    <xf numFmtId="2" fontId="2" fillId="3" borderId="0" xfId="1" applyNumberFormat="1" applyFont="1" applyFill="1"/>
    <xf numFmtId="0" fontId="3" fillId="5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="190" zoomScaleNormal="190" workbookViewId="0">
      <selection activeCell="C5" sqref="C5"/>
    </sheetView>
  </sheetViews>
  <sheetFormatPr defaultRowHeight="15" x14ac:dyDescent="0.25"/>
  <cols>
    <col min="1" max="1" width="23" customWidth="1"/>
    <col min="3" max="3" width="17.42578125" bestFit="1" customWidth="1"/>
    <col min="5" max="5" width="16.28515625" bestFit="1" customWidth="1"/>
    <col min="6" max="6" width="12.7109375" bestFit="1" customWidth="1"/>
  </cols>
  <sheetData>
    <row r="1" spans="1:6" ht="21" x14ac:dyDescent="0.35">
      <c r="A1" s="11" t="s">
        <v>0</v>
      </c>
      <c r="B1" s="11"/>
      <c r="C1" s="11"/>
      <c r="D1" s="11"/>
    </row>
    <row r="2" spans="1:6" x14ac:dyDescent="0.25">
      <c r="A2" s="6" t="s">
        <v>1</v>
      </c>
      <c r="B2" s="4">
        <v>125000</v>
      </c>
      <c r="C2" s="6" t="s">
        <v>2</v>
      </c>
      <c r="D2" s="5">
        <f>(B2*12)-75000</f>
        <v>1425000</v>
      </c>
    </row>
    <row r="3" spans="1:6" x14ac:dyDescent="0.25">
      <c r="A3" s="2" t="s">
        <v>3</v>
      </c>
      <c r="B3" s="2" t="s">
        <v>4</v>
      </c>
      <c r="C3" s="2" t="s">
        <v>5</v>
      </c>
      <c r="D3" s="2" t="s">
        <v>6</v>
      </c>
    </row>
    <row r="4" spans="1:6" x14ac:dyDescent="0.25">
      <c r="A4" t="s">
        <v>9</v>
      </c>
      <c r="B4" t="s">
        <v>10</v>
      </c>
      <c r="C4" s="1" t="s">
        <v>7</v>
      </c>
      <c r="D4" s="1" t="s">
        <v>7</v>
      </c>
      <c r="E4" s="7" t="s">
        <v>17</v>
      </c>
      <c r="F4" s="3">
        <f>SUM(D5:D10)</f>
        <v>93750</v>
      </c>
    </row>
    <row r="5" spans="1:6" x14ac:dyDescent="0.25">
      <c r="A5" t="s">
        <v>11</v>
      </c>
      <c r="B5" s="8">
        <v>0.05</v>
      </c>
      <c r="C5" s="9">
        <f>IF($D$2&gt;800000,400000,IF($D$2&gt;400000,$D$2-400000,0))</f>
        <v>400000</v>
      </c>
      <c r="D5">
        <f>C5*B5</f>
        <v>20000</v>
      </c>
      <c r="E5" s="7" t="s">
        <v>18</v>
      </c>
      <c r="F5" s="3">
        <f>F4*4%</f>
        <v>3750</v>
      </c>
    </row>
    <row r="6" spans="1:6" x14ac:dyDescent="0.25">
      <c r="A6" t="s">
        <v>12</v>
      </c>
      <c r="B6" s="8">
        <v>0.1</v>
      </c>
      <c r="C6" s="9">
        <f>IF($D$2&gt;1200000,400000,IF($D$2&gt;800000,$D$2-800000,0))</f>
        <v>400000</v>
      </c>
      <c r="D6">
        <f>C6*B6</f>
        <v>40000</v>
      </c>
      <c r="E6" s="7" t="s">
        <v>19</v>
      </c>
      <c r="F6" s="3">
        <f>SUM(F4:F5)</f>
        <v>97500</v>
      </c>
    </row>
    <row r="7" spans="1:6" x14ac:dyDescent="0.25">
      <c r="A7" t="s">
        <v>13</v>
      </c>
      <c r="B7" s="8">
        <v>0.15</v>
      </c>
      <c r="C7" s="9">
        <f>IF($D$2&gt;1600000,400000,IF($D$2&gt;1200000,$D$2-1200000,0))</f>
        <v>225000</v>
      </c>
      <c r="D7">
        <f>C7*B7</f>
        <v>33750</v>
      </c>
      <c r="E7" s="7" t="s">
        <v>20</v>
      </c>
      <c r="F7" s="3">
        <f>F6/12</f>
        <v>8125</v>
      </c>
    </row>
    <row r="8" spans="1:6" x14ac:dyDescent="0.25">
      <c r="A8" t="s">
        <v>14</v>
      </c>
      <c r="B8" s="8">
        <v>0.2</v>
      </c>
      <c r="C8" s="9">
        <f>IF($D$2&gt;2000000,400000,IF($D$2&gt;1600000,$D$2-1600000,0))</f>
        <v>0</v>
      </c>
      <c r="D8">
        <f>C8*B8</f>
        <v>0</v>
      </c>
      <c r="E8" s="7" t="s">
        <v>8</v>
      </c>
      <c r="F8" s="10">
        <f>F7*100/B2</f>
        <v>6.5</v>
      </c>
    </row>
    <row r="9" spans="1:6" x14ac:dyDescent="0.25">
      <c r="A9" t="s">
        <v>15</v>
      </c>
      <c r="B9" s="8">
        <v>0.25</v>
      </c>
      <c r="C9" s="9">
        <f>IF($D$2&gt;2400000,400000,IF($D$2&gt;2000000,$D$2-2000000,0))</f>
        <v>0</v>
      </c>
      <c r="D9">
        <f>C9*B9</f>
        <v>0</v>
      </c>
    </row>
    <row r="10" spans="1:6" x14ac:dyDescent="0.25">
      <c r="A10" t="s">
        <v>16</v>
      </c>
      <c r="B10" s="8">
        <v>0.3</v>
      </c>
      <c r="C10" s="9">
        <f>IF($D$2&gt;2400000,$D$2-2400000,0)</f>
        <v>0</v>
      </c>
      <c r="D10">
        <f t="shared" ref="D10" si="0">C10*B10</f>
        <v>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UPCISS</dc:creator>
  <cp:lastModifiedBy>Jitendra verma</cp:lastModifiedBy>
  <dcterms:created xsi:type="dcterms:W3CDTF">2021-07-08T06:17:08Z</dcterms:created>
  <dcterms:modified xsi:type="dcterms:W3CDTF">2025-12-17T16:27:15Z</dcterms:modified>
</cp:coreProperties>
</file>