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7cf8fa3368f50c/ItaTechInvest/02- Cursos/001 - Colocando as Finanças em ordem/Módulo 1 - Olhando debaixo do tapete/Edição/"/>
    </mc:Choice>
  </mc:AlternateContent>
  <xr:revisionPtr revIDLastSave="351" documentId="8_{AE814752-8097-41BD-BF6C-BE1661125947}" xr6:coauthVersionLast="47" xr6:coauthVersionMax="47" xr10:uidLastSave="{92C3907D-B075-4E86-816C-90FA6E350681}"/>
  <bookViews>
    <workbookView xWindow="-120" yWindow="-120" windowWidth="29040" windowHeight="15840" tabRatio="717" firstSheet="3" activeTab="3" xr2:uid="{9CB50FCE-8679-4615-B2D7-23D7FDEA8964}"/>
  </bookViews>
  <sheets>
    <sheet name="5W2H" sheetId="11" state="hidden" r:id="rId1"/>
    <sheet name="Calendário" sheetId="10" state="hidden" r:id="rId2"/>
    <sheet name="Planejamento Ano" sheetId="2" state="hidden" r:id="rId3"/>
    <sheet name="Resumo Despesas Mensal" sheetId="6" r:id="rId4"/>
    <sheet name="Despesas Mensais" sheetId="7" r:id="rId5"/>
    <sheet name="Plan Financeiro Desp" sheetId="3" r:id="rId6"/>
    <sheet name="Dados Adicionais" sheetId="5" state="hidden" r:id="rId7"/>
  </sheets>
  <externalReferences>
    <externalReference r:id="rId8"/>
    <externalReference r:id="rId9"/>
  </externalReferences>
  <definedNames>
    <definedName name="CategoriaDeOrçamento">[1]!PesquisaDeCategoriaDeOrçamento[Pesquisa de orçamento de categoria]</definedName>
    <definedName name="CategoriaDespesas">#REF!</definedName>
    <definedName name="Categorias">[2]!TabelaAlocaçãoDeAtivos[Categoria]</definedName>
    <definedName name="FormPag">'Dados Adicionais'!$L$3:$L$6</definedName>
    <definedName name="PlanDespesasMensal">Tabela4[#All]</definedName>
    <definedName name="SegmentaçãodeDados_Categoria">#N/A</definedName>
  </definedNames>
  <calcPr calcId="191029"/>
  <pivotCaches>
    <pivotCache cacheId="66" r:id="rId10"/>
  </pivotCaches>
  <extLst>
    <ext xmlns:x14="http://schemas.microsoft.com/office/spreadsheetml/2009/9/main" uri="{BBE1A952-AA13-448e-AADC-164F8A28A991}">
      <x14:slicerCaches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H13" i="5"/>
  <c r="H12" i="5"/>
  <c r="H11" i="5"/>
  <c r="H10" i="5"/>
  <c r="H9" i="5"/>
  <c r="H8" i="5"/>
  <c r="H7" i="5"/>
  <c r="H6" i="5"/>
  <c r="H4" i="5"/>
  <c r="H3" i="5"/>
  <c r="H5" i="5"/>
  <c r="J6" i="7"/>
  <c r="K6" i="7" s="1"/>
  <c r="J7" i="7"/>
  <c r="K7" i="7" s="1"/>
  <c r="J8" i="7"/>
  <c r="K8" i="7" s="1"/>
  <c r="J9" i="7"/>
  <c r="K9" i="7" s="1"/>
  <c r="J10" i="7"/>
  <c r="K10" i="7" s="1"/>
  <c r="J11" i="7"/>
  <c r="L11" i="7" s="1"/>
  <c r="J12" i="7"/>
  <c r="K12" i="7" s="1"/>
  <c r="J13" i="7"/>
  <c r="K13" i="7" s="1"/>
  <c r="J14" i="7"/>
  <c r="K14" i="7" s="1"/>
  <c r="G9" i="6"/>
  <c r="J108" i="7"/>
  <c r="L108" i="7" s="1"/>
  <c r="J109" i="7"/>
  <c r="K109" i="7" s="1"/>
  <c r="J110" i="7"/>
  <c r="K110" i="7" s="1"/>
  <c r="J111" i="7"/>
  <c r="L111" i="7" s="1"/>
  <c r="J112" i="7"/>
  <c r="L112" i="7" s="1"/>
  <c r="J113" i="7"/>
  <c r="L113" i="7" s="1"/>
  <c r="J114" i="7"/>
  <c r="K114" i="7" s="1"/>
  <c r="J115" i="7"/>
  <c r="K115" i="7" s="1"/>
  <c r="J116" i="7"/>
  <c r="L116" i="7" s="1"/>
  <c r="J117" i="7"/>
  <c r="K117" i="7" s="1"/>
  <c r="J118" i="7"/>
  <c r="K118" i="7" s="1"/>
  <c r="J119" i="7"/>
  <c r="K119" i="7" s="1"/>
  <c r="J120" i="7"/>
  <c r="L120" i="7" s="1"/>
  <c r="J121" i="7"/>
  <c r="K121" i="7" s="1"/>
  <c r="J122" i="7"/>
  <c r="L122" i="7" s="1"/>
  <c r="J123" i="7"/>
  <c r="L123" i="7" s="1"/>
  <c r="J124" i="7"/>
  <c r="L124" i="7" s="1"/>
  <c r="J125" i="7"/>
  <c r="L125" i="7" s="1"/>
  <c r="J126" i="7"/>
  <c r="K126" i="7" s="1"/>
  <c r="J127" i="7"/>
  <c r="K127" i="7" s="1"/>
  <c r="J128" i="7"/>
  <c r="L128" i="7" s="1"/>
  <c r="J129" i="7"/>
  <c r="L129" i="7" s="1"/>
  <c r="J130" i="7"/>
  <c r="K130" i="7" s="1"/>
  <c r="J131" i="7"/>
  <c r="K131" i="7" s="1"/>
  <c r="J132" i="7"/>
  <c r="L132" i="7" s="1"/>
  <c r="J133" i="7"/>
  <c r="K133" i="7" s="1"/>
  <c r="J134" i="7"/>
  <c r="L134" i="7" s="1"/>
  <c r="J135" i="7"/>
  <c r="L135" i="7" s="1"/>
  <c r="J136" i="7"/>
  <c r="K136" i="7" s="1"/>
  <c r="J137" i="7"/>
  <c r="K137" i="7" s="1"/>
  <c r="J138" i="7"/>
  <c r="K138" i="7" s="1"/>
  <c r="J139" i="7"/>
  <c r="K139" i="7" s="1"/>
  <c r="J140" i="7"/>
  <c r="L140" i="7" s="1"/>
  <c r="J141" i="7"/>
  <c r="K141" i="7" s="1"/>
  <c r="J142" i="7"/>
  <c r="K142" i="7" s="1"/>
  <c r="J143" i="7"/>
  <c r="L143" i="7" s="1"/>
  <c r="J144" i="7"/>
  <c r="K144" i="7" s="1"/>
  <c r="J145" i="7"/>
  <c r="L145" i="7" s="1"/>
  <c r="J146" i="7"/>
  <c r="K146" i="7" s="1"/>
  <c r="J147" i="7"/>
  <c r="L147" i="7" s="1"/>
  <c r="J148" i="7"/>
  <c r="K148" i="7" s="1"/>
  <c r="J149" i="7"/>
  <c r="L149" i="7" s="1"/>
  <c r="J150" i="7"/>
  <c r="K150" i="7" s="1"/>
  <c r="J151" i="7"/>
  <c r="K151" i="7" s="1"/>
  <c r="J152" i="7"/>
  <c r="L152" i="7" s="1"/>
  <c r="J153" i="7"/>
  <c r="K153" i="7" s="1"/>
  <c r="J154" i="7"/>
  <c r="K154" i="7" s="1"/>
  <c r="J155" i="7"/>
  <c r="L155" i="7" s="1"/>
  <c r="J156" i="7"/>
  <c r="L156" i="7" s="1"/>
  <c r="J157" i="7"/>
  <c r="K157" i="7" s="1"/>
  <c r="J158" i="7"/>
  <c r="K158" i="7" s="1"/>
  <c r="J159" i="7"/>
  <c r="L159" i="7" s="1"/>
  <c r="J160" i="7"/>
  <c r="L160" i="7" s="1"/>
  <c r="J161" i="7"/>
  <c r="L161" i="7" s="1"/>
  <c r="J162" i="7"/>
  <c r="K162" i="7" s="1"/>
  <c r="J163" i="7"/>
  <c r="L163" i="7" s="1"/>
  <c r="J164" i="7"/>
  <c r="L164" i="7" s="1"/>
  <c r="J165" i="7"/>
  <c r="K165" i="7" s="1"/>
  <c r="J166" i="7"/>
  <c r="L166" i="7" s="1"/>
  <c r="J167" i="7"/>
  <c r="K167" i="7" s="1"/>
  <c r="J168" i="7"/>
  <c r="K168" i="7" s="1"/>
  <c r="J169" i="7"/>
  <c r="L169" i="7" s="1"/>
  <c r="J170" i="7"/>
  <c r="K170" i="7" s="1"/>
  <c r="J171" i="7"/>
  <c r="L171" i="7" s="1"/>
  <c r="J172" i="7"/>
  <c r="L172" i="7" s="1"/>
  <c r="J173" i="7"/>
  <c r="L173" i="7" s="1"/>
  <c r="J174" i="7"/>
  <c r="K174" i="7" s="1"/>
  <c r="J175" i="7"/>
  <c r="L175" i="7" s="1"/>
  <c r="J176" i="7"/>
  <c r="L176" i="7" s="1"/>
  <c r="J177" i="7"/>
  <c r="K177" i="7" s="1"/>
  <c r="J178" i="7"/>
  <c r="K178" i="7" s="1"/>
  <c r="J179" i="7"/>
  <c r="L179" i="7" s="1"/>
  <c r="J180" i="7"/>
  <c r="K180" i="7" s="1"/>
  <c r="J181" i="7"/>
  <c r="L181" i="7" s="1"/>
  <c r="J182" i="7"/>
  <c r="L182" i="7" s="1"/>
  <c r="J183" i="7"/>
  <c r="K183" i="7" s="1"/>
  <c r="J184" i="7"/>
  <c r="L184" i="7" s="1"/>
  <c r="J185" i="7"/>
  <c r="L185" i="7" s="1"/>
  <c r="J186" i="7"/>
  <c r="K186" i="7" s="1"/>
  <c r="J187" i="7"/>
  <c r="K187" i="7" s="1"/>
  <c r="J188" i="7"/>
  <c r="L188" i="7" s="1"/>
  <c r="J189" i="7"/>
  <c r="K189" i="7" s="1"/>
  <c r="J190" i="7"/>
  <c r="L190" i="7" s="1"/>
  <c r="J191" i="7"/>
  <c r="K191" i="7" s="1"/>
  <c r="J192" i="7"/>
  <c r="K192" i="7" s="1"/>
  <c r="J193" i="7"/>
  <c r="K193" i="7" s="1"/>
  <c r="J194" i="7"/>
  <c r="K194" i="7" s="1"/>
  <c r="J195" i="7"/>
  <c r="K195" i="7" s="1"/>
  <c r="J196" i="7"/>
  <c r="L196" i="7" s="1"/>
  <c r="J101" i="7"/>
  <c r="K101" i="7" s="1"/>
  <c r="J102" i="7"/>
  <c r="L102" i="7" s="1"/>
  <c r="J103" i="7"/>
  <c r="J104" i="7"/>
  <c r="L104" i="7" s="1"/>
  <c r="J105" i="7"/>
  <c r="K105" i="7" s="1"/>
  <c r="J106" i="7"/>
  <c r="K106" i="7" s="1"/>
  <c r="J107" i="7"/>
  <c r="K107" i="7" s="1"/>
  <c r="J68" i="7"/>
  <c r="K68" i="7" s="1"/>
  <c r="J69" i="7"/>
  <c r="K69" i="7" s="1"/>
  <c r="J70" i="7"/>
  <c r="L70" i="7" s="1"/>
  <c r="J71" i="7"/>
  <c r="L71" i="7" s="1"/>
  <c r="J72" i="7"/>
  <c r="K72" i="7" s="1"/>
  <c r="J73" i="7"/>
  <c r="K73" i="7" s="1"/>
  <c r="J74" i="7"/>
  <c r="K74" i="7" s="1"/>
  <c r="J75" i="7"/>
  <c r="K75" i="7" s="1"/>
  <c r="J76" i="7"/>
  <c r="K76" i="7" s="1"/>
  <c r="J77" i="7"/>
  <c r="L77" i="7" s="1"/>
  <c r="J78" i="7"/>
  <c r="K78" i="7" s="1"/>
  <c r="J79" i="7"/>
  <c r="K79" i="7" s="1"/>
  <c r="J80" i="7"/>
  <c r="K80" i="7" s="1"/>
  <c r="J81" i="7"/>
  <c r="K81" i="7" s="1"/>
  <c r="J82" i="7"/>
  <c r="K82" i="7" s="1"/>
  <c r="J83" i="7"/>
  <c r="K83" i="7" s="1"/>
  <c r="J84" i="7"/>
  <c r="K84" i="7" s="1"/>
  <c r="J85" i="7"/>
  <c r="L85" i="7" s="1"/>
  <c r="J86" i="7"/>
  <c r="K86" i="7" s="1"/>
  <c r="J87" i="7"/>
  <c r="K87" i="7" s="1"/>
  <c r="J88" i="7"/>
  <c r="K88" i="7" s="1"/>
  <c r="J89" i="7"/>
  <c r="L89" i="7" s="1"/>
  <c r="J90" i="7"/>
  <c r="K90" i="7" s="1"/>
  <c r="J91" i="7"/>
  <c r="K91" i="7" s="1"/>
  <c r="J92" i="7"/>
  <c r="L92" i="7" s="1"/>
  <c r="J93" i="7"/>
  <c r="K93" i="7" s="1"/>
  <c r="J94" i="7"/>
  <c r="K94" i="7" s="1"/>
  <c r="J95" i="7"/>
  <c r="K95" i="7" s="1"/>
  <c r="J96" i="7"/>
  <c r="K96" i="7" s="1"/>
  <c r="J97" i="7"/>
  <c r="K97" i="7" s="1"/>
  <c r="J98" i="7"/>
  <c r="K98" i="7" s="1"/>
  <c r="J99" i="7"/>
  <c r="K99" i="7" s="1"/>
  <c r="J100" i="7"/>
  <c r="K100" i="7" s="1"/>
  <c r="J63" i="7"/>
  <c r="K63" i="7" s="1"/>
  <c r="J64" i="7"/>
  <c r="K64" i="7" s="1"/>
  <c r="J65" i="7"/>
  <c r="L65" i="7" s="1"/>
  <c r="J66" i="7"/>
  <c r="K66" i="7" s="1"/>
  <c r="J67" i="7"/>
  <c r="K67" i="7" s="1"/>
  <c r="J31" i="7"/>
  <c r="K31" i="7" s="1"/>
  <c r="J23" i="7"/>
  <c r="K23" i="7" s="1"/>
  <c r="J24" i="7"/>
  <c r="K24" i="7" s="1"/>
  <c r="J19" i="7"/>
  <c r="K19" i="7" s="1"/>
  <c r="J20" i="7"/>
  <c r="K20" i="7" s="1"/>
  <c r="J21" i="7"/>
  <c r="K21" i="7" s="1"/>
  <c r="J22" i="7"/>
  <c r="K22" i="7" s="1"/>
  <c r="J15" i="7"/>
  <c r="K15" i="7" s="1"/>
  <c r="J16" i="7"/>
  <c r="K16" i="7" s="1"/>
  <c r="J17" i="7"/>
  <c r="K17" i="7" s="1"/>
  <c r="J18" i="7"/>
  <c r="L18" i="7" s="1"/>
  <c r="L14" i="7" l="1"/>
  <c r="K120" i="7"/>
  <c r="L7" i="7"/>
  <c r="L9" i="7"/>
  <c r="L12" i="7"/>
  <c r="K11" i="7"/>
  <c r="L8" i="7"/>
  <c r="L13" i="7"/>
  <c r="L6" i="7"/>
  <c r="L10" i="7"/>
  <c r="L183" i="7"/>
  <c r="K129" i="7"/>
  <c r="L109" i="7"/>
  <c r="K159" i="7"/>
  <c r="K135" i="7"/>
  <c r="L148" i="7"/>
  <c r="K134" i="7"/>
  <c r="L121" i="7"/>
  <c r="L110" i="7"/>
  <c r="K171" i="7"/>
  <c r="L136" i="7"/>
  <c r="K172" i="7"/>
  <c r="K160" i="7"/>
  <c r="K122" i="7"/>
  <c r="K156" i="7"/>
  <c r="K132" i="7"/>
  <c r="L168" i="7"/>
  <c r="L144" i="7"/>
  <c r="L180" i="7"/>
  <c r="L117" i="7"/>
  <c r="L133" i="7"/>
  <c r="K147" i="7"/>
  <c r="L157" i="7"/>
  <c r="K145" i="7"/>
  <c r="L195" i="7"/>
  <c r="L146" i="7"/>
  <c r="L170" i="7"/>
  <c r="K182" i="7"/>
  <c r="L158" i="7"/>
  <c r="K116" i="7"/>
  <c r="K181" i="7"/>
  <c r="K169" i="7"/>
  <c r="K70" i="7"/>
  <c r="K108" i="7"/>
  <c r="L142" i="7"/>
  <c r="K166" i="7"/>
  <c r="L194" i="7"/>
  <c r="L154" i="7"/>
  <c r="L130" i="7"/>
  <c r="L118" i="7"/>
  <c r="K143" i="7"/>
  <c r="L167" i="7"/>
  <c r="L192" i="7"/>
  <c r="L119" i="7"/>
  <c r="K179" i="7"/>
  <c r="L131" i="7"/>
  <c r="K155" i="7"/>
  <c r="L91" i="7"/>
  <c r="L83" i="7"/>
  <c r="L127" i="7"/>
  <c r="L73" i="7"/>
  <c r="K71" i="7"/>
  <c r="K190" i="7"/>
  <c r="K163" i="7"/>
  <c r="L72" i="7"/>
  <c r="L178" i="7"/>
  <c r="L137" i="7"/>
  <c r="K149" i="7"/>
  <c r="K161" i="7"/>
  <c r="L93" i="7"/>
  <c r="K85" i="7"/>
  <c r="L80" i="7"/>
  <c r="L84" i="7"/>
  <c r="K185" i="7"/>
  <c r="K173" i="7"/>
  <c r="L79" i="7"/>
  <c r="L187" i="7"/>
  <c r="L141" i="7"/>
  <c r="K175" i="7"/>
  <c r="L82" i="7"/>
  <c r="L139" i="7"/>
  <c r="L153" i="7"/>
  <c r="L151" i="7"/>
  <c r="L100" i="7"/>
  <c r="L103" i="7"/>
  <c r="L98" i="7"/>
  <c r="L95" i="7"/>
  <c r="L115" i="7"/>
  <c r="L78" i="7"/>
  <c r="L90" i="7"/>
  <c r="L107" i="7"/>
  <c r="L165" i="7"/>
  <c r="L138" i="7"/>
  <c r="K104" i="7"/>
  <c r="L191" i="7"/>
  <c r="L177" i="7"/>
  <c r="L150" i="7"/>
  <c r="L162" i="7"/>
  <c r="L189" i="7"/>
  <c r="L174" i="7"/>
  <c r="L99" i="7"/>
  <c r="L186" i="7"/>
  <c r="K125" i="7"/>
  <c r="L126" i="7"/>
  <c r="L114" i="7"/>
  <c r="K124" i="7"/>
  <c r="K112" i="7"/>
  <c r="K113" i="7"/>
  <c r="K123" i="7"/>
  <c r="K111" i="7"/>
  <c r="K102" i="7"/>
  <c r="L193" i="7"/>
  <c r="L88" i="7"/>
  <c r="K188" i="7"/>
  <c r="K176" i="7"/>
  <c r="K164" i="7"/>
  <c r="K152" i="7"/>
  <c r="K140" i="7"/>
  <c r="K128" i="7"/>
  <c r="L105" i="7"/>
  <c r="K196" i="7"/>
  <c r="K184" i="7"/>
  <c r="K89" i="7"/>
  <c r="L101" i="7"/>
  <c r="L96" i="7"/>
  <c r="L69" i="7"/>
  <c r="K103" i="7"/>
  <c r="L106" i="7"/>
  <c r="L81" i="7"/>
  <c r="L68" i="7"/>
  <c r="L76" i="7"/>
  <c r="K92" i="7"/>
  <c r="L87" i="7"/>
  <c r="K77" i="7"/>
  <c r="L75" i="7"/>
  <c r="L97" i="7"/>
  <c r="L94" i="7"/>
  <c r="L86" i="7"/>
  <c r="L74" i="7"/>
  <c r="L67" i="7"/>
  <c r="L66" i="7"/>
  <c r="L63" i="7"/>
  <c r="L64" i="7"/>
  <c r="K65" i="7"/>
  <c r="L31" i="7"/>
  <c r="L24" i="7"/>
  <c r="L23" i="7"/>
  <c r="L22" i="7"/>
  <c r="L21" i="7"/>
  <c r="L20" i="7"/>
  <c r="L19" i="7"/>
  <c r="L17" i="7"/>
  <c r="L15" i="7"/>
  <c r="K18" i="7"/>
  <c r="L16" i="7"/>
  <c r="A6" i="10" l="1"/>
  <c r="A7" i="10"/>
  <c r="A5" i="10"/>
  <c r="A4" i="10"/>
  <c r="D20" i="6"/>
  <c r="D12" i="6"/>
  <c r="J3" i="7"/>
  <c r="K3" i="7" s="1"/>
  <c r="J4" i="7"/>
  <c r="L4" i="7" s="1"/>
  <c r="J5" i="7"/>
  <c r="L5" i="7" s="1"/>
  <c r="J25" i="7"/>
  <c r="K25" i="7" s="1"/>
  <c r="J26" i="7"/>
  <c r="L26" i="7" s="1"/>
  <c r="J27" i="7"/>
  <c r="L27" i="7" s="1"/>
  <c r="J28" i="7"/>
  <c r="L28" i="7" s="1"/>
  <c r="J29" i="7"/>
  <c r="K29" i="7" s="1"/>
  <c r="J30" i="7"/>
  <c r="L30" i="7" s="1"/>
  <c r="J32" i="7"/>
  <c r="L32" i="7" s="1"/>
  <c r="J33" i="7"/>
  <c r="L33" i="7" s="1"/>
  <c r="J34" i="7"/>
  <c r="L34" i="7" s="1"/>
  <c r="J35" i="7"/>
  <c r="L35" i="7" s="1"/>
  <c r="J36" i="7"/>
  <c r="L36" i="7" s="1"/>
  <c r="J37" i="7"/>
  <c r="L37" i="7" s="1"/>
  <c r="J38" i="7"/>
  <c r="L38" i="7" s="1"/>
  <c r="J39" i="7"/>
  <c r="L39" i="7" s="1"/>
  <c r="J40" i="7"/>
  <c r="L40" i="7" s="1"/>
  <c r="J41" i="7"/>
  <c r="L41" i="7" s="1"/>
  <c r="J42" i="7"/>
  <c r="L42" i="7" s="1"/>
  <c r="J43" i="7"/>
  <c r="K43" i="7" s="1"/>
  <c r="J44" i="7"/>
  <c r="K44" i="7" s="1"/>
  <c r="J45" i="7"/>
  <c r="L45" i="7" s="1"/>
  <c r="J46" i="7"/>
  <c r="L46" i="7" s="1"/>
  <c r="J47" i="7"/>
  <c r="L47" i="7" s="1"/>
  <c r="J48" i="7"/>
  <c r="L48" i="7" s="1"/>
  <c r="J49" i="7"/>
  <c r="L49" i="7" s="1"/>
  <c r="J50" i="7"/>
  <c r="L50" i="7" s="1"/>
  <c r="J51" i="7"/>
  <c r="L51" i="7" s="1"/>
  <c r="J52" i="7"/>
  <c r="L52" i="7" s="1"/>
  <c r="J53" i="7"/>
  <c r="L53" i="7" s="1"/>
  <c r="J54" i="7"/>
  <c r="L54" i="7" s="1"/>
  <c r="J55" i="7"/>
  <c r="L55" i="7" s="1"/>
  <c r="J56" i="7"/>
  <c r="K56" i="7" s="1"/>
  <c r="J57" i="7"/>
  <c r="L57" i="7" s="1"/>
  <c r="J58" i="7"/>
  <c r="L58" i="7" s="1"/>
  <c r="J59" i="7"/>
  <c r="L59" i="7" s="1"/>
  <c r="J60" i="7"/>
  <c r="L60" i="7" s="1"/>
  <c r="J61" i="7"/>
  <c r="L61" i="7" s="1"/>
  <c r="J62" i="7"/>
  <c r="L62" i="7" s="1"/>
  <c r="E2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4" i="6" l="1"/>
  <c r="F2" i="3"/>
  <c r="G15" i="6" s="1"/>
  <c r="L43" i="7"/>
  <c r="K62" i="7"/>
  <c r="K36" i="7"/>
  <c r="K55" i="7"/>
  <c r="K54" i="7"/>
  <c r="L56" i="7"/>
  <c r="L29" i="7"/>
  <c r="L25" i="7"/>
  <c r="K42" i="7"/>
  <c r="L44" i="7"/>
  <c r="L3" i="7"/>
  <c r="K61" i="7"/>
  <c r="K53" i="7"/>
  <c r="K41" i="7"/>
  <c r="K35" i="7"/>
  <c r="K60" i="7"/>
  <c r="K52" i="7"/>
  <c r="K48" i="7"/>
  <c r="K40" i="7"/>
  <c r="K34" i="7"/>
  <c r="K59" i="7"/>
  <c r="K51" i="7"/>
  <c r="K47" i="7"/>
  <c r="K39" i="7"/>
  <c r="K33" i="7"/>
  <c r="K28" i="7"/>
  <c r="K58" i="7"/>
  <c r="K50" i="7"/>
  <c r="K46" i="7"/>
  <c r="K38" i="7"/>
  <c r="K32" i="7"/>
  <c r="K27" i="7"/>
  <c r="K5" i="7"/>
  <c r="K57" i="7"/>
  <c r="K49" i="7"/>
  <c r="K45" i="7"/>
  <c r="K37" i="7"/>
  <c r="K30" i="7"/>
  <c r="K26" i="7"/>
  <c r="K4" i="7"/>
  <c r="G20" i="6" l="1"/>
  <c r="G3" i="6"/>
  <c r="B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Junior</author>
  </authors>
  <commentList>
    <comment ref="B1" authorId="0" shapeId="0" xr:uid="{B48AB808-CBAF-444C-A06D-BF0C0B31DF54}">
      <text>
        <r>
          <rPr>
            <b/>
            <sz val="9"/>
            <color indexed="81"/>
            <rFont val="Segoe UI"/>
            <charset val="1"/>
          </rPr>
          <t>Clique no botão verde para ir em lançamentos mensais</t>
        </r>
      </text>
    </comment>
  </commentList>
</comments>
</file>

<file path=xl/sharedStrings.xml><?xml version="1.0" encoding="utf-8"?>
<sst xmlns="http://schemas.openxmlformats.org/spreadsheetml/2006/main" count="336" uniqueCount="165">
  <si>
    <t>Finanças</t>
  </si>
  <si>
    <t>Categoria</t>
  </si>
  <si>
    <t>Objetivo</t>
  </si>
  <si>
    <t>Quando</t>
  </si>
  <si>
    <t>Como</t>
  </si>
  <si>
    <t>Lista de pesquisa para a categoria de detalhes do orçamento</t>
  </si>
  <si>
    <t>Pesquisa de orçamento de categoria</t>
  </si>
  <si>
    <t>Filhos</t>
  </si>
  <si>
    <t>Entretenimento</t>
  </si>
  <si>
    <t>Alimentação</t>
  </si>
  <si>
    <t>Presentes e instituição de caridade</t>
  </si>
  <si>
    <t>Moradia</t>
  </si>
  <si>
    <t>Seguro</t>
  </si>
  <si>
    <t>Empréstimos</t>
  </si>
  <si>
    <t>Cuidados pessoais</t>
  </si>
  <si>
    <t>Animais de estimação</t>
  </si>
  <si>
    <t>Impostos</t>
  </si>
  <si>
    <t>Transporte</t>
  </si>
  <si>
    <t>Despesas</t>
  </si>
  <si>
    <t>Tipo</t>
  </si>
  <si>
    <t>Categoria da Despesa</t>
  </si>
  <si>
    <t>Supermercado</t>
  </si>
  <si>
    <t>TV / Internet / Telefone</t>
  </si>
  <si>
    <t>Lazer</t>
  </si>
  <si>
    <t>Saúde</t>
  </si>
  <si>
    <t>Bares e Restaurantes</t>
  </si>
  <si>
    <t>Lanches</t>
  </si>
  <si>
    <t>Roupas novas</t>
  </si>
  <si>
    <t>Salão de beleza</t>
  </si>
  <si>
    <t>Happy hour</t>
  </si>
  <si>
    <t>Cinema</t>
  </si>
  <si>
    <t>Baladas</t>
  </si>
  <si>
    <t>Jantares</t>
  </si>
  <si>
    <t>Nome da Despesa</t>
  </si>
  <si>
    <t>Valor Mensal Esperado</t>
  </si>
  <si>
    <t>Anual</t>
  </si>
  <si>
    <t>Celular</t>
  </si>
  <si>
    <t>Fixa</t>
  </si>
  <si>
    <t>Internet</t>
  </si>
  <si>
    <t>Estudo</t>
  </si>
  <si>
    <t>Despesas mensais</t>
  </si>
  <si>
    <t>Descrição</t>
  </si>
  <si>
    <t>Custo previsto</t>
  </si>
  <si>
    <t>Custo Real</t>
  </si>
  <si>
    <t>Diferença</t>
  </si>
  <si>
    <t>Visão geral de custo real</t>
  </si>
  <si>
    <t>Visão Geral do Orçamento</t>
  </si>
  <si>
    <t>Saldo</t>
  </si>
  <si>
    <t>Saldo previsto</t>
  </si>
  <si>
    <t>Saldo real</t>
  </si>
  <si>
    <t>Receita</t>
  </si>
  <si>
    <t>Real</t>
  </si>
  <si>
    <t>PROJETADO</t>
  </si>
  <si>
    <t>Resumo do orçamento</t>
  </si>
  <si>
    <t>Condomínio</t>
  </si>
  <si>
    <t>Apartamento</t>
  </si>
  <si>
    <t>Energia</t>
  </si>
  <si>
    <t>Spotify</t>
  </si>
  <si>
    <t>Netflix</t>
  </si>
  <si>
    <t>Combustivel</t>
  </si>
  <si>
    <t>Amazon Prime</t>
  </si>
  <si>
    <t>IPTU</t>
  </si>
  <si>
    <t>Presentes Aniversários</t>
  </si>
  <si>
    <t>Presentes Amigos</t>
  </si>
  <si>
    <t>Variável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</si>
  <si>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</si>
  <si>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</si>
  <si>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</si>
  <si>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</si>
  <si>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</si>
  <si>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</si>
  <si>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</si>
  <si>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</si>
  <si>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</si>
  <si>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</si>
  <si>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</si>
  <si>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</si>
  <si>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</si>
  <si>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Geral</t>
  </si>
  <si>
    <t>(vazio)</t>
  </si>
  <si>
    <t>Total Geral</t>
  </si>
  <si>
    <t xml:space="preserve"> Custo previsto</t>
  </si>
  <si>
    <t xml:space="preserve"> Custo Real</t>
  </si>
  <si>
    <t xml:space="preserve"> Diferença</t>
  </si>
  <si>
    <r>
      <t xml:space="preserve">Selecione a tabela dinâmica abaixo e selecione </t>
    </r>
    <r>
      <rPr>
        <b/>
        <i/>
        <sz val="10"/>
        <color theme="1"/>
        <rFont val="Calibri"/>
        <family val="2"/>
        <scheme val="minor"/>
      </rPr>
      <t>atualizar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 na guia analisar para atualizar.</t>
    </r>
  </si>
  <si>
    <t>(Projetado menos as despesas)</t>
  </si>
  <si>
    <t>(Real menos as despesas)</t>
  </si>
  <si>
    <t>(Real menos previsto)</t>
  </si>
  <si>
    <t>Renda 1</t>
  </si>
  <si>
    <t>Renda 2</t>
  </si>
  <si>
    <t>Renda 3</t>
  </si>
  <si>
    <t>Total</t>
  </si>
  <si>
    <t>Renda 4</t>
  </si>
  <si>
    <t>Planejamento Despesas</t>
  </si>
  <si>
    <t>Onde</t>
  </si>
  <si>
    <t>Quanto</t>
  </si>
  <si>
    <t>O que</t>
  </si>
  <si>
    <t>Porque</t>
  </si>
  <si>
    <t>Quem</t>
  </si>
  <si>
    <t>Ações</t>
  </si>
  <si>
    <t>Categorias Investimentos</t>
  </si>
  <si>
    <t>Stocks</t>
  </si>
  <si>
    <t>FIIs</t>
  </si>
  <si>
    <t>Tesouro</t>
  </si>
  <si>
    <t>BDR</t>
  </si>
  <si>
    <t>ETF</t>
  </si>
  <si>
    <t>Bloco</t>
  </si>
  <si>
    <t>O quê</t>
  </si>
  <si>
    <t>Planejamento</t>
  </si>
  <si>
    <t>Porquê?</t>
  </si>
  <si>
    <t>Como?</t>
  </si>
  <si>
    <t>Onde?</t>
  </si>
  <si>
    <t>Quem?</t>
  </si>
  <si>
    <t>Quando?</t>
  </si>
  <si>
    <t>Quanto?</t>
  </si>
  <si>
    <t>Saúde e cuidados pessoais</t>
  </si>
  <si>
    <t>Observações</t>
  </si>
  <si>
    <t>Qual a meta ou o objetivo</t>
  </si>
  <si>
    <t>Justificativa</t>
  </si>
  <si>
    <t>Definina como fará e seja muito específico</t>
  </si>
  <si>
    <t>Local a ser realizado</t>
  </si>
  <si>
    <t>Responsável pela execução</t>
  </si>
  <si>
    <t>Data ou prazo final da conclusão</t>
  </si>
  <si>
    <t>Detalhes importantes</t>
  </si>
  <si>
    <t>Valor total no ciclo</t>
  </si>
  <si>
    <t>Qual o módulo ou categoria correspondente</t>
  </si>
  <si>
    <t>Rótulos de Linha</t>
  </si>
  <si>
    <t>Soma de Custo Real</t>
  </si>
  <si>
    <t>Soma de Custo previsto</t>
  </si>
  <si>
    <t>Forma Pag</t>
  </si>
  <si>
    <t>Form Pag</t>
  </si>
  <si>
    <t>Cartão Crédito</t>
  </si>
  <si>
    <t>Boleto</t>
  </si>
  <si>
    <t>Debito em Conta</t>
  </si>
  <si>
    <t>Alelo</t>
  </si>
  <si>
    <t>Dia Venc</t>
  </si>
  <si>
    <t>Pix</t>
  </si>
  <si>
    <t>Tarifas bancárias</t>
  </si>
  <si>
    <t>Outros</t>
  </si>
  <si>
    <t>Sistemas e programas</t>
  </si>
  <si>
    <t>Pago</t>
  </si>
  <si>
    <t>Sim</t>
  </si>
  <si>
    <t>Parcela</t>
  </si>
  <si>
    <t>Salão/ depilação e Unha</t>
  </si>
  <si>
    <t>Farmácia</t>
  </si>
  <si>
    <t>Não</t>
  </si>
  <si>
    <t>Ração Pet</t>
  </si>
  <si>
    <t>Roupas</t>
  </si>
  <si>
    <t>Seguro do Carro</t>
  </si>
  <si>
    <t>Seguro Moradia</t>
  </si>
  <si>
    <t>Academia</t>
  </si>
  <si>
    <t>Documento do Carro</t>
  </si>
  <si>
    <t>Seguro Apartamento</t>
  </si>
  <si>
    <t>Seguro do carro</t>
  </si>
  <si>
    <t>Julho - 2023</t>
  </si>
  <si>
    <t>Agosto - 2023</t>
  </si>
  <si>
    <t>-</t>
  </si>
  <si>
    <t>07/12</t>
  </si>
  <si>
    <t>03/12</t>
  </si>
  <si>
    <t>08/12</t>
  </si>
  <si>
    <t>Restaurante</t>
  </si>
  <si>
    <t>Os dados aqui presentes são uma simulação, você pode incluir seus dados de planejamento</t>
  </si>
  <si>
    <t>(Tudo)</t>
  </si>
  <si>
    <t>coloque aqui o ano que esteja</t>
  </si>
  <si>
    <t>Almoço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</si>
</sst>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</font>
    <font>
      <sz val="30"/>
      <color theme="1"/>
      <name val="Cambria"/>
      <family val="1"/>
    </font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11"/>
      <color theme="2" tint="-0.749992370372631"/>
      <name val="Cambria"/>
      <family val="1"/>
    </font>
    <font>
      <sz val="18"/>
      <color theme="2" tint="-0.749992370372631"/>
      <name val="Cambria"/>
      <family val="1"/>
    </font>
    <font>
      <sz val="10"/>
      <color theme="2" tint="-0.749992370372631"/>
      <name val="Franklin Gothic Book"/>
      <family val="2"/>
    </font>
    <font>
      <b/>
      <sz val="11"/>
      <color theme="2" tint="-0.749992370372631"/>
      <name val="Franklin Gothic Book"/>
      <family val="2"/>
    </font>
    <font>
      <sz val="8"/>
      <name val="Calibri"/>
      <family val="2"/>
      <scheme val="minor"/>
    </font>
    <font>
      <b/>
      <sz val="10"/>
      <color theme="2" tint="-0.749992370372631"/>
      <name val="Franklin Gothic Book"/>
      <family val="2"/>
    </font>
    <font>
      <b/>
      <i/>
      <sz val="10"/>
      <color theme="1"/>
      <name val="Calibri"/>
      <family val="2"/>
      <scheme val="minor"/>
    </font>
    <font>
      <sz val="10"/>
      <color theme="2" tint="-0.749992370372631"/>
      <name val="Cambria"/>
      <family val="1"/>
    </font>
    <font>
      <sz val="9"/>
      <color theme="2" tint="-0.749992370372631"/>
      <name val="Cambria"/>
      <family val="1"/>
    </font>
    <font>
      <b/>
      <sz val="16"/>
      <color theme="2" tint="-0.499984740745262"/>
      <name val="Cambria"/>
      <family val="1"/>
    </font>
    <font>
      <sz val="30"/>
      <color theme="2" tint="-0.499984740745262"/>
      <name val="Cambria"/>
      <family val="1"/>
    </font>
    <font>
      <sz val="11"/>
      <color theme="2" tint="-0.499984740745262"/>
      <name val="Cambria"/>
      <family val="1"/>
    </font>
    <font>
      <sz val="10"/>
      <color theme="1"/>
      <name val="Franklin Gothic Book"/>
    </font>
    <font>
      <sz val="10"/>
      <color theme="2" tint="-0.749992370372631"/>
      <name val="Franklin Gothic Book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0" fillId="2" borderId="0" xfId="0" applyFill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11" xfId="0" applyFont="1" applyBorder="1"/>
    <xf numFmtId="0" fontId="11" fillId="0" borderId="11" xfId="0" applyFont="1" applyBorder="1"/>
    <xf numFmtId="0" fontId="13" fillId="0" borderId="0" xfId="0" applyFont="1"/>
    <xf numFmtId="0" fontId="12" fillId="0" borderId="10" xfId="0" applyFont="1" applyBorder="1"/>
    <xf numFmtId="0" fontId="11" fillId="0" borderId="10" xfId="0" applyFont="1" applyBorder="1"/>
    <xf numFmtId="0" fontId="12" fillId="0" borderId="13" xfId="0" applyFont="1" applyBorder="1"/>
    <xf numFmtId="0" fontId="11" fillId="0" borderId="12" xfId="0" applyFont="1" applyBorder="1"/>
    <xf numFmtId="9" fontId="0" fillId="0" borderId="0" xfId="1" applyFont="1"/>
    <xf numFmtId="9" fontId="7" fillId="0" borderId="0" xfId="1" applyFont="1"/>
    <xf numFmtId="164" fontId="9" fillId="0" borderId="0" xfId="0" applyNumberFormat="1" applyFont="1"/>
    <xf numFmtId="164" fontId="10" fillId="0" borderId="0" xfId="0" applyNumberFormat="1" applyFont="1"/>
    <xf numFmtId="164" fontId="10" fillId="0" borderId="0" xfId="1" applyNumberFormat="1" applyFont="1"/>
    <xf numFmtId="9" fontId="11" fillId="0" borderId="12" xfId="1" applyFont="1" applyBorder="1"/>
    <xf numFmtId="0" fontId="13" fillId="0" borderId="0" xfId="0" applyFont="1" applyAlignment="1">
      <alignment horizontal="left"/>
    </xf>
    <xf numFmtId="164" fontId="13" fillId="0" borderId="0" xfId="0" applyNumberFormat="1" applyFont="1"/>
    <xf numFmtId="164" fontId="16" fillId="0" borderId="0" xfId="0" applyNumberFormat="1" applyFont="1"/>
    <xf numFmtId="0" fontId="5" fillId="0" borderId="9" xfId="0" applyFont="1" applyBorder="1" applyAlignment="1">
      <alignment horizontal="left" indent="2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164" fontId="11" fillId="0" borderId="0" xfId="0" applyNumberFormat="1" applyFont="1"/>
    <xf numFmtId="0" fontId="16" fillId="0" borderId="12" xfId="0" applyFont="1" applyBorder="1"/>
    <xf numFmtId="164" fontId="16" fillId="0" borderId="12" xfId="0" applyNumberFormat="1" applyFont="1" applyBorder="1"/>
    <xf numFmtId="0" fontId="16" fillId="0" borderId="0" xfId="0" applyFont="1"/>
    <xf numFmtId="164" fontId="0" fillId="2" borderId="0" xfId="0" applyNumberFormat="1" applyFill="1"/>
    <xf numFmtId="0" fontId="18" fillId="3" borderId="16" xfId="0" applyFont="1" applyFill="1" applyBorder="1" applyAlignment="1">
      <alignment horizontal="center" vertical="center"/>
    </xf>
    <xf numFmtId="164" fontId="4" fillId="0" borderId="2" xfId="0" applyNumberFormat="1" applyFont="1" applyBorder="1"/>
    <xf numFmtId="164" fontId="0" fillId="0" borderId="7" xfId="0" applyNumberFormat="1" applyBorder="1"/>
    <xf numFmtId="0" fontId="22" fillId="0" borderId="12" xfId="0" applyFont="1" applyBorder="1"/>
    <xf numFmtId="0" fontId="21" fillId="0" borderId="12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23" fillId="0" borderId="0" xfId="0" pivotButton="1" applyFont="1"/>
    <xf numFmtId="0" fontId="23" fillId="0" borderId="0" xfId="0" applyFont="1"/>
    <xf numFmtId="0" fontId="23" fillId="0" borderId="0" xfId="0" applyFont="1" applyAlignment="1">
      <alignment horizontal="left"/>
    </xf>
    <xf numFmtId="164" fontId="24" fillId="0" borderId="0" xfId="0" applyNumberFormat="1" applyFont="1"/>
    <xf numFmtId="0" fontId="24" fillId="0" borderId="0" xfId="0" applyFont="1" applyAlignment="1">
      <alignment horizontal="left"/>
    </xf>
    <xf numFmtId="4" fontId="0" fillId="0" borderId="0" xfId="0" applyNumberFormat="1"/>
    <xf numFmtId="14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8" fillId="0" borderId="0" xfId="0" applyFont="1"/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0" xfId="1" applyNumberFormat="1" applyFont="1"/>
    <xf numFmtId="0" fontId="1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164" fontId="0" fillId="4" borderId="0" xfId="0" applyNumberFormat="1" applyFill="1"/>
    <xf numFmtId="0" fontId="0" fillId="4" borderId="0" xfId="0" applyFill="1"/>
    <xf numFmtId="0" fontId="0" fillId="0" borderId="0" xfId="0" applyFill="1"/>
    <xf numFmtId="1" fontId="10" fillId="5" borderId="17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" fontId="10" fillId="5" borderId="17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1365"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64" formatCode="&quot;R$&quot;\ #,##0.00"/>
    </dxf>
    <dxf>
      <numFmt numFmtId="164" formatCode="&quot;R$&quot;\ 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64" formatCode="&quot;R$&quot;\ #,##0.0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R$&quot;\ #,##0.0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R$&quot;\ 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164" formatCode="&quot;R$&quot;\ #,##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color theme="2" tint="-0.749992370372631"/>
      </font>
    </dxf>
    <dxf>
      <font>
        <color theme="2" tint="-0.749992370372631"/>
      </font>
    </dxf>
    <dxf>
      <font>
        <color theme="2" tint="-0.749992370372631"/>
      </font>
    </dxf>
    <dxf>
      <font>
        <sz val="10"/>
      </font>
    </dxf>
    <dxf>
      <font>
        <sz val="1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b/>
        <i val="0"/>
        <color theme="2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ck">
          <color theme="6" tint="-0.499984740745262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theme="4" tint="-0.499984740745262"/>
      </font>
      <border>
        <top style="double">
          <color theme="4"/>
        </top>
      </border>
    </dxf>
    <dxf>
      <font>
        <b/>
        <i val="0"/>
        <color theme="3"/>
      </font>
    </dxf>
    <dxf>
      <font>
        <color theme="3"/>
      </font>
      <border>
        <bottom style="thin">
          <color theme="0" tint="-0.24994659260841701"/>
        </bottom>
      </border>
    </dxf>
  </dxfs>
  <tableStyles count="2" defaultTableStyle="TableStyleMedium2" defaultPivotStyle="PivotStyleLight16">
    <tableStyle name="Family Budget Table Style" pivot="0" count="4" xr9:uid="{C44E1542-9B7E-4026-8948-E64401324804}">
      <tableStyleElement type="wholeTable" dxfId="1364"/>
      <tableStyleElement type="headerRow" dxfId="1363"/>
      <tableStyleElement type="totalRow" dxfId="1362"/>
      <tableStyleElement type="firstRowStripe" dxfId="1361"/>
    </tableStyle>
    <tableStyle name="Tabela do Controlador de Investimentos" pivot="0" count="4" xr9:uid="{7F89A97C-CAD2-436E-ABCA-F97588C89B7F}">
      <tableStyleElement type="wholeTable" dxfId="1360"/>
      <tableStyleElement type="headerRow" dxfId="1359"/>
      <tableStyleElement type="firstRowStripe" dxfId="1358"/>
      <tableStyleElement type="secondRowStripe" dxfId="13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[Orçamento de Despesa e Receita 2023.xlsx]Resumo Despesas Mensal!Tabela dinâmica1</c:name>
    <c:fmtId val="0"/>
  </c:pivotSource>
  <c:chart>
    <c:autoTitleDeleted val="1"/>
    <c:pivotFmts>
      <c:pivotFmt>
        <c:idx val="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2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2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2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2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24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2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2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</c:pivotFmts>
    <c:plotArea>
      <c:layout/>
      <c:ofPieChart>
        <c:ofPieType val="pie"/>
        <c:varyColors val="1"/>
        <c:ser>
          <c:idx val="0"/>
          <c:order val="0"/>
          <c:tx>
            <c:strRef>
              <c:f>'Resumo Despesas Mensal'!$L$9</c:f>
              <c:strCache>
                <c:ptCount val="1"/>
                <c:pt idx="0">
                  <c:v> Custo previsto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27AF-4410-AD3B-F12856EE28D7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27AF-4410-AD3B-F12856EE28D7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27AF-4410-AD3B-F12856EE28D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27AF-4410-AD3B-F12856EE28D7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27AF-4410-AD3B-F12856EE28D7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27AF-4410-AD3B-F12856EE28D7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A-27AF-4410-AD3B-F12856EE28D7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27AF-4410-AD3B-F12856EE28D7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1-0A68-4115-878D-696E9F3FCBC4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3-ED2C-4483-A5F7-8B9DC93EABCE}"/>
              </c:ext>
            </c:extLst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5-ED2C-4483-A5F7-8B9DC93EABCE}"/>
              </c:ext>
            </c:extLst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7-ED2C-4483-A5F7-8B9DC93EABCE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9-ED2C-4483-A5F7-8B9DC93EAB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'Resumo Despesas Mensal'!$K$10:$K$24</c:f>
              <c:strCache>
                <c:ptCount val="7"/>
                <c:pt idx="0">
                  <c:v>Supermercado</c:v>
                </c:pt>
                <c:pt idx="1">
                  <c:v>TV / Internet / Telefone</c:v>
                </c:pt>
                <c:pt idx="2">
                  <c:v>(vazio)</c:v>
                </c:pt>
                <c:pt idx="3">
                  <c:v>Moradia</c:v>
                </c:pt>
                <c:pt idx="4">
                  <c:v>Seguro</c:v>
                </c:pt>
                <c:pt idx="5">
                  <c:v>Entretenimento</c:v>
                </c:pt>
                <c:pt idx="6">
                  <c:v>Salão de beleza</c:v>
                </c:pt>
              </c:strCache>
            </c:strRef>
          </c:cat>
          <c:val>
            <c:numRef>
              <c:f>'Resumo Despesas Mensal'!$L$10:$L$24</c:f>
              <c:numCache>
                <c:formatCode>"R$"\ #,##0.00</c:formatCode>
                <c:ptCount val="7"/>
                <c:pt idx="0">
                  <c:v>700</c:v>
                </c:pt>
                <c:pt idx="1">
                  <c:v>201</c:v>
                </c:pt>
                <c:pt idx="2">
                  <c:v>0</c:v>
                </c:pt>
                <c:pt idx="3">
                  <c:v>1700</c:v>
                </c:pt>
                <c:pt idx="4">
                  <c:v>480</c:v>
                </c:pt>
                <c:pt idx="5">
                  <c:v>70</c:v>
                </c:pt>
                <c:pt idx="6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F-4410-AD3B-F12856EE28D7}"/>
            </c:ext>
          </c:extLst>
        </c:ser>
        <c:ser>
          <c:idx val="1"/>
          <c:order val="1"/>
          <c:tx>
            <c:strRef>
              <c:f>'Resumo Despesas Mensal'!$M$9</c:f>
              <c:strCache>
                <c:ptCount val="1"/>
                <c:pt idx="0">
                  <c:v> Custo Real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C-27AF-4410-AD3B-F12856EE28D7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27AF-4410-AD3B-F12856EE28D7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E-27AF-4410-AD3B-F12856EE28D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F-27AF-4410-AD3B-F12856EE28D7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0-27AF-4410-AD3B-F12856EE28D7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1-27AF-4410-AD3B-F12856EE28D7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2-27AF-4410-AD3B-F12856EE28D7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3-27AF-4410-AD3B-F12856EE28D7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3-0A68-4115-878D-696E9F3FCBC4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D-ED2C-4483-A5F7-8B9DC93EABCE}"/>
              </c:ext>
            </c:extLst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F-ED2C-4483-A5F7-8B9DC93EABCE}"/>
              </c:ext>
            </c:extLst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31-ED2C-4483-A5F7-8B9DC93EABCE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33-ED2C-4483-A5F7-8B9DC93EAB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'Resumo Despesas Mensal'!$K$10:$K$24</c:f>
              <c:strCache>
                <c:ptCount val="7"/>
                <c:pt idx="0">
                  <c:v>Supermercado</c:v>
                </c:pt>
                <c:pt idx="1">
                  <c:v>TV / Internet / Telefone</c:v>
                </c:pt>
                <c:pt idx="2">
                  <c:v>(vazio)</c:v>
                </c:pt>
                <c:pt idx="3">
                  <c:v>Moradia</c:v>
                </c:pt>
                <c:pt idx="4">
                  <c:v>Seguro</c:v>
                </c:pt>
                <c:pt idx="5">
                  <c:v>Entretenimento</c:v>
                </c:pt>
                <c:pt idx="6">
                  <c:v>Salão de beleza</c:v>
                </c:pt>
              </c:strCache>
            </c:strRef>
          </c:cat>
          <c:val>
            <c:numRef>
              <c:f>'Resumo Despesas Mensal'!$M$10:$M$24</c:f>
              <c:numCache>
                <c:formatCode>"R$"\ #,##0.00</c:formatCode>
                <c:ptCount val="7"/>
                <c:pt idx="0">
                  <c:v>750</c:v>
                </c:pt>
                <c:pt idx="1">
                  <c:v>201</c:v>
                </c:pt>
                <c:pt idx="3">
                  <c:v>1607.88</c:v>
                </c:pt>
                <c:pt idx="4">
                  <c:v>620</c:v>
                </c:pt>
                <c:pt idx="5">
                  <c:v>70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F-4410-AD3B-F12856EE28D7}"/>
            </c:ext>
          </c:extLst>
        </c:ser>
        <c:ser>
          <c:idx val="2"/>
          <c:order val="2"/>
          <c:tx>
            <c:strRef>
              <c:f>'Resumo Despesas Mensal'!$N$9</c:f>
              <c:strCache>
                <c:ptCount val="1"/>
                <c:pt idx="0">
                  <c:v> Diferença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27AF-4410-AD3B-F12856EE28D7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5-27AF-4410-AD3B-F12856EE28D7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6-27AF-4410-AD3B-F12856EE28D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7-27AF-4410-AD3B-F12856EE28D7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8-27AF-4410-AD3B-F12856EE28D7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9-27AF-4410-AD3B-F12856EE28D7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A-27AF-4410-AD3B-F12856EE28D7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B-27AF-4410-AD3B-F12856EE28D7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35-0A68-4115-878D-696E9F3FCBC4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47-ED2C-4483-A5F7-8B9DC93EABCE}"/>
              </c:ext>
            </c:extLst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49-ED2C-4483-A5F7-8B9DC93EABCE}"/>
              </c:ext>
            </c:extLst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4B-ED2C-4483-A5F7-8B9DC93EABCE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4D-ED2C-4483-A5F7-8B9DC93EAB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'Resumo Despesas Mensal'!$K$10:$K$24</c:f>
              <c:strCache>
                <c:ptCount val="7"/>
                <c:pt idx="0">
                  <c:v>Supermercado</c:v>
                </c:pt>
                <c:pt idx="1">
                  <c:v>TV / Internet / Telefone</c:v>
                </c:pt>
                <c:pt idx="2">
                  <c:v>(vazio)</c:v>
                </c:pt>
                <c:pt idx="3">
                  <c:v>Moradia</c:v>
                </c:pt>
                <c:pt idx="4">
                  <c:v>Seguro</c:v>
                </c:pt>
                <c:pt idx="5">
                  <c:v>Entretenimento</c:v>
                </c:pt>
                <c:pt idx="6">
                  <c:v>Salão de beleza</c:v>
                </c:pt>
              </c:strCache>
            </c:strRef>
          </c:cat>
          <c:val>
            <c:numRef>
              <c:f>'Resumo Despesas Mensal'!$N$10:$N$24</c:f>
              <c:numCache>
                <c:formatCode>"R$"\ #,##0.00</c:formatCode>
                <c:ptCount val="7"/>
                <c:pt idx="0">
                  <c:v>-50</c:v>
                </c:pt>
                <c:pt idx="1">
                  <c:v>0</c:v>
                </c:pt>
                <c:pt idx="2">
                  <c:v>0</c:v>
                </c:pt>
                <c:pt idx="3">
                  <c:v>92.12</c:v>
                </c:pt>
                <c:pt idx="4">
                  <c:v>-140</c:v>
                </c:pt>
                <c:pt idx="5">
                  <c:v>0</c:v>
                </c:pt>
                <c:pt idx="6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F-4410-AD3B-F12856EE28D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[Orçamento de Despesa e Receita 2023.xlsx]Dados Adicionais!Tabela dinâmica4</c:name>
    <c:fmtId val="3"/>
  </c:pivotSource>
  <c:chart>
    <c:autoTitleDeleted val="0"/>
    <c:pivotFmts>
      <c:pivotFmt>
        <c:idx val="0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pattFill prst="narHorz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Adicionais'!$R$3</c:f>
              <c:strCache>
                <c:ptCount val="1"/>
                <c:pt idx="0">
                  <c:v>Soma de Custo Real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Adicionais'!$Q$4:$Q$7</c:f>
              <c:strCache>
                <c:ptCount val="3"/>
                <c:pt idx="0">
                  <c:v>(vazio)</c:v>
                </c:pt>
                <c:pt idx="1">
                  <c:v>Julho - 2023</c:v>
                </c:pt>
                <c:pt idx="2">
                  <c:v>Agosto - 2023</c:v>
                </c:pt>
              </c:strCache>
            </c:strRef>
          </c:cat>
          <c:val>
            <c:numRef>
              <c:f>'Dados Adicionais'!$R$4:$R$7</c:f>
              <c:numCache>
                <c:formatCode>#,##0.00</c:formatCode>
                <c:ptCount val="3"/>
                <c:pt idx="1">
                  <c:v>820.69</c:v>
                </c:pt>
                <c:pt idx="2">
                  <c:v>2928.19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0-46EF-B5D3-BF3C490ED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axId val="484670992"/>
        <c:axId val="484670008"/>
      </c:barChart>
      <c:lineChart>
        <c:grouping val="standard"/>
        <c:varyColors val="0"/>
        <c:ser>
          <c:idx val="1"/>
          <c:order val="1"/>
          <c:tx>
            <c:strRef>
              <c:f>'Dados Adicionais'!$S$3</c:f>
              <c:strCache>
                <c:ptCount val="1"/>
                <c:pt idx="0">
                  <c:v>Soma de Custo previsto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Adicionais'!$Q$4:$Q$7</c:f>
              <c:strCache>
                <c:ptCount val="3"/>
                <c:pt idx="0">
                  <c:v>(vazio)</c:v>
                </c:pt>
                <c:pt idx="1">
                  <c:v>Julho - 2023</c:v>
                </c:pt>
                <c:pt idx="2">
                  <c:v>Agosto - 2023</c:v>
                </c:pt>
              </c:strCache>
            </c:strRef>
          </c:cat>
          <c:val>
            <c:numRef>
              <c:f>'Dados Adicionais'!$S$4:$S$7</c:f>
              <c:numCache>
                <c:formatCode>#,##0.00</c:formatCode>
                <c:ptCount val="3"/>
                <c:pt idx="0">
                  <c:v>0</c:v>
                </c:pt>
                <c:pt idx="1">
                  <c:v>830</c:v>
                </c:pt>
                <c:pt idx="2">
                  <c:v>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0-46EF-B5D3-BF3C490ED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99248"/>
        <c:axId val="956289736"/>
      </c:lineChart>
      <c:catAx>
        <c:axId val="48467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670008"/>
        <c:crosses val="autoZero"/>
        <c:auto val="1"/>
        <c:lblAlgn val="ctr"/>
        <c:lblOffset val="100"/>
        <c:noMultiLvlLbl val="0"/>
      </c:catAx>
      <c:valAx>
        <c:axId val="48467000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84670992"/>
        <c:crosses val="autoZero"/>
        <c:crossBetween val="between"/>
      </c:valAx>
      <c:valAx>
        <c:axId val="956289736"/>
        <c:scaling>
          <c:orientation val="minMax"/>
        </c:scaling>
        <c:delete val="1"/>
        <c:axPos val="r"/>
        <c:numFmt formatCode="#,##0.00" sourceLinked="1"/>
        <c:majorTickMark val="out"/>
        <c:minorTickMark val="none"/>
        <c:tickLblPos val="nextTo"/>
        <c:crossAx val="956299248"/>
        <c:crosses val="max"/>
        <c:crossBetween val="between"/>
      </c:valAx>
      <c:catAx>
        <c:axId val="95629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6289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Despesas Mensai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Resumo Despesas Mens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4</xdr:row>
      <xdr:rowOff>142875</xdr:rowOff>
    </xdr:from>
    <xdr:to>
      <xdr:col>19</xdr:col>
      <xdr:colOff>352425</xdr:colOff>
      <xdr:row>33</xdr:row>
      <xdr:rowOff>144410</xdr:rowOff>
    </xdr:to>
    <xdr:pic>
      <xdr:nvPicPr>
        <xdr:cNvPr id="3" name="Imagem 2" descr="O que é 5W2H e como fazer um plano de ação [+ Planilha]">
          <a:extLst>
            <a:ext uri="{FF2B5EF4-FFF2-40B4-BE49-F238E27FC236}">
              <a16:creationId xmlns:a16="http://schemas.microsoft.com/office/drawing/2014/main" id="{10EBA164-008A-32A2-C957-B2335035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923925"/>
          <a:ext cx="6238875" cy="552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485775</xdr:colOff>
      <xdr:row>11</xdr:row>
      <xdr:rowOff>123825</xdr:rowOff>
    </xdr:from>
    <xdr:to>
      <xdr:col>11</xdr:col>
      <xdr:colOff>552450</xdr:colOff>
      <xdr:row>15</xdr:row>
      <xdr:rowOff>85725</xdr:rowOff>
    </xdr:to>
    <xdr:sp macro="" textlink="">
      <xdr:nvSpPr>
        <xdr:cNvPr id="4" name="Sinal de Multiplicação 3">
          <a:extLst>
            <a:ext uri="{FF2B5EF4-FFF2-40B4-BE49-F238E27FC236}">
              <a16:creationId xmlns:a16="http://schemas.microsoft.com/office/drawing/2014/main" id="{458585CB-057C-1CCD-F4C8-C4182F3F093B}"/>
            </a:ext>
          </a:extLst>
        </xdr:cNvPr>
        <xdr:cNvSpPr/>
      </xdr:nvSpPr>
      <xdr:spPr>
        <a:xfrm>
          <a:off x="14773275" y="2238375"/>
          <a:ext cx="676275" cy="7239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533400</xdr:colOff>
      <xdr:row>4</xdr:row>
      <xdr:rowOff>152400</xdr:rowOff>
    </xdr:from>
    <xdr:to>
      <xdr:col>12</xdr:col>
      <xdr:colOff>600075</xdr:colOff>
      <xdr:row>8</xdr:row>
      <xdr:rowOff>114300</xdr:rowOff>
    </xdr:to>
    <xdr:sp macro="" textlink="">
      <xdr:nvSpPr>
        <xdr:cNvPr id="5" name="Sinal de Multiplicação 4">
          <a:extLst>
            <a:ext uri="{FF2B5EF4-FFF2-40B4-BE49-F238E27FC236}">
              <a16:creationId xmlns:a16="http://schemas.microsoft.com/office/drawing/2014/main" id="{029A7C95-0854-4B08-A75E-7125ED54D610}"/>
            </a:ext>
          </a:extLst>
        </xdr:cNvPr>
        <xdr:cNvSpPr/>
      </xdr:nvSpPr>
      <xdr:spPr>
        <a:xfrm>
          <a:off x="15430500" y="933450"/>
          <a:ext cx="676275" cy="7239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381000</xdr:colOff>
      <xdr:row>8</xdr:row>
      <xdr:rowOff>76200</xdr:rowOff>
    </xdr:from>
    <xdr:to>
      <xdr:col>15</xdr:col>
      <xdr:colOff>447675</xdr:colOff>
      <xdr:row>12</xdr:row>
      <xdr:rowOff>38100</xdr:rowOff>
    </xdr:to>
    <xdr:sp macro="" textlink="">
      <xdr:nvSpPr>
        <xdr:cNvPr id="6" name="Sinal de Multiplicação 5">
          <a:extLst>
            <a:ext uri="{FF2B5EF4-FFF2-40B4-BE49-F238E27FC236}">
              <a16:creationId xmlns:a16="http://schemas.microsoft.com/office/drawing/2014/main" id="{FFF752FB-38C0-485E-83ED-EAB2EA4504AC}"/>
            </a:ext>
          </a:extLst>
        </xdr:cNvPr>
        <xdr:cNvSpPr/>
      </xdr:nvSpPr>
      <xdr:spPr>
        <a:xfrm>
          <a:off x="17106900" y="1619250"/>
          <a:ext cx="676275" cy="7239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0</xdr:rowOff>
    </xdr:from>
    <xdr:to>
      <xdr:col>8</xdr:col>
      <xdr:colOff>106892</xdr:colOff>
      <xdr:row>35</xdr:row>
      <xdr:rowOff>129365</xdr:rowOff>
    </xdr:to>
    <xdr:cxnSp macro="">
      <xdr:nvCxnSpPr>
        <xdr:cNvPr id="2" name="Divisor de Página" descr="Divisor de Página">
          <a:extLst>
            <a:ext uri="{FF2B5EF4-FFF2-40B4-BE49-F238E27FC236}">
              <a16:creationId xmlns:a16="http://schemas.microsoft.com/office/drawing/2014/main" id="{3F90C6EA-DB13-494D-ABB1-3A8D37031638}"/>
            </a:ext>
          </a:extLst>
        </xdr:cNvPr>
        <xdr:cNvCxnSpPr/>
      </xdr:nvCxnSpPr>
      <xdr:spPr>
        <a:xfrm>
          <a:off x="7419975" y="0"/>
          <a:ext cx="21167" cy="7630583"/>
        </a:xfrm>
        <a:prstGeom prst="line">
          <a:avLst/>
        </a:prstGeom>
        <a:ln w="3175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</xdr:col>
      <xdr:colOff>1232649</xdr:colOff>
      <xdr:row>0</xdr:row>
      <xdr:rowOff>49696</xdr:rowOff>
    </xdr:from>
    <xdr:to>
      <xdr:col>5</xdr:col>
      <xdr:colOff>1085022</xdr:colOff>
      <xdr:row>0</xdr:row>
      <xdr:rowOff>425824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229D3-069A-4288-A7D1-74065EC9844B}"/>
            </a:ext>
          </a:extLst>
        </xdr:cNvPr>
        <xdr:cNvSpPr/>
      </xdr:nvSpPr>
      <xdr:spPr>
        <a:xfrm>
          <a:off x="5398801" y="49696"/>
          <a:ext cx="1094764" cy="376128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/>
            <a:t>Clique aqui</a:t>
          </a:r>
          <a:r>
            <a:rPr lang="pt-BR" sz="1000" baseline="0"/>
            <a:t> </a:t>
          </a:r>
          <a:r>
            <a:rPr lang="pt-BR" sz="1000"/>
            <a:t>Mensal</a:t>
          </a:r>
        </a:p>
      </xdr:txBody>
    </xdr:sp>
    <xdr:clientData/>
  </xdr:twoCellAnchor>
  <xdr:twoCellAnchor editAs="oneCell">
    <xdr:from>
      <xdr:col>9</xdr:col>
      <xdr:colOff>3752</xdr:colOff>
      <xdr:row>1</xdr:row>
      <xdr:rowOff>19050</xdr:rowOff>
    </xdr:from>
    <xdr:to>
      <xdr:col>17</xdr:col>
      <xdr:colOff>348113</xdr:colOff>
      <xdr:row>6</xdr:row>
      <xdr:rowOff>313765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Categoria">
              <a:extLst>
                <a:ext uri="{FF2B5EF4-FFF2-40B4-BE49-F238E27FC236}">
                  <a16:creationId xmlns:a16="http://schemas.microsoft.com/office/drawing/2014/main" id="{0CF29A12-3DAC-2B32-5349-93BFDB30390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05969" y="499441"/>
              <a:ext cx="6755101" cy="13383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21</xdr:row>
      <xdr:rowOff>147356</xdr:rowOff>
    </xdr:from>
    <xdr:to>
      <xdr:col>7</xdr:col>
      <xdr:colOff>121024</xdr:colOff>
      <xdr:row>41</xdr:row>
      <xdr:rowOff>139513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B1A48F5-BB77-8EDB-4DE1-32BB0D451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32302</xdr:colOff>
      <xdr:row>42</xdr:row>
      <xdr:rowOff>24491</xdr:rowOff>
    </xdr:from>
    <xdr:to>
      <xdr:col>7</xdr:col>
      <xdr:colOff>124830</xdr:colOff>
      <xdr:row>62</xdr:row>
      <xdr:rowOff>68035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E3EC02-ACC7-4C7A-8BF7-6E2EC2969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990600</xdr:colOff>
      <xdr:row>0</xdr:row>
      <xdr:rowOff>142875</xdr:rowOff>
    </xdr:from>
    <xdr:to>
      <xdr:col>12</xdr:col>
      <xdr:colOff>28575</xdr:colOff>
      <xdr:row>0</xdr:row>
      <xdr:rowOff>381000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2AF7D-5A3B-5D69-E541-4E0573318CD3}"/>
            </a:ext>
          </a:extLst>
        </xdr:cNvPr>
        <xdr:cNvSpPr/>
      </xdr:nvSpPr>
      <xdr:spPr>
        <a:xfrm>
          <a:off x="6896100" y="142875"/>
          <a:ext cx="1933575" cy="238125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Ir</a:t>
          </a:r>
          <a:r>
            <a:rPr lang="pt-BR" sz="1100" baseline="0"/>
            <a:t> para r</a:t>
          </a:r>
          <a:r>
            <a:rPr lang="pt-BR" sz="1100"/>
            <a:t>esumo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b7cf8fa3368f50c/Documentos/tf16410230_win3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nior\Documents\tf00414392_win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Relatório de orçamento mensal"/>
      <sheetName val="Despesas mensais"/>
      <sheetName val="Dados adicionais"/>
      <sheetName val="tf16410230_win322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Portfólio"/>
      <sheetName val="Alocação de Ativos"/>
      <sheetName val="tf00414392_win322"/>
    </sheetNames>
    <sheetDataSet>
      <sheetData sheetId="0" refreshError="1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nior" refreshedDate="45209.970206134261" createdVersion="8" refreshedVersion="8" minRefreshableVersion="3" recordCount="194" xr:uid="{BD60E3F7-D4E9-4E24-88B6-8457D9F5285B}">
  <cacheSource type="worksheet">
    <worksheetSource name="DespesasMensais"/>
  </cacheSource>
  <cacheFields count="12">
    <cacheField name="Descrição" numFmtId="0">
      <sharedItems containsBlank="1" count="32">
        <s v="Energia"/>
        <s v="Seguro Apartamento"/>
        <s v="Seguro do carro"/>
        <s v="Salão/ depilação e Unha"/>
        <s v="Celular"/>
        <s v="Internet"/>
        <s v="Supermercado"/>
        <s v="Condomínio"/>
        <s v="Apartamento"/>
        <s v="Spotify"/>
        <s v="Netflix"/>
        <m/>
        <s v="Aluguel escritório" u="1"/>
        <s v="Cartão Sicredi Black" u="1"/>
        <s v="Conta BB" u="1"/>
        <s v="Conta Santander" u="1"/>
        <s v="Pós Graduação" u="1"/>
        <s v="Psicóloga" u="1"/>
        <s v="Vaga de garagem extra" u="1"/>
        <s v="Cartão C6" u="1"/>
        <s v="Cartão XP" u="1"/>
        <s v="Nalva" u="1"/>
        <s v="Dandara" u="1"/>
        <s v="MEI" u="1"/>
        <s v="Salão e Depilação" u="1"/>
        <s v="Julieta" u="1"/>
        <s v="Cursos" u="1"/>
        <s v="Extras" u="1"/>
        <s v="Seguro do carro Ka" u="1"/>
        <s v="Seguro do carro Argo" u="1"/>
        <s v="Wyndham" u="1"/>
        <s v="Academia Gabi" u="1"/>
      </sharedItems>
    </cacheField>
    <cacheField name="Categoria" numFmtId="0">
      <sharedItems containsBlank="1" count="16">
        <s v="Moradia"/>
        <s v="Seguro"/>
        <s v="Salão de beleza"/>
        <s v="TV / Internet / Telefone"/>
        <s v="Supermercado"/>
        <s v="Entretenimento"/>
        <m/>
        <s v="ItaTechInvest" u="1"/>
        <s v="Outros" u="1"/>
        <s v="Tarifas bancárias" u="1"/>
        <s v="Estudo" u="1"/>
        <s v="Cuidados pessoais" u="1"/>
        <s v="Transporte" u="1"/>
        <s v="Alimentação" u="1"/>
        <s v="Animais de estimação" u="1"/>
        <s v="Saúde" u="1"/>
      </sharedItems>
    </cacheField>
    <cacheField name="Tipo" numFmtId="0">
      <sharedItems containsBlank="1"/>
    </cacheField>
    <cacheField name="Mês" numFmtId="0">
      <sharedItems containsBlank="1" count="9">
        <s v="Julho - 2023"/>
        <s v="Agosto - 2023"/>
        <m/>
        <s v="Janeiro - 2023" u="1"/>
        <s v="Fevereiro - 2023" u="1"/>
        <s v="Março - 2023" u="1"/>
        <s v="Abril - 2023" u="1"/>
        <s v="Maio - 2023" u="1"/>
        <s v="Junho - 2023" u="1"/>
      </sharedItems>
    </cacheField>
    <cacheField name="Forma Pag" numFmtId="0">
      <sharedItems containsBlank="1"/>
    </cacheField>
    <cacheField name="Dia Venc" numFmtId="0">
      <sharedItems containsString="0" containsBlank="1" containsNumber="1" containsInteger="1" minValue="10" maxValue="25"/>
    </cacheField>
    <cacheField name="Custo Real" numFmtId="164">
      <sharedItems containsString="0" containsBlank="1" containsNumber="1" minValue="30" maxValue="780"/>
    </cacheField>
    <cacheField name="Parcela" numFmtId="164">
      <sharedItems containsBlank="1"/>
    </cacheField>
    <cacheField name="Custo previsto" numFmtId="164">
      <sharedItems containsSemiMixedTypes="0" containsString="0" containsNumber="1" containsInteger="1" minValue="0" maxValue="700"/>
    </cacheField>
    <cacheField name="Diferença" numFmtId="164">
      <sharedItems containsSemiMixedTypes="0" containsString="0" containsNumber="1" minValue="-105" maxValue="119.31"/>
    </cacheField>
    <cacheField name="Visão geral de custo real" numFmtId="164">
      <sharedItems containsSemiMixedTypes="0" containsString="0" containsNumber="1" minValue="-105" maxValue="119.31"/>
    </cacheField>
    <cacheField name="Pago" numFmtId="0">
      <sharedItems containsBlank="1"/>
    </cacheField>
  </cacheFields>
  <extLst>
    <ext xmlns:x14="http://schemas.microsoft.com/office/spreadsheetml/2009/9/main" uri="{725AE2AE-9491-48be-B2B4-4EB974FC3084}">
      <x14:pivotCacheDefinition pivotCacheId="35519934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x v="0"/>
    <x v="0"/>
    <s v="Fixa"/>
    <x v="0"/>
    <s v="Boleto"/>
    <n v="25"/>
    <n v="230.69"/>
    <s v="-"/>
    <n v="350"/>
    <n v="119.31"/>
    <n v="119.31"/>
    <s v="Sim"/>
  </r>
  <r>
    <x v="1"/>
    <x v="1"/>
    <s v="Fixa"/>
    <x v="0"/>
    <s v="Boleto"/>
    <n v="25"/>
    <n v="105"/>
    <s v="-"/>
    <n v="0"/>
    <n v="-105"/>
    <n v="-105"/>
    <s v="Não"/>
  </r>
  <r>
    <x v="2"/>
    <x v="1"/>
    <s v="Fixa"/>
    <x v="0"/>
    <s v="Boleto"/>
    <n v="25"/>
    <n v="235"/>
    <s v="07/12"/>
    <n v="240"/>
    <n v="5"/>
    <n v="5"/>
    <m/>
  </r>
  <r>
    <x v="3"/>
    <x v="2"/>
    <s v="Variável"/>
    <x v="0"/>
    <s v="Cartão Crédito"/>
    <n v="10"/>
    <n v="250"/>
    <s v="03/12"/>
    <n v="240"/>
    <n v="-10"/>
    <n v="-10"/>
    <m/>
  </r>
  <r>
    <x v="4"/>
    <x v="3"/>
    <s v="Fixa"/>
    <x v="1"/>
    <s v="Cartão Crédito"/>
    <n v="10"/>
    <n v="85"/>
    <s v="08/12"/>
    <n v="85"/>
    <n v="0"/>
    <n v="0"/>
    <m/>
  </r>
  <r>
    <x v="5"/>
    <x v="3"/>
    <s v="Fixa"/>
    <x v="1"/>
    <s v="Boleto"/>
    <n v="10"/>
    <n v="116"/>
    <s v="08/12"/>
    <n v="116"/>
    <n v="0"/>
    <n v="0"/>
    <m/>
  </r>
  <r>
    <x v="6"/>
    <x v="4"/>
    <s v="Fixa"/>
    <x v="1"/>
    <s v="Alelo"/>
    <n v="10"/>
    <n v="750"/>
    <s v="-"/>
    <n v="700"/>
    <n v="-50"/>
    <n v="-50"/>
    <m/>
  </r>
  <r>
    <x v="7"/>
    <x v="0"/>
    <s v="Fixa"/>
    <x v="1"/>
    <s v="Boleto"/>
    <n v="20"/>
    <n v="366.5"/>
    <s v="08/12"/>
    <n v="300"/>
    <n v="-66.5"/>
    <n v="-66.5"/>
    <m/>
  </r>
  <r>
    <x v="8"/>
    <x v="0"/>
    <s v="Fixa"/>
    <x v="1"/>
    <s v="Boleto"/>
    <n v="25"/>
    <n v="780"/>
    <s v="-"/>
    <n v="700"/>
    <n v="-80"/>
    <n v="-80"/>
    <m/>
  </r>
  <r>
    <x v="0"/>
    <x v="0"/>
    <s v="Fixa"/>
    <x v="1"/>
    <s v="Boleto"/>
    <n v="25"/>
    <n v="230.69"/>
    <s v="-"/>
    <n v="350"/>
    <n v="119.31"/>
    <n v="119.31"/>
    <m/>
  </r>
  <r>
    <x v="1"/>
    <x v="1"/>
    <s v="Fixa"/>
    <x v="1"/>
    <s v="Boleto"/>
    <n v="25"/>
    <n v="45"/>
    <s v="-"/>
    <n v="0"/>
    <n v="-45"/>
    <n v="-45"/>
    <m/>
  </r>
  <r>
    <x v="2"/>
    <x v="1"/>
    <s v="Fixa"/>
    <x v="1"/>
    <s v="Boleto"/>
    <n v="25"/>
    <n v="235"/>
    <s v="07/12"/>
    <n v="240"/>
    <n v="5"/>
    <n v="5"/>
    <m/>
  </r>
  <r>
    <x v="3"/>
    <x v="2"/>
    <s v="Variável"/>
    <x v="1"/>
    <s v="Cartão Crédito"/>
    <n v="10"/>
    <n v="250"/>
    <s v="03/12"/>
    <n v="240"/>
    <n v="-10"/>
    <n v="-10"/>
    <m/>
  </r>
  <r>
    <x v="9"/>
    <x v="5"/>
    <s v="Variável"/>
    <x v="1"/>
    <s v="Cartão Crédito"/>
    <n v="10"/>
    <n v="30"/>
    <m/>
    <n v="30"/>
    <n v="0"/>
    <n v="0"/>
    <m/>
  </r>
  <r>
    <x v="10"/>
    <x v="5"/>
    <s v="Variável"/>
    <x v="1"/>
    <s v="Cartão Crédito"/>
    <n v="10"/>
    <n v="40"/>
    <m/>
    <n v="4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s v="Sim"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  <r>
    <x v="11"/>
    <x v="6"/>
    <m/>
    <x v="2"/>
    <m/>
    <m/>
    <m/>
    <m/>
    <n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372BFA-F375-49C9-9FBE-C164A3285589}" name="Tabela dinâmica1" cacheId="6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 rowHeaderCaption="Categoria" fieldListSortAscending="1">
  <location ref="K9:N24" firstHeaderRow="0" firstDataRow="1" firstDataCol="1"/>
  <pivotFields count="12">
    <pivotField axis="axisRow" showAll="0" insertBlankRow="1">
      <items count="33">
        <item x="8"/>
        <item x="4"/>
        <item x="7"/>
        <item x="0"/>
        <item x="5"/>
        <item x="10"/>
        <item m="1" x="16"/>
        <item x="1"/>
        <item m="1" x="29"/>
        <item m="1" x="28"/>
        <item x="9"/>
        <item x="6"/>
        <item m="1" x="18"/>
        <item m="1" x="30"/>
        <item x="11"/>
        <item m="1" x="31"/>
        <item m="1" x="12"/>
        <item m="1" x="13"/>
        <item m="1" x="24"/>
        <item m="1" x="25"/>
        <item m="1" x="26"/>
        <item m="1" x="27"/>
        <item m="1" x="14"/>
        <item m="1" x="15"/>
        <item m="1" x="17"/>
        <item m="1" x="19"/>
        <item m="1" x="20"/>
        <item x="2"/>
        <item m="1" x="21"/>
        <item m="1" x="22"/>
        <item m="1" x="23"/>
        <item x="3"/>
        <item t="default"/>
      </items>
    </pivotField>
    <pivotField axis="axisRow" showAll="0" insertBlankRow="1">
      <items count="17">
        <item sd="0" m="1" x="10"/>
        <item sd="0" x="4"/>
        <item sd="0" x="3"/>
        <item sd="0" x="6"/>
        <item sd="0" x="0"/>
        <item sd="0" x="1"/>
        <item sd="0" x="5"/>
        <item sd="0" m="1" x="15"/>
        <item sd="0" m="1" x="8"/>
        <item sd="0" x="2"/>
        <item sd="0" m="1" x="14"/>
        <item sd="0" m="1" x="9"/>
        <item sd="0" m="1" x="11"/>
        <item sd="0" m="1" x="13"/>
        <item sd="0" m="1" x="12"/>
        <item sd="0" m="1" x="7"/>
        <item t="default" sd="0"/>
      </items>
    </pivotField>
    <pivotField showAll="0" insertBlankRow="1"/>
    <pivotField showAll="0" insertBlankRow="1"/>
    <pivotField showAll="0" insertBlankRow="1"/>
    <pivotField showAll="0" insertBlankRow="1"/>
    <pivotField dataField="1" showAll="0" insertBlankRow="1"/>
    <pivotField showAll="0" insertBlankRow="1"/>
    <pivotField dataField="1" numFmtId="164" showAll="0" insertBlankRow="1"/>
    <pivotField dataField="1" numFmtId="164" showAll="0" insertBlankRow="1"/>
    <pivotField numFmtId="164" showAll="0" insertBlankRow="1"/>
    <pivotField showAll="0" insertBlankRow="1"/>
  </pivotFields>
  <rowFields count="2">
    <field x="1"/>
    <field x="0"/>
  </rowFields>
  <rowItems count="15">
    <i>
      <x v="1"/>
    </i>
    <i t="blank">
      <x v="1"/>
    </i>
    <i>
      <x v="2"/>
    </i>
    <i t="blank">
      <x v="2"/>
    </i>
    <i>
      <x v="3"/>
    </i>
    <i t="blank">
      <x v="3"/>
    </i>
    <i>
      <x v="4"/>
    </i>
    <i t="blank">
      <x v="4"/>
    </i>
    <i>
      <x v="5"/>
    </i>
    <i t="blank">
      <x v="5"/>
    </i>
    <i>
      <x v="6"/>
    </i>
    <i t="blank">
      <x v="6"/>
    </i>
    <i>
      <x v="9"/>
    </i>
    <i t="blank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Custo previsto" fld="8" baseField="0" baseItem="0" numFmtId="164"/>
    <dataField name=" Custo Real" fld="6" baseField="0" baseItem="0" numFmtId="164"/>
    <dataField name=" Diferença" fld="9" baseField="0" baseItem="0" numFmtId="164"/>
  </dataFields>
  <formats count="61">
    <format dxfId="1356">
      <pivotArea type="all" dataOnly="0" outline="0" fieldPosition="0"/>
    </format>
    <format dxfId="1355">
      <pivotArea outline="0" collapsedLevelsAreSubtotals="1" fieldPosition="0"/>
    </format>
    <format dxfId="1354">
      <pivotArea field="1" type="button" dataOnly="0" labelOnly="1" outline="0" axis="axisRow" fieldPosition="0"/>
    </format>
    <format dxfId="1353">
      <pivotArea dataOnly="0" labelOnly="1" fieldPosition="0">
        <references count="1">
          <reference field="1" count="0"/>
        </references>
      </pivotArea>
    </format>
    <format dxfId="1352">
      <pivotArea dataOnly="0" labelOnly="1" grandRow="1" outline="0" fieldPosition="0"/>
    </format>
    <format dxfId="1351">
      <pivotArea dataOnly="0" labelOnly="1" fieldPosition="0">
        <references count="2">
          <reference field="0" count="2">
            <x v="5"/>
            <x v="14"/>
          </reference>
          <reference field="1" count="1" selected="0">
            <x v="3"/>
          </reference>
        </references>
      </pivotArea>
    </format>
    <format dxfId="1350">
      <pivotArea dataOnly="0" labelOnly="1" fieldPosition="0">
        <references count="2">
          <reference field="0" count="4">
            <x v="0"/>
            <x v="2"/>
            <x v="3"/>
            <x v="12"/>
          </reference>
          <reference field="1" count="1" selected="0">
            <x v="4"/>
          </reference>
        </references>
      </pivotArea>
    </format>
    <format dxfId="1349">
      <pivotArea dataOnly="0" labelOnly="1" fieldPosition="0">
        <references count="2">
          <reference field="0" count="3">
            <x v="7"/>
            <x v="8"/>
            <x v="9"/>
          </reference>
          <reference field="1" count="1" selected="0">
            <x v="5"/>
          </reference>
        </references>
      </pivotArea>
    </format>
    <format dxfId="1348">
      <pivotArea dataOnly="0" labelOnly="1" fieldPosition="0">
        <references count="2">
          <reference field="0" count="2">
            <x v="10"/>
            <x v="13"/>
          </reference>
          <reference field="1" count="1" selected="0">
            <x v="6"/>
          </reference>
        </references>
      </pivotArea>
    </format>
    <format dxfId="13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46">
      <pivotArea type="all" dataOnly="0" outline="0" fieldPosition="0"/>
    </format>
    <format dxfId="1345">
      <pivotArea field="1" type="button" dataOnly="0" labelOnly="1" outline="0" axis="axisRow" fieldPosition="0"/>
    </format>
    <format dxfId="1344">
      <pivotArea dataOnly="0" labelOnly="1" fieldPosition="0">
        <references count="2">
          <reference field="0" count="2">
            <x v="5"/>
            <x v="14"/>
          </reference>
          <reference field="1" count="1" selected="0">
            <x v="3"/>
          </reference>
        </references>
      </pivotArea>
    </format>
    <format dxfId="1343">
      <pivotArea dataOnly="0" labelOnly="1" fieldPosition="0">
        <references count="2">
          <reference field="0" count="4">
            <x v="0"/>
            <x v="2"/>
            <x v="3"/>
            <x v="12"/>
          </reference>
          <reference field="1" count="1" selected="0">
            <x v="4"/>
          </reference>
        </references>
      </pivotArea>
    </format>
    <format dxfId="1342">
      <pivotArea dataOnly="0" labelOnly="1" fieldPosition="0">
        <references count="2">
          <reference field="0" count="3">
            <x v="7"/>
            <x v="8"/>
            <x v="9"/>
          </reference>
          <reference field="1" count="1" selected="0">
            <x v="5"/>
          </reference>
        </references>
      </pivotArea>
    </format>
    <format dxfId="1341">
      <pivotArea dataOnly="0" labelOnly="1" fieldPosition="0">
        <references count="2">
          <reference field="0" count="2">
            <x v="10"/>
            <x v="13"/>
          </reference>
          <reference field="1" count="1" selected="0">
            <x v="6"/>
          </reference>
        </references>
      </pivotArea>
    </format>
    <format dxfId="13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39">
      <pivotArea type="all" dataOnly="0" outline="0" fieldPosition="0"/>
    </format>
    <format dxfId="1338">
      <pivotArea field="1" type="button" dataOnly="0" labelOnly="1" outline="0" axis="axisRow" fieldPosition="0"/>
    </format>
    <format dxfId="1337">
      <pivotArea dataOnly="0" labelOnly="1" fieldPosition="0">
        <references count="2">
          <reference field="0" count="2">
            <x v="5"/>
            <x v="14"/>
          </reference>
          <reference field="1" count="1" selected="0">
            <x v="3"/>
          </reference>
        </references>
      </pivotArea>
    </format>
    <format dxfId="1336">
      <pivotArea dataOnly="0" labelOnly="1" fieldPosition="0">
        <references count="2">
          <reference field="0" count="4">
            <x v="0"/>
            <x v="2"/>
            <x v="3"/>
            <x v="12"/>
          </reference>
          <reference field="1" count="1" selected="0">
            <x v="4"/>
          </reference>
        </references>
      </pivotArea>
    </format>
    <format dxfId="1335">
      <pivotArea dataOnly="0" labelOnly="1" fieldPosition="0">
        <references count="2">
          <reference field="0" count="3">
            <x v="7"/>
            <x v="8"/>
            <x v="9"/>
          </reference>
          <reference field="1" count="1" selected="0">
            <x v="5"/>
          </reference>
        </references>
      </pivotArea>
    </format>
    <format dxfId="1334">
      <pivotArea dataOnly="0" labelOnly="1" fieldPosition="0">
        <references count="2">
          <reference field="0" count="2">
            <x v="10"/>
            <x v="13"/>
          </reference>
          <reference field="1" count="1" selected="0">
            <x v="6"/>
          </reference>
        </references>
      </pivotArea>
    </format>
    <format dxfId="13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32">
      <pivotArea outline="0" collapsedLevelsAreSubtotals="1" fieldPosition="0"/>
    </format>
    <format dxfId="1331">
      <pivotArea dataOnly="0" labelOnly="1" grandRow="1" outline="0" fieldPosition="0"/>
    </format>
    <format dxfId="1330">
      <pivotArea outline="0" collapsedLevelsAreSubtotals="1" fieldPosition="0"/>
    </format>
    <format dxfId="1329">
      <pivotArea dataOnly="0" labelOnly="1" fieldPosition="0">
        <references count="1">
          <reference field="1" count="0"/>
        </references>
      </pivotArea>
    </format>
    <format dxfId="1328">
      <pivotArea dataOnly="0" labelOnly="1" grandRow="1" outline="0" fieldPosition="0"/>
    </format>
    <format dxfId="1327">
      <pivotArea outline="0" collapsedLevelsAreSubtotals="1" fieldPosition="0"/>
    </format>
    <format dxfId="1326">
      <pivotArea dataOnly="0" labelOnly="1" grandRow="1" outline="0" fieldPosition="0"/>
    </format>
    <format dxfId="1325">
      <pivotArea collapsedLevelsAreSubtotals="1" fieldPosition="0">
        <references count="1">
          <reference field="1" count="1">
            <x v="0"/>
          </reference>
        </references>
      </pivotArea>
    </format>
    <format dxfId="1324">
      <pivotArea collapsedLevelsAreSubtotals="1" fieldPosition="0">
        <references count="1">
          <reference field="1" count="1">
            <x v="0"/>
          </reference>
        </references>
      </pivotArea>
    </format>
    <format dxfId="1323">
      <pivotArea collapsedLevelsAreSubtotals="1" fieldPosition="0">
        <references count="1">
          <reference field="1" count="1">
            <x v="1"/>
          </reference>
        </references>
      </pivotArea>
    </format>
    <format dxfId="1322">
      <pivotArea collapsedLevelsAreSubtotals="1" fieldPosition="0">
        <references count="1">
          <reference field="1" count="1">
            <x v="1"/>
          </reference>
        </references>
      </pivotArea>
    </format>
    <format dxfId="1321">
      <pivotArea collapsedLevelsAreSubtotals="1" fieldPosition="0">
        <references count="1">
          <reference field="1" count="1">
            <x v="2"/>
          </reference>
        </references>
      </pivotArea>
    </format>
    <format dxfId="1320">
      <pivotArea collapsedLevelsAreSubtotals="1" fieldPosition="0">
        <references count="1">
          <reference field="1" count="1">
            <x v="2"/>
          </reference>
        </references>
      </pivotArea>
    </format>
    <format dxfId="1319">
      <pivotArea collapsedLevelsAreSubtotals="1" fieldPosition="0">
        <references count="1">
          <reference field="1" count="1">
            <x v="3"/>
          </reference>
        </references>
      </pivotArea>
    </format>
    <format dxfId="1318">
      <pivotArea collapsedLevelsAreSubtotals="1" fieldPosition="0">
        <references count="1">
          <reference field="1" count="1">
            <x v="3"/>
          </reference>
        </references>
      </pivotArea>
    </format>
    <format dxfId="1317">
      <pivotArea collapsedLevelsAreSubtotals="1" fieldPosition="0">
        <references count="1">
          <reference field="1" count="1">
            <x v="4"/>
          </reference>
        </references>
      </pivotArea>
    </format>
    <format dxfId="1316">
      <pivotArea collapsedLevelsAreSubtotals="1" fieldPosition="0">
        <references count="1">
          <reference field="1" count="1">
            <x v="4"/>
          </reference>
        </references>
      </pivotArea>
    </format>
    <format dxfId="1315">
      <pivotArea collapsedLevelsAreSubtotals="1" fieldPosition="0">
        <references count="1">
          <reference field="1" count="1">
            <x v="5"/>
          </reference>
        </references>
      </pivotArea>
    </format>
    <format dxfId="1314">
      <pivotArea collapsedLevelsAreSubtotals="1" fieldPosition="0">
        <references count="1">
          <reference field="1" count="1">
            <x v="5"/>
          </reference>
        </references>
      </pivotArea>
    </format>
    <format dxfId="1313">
      <pivotArea collapsedLevelsAreSubtotals="1" fieldPosition="0">
        <references count="1">
          <reference field="1" count="1">
            <x v="6"/>
          </reference>
        </references>
      </pivotArea>
    </format>
    <format dxfId="1312">
      <pivotArea collapsedLevelsAreSubtotals="1" fieldPosition="0">
        <references count="1">
          <reference field="1" count="1">
            <x v="6"/>
          </reference>
        </references>
      </pivotArea>
    </format>
    <format dxfId="1311">
      <pivotArea dataOnly="0" labelOnly="1" fieldPosition="0">
        <references count="1">
          <reference field="1" count="0"/>
        </references>
      </pivotArea>
    </format>
    <format dxfId="1310">
      <pivotArea collapsedLevelsAreSubtotals="1" fieldPosition="0">
        <references count="1">
          <reference field="1" count="1">
            <x v="0"/>
          </reference>
        </references>
      </pivotArea>
    </format>
    <format dxfId="1309">
      <pivotArea collapsedLevelsAreSubtotals="1" fieldPosition="0">
        <references count="1">
          <reference field="1" count="1">
            <x v="0"/>
          </reference>
        </references>
      </pivotArea>
    </format>
    <format dxfId="1308">
      <pivotArea collapsedLevelsAreSubtotals="1" fieldPosition="0">
        <references count="1">
          <reference field="1" count="1">
            <x v="1"/>
          </reference>
        </references>
      </pivotArea>
    </format>
    <format dxfId="1307">
      <pivotArea collapsedLevelsAreSubtotals="1" fieldPosition="0">
        <references count="1">
          <reference field="1" count="1">
            <x v="1"/>
          </reference>
        </references>
      </pivotArea>
    </format>
    <format dxfId="1306">
      <pivotArea collapsedLevelsAreSubtotals="1" fieldPosition="0">
        <references count="1">
          <reference field="1" count="1">
            <x v="2"/>
          </reference>
        </references>
      </pivotArea>
    </format>
    <format dxfId="1305">
      <pivotArea collapsedLevelsAreSubtotals="1" fieldPosition="0">
        <references count="1">
          <reference field="1" count="1">
            <x v="2"/>
          </reference>
        </references>
      </pivotArea>
    </format>
    <format dxfId="1304">
      <pivotArea collapsedLevelsAreSubtotals="1" fieldPosition="0">
        <references count="1">
          <reference field="1" count="1">
            <x v="3"/>
          </reference>
        </references>
      </pivotArea>
    </format>
    <format dxfId="1303">
      <pivotArea collapsedLevelsAreSubtotals="1" fieldPosition="0">
        <references count="1">
          <reference field="1" count="1">
            <x v="3"/>
          </reference>
        </references>
      </pivotArea>
    </format>
    <format dxfId="1302">
      <pivotArea collapsedLevelsAreSubtotals="1" fieldPosition="0">
        <references count="1">
          <reference field="1" count="1">
            <x v="4"/>
          </reference>
        </references>
      </pivotArea>
    </format>
    <format dxfId="1301">
      <pivotArea collapsedLevelsAreSubtotals="1" fieldPosition="0">
        <references count="1">
          <reference field="1" count="1">
            <x v="4"/>
          </reference>
        </references>
      </pivotArea>
    </format>
    <format dxfId="1300">
      <pivotArea collapsedLevelsAreSubtotals="1" fieldPosition="0">
        <references count="1">
          <reference field="1" count="1">
            <x v="5"/>
          </reference>
        </references>
      </pivotArea>
    </format>
    <format dxfId="1299">
      <pivotArea collapsedLevelsAreSubtotals="1" fieldPosition="0">
        <references count="1">
          <reference field="1" count="1">
            <x v="5"/>
          </reference>
        </references>
      </pivotArea>
    </format>
    <format dxfId="1298">
      <pivotArea collapsedLevelsAreSubtotals="1" fieldPosition="0">
        <references count="1">
          <reference field="1" count="1">
            <x v="6"/>
          </reference>
        </references>
      </pivotArea>
    </format>
    <format dxfId="1297">
      <pivotArea collapsedLevelsAreSubtotals="1" fieldPosition="0">
        <references count="1">
          <reference field="1" count="1">
            <x v="6"/>
          </reference>
        </references>
      </pivotArea>
    </format>
    <format dxfId="1296">
      <pivotArea dataOnly="0" labelOnly="1" fieldPosition="0">
        <references count="1">
          <reference field="1" count="0"/>
        </references>
      </pivotArea>
    </format>
  </formats>
  <chartFormats count="4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1"/>
          </reference>
          <reference field="1" count="1" selected="0">
            <x v="6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2"/>
          </reference>
          <reference field="1" count="1" selected="0">
            <x v="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2"/>
          </reference>
          <reference field="1" count="1" selected="0">
            <x v="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2"/>
          </reference>
          <reference field="1" count="1" selected="0">
            <x v="5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2"/>
          </reference>
          <reference field="1" count="1" selected="0">
            <x v="6"/>
          </reference>
        </references>
      </pivotArea>
    </chartFormat>
    <chartFormat chart="0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1" count="1" selected="0">
            <x v="1"/>
          </reference>
        </references>
      </pivotArea>
    </chartFormat>
    <chartFormat chart="0" format="25">
      <pivotArea type="data" outline="0" fieldPosition="0">
        <references count="3">
          <reference field="4294967294" count="1" selected="0">
            <x v="1"/>
          </reference>
          <reference field="0" count="1" selected="0">
            <x v="11"/>
          </reference>
          <reference field="1" count="1" selected="0">
            <x v="1"/>
          </reference>
        </references>
      </pivotArea>
    </chartFormat>
    <chartFormat chart="0" format="26">
      <pivotArea type="data" outline="0" fieldPosition="0">
        <references count="3">
          <reference field="4294967294" count="1" selected="0">
            <x v="2"/>
          </reference>
          <reference field="0" count="1" selected="0">
            <x v="11"/>
          </reference>
          <reference field="1" count="1" selected="0">
            <x v="1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1"/>
          </reference>
          <reference field="1" count="1" selected="0">
            <x v="7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2"/>
          </reference>
          <reference field="1" count="1" selected="0">
            <x v="7"/>
          </reference>
        </references>
      </pivotArea>
    </chartFormat>
    <chartFormat chart="0" format="30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33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34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35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36">
      <pivotArea type="data" outline="0" fieldPosition="0">
        <references count="2">
          <reference field="4294967294" count="1" selected="0">
            <x v="1"/>
          </reference>
          <reference field="1" count="1" selected="0">
            <x v="8"/>
          </reference>
        </references>
      </pivotArea>
    </chartFormat>
    <chartFormat chart="0" format="37">
      <pivotArea type="data" outline="0" fieldPosition="0">
        <references count="2">
          <reference field="4294967294" count="1" selected="0">
            <x v="1"/>
          </reference>
          <reference field="1" count="1" selected="0">
            <x v="9"/>
          </reference>
        </references>
      </pivotArea>
    </chartFormat>
    <chartFormat chart="0" format="38">
      <pivotArea type="data" outline="0" fieldPosition="0">
        <references count="2">
          <reference field="4294967294" count="1" selected="0">
            <x v="1"/>
          </reference>
          <reference field="1" count="1" selected="0">
            <x v="11"/>
          </reference>
        </references>
      </pivotArea>
    </chartFormat>
    <chartFormat chart="0" format="39">
      <pivotArea type="data" outline="0" fieldPosition="0">
        <references count="2">
          <reference field="4294967294" count="1" selected="0">
            <x v="1"/>
          </reference>
          <reference field="1" count="1" selected="0">
            <x v="12"/>
          </reference>
        </references>
      </pivotArea>
    </chartFormat>
    <chartFormat chart="0" format="40">
      <pivotArea type="data" outline="0" fieldPosition="0">
        <references count="2">
          <reference field="4294967294" count="1" selected="0">
            <x v="1"/>
          </reference>
          <reference field="1" count="1" selected="0">
            <x v="14"/>
          </reference>
        </references>
      </pivotArea>
    </chartFormat>
    <chartFormat chart="0" format="41">
      <pivotArea type="data" outline="0" fieldPosition="0">
        <references count="2">
          <reference field="4294967294" count="1" selected="0">
            <x v="1"/>
          </reference>
          <reference field="1" count="1" selected="0">
            <x v="15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2"/>
          </reference>
          <reference field="1" count="1" selected="0">
            <x v="8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2"/>
          </reference>
          <reference field="1" count="1" selected="0">
            <x v="9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2"/>
          </reference>
          <reference field="1" count="1" selected="0">
            <x v="11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2"/>
          </reference>
          <reference field="1" count="1" selected="0">
            <x v="12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2"/>
          </reference>
          <reference field="1" count="1" selected="0">
            <x v="14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2"/>
          </reference>
          <reference field="1" count="1" selected="0">
            <x v="15"/>
          </reference>
        </references>
      </pivotArea>
    </chartFormat>
  </chartFormats>
  <pivotTableStyleInfo name="PivotStyleLight7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4F0092-1D17-4287-B57D-443A03CAED24}" name="Tabela dinâmica4" cacheId="6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Q3:S7" firstHeaderRow="0" firstDataRow="1" firstDataCol="1" rowPageCount="1" colPageCount="1"/>
  <pivotFields count="12">
    <pivotField showAll="0"/>
    <pivotField axis="axisPage" multipleItemSelectionAllowed="1" showAll="0">
      <items count="17">
        <item x="5"/>
        <item m="1" x="10"/>
        <item x="0"/>
        <item m="1" x="15"/>
        <item x="1"/>
        <item x="4"/>
        <item x="3"/>
        <item x="6"/>
        <item m="1" x="8"/>
        <item x="2"/>
        <item m="1" x="14"/>
        <item m="1" x="9"/>
        <item m="1" x="11"/>
        <item m="1" x="13"/>
        <item m="1" x="12"/>
        <item m="1" x="7"/>
        <item t="default"/>
      </items>
    </pivotField>
    <pivotField showAll="0"/>
    <pivotField axis="axisRow" showAll="0" defaultSubtotal="0">
      <items count="9">
        <item m="1" x="3"/>
        <item x="2"/>
        <item m="1" x="4"/>
        <item m="1" x="5"/>
        <item m="1" x="6"/>
        <item m="1" x="7"/>
        <item m="1" x="8"/>
        <item x="0"/>
        <item x="1"/>
      </items>
    </pivotField>
    <pivotField showAll="0"/>
    <pivotField showAll="0"/>
    <pivotField dataField="1" showAll="0"/>
    <pivotField showAll="0"/>
    <pivotField dataField="1" numFmtId="164" showAll="0"/>
    <pivotField numFmtId="164" showAll="0"/>
    <pivotField numFmtId="164" showAll="0"/>
    <pivotField showAll="0"/>
  </pivotFields>
  <rowFields count="1">
    <field x="3"/>
  </rowFields>
  <rowItems count="4">
    <i>
      <x v="1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oma de Custo Real" fld="6" baseField="0" baseItem="997" numFmtId="4"/>
    <dataField name="Soma de Custo previsto" fld="8" baseField="0" baseItem="1002" numFmtId="4"/>
  </dataFields>
  <chartFormats count="5">
    <chartFormat chart="3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8CD7E01C-A987-4280-86F3-0F584E6D3C7E}" sourceName="Categoria">
  <pivotTables>
    <pivotTable tabId="6" name="Tabela dinâmica1"/>
  </pivotTables>
  <data>
    <tabular pivotCacheId="355199340">
      <items count="16">
        <i x="5" s="1"/>
        <i x="0" s="1"/>
        <i x="2" s="1"/>
        <i x="1" s="1"/>
        <i x="4" s="1"/>
        <i x="3" s="1"/>
        <i x="6" s="1"/>
        <i x="13" s="1" nd="1"/>
        <i x="14" s="1" nd="1"/>
        <i x="11" s="1" nd="1"/>
        <i x="10" s="1" nd="1"/>
        <i x="7" s="1" nd="1"/>
        <i x="8" s="1" nd="1"/>
        <i x="15" s="1" nd="1"/>
        <i x="9" s="1" nd="1"/>
        <i x="1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" xr10:uid="{012B70BE-B668-43FB-BACB-67E26E9DA1F5}" cache="SegmentaçãodeDados_Categoria" caption="Mantenha a tecla Ctrl para selecionar várias categorias" columnCount="4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D65AD2-74A8-47C5-BC46-04C630D56A42}" name="DespesasMensais" displayName="DespesasMensais" ref="B2:M196" totalsRowShown="0" headerRowDxfId="1295">
  <autoFilter ref="B2:M196" xr:uid="{EAD65AD2-74A8-47C5-BC46-04C630D56A42}"/>
  <tableColumns count="12">
    <tableColumn id="1" xr3:uid="{599C2606-0219-47EB-8CE3-1AB8C176C6B6}" name="Descrição" dataDxfId="1294"/>
    <tableColumn id="2" xr3:uid="{E961C8CC-BE14-4D93-B3C5-F9A948250503}" name="Categoria" dataDxfId="1293"/>
    <tableColumn id="13" xr3:uid="{1BB9436D-26A1-4AE9-81C0-B8950052BE10}" name="Tipo" dataDxfId="1292"/>
    <tableColumn id="7" xr3:uid="{829A2D14-F076-4A7D-8339-028701D56A61}" name="Mês" dataDxfId="1291"/>
    <tableColumn id="8" xr3:uid="{F02712F0-3E92-4E6D-A66D-0D8AD2F31EA5}" name="Forma Pag" dataDxfId="1290"/>
    <tableColumn id="9" xr3:uid="{BFC53D31-C2E0-4D20-AAE7-8B3AB2CEAD87}" name="Dia Venc" dataDxfId="1289"/>
    <tableColumn id="4" xr3:uid="{8D8A782C-71E8-4DA0-9184-86D2FBD652EB}" name="Custo Real" dataDxfId="1288"/>
    <tableColumn id="12" xr3:uid="{34C2E36B-ADA7-43FA-95B5-BF16AA055625}" name="Parcela" dataDxfId="1287"/>
    <tableColumn id="3" xr3:uid="{5E15567E-AC7B-41BE-A1C0-4A93E71CD5B5}" name="Custo previsto" dataDxfId="1286">
      <calculatedColumnFormula>SUMIFS('Plan Financeiro Desp'!E:E,'Plan Financeiro Desp'!C:C,DespesasMensais[[#This Row],[Descrição]],'Plan Financeiro Desp'!B:B,DespesasMensais[[#This Row],[Categoria]])</calculatedColumnFormula>
    </tableColumn>
    <tableColumn id="5" xr3:uid="{4ABD2FBF-556E-47C3-8D14-0EB29C612F1B}" name="Diferença" dataDxfId="1285" dataCellStyle="Porcentagem">
      <calculatedColumnFormula>DespesasMensais[[#This Row],[Custo previsto]]-DespesasMensais[[#This Row],[Custo Real]]</calculatedColumnFormula>
    </tableColumn>
    <tableColumn id="6" xr3:uid="{E1D9F819-D207-4E9A-9B79-E2907681A650}" name="Visão geral de custo real" dataDxfId="1284">
      <calculatedColumnFormula>DespesasMensais[[#This Row],[Custo previsto]]-DespesasMensais[[#This Row],[Custo Real]]</calculatedColumnFormula>
    </tableColumn>
    <tableColumn id="10" xr3:uid="{E8B40DF9-1E16-4BE9-9096-9053547D7741}" name="Pago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28000F0-0385-4EC4-A1E6-338AE5C84AEF}" name="Tabela4" displayName="Tabela4" ref="B3:F38" totalsRowShown="0" headerRowDxfId="1283">
  <autoFilter ref="B3:F38" xr:uid="{028000F0-0385-4EC4-A1E6-338AE5C84AEF}"/>
  <tableColumns count="5">
    <tableColumn id="1" xr3:uid="{ECAD7FEC-8C42-4377-B290-CD4BA74A43C5}" name="Categoria da Despesa"/>
    <tableColumn id="2" xr3:uid="{B76ED0F6-510D-4605-94C0-7390D7B35FC2}" name="Nome da Despesa"/>
    <tableColumn id="3" xr3:uid="{88E5BD6A-5DA4-47E6-89AA-E24C36EC499D}" name="Tipo"/>
    <tableColumn id="4" xr3:uid="{9F5E6E67-2E76-41B7-966C-FC6C10491E6D}" name="Valor Mensal Esperado" dataDxfId="1282"/>
    <tableColumn id="5" xr3:uid="{1EB3EECD-56EA-4DC6-9613-B14D8960E0B0}" name="Anual" dataDxfId="1281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4F85F6-821C-4F93-A24D-30211CBFAAED}" name="CategoriaDespesa" displayName="CategoriaDespesa" ref="E2:E30" totalsRowShown="0">
  <autoFilter ref="E2:E30" xr:uid="{114F85F6-821C-4F93-A24D-30211CBFAAED}"/>
  <sortState xmlns:xlrd2="http://schemas.microsoft.com/office/spreadsheetml/2017/richdata2" ref="E3:E26">
    <sortCondition ref="E3:E26"/>
  </sortState>
  <tableColumns count="1">
    <tableColumn id="1" xr3:uid="{FB35AAB5-E2E6-48B2-B875-FED7D4636F38}" name="Pesquisa de orçamento de categor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700C-F3A2-478F-9EAD-515EB7A762F5}">
  <dimension ref="A1:I7"/>
  <sheetViews>
    <sheetView workbookViewId="0">
      <selection activeCell="A8" sqref="A8"/>
    </sheetView>
  </sheetViews>
  <sheetFormatPr defaultRowHeight="15" x14ac:dyDescent="0.25"/>
  <cols>
    <col min="1" max="1" width="29.140625" bestFit="1" customWidth="1"/>
    <col min="2" max="2" width="49.7109375" bestFit="1" customWidth="1"/>
    <col min="3" max="3" width="37.140625" bestFit="1" customWidth="1"/>
    <col min="4" max="4" width="49.5703125" bestFit="1" customWidth="1"/>
    <col min="5" max="5" width="33.140625" bestFit="1" customWidth="1"/>
    <col min="6" max="6" width="25.7109375" style="54" bestFit="1" customWidth="1"/>
    <col min="7" max="7" width="16.42578125" style="54" customWidth="1"/>
    <col min="8" max="8" width="12.140625" style="13" customWidth="1"/>
    <col min="9" max="9" width="35.7109375" bestFit="1" customWidth="1"/>
  </cols>
  <sheetData>
    <row r="1" spans="1:9" s="51" customFormat="1" ht="45" x14ac:dyDescent="0.25">
      <c r="A1" s="52" t="s">
        <v>125</v>
      </c>
      <c r="B1" s="51" t="s">
        <v>117</v>
      </c>
      <c r="C1" s="51" t="s">
        <v>118</v>
      </c>
      <c r="D1" s="51" t="s">
        <v>119</v>
      </c>
      <c r="E1" s="51" t="s">
        <v>120</v>
      </c>
      <c r="F1" s="54" t="s">
        <v>121</v>
      </c>
      <c r="G1" s="55" t="s">
        <v>122</v>
      </c>
      <c r="H1" s="55" t="s">
        <v>124</v>
      </c>
      <c r="I1" s="51" t="s">
        <v>123</v>
      </c>
    </row>
    <row r="2" spans="1:9" x14ac:dyDescent="0.25">
      <c r="A2" t="s">
        <v>1</v>
      </c>
      <c r="B2" t="s">
        <v>107</v>
      </c>
      <c r="C2" t="s">
        <v>109</v>
      </c>
      <c r="D2" t="s">
        <v>110</v>
      </c>
      <c r="E2" t="s">
        <v>111</v>
      </c>
      <c r="F2" s="54" t="s">
        <v>112</v>
      </c>
      <c r="G2" s="54" t="s">
        <v>113</v>
      </c>
      <c r="H2" s="13" t="s">
        <v>114</v>
      </c>
      <c r="I2" t="s">
        <v>116</v>
      </c>
    </row>
    <row r="3" spans="1:9" s="51" customFormat="1" x14ac:dyDescent="0.25">
      <c r="A3" s="51" t="s">
        <v>115</v>
      </c>
      <c r="C3" s="52"/>
      <c r="D3" s="52"/>
      <c r="F3" s="54"/>
      <c r="G3" s="53"/>
      <c r="H3" s="56"/>
    </row>
    <row r="4" spans="1:9" x14ac:dyDescent="0.25">
      <c r="A4" s="51" t="s">
        <v>115</v>
      </c>
      <c r="B4" s="51"/>
      <c r="C4" s="52"/>
      <c r="D4" s="52"/>
      <c r="E4" s="51"/>
      <c r="G4" s="53"/>
      <c r="H4" s="56"/>
      <c r="I4" s="51"/>
    </row>
    <row r="5" spans="1:9" x14ac:dyDescent="0.25">
      <c r="A5" s="51" t="s">
        <v>115</v>
      </c>
      <c r="B5" s="51"/>
      <c r="C5" s="52"/>
      <c r="D5" s="52"/>
      <c r="E5" s="51"/>
      <c r="G5" s="53"/>
      <c r="H5" s="56"/>
      <c r="I5" s="51"/>
    </row>
    <row r="6" spans="1:9" x14ac:dyDescent="0.25">
      <c r="A6" s="51" t="s">
        <v>115</v>
      </c>
      <c r="B6" s="51"/>
      <c r="C6" s="52"/>
      <c r="D6" s="52"/>
      <c r="E6" s="51"/>
      <c r="H6" s="56"/>
      <c r="I6" s="51"/>
    </row>
    <row r="7" spans="1:9" x14ac:dyDescent="0.25">
      <c r="B7" s="5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4D31-BD5D-44B3-93CF-C92677BDA72A}">
  <dimension ref="A1:N7"/>
  <sheetViews>
    <sheetView workbookViewId="0"/>
  </sheetViews>
  <sheetFormatPr defaultRowHeight="15" x14ac:dyDescent="0.25"/>
  <cols>
    <col min="1" max="1" width="24.7109375" bestFit="1" customWidth="1"/>
    <col min="2" max="2" width="42.7109375" bestFit="1" customWidth="1"/>
    <col min="3" max="14" width="15.7109375" style="13" customWidth="1"/>
  </cols>
  <sheetData>
    <row r="1" spans="1:14" x14ac:dyDescent="0.25">
      <c r="A1" t="s">
        <v>106</v>
      </c>
      <c r="B1" t="s">
        <v>107</v>
      </c>
      <c r="C1" s="13" t="s">
        <v>66</v>
      </c>
      <c r="D1" s="13" t="s">
        <v>67</v>
      </c>
      <c r="E1" s="13" t="s">
        <v>68</v>
      </c>
      <c r="F1" s="13" t="s">
        <v>69</v>
      </c>
      <c r="G1" s="13" t="s">
        <v>70</v>
      </c>
      <c r="H1" s="13" t="s">
        <v>71</v>
      </c>
      <c r="I1" s="13" t="s">
        <v>72</v>
      </c>
      <c r="J1" s="13" t="s">
        <v>73</v>
      </c>
      <c r="K1" s="13" t="s">
        <v>74</v>
      </c>
      <c r="L1" s="13" t="s">
        <v>75</v>
      </c>
      <c r="M1" s="13" t="s">
        <v>76</v>
      </c>
      <c r="N1" s="13" t="s">
        <v>77</v>
      </c>
    </row>
    <row r="2" spans="1:14" x14ac:dyDescent="0.25">
      <c r="A2" t="s">
        <v>108</v>
      </c>
    </row>
    <row r="3" spans="1:14" x14ac:dyDescent="0.25">
      <c r="A3" t="s">
        <v>108</v>
      </c>
    </row>
    <row r="4" spans="1:14" x14ac:dyDescent="0.25">
      <c r="A4" s="51" t="str">
        <f>'5W2H'!A3</f>
        <v>Saúde e cuidados pessoais</v>
      </c>
      <c r="B4" s="51"/>
    </row>
    <row r="5" spans="1:14" x14ac:dyDescent="0.25">
      <c r="A5" s="51" t="str">
        <f>'5W2H'!A4</f>
        <v>Saúde e cuidados pessoais</v>
      </c>
      <c r="B5" s="51"/>
    </row>
    <row r="6" spans="1:14" x14ac:dyDescent="0.25">
      <c r="A6" s="51" t="str">
        <f>'5W2H'!A5</f>
        <v>Saúde e cuidados pessoais</v>
      </c>
      <c r="B6" s="51"/>
    </row>
    <row r="7" spans="1:14" x14ac:dyDescent="0.25">
      <c r="A7" s="51" t="str">
        <f>'5W2H'!A6</f>
        <v>Saúde e cuidados pessoais</v>
      </c>
      <c r="B7" s="51"/>
    </row>
  </sheetData>
  <phoneticPr fontId="1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3F20-4B0A-4977-B7BE-FB2E8CF53233}">
  <dimension ref="A1:U33"/>
  <sheetViews>
    <sheetView zoomScaleNormal="100" workbookViewId="0">
      <selection activeCell="F23" sqref="F23"/>
    </sheetView>
  </sheetViews>
  <sheetFormatPr defaultRowHeight="15" x14ac:dyDescent="0.25"/>
  <cols>
    <col min="1" max="1" width="1.28515625" style="7" customWidth="1"/>
    <col min="2" max="2" width="38.42578125" customWidth="1"/>
    <col min="3" max="3" width="44.28515625" customWidth="1"/>
    <col min="4" max="4" width="40.42578125" customWidth="1"/>
    <col min="5" max="5" width="23.42578125" customWidth="1"/>
    <col min="6" max="6" width="29.85546875" style="14" customWidth="1"/>
  </cols>
  <sheetData>
    <row r="1" spans="2:21" s="7" customFormat="1" ht="6.75" customHeight="1" x14ac:dyDescent="0.25">
      <c r="F1" s="45"/>
    </row>
    <row r="2" spans="2:21" ht="23.25" x14ac:dyDescent="0.35">
      <c r="B2" s="75" t="e">
        <f>#REF!</f>
        <v>#REF!</v>
      </c>
      <c r="C2" s="75"/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1" ht="15.75" x14ac:dyDescent="0.25">
      <c r="B3" s="9" t="s">
        <v>1</v>
      </c>
      <c r="C3" s="10" t="s">
        <v>2</v>
      </c>
      <c r="D3" s="10" t="s">
        <v>4</v>
      </c>
      <c r="E3" s="10" t="s">
        <v>3</v>
      </c>
      <c r="F3" s="47" t="s">
        <v>95</v>
      </c>
      <c r="G3" s="10" t="s">
        <v>97</v>
      </c>
      <c r="H3" s="11" t="s">
        <v>98</v>
      </c>
    </row>
    <row r="4" spans="2:21" ht="15.75" x14ac:dyDescent="0.25">
      <c r="B4" s="12" t="s">
        <v>94</v>
      </c>
      <c r="C4" s="6" t="s">
        <v>96</v>
      </c>
      <c r="D4" s="10" t="s">
        <v>4</v>
      </c>
      <c r="E4" s="10" t="s">
        <v>3</v>
      </c>
      <c r="F4" s="47" t="s">
        <v>95</v>
      </c>
      <c r="G4" s="10" t="s">
        <v>97</v>
      </c>
      <c r="H4" s="11" t="s">
        <v>98</v>
      </c>
    </row>
    <row r="5" spans="2:21" x14ac:dyDescent="0.25">
      <c r="B5" s="1" t="s">
        <v>0</v>
      </c>
      <c r="H5" s="2"/>
    </row>
    <row r="6" spans="2:21" x14ac:dyDescent="0.25">
      <c r="B6" s="1"/>
      <c r="H6" s="2"/>
    </row>
    <row r="7" spans="2:21" x14ac:dyDescent="0.25">
      <c r="B7" s="1"/>
      <c r="H7" s="2"/>
    </row>
    <row r="8" spans="2:21" x14ac:dyDescent="0.25">
      <c r="B8" s="1"/>
      <c r="H8" s="2"/>
    </row>
    <row r="9" spans="2:21" x14ac:dyDescent="0.25">
      <c r="B9" s="1"/>
      <c r="H9" s="2"/>
    </row>
    <row r="10" spans="2:21" x14ac:dyDescent="0.25">
      <c r="B10" s="1"/>
      <c r="H10" s="2"/>
    </row>
    <row r="11" spans="2:21" x14ac:dyDescent="0.25">
      <c r="B11" s="1"/>
      <c r="H11" s="2"/>
    </row>
    <row r="12" spans="2:21" x14ac:dyDescent="0.25">
      <c r="B12" s="1"/>
      <c r="H12" s="2"/>
    </row>
    <row r="13" spans="2:21" x14ac:dyDescent="0.25">
      <c r="B13" s="1"/>
      <c r="H13" s="2"/>
    </row>
    <row r="14" spans="2:21" x14ac:dyDescent="0.25">
      <c r="B14" s="1"/>
      <c r="H14" s="2"/>
    </row>
    <row r="15" spans="2:21" x14ac:dyDescent="0.25">
      <c r="B15" s="1"/>
      <c r="H15" s="2"/>
    </row>
    <row r="16" spans="2:21" x14ac:dyDescent="0.25">
      <c r="B16" s="1"/>
      <c r="H16" s="2"/>
    </row>
    <row r="17" spans="2:8" x14ac:dyDescent="0.25">
      <c r="B17" s="1"/>
      <c r="H17" s="2"/>
    </row>
    <row r="18" spans="2:8" x14ac:dyDescent="0.25">
      <c r="B18" s="1"/>
      <c r="H18" s="2"/>
    </row>
    <row r="19" spans="2:8" x14ac:dyDescent="0.25">
      <c r="B19" s="1"/>
      <c r="H19" s="2"/>
    </row>
    <row r="20" spans="2:8" x14ac:dyDescent="0.25">
      <c r="B20" s="1"/>
      <c r="H20" s="2"/>
    </row>
    <row r="21" spans="2:8" x14ac:dyDescent="0.25">
      <c r="B21" s="1"/>
      <c r="H21" s="2"/>
    </row>
    <row r="22" spans="2:8" x14ac:dyDescent="0.25">
      <c r="B22" s="1"/>
      <c r="H22" s="2"/>
    </row>
    <row r="23" spans="2:8" x14ac:dyDescent="0.25">
      <c r="B23" s="1"/>
      <c r="H23" s="2"/>
    </row>
    <row r="24" spans="2:8" x14ac:dyDescent="0.25">
      <c r="B24" s="1"/>
      <c r="H24" s="2"/>
    </row>
    <row r="25" spans="2:8" x14ac:dyDescent="0.25">
      <c r="B25" s="1"/>
      <c r="H25" s="2"/>
    </row>
    <row r="26" spans="2:8" x14ac:dyDescent="0.25">
      <c r="B26" s="1"/>
      <c r="H26" s="2"/>
    </row>
    <row r="27" spans="2:8" x14ac:dyDescent="0.25">
      <c r="B27" s="1"/>
      <c r="H27" s="2"/>
    </row>
    <row r="28" spans="2:8" x14ac:dyDescent="0.25">
      <c r="B28" s="1"/>
      <c r="H28" s="2"/>
    </row>
    <row r="29" spans="2:8" x14ac:dyDescent="0.25">
      <c r="B29" s="1"/>
      <c r="H29" s="2"/>
    </row>
    <row r="30" spans="2:8" x14ac:dyDescent="0.25">
      <c r="B30" s="1"/>
      <c r="H30" s="2"/>
    </row>
    <row r="31" spans="2:8" x14ac:dyDescent="0.25">
      <c r="B31" s="1"/>
      <c r="H31" s="2"/>
    </row>
    <row r="32" spans="2:8" x14ac:dyDescent="0.25">
      <c r="B32" s="1"/>
      <c r="H32" s="2"/>
    </row>
    <row r="33" spans="2:8" x14ac:dyDescent="0.25">
      <c r="B33" s="3"/>
      <c r="C33" s="4"/>
      <c r="D33" s="4"/>
      <c r="E33" s="4"/>
      <c r="F33" s="48"/>
      <c r="G33" s="4"/>
      <c r="H33" s="5"/>
    </row>
  </sheetData>
  <mergeCells count="1">
    <mergeCell ref="B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D92FE3-95EF-46A2-9C50-C138E37AB9FB}">
          <x14:formula1>
            <xm:f>#REF!</xm:f>
          </x14:formula1>
          <xm:sqref>B5:B155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8717-1675-42D2-BB61-A552FBC81ABB}">
  <dimension ref="B1:N56"/>
  <sheetViews>
    <sheetView showGridLines="0" tabSelected="1" zoomScale="115" zoomScaleNormal="115" workbookViewId="0"/>
  </sheetViews>
  <sheetFormatPr defaultRowHeight="14.25" x14ac:dyDescent="0.2"/>
  <cols>
    <col min="1" max="1" width="2" style="21" customWidth="1"/>
    <col min="2" max="2" width="23.28515625" style="21" customWidth="1"/>
    <col min="3" max="5" width="18.5703125" style="21" customWidth="1"/>
    <col min="6" max="6" width="17.140625" style="21" customWidth="1"/>
    <col min="7" max="7" width="13.85546875" style="21" customWidth="1"/>
    <col min="8" max="8" width="2.7109375" style="21" customWidth="1"/>
    <col min="9" max="9" width="2.140625" style="21" customWidth="1"/>
    <col min="10" max="10" width="2.28515625" style="21" customWidth="1"/>
    <col min="11" max="11" width="25.5703125" style="21" bestFit="1" customWidth="1"/>
    <col min="12" max="12" width="15.28515625" style="21" bestFit="1" customWidth="1"/>
    <col min="13" max="13" width="13.42578125" style="21" bestFit="1" customWidth="1"/>
    <col min="14" max="14" width="12" style="21" bestFit="1" customWidth="1"/>
    <col min="15" max="16384" width="9.140625" style="21"/>
  </cols>
  <sheetData>
    <row r="1" spans="2:14" ht="37.5" x14ac:dyDescent="0.5">
      <c r="B1" s="78" t="s">
        <v>46</v>
      </c>
      <c r="C1" s="78"/>
      <c r="D1" s="78"/>
      <c r="E1" s="78"/>
      <c r="G1" s="46" t="s">
        <v>78</v>
      </c>
      <c r="J1" s="50" t="s">
        <v>53</v>
      </c>
      <c r="K1" s="49"/>
      <c r="L1" s="28"/>
      <c r="M1" s="28"/>
      <c r="N1" s="28"/>
    </row>
    <row r="2" spans="2:14" ht="22.5" x14ac:dyDescent="0.3">
      <c r="B2" s="22" t="s">
        <v>47</v>
      </c>
      <c r="C2" s="23"/>
      <c r="D2" s="74"/>
      <c r="E2" s="90"/>
      <c r="F2" s="23"/>
      <c r="G2" s="23"/>
      <c r="H2" s="23"/>
    </row>
    <row r="3" spans="2:14" ht="15" x14ac:dyDescent="0.25">
      <c r="B3" s="24" t="s">
        <v>48</v>
      </c>
      <c r="C3" s="79" t="s">
        <v>85</v>
      </c>
      <c r="D3" s="79"/>
      <c r="E3" s="79"/>
      <c r="F3" s="79"/>
      <c r="G3" s="41">
        <f>D20-G9</f>
        <v>2751.12</v>
      </c>
    </row>
    <row r="4" spans="2:14" ht="15" x14ac:dyDescent="0.25">
      <c r="B4" s="24" t="s">
        <v>49</v>
      </c>
      <c r="C4" s="79" t="s">
        <v>86</v>
      </c>
      <c r="D4" s="79"/>
      <c r="E4" s="79"/>
      <c r="F4" s="79"/>
      <c r="G4" s="41">
        <f>D12-G9</f>
        <v>2351.12</v>
      </c>
    </row>
    <row r="5" spans="2:14" ht="15" x14ac:dyDescent="0.25">
      <c r="B5" s="24" t="s">
        <v>44</v>
      </c>
      <c r="C5" s="79" t="s">
        <v>87</v>
      </c>
      <c r="D5" s="79"/>
      <c r="E5" s="79"/>
      <c r="F5" s="79"/>
      <c r="G5" s="41">
        <v>0</v>
      </c>
    </row>
    <row r="7" spans="2:14" ht="47.25" customHeight="1" x14ac:dyDescent="0.3">
      <c r="B7" s="25" t="s">
        <v>50</v>
      </c>
      <c r="C7" s="26"/>
      <c r="D7" s="26"/>
      <c r="E7" s="26"/>
      <c r="F7" s="27" t="s">
        <v>18</v>
      </c>
      <c r="G7" s="26"/>
      <c r="H7" s="26"/>
      <c r="J7" s="38" t="s">
        <v>84</v>
      </c>
    </row>
    <row r="8" spans="2:14" ht="14.25" customHeight="1" x14ac:dyDescent="0.25">
      <c r="C8" s="35" t="s">
        <v>88</v>
      </c>
      <c r="D8" s="36">
        <v>2900</v>
      </c>
      <c r="F8" s="39"/>
      <c r="J8" s="23"/>
      <c r="K8" s="23"/>
      <c r="L8" s="23"/>
      <c r="M8" s="23"/>
      <c r="N8" s="23"/>
    </row>
    <row r="9" spans="2:14" ht="15" customHeight="1" x14ac:dyDescent="0.25">
      <c r="B9" s="81" t="s">
        <v>51</v>
      </c>
      <c r="C9" s="24" t="s">
        <v>89</v>
      </c>
      <c r="D9" s="36">
        <v>3200</v>
      </c>
      <c r="F9" s="83" t="s">
        <v>51</v>
      </c>
      <c r="G9" s="77">
        <f>IF(G1="Geral",SUM('Despesas Mensais'!H:H),SUMIFS('Despesas Mensais'!J:J,'Despesas Mensais'!E:E,'Resumo Despesas Mensal'!G1))</f>
        <v>3748.88</v>
      </c>
      <c r="K9" s="59" t="s">
        <v>1</v>
      </c>
      <c r="L9" s="60" t="s">
        <v>81</v>
      </c>
      <c r="M9" s="60" t="s">
        <v>82</v>
      </c>
      <c r="N9" s="60" t="s">
        <v>83</v>
      </c>
    </row>
    <row r="10" spans="2:14" ht="15" customHeight="1" x14ac:dyDescent="0.25">
      <c r="B10" s="81"/>
      <c r="C10" s="24" t="s">
        <v>90</v>
      </c>
      <c r="D10" s="36">
        <v>0</v>
      </c>
      <c r="F10" s="83"/>
      <c r="G10" s="77"/>
      <c r="K10" s="63" t="s">
        <v>21</v>
      </c>
      <c r="L10" s="62">
        <v>700</v>
      </c>
      <c r="M10" s="62">
        <v>750</v>
      </c>
      <c r="N10" s="62">
        <v>-50</v>
      </c>
    </row>
    <row r="11" spans="2:14" ht="15" customHeight="1" x14ac:dyDescent="0.25">
      <c r="B11" s="81"/>
      <c r="C11" s="24" t="s">
        <v>92</v>
      </c>
      <c r="D11" s="36"/>
      <c r="F11" s="83"/>
      <c r="G11" s="77"/>
      <c r="K11" s="61"/>
      <c r="L11" s="62"/>
      <c r="M11" s="62"/>
      <c r="N11" s="62"/>
    </row>
    <row r="12" spans="2:14" ht="15" customHeight="1" x14ac:dyDescent="0.25">
      <c r="B12" s="81"/>
      <c r="C12" s="44" t="s">
        <v>91</v>
      </c>
      <c r="D12" s="37">
        <f>SUM(D8:D11)</f>
        <v>6100</v>
      </c>
      <c r="F12" s="83"/>
      <c r="G12" s="77"/>
      <c r="K12" s="63" t="s">
        <v>22</v>
      </c>
      <c r="L12" s="62">
        <v>201</v>
      </c>
      <c r="M12" s="62">
        <v>201</v>
      </c>
      <c r="N12" s="62">
        <v>0</v>
      </c>
    </row>
    <row r="13" spans="2:14" ht="15" customHeight="1" x14ac:dyDescent="0.25">
      <c r="B13" s="81"/>
      <c r="F13" s="83"/>
      <c r="G13" s="77"/>
      <c r="K13" s="61"/>
      <c r="L13" s="62"/>
      <c r="M13" s="62"/>
      <c r="N13" s="62"/>
    </row>
    <row r="14" spans="2:14" ht="15.75" x14ac:dyDescent="0.25">
      <c r="F14" s="39"/>
      <c r="K14" s="63" t="s">
        <v>79</v>
      </c>
      <c r="L14" s="62">
        <v>0</v>
      </c>
      <c r="M14" s="62"/>
      <c r="N14" s="62">
        <v>0</v>
      </c>
    </row>
    <row r="15" spans="2:14" ht="15" customHeight="1" x14ac:dyDescent="0.25">
      <c r="B15" s="80" t="s">
        <v>52</v>
      </c>
      <c r="C15" s="23"/>
      <c r="D15" s="23"/>
      <c r="E15" s="23"/>
      <c r="F15" s="84" t="s">
        <v>52</v>
      </c>
      <c r="G15" s="76">
        <f>IF(G1="Geral",SUM('Plan Financeiro Desp'!F2),SUM('Plan Financeiro Desp'!E2))</f>
        <v>45492</v>
      </c>
      <c r="H15" s="23"/>
      <c r="K15" s="61"/>
      <c r="L15" s="62"/>
      <c r="M15" s="62"/>
      <c r="N15" s="62"/>
    </row>
    <row r="16" spans="2:14" ht="15" customHeight="1" x14ac:dyDescent="0.25">
      <c r="B16" s="81"/>
      <c r="C16" s="35" t="s">
        <v>88</v>
      </c>
      <c r="D16" s="36">
        <v>3000</v>
      </c>
      <c r="F16" s="83"/>
      <c r="G16" s="77"/>
      <c r="K16" s="63" t="s">
        <v>11</v>
      </c>
      <c r="L16" s="62">
        <v>1700</v>
      </c>
      <c r="M16" s="62">
        <v>1607.88</v>
      </c>
      <c r="N16" s="62">
        <v>92.12</v>
      </c>
    </row>
    <row r="17" spans="2:14" ht="15" customHeight="1" x14ac:dyDescent="0.25">
      <c r="B17" s="81"/>
      <c r="C17" s="24" t="s">
        <v>89</v>
      </c>
      <c r="D17" s="36">
        <v>3500</v>
      </c>
      <c r="F17" s="83"/>
      <c r="G17" s="77"/>
      <c r="K17" s="61"/>
      <c r="L17" s="62"/>
      <c r="M17" s="62"/>
      <c r="N17" s="62"/>
    </row>
    <row r="18" spans="2:14" ht="15" x14ac:dyDescent="0.25">
      <c r="B18" s="81"/>
      <c r="C18" s="24" t="s">
        <v>90</v>
      </c>
      <c r="D18" s="36">
        <v>0</v>
      </c>
      <c r="F18" s="83"/>
      <c r="G18" s="77"/>
      <c r="K18" s="63" t="s">
        <v>12</v>
      </c>
      <c r="L18" s="62">
        <v>480</v>
      </c>
      <c r="M18" s="62">
        <v>620</v>
      </c>
      <c r="N18" s="62">
        <v>-140</v>
      </c>
    </row>
    <row r="19" spans="2:14" ht="15" x14ac:dyDescent="0.25">
      <c r="B19" s="81"/>
      <c r="C19" s="24" t="s">
        <v>92</v>
      </c>
      <c r="D19" s="36"/>
      <c r="F19" s="83"/>
      <c r="G19" s="77"/>
      <c r="K19" s="61"/>
      <c r="L19" s="62"/>
      <c r="M19" s="62"/>
      <c r="N19" s="62"/>
    </row>
    <row r="20" spans="2:14" ht="15.75" x14ac:dyDescent="0.25">
      <c r="B20" s="82"/>
      <c r="C20" s="42" t="s">
        <v>91</v>
      </c>
      <c r="D20" s="43">
        <f>SUM(D16:D19)</f>
        <v>6500</v>
      </c>
      <c r="E20" s="28"/>
      <c r="F20" s="40"/>
      <c r="G20" s="34">
        <f>G15/G9</f>
        <v>12.134824267514563</v>
      </c>
      <c r="H20" s="28"/>
      <c r="K20" s="63" t="s">
        <v>8</v>
      </c>
      <c r="L20" s="62">
        <v>70</v>
      </c>
      <c r="M20" s="62">
        <v>70</v>
      </c>
      <c r="N20" s="62">
        <v>0</v>
      </c>
    </row>
    <row r="21" spans="2:14" ht="15" x14ac:dyDescent="0.25">
      <c r="K21" s="61"/>
      <c r="L21" s="62"/>
      <c r="M21" s="62"/>
      <c r="N21" s="62"/>
    </row>
    <row r="22" spans="2:14" ht="15" x14ac:dyDescent="0.25">
      <c r="K22" s="63" t="s">
        <v>28</v>
      </c>
      <c r="L22" s="62">
        <v>480</v>
      </c>
      <c r="M22" s="62">
        <v>500</v>
      </c>
      <c r="N22" s="62">
        <v>-20</v>
      </c>
    </row>
    <row r="23" spans="2:14" ht="15" x14ac:dyDescent="0.25">
      <c r="K23" s="61"/>
      <c r="L23" s="62"/>
      <c r="M23" s="62"/>
      <c r="N23" s="62"/>
    </row>
    <row r="24" spans="2:14" ht="15" x14ac:dyDescent="0.25">
      <c r="K24" s="63" t="s">
        <v>80</v>
      </c>
      <c r="L24" s="62">
        <v>3631</v>
      </c>
      <c r="M24" s="62">
        <v>3748.88</v>
      </c>
      <c r="N24" s="62">
        <v>-117.88</v>
      </c>
    </row>
    <row r="25" spans="2:14" ht="15" x14ac:dyDescent="0.25">
      <c r="K25"/>
      <c r="L25"/>
      <c r="M25"/>
      <c r="N25"/>
    </row>
    <row r="26" spans="2:14" ht="15" x14ac:dyDescent="0.25">
      <c r="K26"/>
      <c r="L26"/>
      <c r="M26"/>
      <c r="N26"/>
    </row>
    <row r="27" spans="2:14" ht="15" x14ac:dyDescent="0.25">
      <c r="K27"/>
      <c r="L27"/>
      <c r="M27"/>
      <c r="N27"/>
    </row>
    <row r="28" spans="2:14" ht="15" x14ac:dyDescent="0.25">
      <c r="K28"/>
      <c r="L28"/>
      <c r="M28"/>
      <c r="N28"/>
    </row>
    <row r="29" spans="2:14" ht="15" x14ac:dyDescent="0.25">
      <c r="K29"/>
      <c r="L29"/>
      <c r="M29"/>
      <c r="N29"/>
    </row>
    <row r="30" spans="2:14" ht="15" x14ac:dyDescent="0.25">
      <c r="K30"/>
      <c r="L30"/>
      <c r="M30"/>
      <c r="N30"/>
    </row>
    <row r="31" spans="2:14" ht="15" x14ac:dyDescent="0.25">
      <c r="K31"/>
      <c r="L31"/>
      <c r="M31"/>
      <c r="N31"/>
    </row>
    <row r="32" spans="2:14" ht="15" x14ac:dyDescent="0.25">
      <c r="K32"/>
      <c r="L32"/>
      <c r="M32"/>
      <c r="N32"/>
    </row>
    <row r="33" spans="11:14" ht="15" x14ac:dyDescent="0.25">
      <c r="K33"/>
      <c r="L33"/>
      <c r="M33"/>
      <c r="N33"/>
    </row>
    <row r="34" spans="11:14" ht="15" x14ac:dyDescent="0.25">
      <c r="K34"/>
      <c r="L34"/>
      <c r="M34"/>
      <c r="N34"/>
    </row>
    <row r="35" spans="11:14" ht="15" x14ac:dyDescent="0.25">
      <c r="K35"/>
      <c r="L35"/>
      <c r="M35"/>
      <c r="N35"/>
    </row>
    <row r="36" spans="11:14" ht="15" x14ac:dyDescent="0.25">
      <c r="K36"/>
      <c r="L36"/>
      <c r="M36"/>
      <c r="N36"/>
    </row>
    <row r="37" spans="11:14" ht="15" x14ac:dyDescent="0.25">
      <c r="K37"/>
      <c r="L37"/>
      <c r="M37"/>
      <c r="N37"/>
    </row>
    <row r="38" spans="11:14" ht="15" x14ac:dyDescent="0.25">
      <c r="K38"/>
      <c r="L38"/>
      <c r="M38"/>
      <c r="N38"/>
    </row>
    <row r="39" spans="11:14" ht="15" x14ac:dyDescent="0.25">
      <c r="K39"/>
      <c r="L39"/>
      <c r="M39"/>
      <c r="N39"/>
    </row>
    <row r="40" spans="11:14" ht="15" x14ac:dyDescent="0.25">
      <c r="K40"/>
      <c r="L40"/>
      <c r="M40"/>
      <c r="N40"/>
    </row>
    <row r="41" spans="11:14" ht="15" x14ac:dyDescent="0.25">
      <c r="K41"/>
      <c r="L41"/>
      <c r="M41"/>
      <c r="N41"/>
    </row>
    <row r="42" spans="11:14" ht="15" x14ac:dyDescent="0.25">
      <c r="K42"/>
      <c r="L42"/>
      <c r="M42"/>
      <c r="N42"/>
    </row>
    <row r="43" spans="11:14" ht="15" x14ac:dyDescent="0.25">
      <c r="K43"/>
      <c r="L43"/>
      <c r="M43"/>
      <c r="N43"/>
    </row>
    <row r="44" spans="11:14" ht="15" x14ac:dyDescent="0.25">
      <c r="K44"/>
      <c r="L44"/>
      <c r="M44"/>
      <c r="N44"/>
    </row>
    <row r="45" spans="11:14" ht="15" x14ac:dyDescent="0.25">
      <c r="K45"/>
      <c r="L45"/>
      <c r="M45"/>
      <c r="N45"/>
    </row>
    <row r="46" spans="11:14" ht="15" x14ac:dyDescent="0.25">
      <c r="K46"/>
      <c r="L46"/>
      <c r="M46"/>
      <c r="N46"/>
    </row>
    <row r="47" spans="11:14" ht="15" x14ac:dyDescent="0.25">
      <c r="K47"/>
      <c r="L47"/>
      <c r="M47"/>
      <c r="N47"/>
    </row>
    <row r="48" spans="11:14" ht="15" x14ac:dyDescent="0.25">
      <c r="K48"/>
      <c r="L48"/>
      <c r="M48"/>
      <c r="N48"/>
    </row>
    <row r="49" spans="11:14" ht="15" x14ac:dyDescent="0.25">
      <c r="K49"/>
      <c r="L49"/>
      <c r="M49"/>
      <c r="N49"/>
    </row>
    <row r="50" spans="11:14" ht="15" x14ac:dyDescent="0.25">
      <c r="K50"/>
      <c r="L50"/>
      <c r="M50"/>
      <c r="N50"/>
    </row>
    <row r="51" spans="11:14" ht="15" x14ac:dyDescent="0.25">
      <c r="K51"/>
      <c r="L51"/>
      <c r="M51"/>
      <c r="N51"/>
    </row>
    <row r="52" spans="11:14" ht="15" x14ac:dyDescent="0.25">
      <c r="K52"/>
      <c r="L52"/>
      <c r="M52"/>
      <c r="N52"/>
    </row>
    <row r="53" spans="11:14" ht="15" x14ac:dyDescent="0.25">
      <c r="K53"/>
      <c r="L53"/>
      <c r="M53"/>
      <c r="N53"/>
    </row>
    <row r="54" spans="11:14" ht="15" x14ac:dyDescent="0.25">
      <c r="K54"/>
      <c r="L54"/>
      <c r="M54"/>
      <c r="N54"/>
    </row>
    <row r="55" spans="11:14" ht="15" x14ac:dyDescent="0.25">
      <c r="K55"/>
      <c r="L55"/>
      <c r="M55"/>
      <c r="N55"/>
    </row>
    <row r="56" spans="11:14" ht="15" x14ac:dyDescent="0.25">
      <c r="K56"/>
      <c r="L56"/>
      <c r="M56"/>
      <c r="N56"/>
    </row>
  </sheetData>
  <mergeCells count="10">
    <mergeCell ref="G15:G19"/>
    <mergeCell ref="G9:G13"/>
    <mergeCell ref="B1:E1"/>
    <mergeCell ref="C3:F3"/>
    <mergeCell ref="C4:F4"/>
    <mergeCell ref="C5:F5"/>
    <mergeCell ref="B15:B20"/>
    <mergeCell ref="B9:B13"/>
    <mergeCell ref="F9:F13"/>
    <mergeCell ref="F15:F19"/>
  </mergeCells>
  <pageMargins left="0.511811024" right="0.511811024" top="0.78740157499999996" bottom="0.78740157499999996" header="0.31496062000000002" footer="0.31496062000000002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DD73FD-3222-4226-91F6-F5F1BD68369B}">
          <x14:formula1>
            <xm:f>'Dados Adicionais'!$H$2:$H$14</xm:f>
          </x14:formula1>
          <xm:sqref>G1</xm:sqref>
        </x14:dataValidation>
      </x14:dataValidation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0209-0385-439E-9840-590A3634EA4F}">
  <sheetPr>
    <tabColor theme="9" tint="0.59999389629810485"/>
  </sheetPr>
  <dimension ref="B1:M196"/>
  <sheetViews>
    <sheetView zoomScale="85" zoomScaleNormal="85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1.140625" customWidth="1"/>
    <col min="2" max="2" width="23" customWidth="1"/>
    <col min="3" max="3" width="20.28515625" customWidth="1"/>
    <col min="4" max="4" width="10.5703125" style="13" customWidth="1"/>
    <col min="5" max="5" width="13" customWidth="1"/>
    <col min="6" max="6" width="15.140625" customWidth="1"/>
    <col min="7" max="7" width="11.28515625" customWidth="1"/>
    <col min="8" max="8" width="13.85546875" customWidth="1"/>
    <col min="9" max="9" width="13.85546875" style="13" customWidth="1"/>
    <col min="10" max="11" width="21.5703125" style="14" customWidth="1"/>
    <col min="12" max="12" width="20.140625" style="29" customWidth="1"/>
    <col min="13" max="13" width="27.28515625" customWidth="1"/>
  </cols>
  <sheetData>
    <row r="1" spans="2:13" ht="38.25" customHeight="1" x14ac:dyDescent="0.5">
      <c r="B1" s="67" t="s">
        <v>40</v>
      </c>
      <c r="C1" s="67"/>
      <c r="D1" s="69"/>
      <c r="E1" s="67"/>
      <c r="F1" s="67">
        <v>2023</v>
      </c>
      <c r="G1" s="91" t="s">
        <v>163</v>
      </c>
      <c r="H1" s="89"/>
      <c r="I1" s="92"/>
      <c r="J1" s="67"/>
      <c r="K1" s="29"/>
      <c r="L1"/>
    </row>
    <row r="2" spans="2:13" x14ac:dyDescent="0.25">
      <c r="B2" s="18" t="s">
        <v>41</v>
      </c>
      <c r="C2" s="18" t="s">
        <v>1</v>
      </c>
      <c r="D2" s="71" t="s">
        <v>19</v>
      </c>
      <c r="E2" s="18" t="s">
        <v>65</v>
      </c>
      <c r="F2" s="18" t="s">
        <v>129</v>
      </c>
      <c r="G2" s="18" t="s">
        <v>135</v>
      </c>
      <c r="H2" s="19" t="s">
        <v>43</v>
      </c>
      <c r="I2" s="70" t="s">
        <v>142</v>
      </c>
      <c r="J2" s="19" t="s">
        <v>42</v>
      </c>
      <c r="K2" s="30" t="s">
        <v>44</v>
      </c>
      <c r="L2" s="18" t="s">
        <v>45</v>
      </c>
      <c r="M2" s="19" t="s">
        <v>140</v>
      </c>
    </row>
    <row r="3" spans="2:13" x14ac:dyDescent="0.25">
      <c r="B3" s="20" t="s">
        <v>56</v>
      </c>
      <c r="C3" s="20" t="s">
        <v>11</v>
      </c>
      <c r="D3" s="72" t="s">
        <v>37</v>
      </c>
      <c r="E3" s="20" t="s">
        <v>154</v>
      </c>
      <c r="F3" s="20" t="s">
        <v>132</v>
      </c>
      <c r="G3" s="66">
        <v>25</v>
      </c>
      <c r="H3" s="32">
        <v>230.69</v>
      </c>
      <c r="I3" s="68" t="s">
        <v>156</v>
      </c>
      <c r="J3" s="32">
        <f>SUMIFS('Plan Financeiro Desp'!E:E,'Plan Financeiro Desp'!C:C,DespesasMensais[[#This Row],[Descrição]],'Plan Financeiro Desp'!B:B,DespesasMensais[[#This Row],[Categoria]])</f>
        <v>350</v>
      </c>
      <c r="K3" s="33">
        <f>DespesasMensais[[#This Row],[Custo previsto]]-DespesasMensais[[#This Row],[Custo Real]]</f>
        <v>119.31</v>
      </c>
      <c r="L3" s="14">
        <f>DespesasMensais[[#This Row],[Custo previsto]]-DespesasMensais[[#This Row],[Custo Real]]</f>
        <v>119.31</v>
      </c>
      <c r="M3" s="20" t="s">
        <v>141</v>
      </c>
    </row>
    <row r="4" spans="2:13" x14ac:dyDescent="0.25">
      <c r="B4" s="20" t="s">
        <v>152</v>
      </c>
      <c r="C4" s="20" t="s">
        <v>12</v>
      </c>
      <c r="D4" s="72" t="s">
        <v>37</v>
      </c>
      <c r="E4" s="20" t="s">
        <v>154</v>
      </c>
      <c r="F4" s="20" t="s">
        <v>132</v>
      </c>
      <c r="G4" s="66">
        <v>25</v>
      </c>
      <c r="H4" s="32">
        <v>105</v>
      </c>
      <c r="I4" s="68" t="s">
        <v>156</v>
      </c>
      <c r="J4" s="32">
        <f>SUMIFS('Plan Financeiro Desp'!E:E,'Plan Financeiro Desp'!C:C,DespesasMensais[[#This Row],[Descrição]],'Plan Financeiro Desp'!B:B,DespesasMensais[[#This Row],[Categoria]])</f>
        <v>0</v>
      </c>
      <c r="K4" s="33">
        <f>DespesasMensais[[#This Row],[Custo previsto]]-DespesasMensais[[#This Row],[Custo Real]]</f>
        <v>-105</v>
      </c>
      <c r="L4" s="14">
        <f>DespesasMensais[[#This Row],[Custo previsto]]-DespesasMensais[[#This Row],[Custo Real]]</f>
        <v>-105</v>
      </c>
      <c r="M4" s="20" t="s">
        <v>145</v>
      </c>
    </row>
    <row r="5" spans="2:13" x14ac:dyDescent="0.25">
      <c r="B5" s="20" t="s">
        <v>153</v>
      </c>
      <c r="C5" s="20" t="s">
        <v>12</v>
      </c>
      <c r="D5" s="72" t="s">
        <v>37</v>
      </c>
      <c r="E5" s="20" t="s">
        <v>154</v>
      </c>
      <c r="F5" s="20" t="s">
        <v>132</v>
      </c>
      <c r="G5" s="66">
        <v>25</v>
      </c>
      <c r="H5" s="32">
        <v>235</v>
      </c>
      <c r="I5" s="68" t="s">
        <v>157</v>
      </c>
      <c r="J5" s="32">
        <f>SUMIFS('Plan Financeiro Desp'!E:E,'Plan Financeiro Desp'!C:C,DespesasMensais[[#This Row],[Descrição]],'Plan Financeiro Desp'!B:B,DespesasMensais[[#This Row],[Categoria]])</f>
        <v>240</v>
      </c>
      <c r="K5" s="33">
        <f>DespesasMensais[[#This Row],[Custo previsto]]-DespesasMensais[[#This Row],[Custo Real]]</f>
        <v>5</v>
      </c>
      <c r="L5" s="14">
        <f>DespesasMensais[[#This Row],[Custo previsto]]-DespesasMensais[[#This Row],[Custo Real]]</f>
        <v>5</v>
      </c>
      <c r="M5" s="20"/>
    </row>
    <row r="6" spans="2:13" x14ac:dyDescent="0.25">
      <c r="B6" s="20" t="s">
        <v>143</v>
      </c>
      <c r="C6" s="20" t="s">
        <v>28</v>
      </c>
      <c r="D6" s="72" t="s">
        <v>64</v>
      </c>
      <c r="E6" s="20" t="s">
        <v>154</v>
      </c>
      <c r="F6" s="20" t="s">
        <v>131</v>
      </c>
      <c r="G6" s="66">
        <v>10</v>
      </c>
      <c r="H6" s="32">
        <v>250</v>
      </c>
      <c r="I6" s="68" t="s">
        <v>158</v>
      </c>
      <c r="J6" s="32">
        <f>SUMIFS('Plan Financeiro Desp'!E:E,'Plan Financeiro Desp'!C:C,DespesasMensais[[#This Row],[Descrição]],'Plan Financeiro Desp'!B:B,DespesasMensais[[#This Row],[Categoria]])</f>
        <v>240</v>
      </c>
      <c r="K6" s="33">
        <f>DespesasMensais[[#This Row],[Custo previsto]]-DespesasMensais[[#This Row],[Custo Real]]</f>
        <v>-10</v>
      </c>
      <c r="L6" s="14">
        <f>DespesasMensais[[#This Row],[Custo previsto]]-DespesasMensais[[#This Row],[Custo Real]]</f>
        <v>-10</v>
      </c>
      <c r="M6" s="20"/>
    </row>
    <row r="7" spans="2:13" x14ac:dyDescent="0.25">
      <c r="B7" s="20" t="s">
        <v>36</v>
      </c>
      <c r="C7" s="20" t="s">
        <v>22</v>
      </c>
      <c r="D7" s="72" t="s">
        <v>37</v>
      </c>
      <c r="E7" s="20" t="s">
        <v>155</v>
      </c>
      <c r="F7" s="20" t="s">
        <v>131</v>
      </c>
      <c r="G7" s="66">
        <v>10</v>
      </c>
      <c r="H7" s="32">
        <v>85</v>
      </c>
      <c r="I7" s="68" t="s">
        <v>159</v>
      </c>
      <c r="J7" s="32">
        <f>SUMIFS('Plan Financeiro Desp'!E:E,'Plan Financeiro Desp'!C:C,DespesasMensais[[#This Row],[Descrição]],'Plan Financeiro Desp'!B:B,DespesasMensais[[#This Row],[Categoria]])</f>
        <v>85</v>
      </c>
      <c r="K7" s="33">
        <f>DespesasMensais[[#This Row],[Custo previsto]]-DespesasMensais[[#This Row],[Custo Real]]</f>
        <v>0</v>
      </c>
      <c r="L7" s="14">
        <f>DespesasMensais[[#This Row],[Custo previsto]]-DespesasMensais[[#This Row],[Custo Real]]</f>
        <v>0</v>
      </c>
      <c r="M7" s="20"/>
    </row>
    <row r="8" spans="2:13" x14ac:dyDescent="0.25">
      <c r="B8" s="20" t="s">
        <v>38</v>
      </c>
      <c r="C8" s="20" t="s">
        <v>22</v>
      </c>
      <c r="D8" s="72" t="s">
        <v>37</v>
      </c>
      <c r="E8" s="20" t="s">
        <v>155</v>
      </c>
      <c r="F8" s="20" t="s">
        <v>132</v>
      </c>
      <c r="G8" s="66">
        <v>10</v>
      </c>
      <c r="H8" s="32">
        <v>116</v>
      </c>
      <c r="I8" s="68" t="s">
        <v>159</v>
      </c>
      <c r="J8" s="32">
        <f>SUMIFS('Plan Financeiro Desp'!E:E,'Plan Financeiro Desp'!C:C,DespesasMensais[[#This Row],[Descrição]],'Plan Financeiro Desp'!B:B,DespesasMensais[[#This Row],[Categoria]])</f>
        <v>116</v>
      </c>
      <c r="K8" s="33">
        <f>DespesasMensais[[#This Row],[Custo previsto]]-DespesasMensais[[#This Row],[Custo Real]]</f>
        <v>0</v>
      </c>
      <c r="L8" s="14">
        <f>DespesasMensais[[#This Row],[Custo previsto]]-DespesasMensais[[#This Row],[Custo Real]]</f>
        <v>0</v>
      </c>
      <c r="M8" s="20"/>
    </row>
    <row r="9" spans="2:13" x14ac:dyDescent="0.25">
      <c r="B9" s="20" t="s">
        <v>21</v>
      </c>
      <c r="C9" s="20" t="s">
        <v>21</v>
      </c>
      <c r="D9" s="72" t="s">
        <v>37</v>
      </c>
      <c r="E9" s="20" t="s">
        <v>155</v>
      </c>
      <c r="F9" s="20" t="s">
        <v>134</v>
      </c>
      <c r="G9" s="66">
        <v>10</v>
      </c>
      <c r="H9" s="32">
        <v>750</v>
      </c>
      <c r="I9" s="68" t="s">
        <v>156</v>
      </c>
      <c r="J9" s="32">
        <f>SUMIFS('Plan Financeiro Desp'!E:E,'Plan Financeiro Desp'!C:C,DespesasMensais[[#This Row],[Descrição]],'Plan Financeiro Desp'!B:B,DespesasMensais[[#This Row],[Categoria]])</f>
        <v>700</v>
      </c>
      <c r="K9" s="33">
        <f>DespesasMensais[[#This Row],[Custo previsto]]-DespesasMensais[[#This Row],[Custo Real]]</f>
        <v>-50</v>
      </c>
      <c r="L9" s="14">
        <f>DespesasMensais[[#This Row],[Custo previsto]]-DespesasMensais[[#This Row],[Custo Real]]</f>
        <v>-50</v>
      </c>
      <c r="M9" s="20"/>
    </row>
    <row r="10" spans="2:13" x14ac:dyDescent="0.25">
      <c r="B10" s="20" t="s">
        <v>54</v>
      </c>
      <c r="C10" s="20" t="s">
        <v>11</v>
      </c>
      <c r="D10" s="72" t="s">
        <v>37</v>
      </c>
      <c r="E10" s="20" t="s">
        <v>155</v>
      </c>
      <c r="F10" s="20" t="s">
        <v>132</v>
      </c>
      <c r="G10" s="66">
        <v>20</v>
      </c>
      <c r="H10" s="32">
        <v>366.5</v>
      </c>
      <c r="I10" s="68" t="s">
        <v>159</v>
      </c>
      <c r="J10" s="32">
        <f>SUMIFS('Plan Financeiro Desp'!E:E,'Plan Financeiro Desp'!C:C,DespesasMensais[[#This Row],[Descrição]],'Plan Financeiro Desp'!B:B,DespesasMensais[[#This Row],[Categoria]])</f>
        <v>300</v>
      </c>
      <c r="K10" s="33">
        <f>DespesasMensais[[#This Row],[Custo previsto]]-DespesasMensais[[#This Row],[Custo Real]]</f>
        <v>-66.5</v>
      </c>
      <c r="L10" s="14">
        <f>DespesasMensais[[#This Row],[Custo previsto]]-DespesasMensais[[#This Row],[Custo Real]]</f>
        <v>-66.5</v>
      </c>
      <c r="M10" s="20"/>
    </row>
    <row r="11" spans="2:13" x14ac:dyDescent="0.25">
      <c r="B11" s="20" t="s">
        <v>55</v>
      </c>
      <c r="C11" s="20" t="s">
        <v>11</v>
      </c>
      <c r="D11" s="72" t="s">
        <v>37</v>
      </c>
      <c r="E11" s="20" t="s">
        <v>155</v>
      </c>
      <c r="F11" s="20" t="s">
        <v>132</v>
      </c>
      <c r="G11" s="66">
        <v>25</v>
      </c>
      <c r="H11" s="32">
        <v>780</v>
      </c>
      <c r="I11" s="68" t="s">
        <v>156</v>
      </c>
      <c r="J11" s="32">
        <f>SUMIFS('Plan Financeiro Desp'!E:E,'Plan Financeiro Desp'!C:C,DespesasMensais[[#This Row],[Descrição]],'Plan Financeiro Desp'!B:B,DespesasMensais[[#This Row],[Categoria]])</f>
        <v>700</v>
      </c>
      <c r="K11" s="33">
        <f>DespesasMensais[[#This Row],[Custo previsto]]-DespesasMensais[[#This Row],[Custo Real]]</f>
        <v>-80</v>
      </c>
      <c r="L11" s="14">
        <f>DespesasMensais[[#This Row],[Custo previsto]]-DespesasMensais[[#This Row],[Custo Real]]</f>
        <v>-80</v>
      </c>
      <c r="M11" s="20"/>
    </row>
    <row r="12" spans="2:13" x14ac:dyDescent="0.25">
      <c r="B12" s="20" t="s">
        <v>56</v>
      </c>
      <c r="C12" s="20" t="s">
        <v>11</v>
      </c>
      <c r="D12" s="72" t="s">
        <v>37</v>
      </c>
      <c r="E12" s="20" t="s">
        <v>155</v>
      </c>
      <c r="F12" s="20" t="s">
        <v>132</v>
      </c>
      <c r="G12" s="66">
        <v>25</v>
      </c>
      <c r="H12" s="32">
        <v>230.69</v>
      </c>
      <c r="I12" s="68" t="s">
        <v>156</v>
      </c>
      <c r="J12" s="32">
        <f>SUMIFS('Plan Financeiro Desp'!E:E,'Plan Financeiro Desp'!C:C,DespesasMensais[[#This Row],[Descrição]],'Plan Financeiro Desp'!B:B,DespesasMensais[[#This Row],[Categoria]])</f>
        <v>350</v>
      </c>
      <c r="K12" s="33">
        <f>DespesasMensais[[#This Row],[Custo previsto]]-DespesasMensais[[#This Row],[Custo Real]]</f>
        <v>119.31</v>
      </c>
      <c r="L12" s="14">
        <f>DespesasMensais[[#This Row],[Custo previsto]]-DespesasMensais[[#This Row],[Custo Real]]</f>
        <v>119.31</v>
      </c>
      <c r="M12" s="20"/>
    </row>
    <row r="13" spans="2:13" x14ac:dyDescent="0.25">
      <c r="B13" s="20" t="s">
        <v>152</v>
      </c>
      <c r="C13" s="20" t="s">
        <v>12</v>
      </c>
      <c r="D13" s="72" t="s">
        <v>37</v>
      </c>
      <c r="E13" s="20" t="s">
        <v>155</v>
      </c>
      <c r="F13" s="20" t="s">
        <v>132</v>
      </c>
      <c r="G13" s="66">
        <v>25</v>
      </c>
      <c r="H13" s="32">
        <v>45</v>
      </c>
      <c r="I13" s="68" t="s">
        <v>156</v>
      </c>
      <c r="J13" s="32">
        <f>SUMIFS('Plan Financeiro Desp'!E:E,'Plan Financeiro Desp'!C:C,DespesasMensais[[#This Row],[Descrição]],'Plan Financeiro Desp'!B:B,DespesasMensais[[#This Row],[Categoria]])</f>
        <v>0</v>
      </c>
      <c r="K13" s="33">
        <f>DespesasMensais[[#This Row],[Custo previsto]]-DespesasMensais[[#This Row],[Custo Real]]</f>
        <v>-45</v>
      </c>
      <c r="L13" s="14">
        <f>DespesasMensais[[#This Row],[Custo previsto]]-DespesasMensais[[#This Row],[Custo Real]]</f>
        <v>-45</v>
      </c>
      <c r="M13" s="20"/>
    </row>
    <row r="14" spans="2:13" x14ac:dyDescent="0.25">
      <c r="B14" s="20" t="s">
        <v>153</v>
      </c>
      <c r="C14" s="20" t="s">
        <v>12</v>
      </c>
      <c r="D14" s="72" t="s">
        <v>37</v>
      </c>
      <c r="E14" s="20" t="s">
        <v>155</v>
      </c>
      <c r="F14" s="20" t="s">
        <v>132</v>
      </c>
      <c r="G14" s="66">
        <v>25</v>
      </c>
      <c r="H14" s="32">
        <v>235</v>
      </c>
      <c r="I14" s="68" t="s">
        <v>157</v>
      </c>
      <c r="J14" s="32">
        <f>SUMIFS('Plan Financeiro Desp'!E:E,'Plan Financeiro Desp'!C:C,DespesasMensais[[#This Row],[Descrição]],'Plan Financeiro Desp'!B:B,DespesasMensais[[#This Row],[Categoria]])</f>
        <v>240</v>
      </c>
      <c r="K14" s="33">
        <f>DespesasMensais[[#This Row],[Custo previsto]]-DespesasMensais[[#This Row],[Custo Real]]</f>
        <v>5</v>
      </c>
      <c r="L14" s="14">
        <f>DespesasMensais[[#This Row],[Custo previsto]]-DespesasMensais[[#This Row],[Custo Real]]</f>
        <v>5</v>
      </c>
      <c r="M14" s="20"/>
    </row>
    <row r="15" spans="2:13" x14ac:dyDescent="0.25">
      <c r="B15" s="20" t="s">
        <v>143</v>
      </c>
      <c r="C15" s="20" t="s">
        <v>28</v>
      </c>
      <c r="D15" s="72" t="s">
        <v>64</v>
      </c>
      <c r="E15" s="20" t="s">
        <v>155</v>
      </c>
      <c r="F15" s="20" t="s">
        <v>131</v>
      </c>
      <c r="G15" s="66">
        <v>10</v>
      </c>
      <c r="H15" s="32">
        <v>250</v>
      </c>
      <c r="I15" s="68" t="s">
        <v>158</v>
      </c>
      <c r="J15" s="32">
        <f>SUMIFS('Plan Financeiro Desp'!E:E,'Plan Financeiro Desp'!C:C,DespesasMensais[[#This Row],[Descrição]],'Plan Financeiro Desp'!B:B,DespesasMensais[[#This Row],[Categoria]])</f>
        <v>240</v>
      </c>
      <c r="K15" s="33">
        <f>DespesasMensais[[#This Row],[Custo previsto]]-DespesasMensais[[#This Row],[Custo Real]]</f>
        <v>-10</v>
      </c>
      <c r="L15" s="14">
        <f>DespesasMensais[[#This Row],[Custo previsto]]-DespesasMensais[[#This Row],[Custo Real]]</f>
        <v>-10</v>
      </c>
      <c r="M15" s="20"/>
    </row>
    <row r="16" spans="2:13" x14ac:dyDescent="0.25">
      <c r="B16" t="s">
        <v>57</v>
      </c>
      <c r="C16" t="s">
        <v>8</v>
      </c>
      <c r="D16" s="72" t="s">
        <v>64</v>
      </c>
      <c r="E16" s="20" t="s">
        <v>155</v>
      </c>
      <c r="F16" s="20" t="s">
        <v>131</v>
      </c>
      <c r="G16" s="66">
        <v>10</v>
      </c>
      <c r="H16" s="14">
        <v>30</v>
      </c>
      <c r="I16" s="68"/>
      <c r="J16" s="32">
        <f>SUMIFS('Plan Financeiro Desp'!E:E,'Plan Financeiro Desp'!C:C,DespesasMensais[[#This Row],[Descrição]],'Plan Financeiro Desp'!B:B,DespesasMensais[[#This Row],[Categoria]])</f>
        <v>30</v>
      </c>
      <c r="K16" s="33">
        <f>DespesasMensais[[#This Row],[Custo previsto]]-DespesasMensais[[#This Row],[Custo Real]]</f>
        <v>0</v>
      </c>
      <c r="L16" s="14">
        <f>DespesasMensais[[#This Row],[Custo previsto]]-DespesasMensais[[#This Row],[Custo Real]]</f>
        <v>0</v>
      </c>
      <c r="M16" s="20"/>
    </row>
    <row r="17" spans="2:13" x14ac:dyDescent="0.25">
      <c r="B17" t="s">
        <v>58</v>
      </c>
      <c r="C17" t="s">
        <v>8</v>
      </c>
      <c r="D17" s="72" t="s">
        <v>64</v>
      </c>
      <c r="E17" s="20" t="s">
        <v>155</v>
      </c>
      <c r="F17" s="20" t="s">
        <v>131</v>
      </c>
      <c r="G17" s="66">
        <v>10</v>
      </c>
      <c r="H17" s="14">
        <v>40</v>
      </c>
      <c r="I17" s="68"/>
      <c r="J17" s="32">
        <f>SUMIFS('Plan Financeiro Desp'!E:E,'Plan Financeiro Desp'!C:C,DespesasMensais[[#This Row],[Descrição]],'Plan Financeiro Desp'!B:B,DespesasMensais[[#This Row],[Categoria]])</f>
        <v>40</v>
      </c>
      <c r="K17" s="33">
        <f>DespesasMensais[[#This Row],[Custo previsto]]-DespesasMensais[[#This Row],[Custo Real]]</f>
        <v>0</v>
      </c>
      <c r="L17" s="14">
        <f>DespesasMensais[[#This Row],[Custo previsto]]-DespesasMensais[[#This Row],[Custo Real]]</f>
        <v>0</v>
      </c>
      <c r="M17" s="20"/>
    </row>
    <row r="18" spans="2:13" x14ac:dyDescent="0.25">
      <c r="B18" s="20"/>
      <c r="C18" s="20"/>
      <c r="D18" s="72"/>
      <c r="E18" s="20"/>
      <c r="F18" s="20"/>
      <c r="G18" s="66"/>
      <c r="H18" s="32"/>
      <c r="I18" s="68"/>
      <c r="J18" s="32">
        <f>SUMIFS('Plan Financeiro Desp'!E:E,'Plan Financeiro Desp'!C:C,DespesasMensais[[#This Row],[Descrição]],'Plan Financeiro Desp'!B:B,DespesasMensais[[#This Row],[Categoria]])</f>
        <v>0</v>
      </c>
      <c r="K18" s="33">
        <f>DespesasMensais[[#This Row],[Custo previsto]]-DespesasMensais[[#This Row],[Custo Real]]</f>
        <v>0</v>
      </c>
      <c r="L18" s="14">
        <f>DespesasMensais[[#This Row],[Custo previsto]]-DespesasMensais[[#This Row],[Custo Real]]</f>
        <v>0</v>
      </c>
      <c r="M18" s="20"/>
    </row>
    <row r="19" spans="2:13" x14ac:dyDescent="0.25">
      <c r="B19" s="88"/>
      <c r="C19" s="20"/>
      <c r="D19" s="72"/>
      <c r="E19" s="20"/>
      <c r="F19" s="20"/>
      <c r="G19" s="66"/>
      <c r="H19" s="32"/>
      <c r="I19" s="68"/>
      <c r="J19" s="32">
        <f>SUMIFS('Plan Financeiro Desp'!E:E,'Plan Financeiro Desp'!C:C,DespesasMensais[[#This Row],[Descrição]],'Plan Financeiro Desp'!B:B,DespesasMensais[[#This Row],[Categoria]])</f>
        <v>0</v>
      </c>
      <c r="K19" s="33">
        <f>DespesasMensais[[#This Row],[Custo previsto]]-DespesasMensais[[#This Row],[Custo Real]]</f>
        <v>0</v>
      </c>
      <c r="L19" s="14">
        <f>DespesasMensais[[#This Row],[Custo previsto]]-DespesasMensais[[#This Row],[Custo Real]]</f>
        <v>0</v>
      </c>
      <c r="M19" s="20"/>
    </row>
    <row r="20" spans="2:13" x14ac:dyDescent="0.25">
      <c r="B20" s="88"/>
      <c r="C20" s="20"/>
      <c r="D20" s="72"/>
      <c r="E20" s="20"/>
      <c r="F20" s="20"/>
      <c r="G20" s="66"/>
      <c r="H20" s="32"/>
      <c r="I20" s="68"/>
      <c r="J20" s="32">
        <f>SUMIFS('Plan Financeiro Desp'!E:E,'Plan Financeiro Desp'!C:C,DespesasMensais[[#This Row],[Descrição]],'Plan Financeiro Desp'!B:B,DespesasMensais[[#This Row],[Categoria]])</f>
        <v>0</v>
      </c>
      <c r="K20" s="33">
        <f>DespesasMensais[[#This Row],[Custo previsto]]-DespesasMensais[[#This Row],[Custo Real]]</f>
        <v>0</v>
      </c>
      <c r="L20" s="14">
        <f>DespesasMensais[[#This Row],[Custo previsto]]-DespesasMensais[[#This Row],[Custo Real]]</f>
        <v>0</v>
      </c>
      <c r="M20" s="20"/>
    </row>
    <row r="21" spans="2:13" x14ac:dyDescent="0.25">
      <c r="B21" s="88"/>
      <c r="C21" s="20"/>
      <c r="D21" s="72"/>
      <c r="E21" s="20"/>
      <c r="F21" s="20"/>
      <c r="G21" s="66"/>
      <c r="H21" s="32"/>
      <c r="I21" s="68"/>
      <c r="J21" s="32">
        <f>SUMIFS('Plan Financeiro Desp'!E:E,'Plan Financeiro Desp'!C:C,DespesasMensais[[#This Row],[Descrição]],'Plan Financeiro Desp'!B:B,DespesasMensais[[#This Row],[Categoria]])</f>
        <v>0</v>
      </c>
      <c r="K21" s="33">
        <f>DespesasMensais[[#This Row],[Custo previsto]]-DespesasMensais[[#This Row],[Custo Real]]</f>
        <v>0</v>
      </c>
      <c r="L21" s="14">
        <f>DespesasMensais[[#This Row],[Custo previsto]]-DespesasMensais[[#This Row],[Custo Real]]</f>
        <v>0</v>
      </c>
      <c r="M21" s="20"/>
    </row>
    <row r="22" spans="2:13" x14ac:dyDescent="0.25">
      <c r="B22" s="88"/>
      <c r="C22" s="20"/>
      <c r="D22" s="72"/>
      <c r="E22" s="20"/>
      <c r="F22" s="20"/>
      <c r="G22" s="66"/>
      <c r="H22" s="32"/>
      <c r="I22" s="68"/>
      <c r="J22" s="32">
        <f>SUMIFS('Plan Financeiro Desp'!E:E,'Plan Financeiro Desp'!C:C,DespesasMensais[[#This Row],[Descrição]],'Plan Financeiro Desp'!B:B,DespesasMensais[[#This Row],[Categoria]])</f>
        <v>0</v>
      </c>
      <c r="K22" s="33">
        <f>DespesasMensais[[#This Row],[Custo previsto]]-DespesasMensais[[#This Row],[Custo Real]]</f>
        <v>0</v>
      </c>
      <c r="L22" s="14">
        <f>DespesasMensais[[#This Row],[Custo previsto]]-DespesasMensais[[#This Row],[Custo Real]]</f>
        <v>0</v>
      </c>
      <c r="M22" s="20"/>
    </row>
    <row r="23" spans="2:13" x14ac:dyDescent="0.25">
      <c r="B23" s="88"/>
      <c r="C23" s="20"/>
      <c r="D23" s="72"/>
      <c r="E23" s="20"/>
      <c r="F23" s="20"/>
      <c r="G23" s="66"/>
      <c r="H23" s="32"/>
      <c r="I23" s="68"/>
      <c r="J23" s="32">
        <f>SUMIFS('Plan Financeiro Desp'!E:E,'Plan Financeiro Desp'!C:C,DespesasMensais[[#This Row],[Descrição]],'Plan Financeiro Desp'!B:B,DespesasMensais[[#This Row],[Categoria]])</f>
        <v>0</v>
      </c>
      <c r="K23" s="33">
        <f>DespesasMensais[[#This Row],[Custo previsto]]-DespesasMensais[[#This Row],[Custo Real]]</f>
        <v>0</v>
      </c>
      <c r="L23" s="14">
        <f>DespesasMensais[[#This Row],[Custo previsto]]-DespesasMensais[[#This Row],[Custo Real]]</f>
        <v>0</v>
      </c>
      <c r="M23" s="20"/>
    </row>
    <row r="24" spans="2:13" x14ac:dyDescent="0.25">
      <c r="B24" s="88"/>
      <c r="C24" s="20"/>
      <c r="D24" s="72"/>
      <c r="E24" s="20"/>
      <c r="F24" s="20"/>
      <c r="G24" s="66"/>
      <c r="H24" s="32"/>
      <c r="I24" s="68"/>
      <c r="J24" s="32">
        <f>SUMIFS('Plan Financeiro Desp'!E:E,'Plan Financeiro Desp'!C:C,DespesasMensais[[#This Row],[Descrição]],'Plan Financeiro Desp'!B:B,DespesasMensais[[#This Row],[Categoria]])</f>
        <v>0</v>
      </c>
      <c r="K24" s="33">
        <f>DespesasMensais[[#This Row],[Custo previsto]]-DespesasMensais[[#This Row],[Custo Real]]</f>
        <v>0</v>
      </c>
      <c r="L24" s="14">
        <f>DespesasMensais[[#This Row],[Custo previsto]]-DespesasMensais[[#This Row],[Custo Real]]</f>
        <v>0</v>
      </c>
      <c r="M24" s="20"/>
    </row>
    <row r="25" spans="2:13" x14ac:dyDescent="0.25">
      <c r="B25" s="88"/>
      <c r="C25" s="20"/>
      <c r="D25" s="72"/>
      <c r="E25" s="20"/>
      <c r="F25" s="20"/>
      <c r="G25" s="66"/>
      <c r="H25" s="32"/>
      <c r="I25" s="68"/>
      <c r="J25" s="32">
        <f>SUMIFS('Plan Financeiro Desp'!E:E,'Plan Financeiro Desp'!C:C,DespesasMensais[[#This Row],[Descrição]],'Plan Financeiro Desp'!B:B,DespesasMensais[[#This Row],[Categoria]])</f>
        <v>0</v>
      </c>
      <c r="K25" s="33">
        <f>DespesasMensais[[#This Row],[Custo previsto]]-DespesasMensais[[#This Row],[Custo Real]]</f>
        <v>0</v>
      </c>
      <c r="L25" s="14">
        <f>DespesasMensais[[#This Row],[Custo previsto]]-DespesasMensais[[#This Row],[Custo Real]]</f>
        <v>0</v>
      </c>
    </row>
    <row r="26" spans="2:13" x14ac:dyDescent="0.25">
      <c r="B26" s="88"/>
      <c r="C26" s="20"/>
      <c r="D26" s="72"/>
      <c r="E26" s="20"/>
      <c r="F26" s="20"/>
      <c r="G26" s="66"/>
      <c r="H26" s="32"/>
      <c r="I26" s="68"/>
      <c r="J26" s="32">
        <f>SUMIFS('Plan Financeiro Desp'!E:E,'Plan Financeiro Desp'!C:C,DespesasMensais[[#This Row],[Descrição]],'Plan Financeiro Desp'!B:B,DespesasMensais[[#This Row],[Categoria]])</f>
        <v>0</v>
      </c>
      <c r="K26" s="33">
        <f>DespesasMensais[[#This Row],[Custo previsto]]-DespesasMensais[[#This Row],[Custo Real]]</f>
        <v>0</v>
      </c>
      <c r="L26" s="14">
        <f>DespesasMensais[[#This Row],[Custo previsto]]-DespesasMensais[[#This Row],[Custo Real]]</f>
        <v>0</v>
      </c>
    </row>
    <row r="27" spans="2:13" x14ac:dyDescent="0.25">
      <c r="B27" s="88"/>
      <c r="C27" s="20"/>
      <c r="D27" s="72"/>
      <c r="E27" s="20"/>
      <c r="F27" s="20"/>
      <c r="G27" s="66"/>
      <c r="H27" s="32"/>
      <c r="I27" s="68"/>
      <c r="J27" s="32">
        <f>SUMIFS('Plan Financeiro Desp'!E:E,'Plan Financeiro Desp'!C:C,DespesasMensais[[#This Row],[Descrição]],'Plan Financeiro Desp'!B:B,DespesasMensais[[#This Row],[Categoria]])</f>
        <v>0</v>
      </c>
      <c r="K27" s="33">
        <f>DespesasMensais[[#This Row],[Custo previsto]]-DespesasMensais[[#This Row],[Custo Real]]</f>
        <v>0</v>
      </c>
      <c r="L27" s="14">
        <f>DespesasMensais[[#This Row],[Custo previsto]]-DespesasMensais[[#This Row],[Custo Real]]</f>
        <v>0</v>
      </c>
    </row>
    <row r="28" spans="2:13" x14ac:dyDescent="0.25">
      <c r="B28" s="88"/>
      <c r="C28" s="20"/>
      <c r="D28" s="72"/>
      <c r="E28" s="20"/>
      <c r="F28" s="20"/>
      <c r="G28" s="66"/>
      <c r="H28" s="32"/>
      <c r="I28" s="68"/>
      <c r="J28" s="32">
        <f>SUMIFS('Plan Financeiro Desp'!E:E,'Plan Financeiro Desp'!C:C,DespesasMensais[[#This Row],[Descrição]],'Plan Financeiro Desp'!B:B,DespesasMensais[[#This Row],[Categoria]])</f>
        <v>0</v>
      </c>
      <c r="K28" s="33">
        <f>DespesasMensais[[#This Row],[Custo previsto]]-DespesasMensais[[#This Row],[Custo Real]]</f>
        <v>0</v>
      </c>
      <c r="L28" s="14">
        <f>DespesasMensais[[#This Row],[Custo previsto]]-DespesasMensais[[#This Row],[Custo Real]]</f>
        <v>0</v>
      </c>
      <c r="M28" t="s">
        <v>141</v>
      </c>
    </row>
    <row r="29" spans="2:13" x14ac:dyDescent="0.25">
      <c r="B29" s="88"/>
      <c r="C29" s="20"/>
      <c r="D29" s="72"/>
      <c r="E29" s="20"/>
      <c r="F29" s="20"/>
      <c r="G29" s="66"/>
      <c r="H29" s="32"/>
      <c r="I29" s="68"/>
      <c r="J29" s="32">
        <f>SUMIFS('Plan Financeiro Desp'!E:E,'Plan Financeiro Desp'!C:C,DespesasMensais[[#This Row],[Descrição]],'Plan Financeiro Desp'!B:B,DespesasMensais[[#This Row],[Categoria]])</f>
        <v>0</v>
      </c>
      <c r="K29" s="33">
        <f>DespesasMensais[[#This Row],[Custo previsto]]-DespesasMensais[[#This Row],[Custo Real]]</f>
        <v>0</v>
      </c>
      <c r="L29" s="14">
        <f>DespesasMensais[[#This Row],[Custo previsto]]-DespesasMensais[[#This Row],[Custo Real]]</f>
        <v>0</v>
      </c>
    </row>
    <row r="30" spans="2:13" x14ac:dyDescent="0.25">
      <c r="B30" s="88"/>
      <c r="C30" s="20"/>
      <c r="D30" s="72"/>
      <c r="E30" s="20"/>
      <c r="F30" s="20"/>
      <c r="G30" s="66"/>
      <c r="H30" s="32"/>
      <c r="I30" s="68"/>
      <c r="J30" s="32">
        <f>SUMIFS('Plan Financeiro Desp'!E:E,'Plan Financeiro Desp'!C:C,DespesasMensais[[#This Row],[Descrição]],'Plan Financeiro Desp'!B:B,DespesasMensais[[#This Row],[Categoria]])</f>
        <v>0</v>
      </c>
      <c r="K30" s="33">
        <f>DespesasMensais[[#This Row],[Custo previsto]]-DespesasMensais[[#This Row],[Custo Real]]</f>
        <v>0</v>
      </c>
      <c r="L30" s="14">
        <f>DespesasMensais[[#This Row],[Custo previsto]]-DespesasMensais[[#This Row],[Custo Real]]</f>
        <v>0</v>
      </c>
    </row>
    <row r="31" spans="2:13" x14ac:dyDescent="0.25">
      <c r="B31" s="88"/>
      <c r="C31" s="20"/>
      <c r="D31" s="72"/>
      <c r="E31" s="20"/>
      <c r="F31" s="20"/>
      <c r="G31" s="66"/>
      <c r="H31" s="32"/>
      <c r="I31" s="68"/>
      <c r="J31" s="32">
        <f>SUMIFS('Plan Financeiro Desp'!E:E,'Plan Financeiro Desp'!C:C,DespesasMensais[[#This Row],[Descrição]],'Plan Financeiro Desp'!B:B,DespesasMensais[[#This Row],[Categoria]])</f>
        <v>0</v>
      </c>
      <c r="K31" s="33">
        <f>DespesasMensais[[#This Row],[Custo previsto]]-DespesasMensais[[#This Row],[Custo Real]]</f>
        <v>0</v>
      </c>
      <c r="L31" s="14">
        <f>DespesasMensais[[#This Row],[Custo previsto]]-DespesasMensais[[#This Row],[Custo Real]]</f>
        <v>0</v>
      </c>
    </row>
    <row r="32" spans="2:13" x14ac:dyDescent="0.25">
      <c r="B32" s="88"/>
      <c r="C32" s="20"/>
      <c r="D32" s="72"/>
      <c r="E32" s="20"/>
      <c r="F32" s="20"/>
      <c r="G32" s="66"/>
      <c r="H32" s="32"/>
      <c r="I32" s="68"/>
      <c r="J32" s="32">
        <f>SUMIFS('Plan Financeiro Desp'!E:E,'Plan Financeiro Desp'!C:C,DespesasMensais[[#This Row],[Descrição]],'Plan Financeiro Desp'!B:B,DespesasMensais[[#This Row],[Categoria]])</f>
        <v>0</v>
      </c>
      <c r="K32" s="33">
        <f>DespesasMensais[[#This Row],[Custo previsto]]-DespesasMensais[[#This Row],[Custo Real]]</f>
        <v>0</v>
      </c>
      <c r="L32" s="14">
        <f>DespesasMensais[[#This Row],[Custo previsto]]-DespesasMensais[[#This Row],[Custo Real]]</f>
        <v>0</v>
      </c>
    </row>
    <row r="33" spans="2:12" x14ac:dyDescent="0.25">
      <c r="B33" s="88"/>
      <c r="C33" s="20"/>
      <c r="D33" s="72"/>
      <c r="E33" s="20"/>
      <c r="F33" s="20"/>
      <c r="G33" s="66"/>
      <c r="H33" s="32"/>
      <c r="I33" s="68"/>
      <c r="J33" s="32">
        <f>SUMIFS('Plan Financeiro Desp'!E:E,'Plan Financeiro Desp'!C:C,DespesasMensais[[#This Row],[Descrição]],'Plan Financeiro Desp'!B:B,DespesasMensais[[#This Row],[Categoria]])</f>
        <v>0</v>
      </c>
      <c r="K33" s="33">
        <f>DespesasMensais[[#This Row],[Custo previsto]]-DespesasMensais[[#This Row],[Custo Real]]</f>
        <v>0</v>
      </c>
      <c r="L33" s="14">
        <f>DespesasMensais[[#This Row],[Custo previsto]]-DespesasMensais[[#This Row],[Custo Real]]</f>
        <v>0</v>
      </c>
    </row>
    <row r="34" spans="2:12" x14ac:dyDescent="0.25">
      <c r="B34" s="88"/>
      <c r="C34" s="20"/>
      <c r="D34" s="72"/>
      <c r="E34" s="20"/>
      <c r="F34" s="20"/>
      <c r="G34" s="66"/>
      <c r="H34" s="32"/>
      <c r="I34" s="68"/>
      <c r="J34" s="32">
        <f>SUMIFS('Plan Financeiro Desp'!E:E,'Plan Financeiro Desp'!C:C,DespesasMensais[[#This Row],[Descrição]],'Plan Financeiro Desp'!B:B,DespesasMensais[[#This Row],[Categoria]])</f>
        <v>0</v>
      </c>
      <c r="K34" s="33">
        <f>DespesasMensais[[#This Row],[Custo previsto]]-DespesasMensais[[#This Row],[Custo Real]]</f>
        <v>0</v>
      </c>
      <c r="L34" s="14">
        <f>DespesasMensais[[#This Row],[Custo previsto]]-DespesasMensais[[#This Row],[Custo Real]]</f>
        <v>0</v>
      </c>
    </row>
    <row r="35" spans="2:12" x14ac:dyDescent="0.25">
      <c r="B35" s="88"/>
      <c r="C35" s="20"/>
      <c r="D35" s="72"/>
      <c r="E35" s="20"/>
      <c r="F35" s="20"/>
      <c r="G35" s="66"/>
      <c r="H35" s="32"/>
      <c r="I35" s="68"/>
      <c r="J35" s="32">
        <f>SUMIFS('Plan Financeiro Desp'!E:E,'Plan Financeiro Desp'!C:C,DespesasMensais[[#This Row],[Descrição]],'Plan Financeiro Desp'!B:B,DespesasMensais[[#This Row],[Categoria]])</f>
        <v>0</v>
      </c>
      <c r="K35" s="33">
        <f>DespesasMensais[[#This Row],[Custo previsto]]-DespesasMensais[[#This Row],[Custo Real]]</f>
        <v>0</v>
      </c>
      <c r="L35" s="14">
        <f>DespesasMensais[[#This Row],[Custo previsto]]-DespesasMensais[[#This Row],[Custo Real]]</f>
        <v>0</v>
      </c>
    </row>
    <row r="36" spans="2:12" x14ac:dyDescent="0.25">
      <c r="B36" s="88"/>
      <c r="C36" s="20"/>
      <c r="D36" s="72"/>
      <c r="E36" s="20"/>
      <c r="F36" s="20"/>
      <c r="G36" s="66"/>
      <c r="H36" s="32"/>
      <c r="I36" s="68"/>
      <c r="J36" s="32">
        <f>SUMIFS('Plan Financeiro Desp'!E:E,'Plan Financeiro Desp'!C:C,DespesasMensais[[#This Row],[Descrição]],'Plan Financeiro Desp'!B:B,DespesasMensais[[#This Row],[Categoria]])</f>
        <v>0</v>
      </c>
      <c r="K36" s="33">
        <f>DespesasMensais[[#This Row],[Custo previsto]]-DespesasMensais[[#This Row],[Custo Real]]</f>
        <v>0</v>
      </c>
      <c r="L36" s="14">
        <f>DespesasMensais[[#This Row],[Custo previsto]]-DespesasMensais[[#This Row],[Custo Real]]</f>
        <v>0</v>
      </c>
    </row>
    <row r="37" spans="2:12" x14ac:dyDescent="0.25">
      <c r="B37" s="88"/>
      <c r="C37" s="20"/>
      <c r="D37" s="72"/>
      <c r="E37" s="20"/>
      <c r="F37" s="20"/>
      <c r="G37" s="66"/>
      <c r="H37" s="32"/>
      <c r="I37" s="68"/>
      <c r="J37" s="32">
        <f>SUMIFS('Plan Financeiro Desp'!E:E,'Plan Financeiro Desp'!C:C,DespesasMensais[[#This Row],[Descrição]],'Plan Financeiro Desp'!B:B,DespesasMensais[[#This Row],[Categoria]])</f>
        <v>0</v>
      </c>
      <c r="K37" s="33">
        <f>DespesasMensais[[#This Row],[Custo previsto]]-DespesasMensais[[#This Row],[Custo Real]]</f>
        <v>0</v>
      </c>
      <c r="L37" s="14">
        <f>DespesasMensais[[#This Row],[Custo previsto]]-DespesasMensais[[#This Row],[Custo Real]]</f>
        <v>0</v>
      </c>
    </row>
    <row r="38" spans="2:12" x14ac:dyDescent="0.25">
      <c r="B38" s="88"/>
      <c r="C38" s="20"/>
      <c r="D38" s="72"/>
      <c r="E38" s="20"/>
      <c r="F38" s="20"/>
      <c r="G38" s="66"/>
      <c r="H38" s="32"/>
      <c r="I38" s="68"/>
      <c r="J38" s="32">
        <f>SUMIFS('Plan Financeiro Desp'!E:E,'Plan Financeiro Desp'!C:C,DespesasMensais[[#This Row],[Descrição]],'Plan Financeiro Desp'!B:B,DespesasMensais[[#This Row],[Categoria]])</f>
        <v>0</v>
      </c>
      <c r="K38" s="33">
        <f>DespesasMensais[[#This Row],[Custo previsto]]-DespesasMensais[[#This Row],[Custo Real]]</f>
        <v>0</v>
      </c>
      <c r="L38" s="14">
        <f>DespesasMensais[[#This Row],[Custo previsto]]-DespesasMensais[[#This Row],[Custo Real]]</f>
        <v>0</v>
      </c>
    </row>
    <row r="39" spans="2:12" x14ac:dyDescent="0.25">
      <c r="B39" s="88"/>
      <c r="C39" s="20"/>
      <c r="D39" s="72"/>
      <c r="E39" s="20"/>
      <c r="F39" s="20"/>
      <c r="G39" s="66"/>
      <c r="H39" s="32"/>
      <c r="I39" s="68"/>
      <c r="J39" s="32">
        <f>SUMIFS('Plan Financeiro Desp'!E:E,'Plan Financeiro Desp'!C:C,DespesasMensais[[#This Row],[Descrição]],'Plan Financeiro Desp'!B:B,DespesasMensais[[#This Row],[Categoria]])</f>
        <v>0</v>
      </c>
      <c r="K39" s="33">
        <f>DespesasMensais[[#This Row],[Custo previsto]]-DespesasMensais[[#This Row],[Custo Real]]</f>
        <v>0</v>
      </c>
      <c r="L39" s="14">
        <f>DespesasMensais[[#This Row],[Custo previsto]]-DespesasMensais[[#This Row],[Custo Real]]</f>
        <v>0</v>
      </c>
    </row>
    <row r="40" spans="2:12" x14ac:dyDescent="0.25">
      <c r="B40" s="88"/>
      <c r="C40" s="20"/>
      <c r="D40" s="72"/>
      <c r="E40" s="20"/>
      <c r="F40" s="20"/>
      <c r="G40" s="66"/>
      <c r="H40" s="32"/>
      <c r="I40" s="68"/>
      <c r="J40" s="32">
        <f>SUMIFS('Plan Financeiro Desp'!E:E,'Plan Financeiro Desp'!C:C,DespesasMensais[[#This Row],[Descrição]],'Plan Financeiro Desp'!B:B,DespesasMensais[[#This Row],[Categoria]])</f>
        <v>0</v>
      </c>
      <c r="K40" s="33">
        <f>DespesasMensais[[#This Row],[Custo previsto]]-DespesasMensais[[#This Row],[Custo Real]]</f>
        <v>0</v>
      </c>
      <c r="L40" s="14">
        <f>DespesasMensais[[#This Row],[Custo previsto]]-DespesasMensais[[#This Row],[Custo Real]]</f>
        <v>0</v>
      </c>
    </row>
    <row r="41" spans="2:12" x14ac:dyDescent="0.25">
      <c r="B41" s="88"/>
      <c r="C41" s="20"/>
      <c r="D41" s="72"/>
      <c r="E41" s="20"/>
      <c r="F41" s="20"/>
      <c r="G41" s="66"/>
      <c r="H41" s="32"/>
      <c r="I41" s="68"/>
      <c r="J41" s="32">
        <f>SUMIFS('Plan Financeiro Desp'!E:E,'Plan Financeiro Desp'!C:C,DespesasMensais[[#This Row],[Descrição]],'Plan Financeiro Desp'!B:B,DespesasMensais[[#This Row],[Categoria]])</f>
        <v>0</v>
      </c>
      <c r="K41" s="33">
        <f>DespesasMensais[[#This Row],[Custo previsto]]-DespesasMensais[[#This Row],[Custo Real]]</f>
        <v>0</v>
      </c>
      <c r="L41" s="14">
        <f>DespesasMensais[[#This Row],[Custo previsto]]-DespesasMensais[[#This Row],[Custo Real]]</f>
        <v>0</v>
      </c>
    </row>
    <row r="42" spans="2:12" x14ac:dyDescent="0.25">
      <c r="B42" s="88"/>
      <c r="C42" s="20"/>
      <c r="D42" s="72"/>
      <c r="E42" s="20"/>
      <c r="F42" s="20"/>
      <c r="G42" s="66"/>
      <c r="H42" s="32"/>
      <c r="I42" s="68"/>
      <c r="J42" s="32">
        <f>SUMIFS('Plan Financeiro Desp'!E:E,'Plan Financeiro Desp'!C:C,DespesasMensais[[#This Row],[Descrição]],'Plan Financeiro Desp'!B:B,DespesasMensais[[#This Row],[Categoria]])</f>
        <v>0</v>
      </c>
      <c r="K42" s="33">
        <f>DespesasMensais[[#This Row],[Custo previsto]]-DespesasMensais[[#This Row],[Custo Real]]</f>
        <v>0</v>
      </c>
      <c r="L42" s="14">
        <f>DespesasMensais[[#This Row],[Custo previsto]]-DespesasMensais[[#This Row],[Custo Real]]</f>
        <v>0</v>
      </c>
    </row>
    <row r="43" spans="2:12" x14ac:dyDescent="0.25">
      <c r="B43" s="20"/>
      <c r="C43" s="20"/>
      <c r="D43" s="72"/>
      <c r="E43" s="20"/>
      <c r="F43" s="20"/>
      <c r="G43" s="66"/>
      <c r="H43" s="32"/>
      <c r="I43" s="68"/>
      <c r="J43" s="32">
        <f>SUMIFS('Plan Financeiro Desp'!E:E,'Plan Financeiro Desp'!C:C,DespesasMensais[[#This Row],[Descrição]],'Plan Financeiro Desp'!B:B,DespesasMensais[[#This Row],[Categoria]])</f>
        <v>0</v>
      </c>
      <c r="K43" s="33">
        <f>DespesasMensais[[#This Row],[Custo previsto]]-DespesasMensais[[#This Row],[Custo Real]]</f>
        <v>0</v>
      </c>
      <c r="L43" s="14">
        <f>DespesasMensais[[#This Row],[Custo previsto]]-DespesasMensais[[#This Row],[Custo Real]]</f>
        <v>0</v>
      </c>
    </row>
    <row r="44" spans="2:12" x14ac:dyDescent="0.25">
      <c r="B44" s="20"/>
      <c r="C44" s="20"/>
      <c r="D44" s="72"/>
      <c r="E44" s="20"/>
      <c r="F44" s="20"/>
      <c r="G44" s="66"/>
      <c r="H44" s="32"/>
      <c r="I44" s="68"/>
      <c r="J44" s="32">
        <f>SUMIFS('Plan Financeiro Desp'!E:E,'Plan Financeiro Desp'!C:C,DespesasMensais[[#This Row],[Descrição]],'Plan Financeiro Desp'!B:B,DespesasMensais[[#This Row],[Categoria]])</f>
        <v>0</v>
      </c>
      <c r="K44" s="33">
        <f>DespesasMensais[[#This Row],[Custo previsto]]-DespesasMensais[[#This Row],[Custo Real]]</f>
        <v>0</v>
      </c>
      <c r="L44" s="14">
        <f>DespesasMensais[[#This Row],[Custo previsto]]-DespesasMensais[[#This Row],[Custo Real]]</f>
        <v>0</v>
      </c>
    </row>
    <row r="45" spans="2:12" x14ac:dyDescent="0.25">
      <c r="B45" s="20"/>
      <c r="C45" s="20"/>
      <c r="D45" s="72"/>
      <c r="E45" s="20"/>
      <c r="F45" s="20"/>
      <c r="G45" s="66"/>
      <c r="H45" s="32"/>
      <c r="I45" s="68"/>
      <c r="J45" s="32">
        <f>SUMIFS('Plan Financeiro Desp'!E:E,'Plan Financeiro Desp'!C:C,DespesasMensais[[#This Row],[Descrição]],'Plan Financeiro Desp'!B:B,DespesasMensais[[#This Row],[Categoria]])</f>
        <v>0</v>
      </c>
      <c r="K45" s="33">
        <f>DespesasMensais[[#This Row],[Custo previsto]]-DespesasMensais[[#This Row],[Custo Real]]</f>
        <v>0</v>
      </c>
      <c r="L45" s="14">
        <f>DespesasMensais[[#This Row],[Custo previsto]]-DespesasMensais[[#This Row],[Custo Real]]</f>
        <v>0</v>
      </c>
    </row>
    <row r="46" spans="2:12" x14ac:dyDescent="0.25">
      <c r="B46" s="20"/>
      <c r="C46" s="20"/>
      <c r="D46" s="72"/>
      <c r="E46" s="20"/>
      <c r="F46" s="20"/>
      <c r="G46" s="66"/>
      <c r="H46" s="32"/>
      <c r="I46" s="68"/>
      <c r="J46" s="32">
        <f>SUMIFS('Plan Financeiro Desp'!E:E,'Plan Financeiro Desp'!C:C,DespesasMensais[[#This Row],[Descrição]],'Plan Financeiro Desp'!B:B,DespesasMensais[[#This Row],[Categoria]])</f>
        <v>0</v>
      </c>
      <c r="K46" s="33">
        <f>DespesasMensais[[#This Row],[Custo previsto]]-DespesasMensais[[#This Row],[Custo Real]]</f>
        <v>0</v>
      </c>
      <c r="L46" s="14">
        <f>DespesasMensais[[#This Row],[Custo previsto]]-DespesasMensais[[#This Row],[Custo Real]]</f>
        <v>0</v>
      </c>
    </row>
    <row r="47" spans="2:12" x14ac:dyDescent="0.25">
      <c r="B47" s="20"/>
      <c r="C47" s="20"/>
      <c r="D47" s="72"/>
      <c r="E47" s="20"/>
      <c r="F47" s="20"/>
      <c r="G47" s="66"/>
      <c r="H47" s="32"/>
      <c r="I47" s="68"/>
      <c r="J47" s="32">
        <f>SUMIFS('Plan Financeiro Desp'!E:E,'Plan Financeiro Desp'!C:C,DespesasMensais[[#This Row],[Descrição]],'Plan Financeiro Desp'!B:B,DespesasMensais[[#This Row],[Categoria]])</f>
        <v>0</v>
      </c>
      <c r="K47" s="33">
        <f>DespesasMensais[[#This Row],[Custo previsto]]-DespesasMensais[[#This Row],[Custo Real]]</f>
        <v>0</v>
      </c>
      <c r="L47" s="14">
        <f>DespesasMensais[[#This Row],[Custo previsto]]-DespesasMensais[[#This Row],[Custo Real]]</f>
        <v>0</v>
      </c>
    </row>
    <row r="48" spans="2:12" x14ac:dyDescent="0.25">
      <c r="B48" s="20"/>
      <c r="C48" s="20"/>
      <c r="D48" s="72"/>
      <c r="E48" s="20"/>
      <c r="F48" s="20"/>
      <c r="G48" s="66"/>
      <c r="H48" s="32"/>
      <c r="I48" s="68"/>
      <c r="J48" s="32">
        <f>SUMIFS('Plan Financeiro Desp'!E:E,'Plan Financeiro Desp'!C:C,DespesasMensais[[#This Row],[Descrição]],'Plan Financeiro Desp'!B:B,DespesasMensais[[#This Row],[Categoria]])</f>
        <v>0</v>
      </c>
      <c r="K48" s="33">
        <f>DespesasMensais[[#This Row],[Custo previsto]]-DespesasMensais[[#This Row],[Custo Real]]</f>
        <v>0</v>
      </c>
      <c r="L48" s="14">
        <f>DespesasMensais[[#This Row],[Custo previsto]]-DespesasMensais[[#This Row],[Custo Real]]</f>
        <v>0</v>
      </c>
    </row>
    <row r="49" spans="2:12" x14ac:dyDescent="0.25">
      <c r="B49" s="20"/>
      <c r="C49" s="20"/>
      <c r="D49" s="72"/>
      <c r="E49" s="20"/>
      <c r="F49" s="20"/>
      <c r="G49" s="66"/>
      <c r="H49" s="32"/>
      <c r="I49" s="68"/>
      <c r="J49" s="32">
        <f>SUMIFS('Plan Financeiro Desp'!E:E,'Plan Financeiro Desp'!C:C,DespesasMensais[[#This Row],[Descrição]],'Plan Financeiro Desp'!B:B,DespesasMensais[[#This Row],[Categoria]])</f>
        <v>0</v>
      </c>
      <c r="K49" s="33">
        <f>DespesasMensais[[#This Row],[Custo previsto]]-DespesasMensais[[#This Row],[Custo Real]]</f>
        <v>0</v>
      </c>
      <c r="L49" s="14">
        <f>DespesasMensais[[#This Row],[Custo previsto]]-DespesasMensais[[#This Row],[Custo Real]]</f>
        <v>0</v>
      </c>
    </row>
    <row r="50" spans="2:12" x14ac:dyDescent="0.25">
      <c r="B50" s="20"/>
      <c r="C50" s="20"/>
      <c r="D50" s="72"/>
      <c r="E50" s="20"/>
      <c r="F50" s="20"/>
      <c r="G50" s="66"/>
      <c r="H50" s="32"/>
      <c r="I50" s="68"/>
      <c r="J50" s="32">
        <f>SUMIFS('Plan Financeiro Desp'!E:E,'Plan Financeiro Desp'!C:C,DespesasMensais[[#This Row],[Descrição]],'Plan Financeiro Desp'!B:B,DespesasMensais[[#This Row],[Categoria]])</f>
        <v>0</v>
      </c>
      <c r="K50" s="33">
        <f>DespesasMensais[[#This Row],[Custo previsto]]-DespesasMensais[[#This Row],[Custo Real]]</f>
        <v>0</v>
      </c>
      <c r="L50" s="14">
        <f>DespesasMensais[[#This Row],[Custo previsto]]-DespesasMensais[[#This Row],[Custo Real]]</f>
        <v>0</v>
      </c>
    </row>
    <row r="51" spans="2:12" x14ac:dyDescent="0.25">
      <c r="B51" s="20"/>
      <c r="C51" s="20"/>
      <c r="D51" s="72"/>
      <c r="E51" s="20"/>
      <c r="F51" s="20"/>
      <c r="G51" s="66"/>
      <c r="H51" s="32"/>
      <c r="I51" s="68"/>
      <c r="J51" s="32">
        <f>SUMIFS('Plan Financeiro Desp'!E:E,'Plan Financeiro Desp'!C:C,DespesasMensais[[#This Row],[Descrição]],'Plan Financeiro Desp'!B:B,DespesasMensais[[#This Row],[Categoria]])</f>
        <v>0</v>
      </c>
      <c r="K51" s="33">
        <f>DespesasMensais[[#This Row],[Custo previsto]]-DespesasMensais[[#This Row],[Custo Real]]</f>
        <v>0</v>
      </c>
      <c r="L51" s="14">
        <f>DespesasMensais[[#This Row],[Custo previsto]]-DespesasMensais[[#This Row],[Custo Real]]</f>
        <v>0</v>
      </c>
    </row>
    <row r="52" spans="2:12" x14ac:dyDescent="0.25">
      <c r="B52" s="20"/>
      <c r="C52" s="20"/>
      <c r="D52" s="72"/>
      <c r="E52" s="20"/>
      <c r="F52" s="20"/>
      <c r="G52" s="66"/>
      <c r="H52" s="32"/>
      <c r="I52" s="68"/>
      <c r="J52" s="32">
        <f>SUMIFS('Plan Financeiro Desp'!E:E,'Plan Financeiro Desp'!C:C,DespesasMensais[[#This Row],[Descrição]],'Plan Financeiro Desp'!B:B,DespesasMensais[[#This Row],[Categoria]])</f>
        <v>0</v>
      </c>
      <c r="K52" s="33">
        <f>DespesasMensais[[#This Row],[Custo previsto]]-DespesasMensais[[#This Row],[Custo Real]]</f>
        <v>0</v>
      </c>
      <c r="L52" s="14">
        <f>DespesasMensais[[#This Row],[Custo previsto]]-DespesasMensais[[#This Row],[Custo Real]]</f>
        <v>0</v>
      </c>
    </row>
    <row r="53" spans="2:12" x14ac:dyDescent="0.25">
      <c r="B53" s="20"/>
      <c r="C53" s="20"/>
      <c r="D53" s="72"/>
      <c r="E53" s="20"/>
      <c r="F53" s="20"/>
      <c r="G53" s="66"/>
      <c r="H53" s="32"/>
      <c r="I53" s="68"/>
      <c r="J53" s="32">
        <f>SUMIFS('Plan Financeiro Desp'!E:E,'Plan Financeiro Desp'!C:C,DespesasMensais[[#This Row],[Descrição]],'Plan Financeiro Desp'!B:B,DespesasMensais[[#This Row],[Categoria]])</f>
        <v>0</v>
      </c>
      <c r="K53" s="33">
        <f>DespesasMensais[[#This Row],[Custo previsto]]-DespesasMensais[[#This Row],[Custo Real]]</f>
        <v>0</v>
      </c>
      <c r="L53" s="14">
        <f>DespesasMensais[[#This Row],[Custo previsto]]-DespesasMensais[[#This Row],[Custo Real]]</f>
        <v>0</v>
      </c>
    </row>
    <row r="54" spans="2:12" x14ac:dyDescent="0.25">
      <c r="B54" s="20"/>
      <c r="C54" s="20"/>
      <c r="D54" s="72"/>
      <c r="E54" s="20"/>
      <c r="F54" s="20"/>
      <c r="G54" s="66"/>
      <c r="H54" s="32"/>
      <c r="I54" s="68"/>
      <c r="J54" s="32">
        <f>SUMIFS('Plan Financeiro Desp'!E:E,'Plan Financeiro Desp'!C:C,DespesasMensais[[#This Row],[Descrição]],'Plan Financeiro Desp'!B:B,DespesasMensais[[#This Row],[Categoria]])</f>
        <v>0</v>
      </c>
      <c r="K54" s="33">
        <f>DespesasMensais[[#This Row],[Custo previsto]]-DespesasMensais[[#This Row],[Custo Real]]</f>
        <v>0</v>
      </c>
      <c r="L54" s="14">
        <f>DespesasMensais[[#This Row],[Custo previsto]]-DespesasMensais[[#This Row],[Custo Real]]</f>
        <v>0</v>
      </c>
    </row>
    <row r="55" spans="2:12" x14ac:dyDescent="0.25">
      <c r="B55" s="20"/>
      <c r="C55" s="20"/>
      <c r="D55" s="72"/>
      <c r="E55" s="20"/>
      <c r="F55" s="20"/>
      <c r="G55" s="66"/>
      <c r="H55" s="32"/>
      <c r="I55" s="68"/>
      <c r="J55" s="32">
        <f>SUMIFS('Plan Financeiro Desp'!E:E,'Plan Financeiro Desp'!C:C,DespesasMensais[[#This Row],[Descrição]],'Plan Financeiro Desp'!B:B,DespesasMensais[[#This Row],[Categoria]])</f>
        <v>0</v>
      </c>
      <c r="K55" s="33">
        <f>DespesasMensais[[#This Row],[Custo previsto]]-DespesasMensais[[#This Row],[Custo Real]]</f>
        <v>0</v>
      </c>
      <c r="L55" s="14">
        <f>DespesasMensais[[#This Row],[Custo previsto]]-DespesasMensais[[#This Row],[Custo Real]]</f>
        <v>0</v>
      </c>
    </row>
    <row r="56" spans="2:12" x14ac:dyDescent="0.25">
      <c r="B56" s="20"/>
      <c r="C56" s="20"/>
      <c r="D56" s="72"/>
      <c r="E56" s="20"/>
      <c r="F56" s="20"/>
      <c r="G56" s="66"/>
      <c r="H56" s="32"/>
      <c r="I56" s="68"/>
      <c r="J56" s="32">
        <f>SUMIFS('Plan Financeiro Desp'!E:E,'Plan Financeiro Desp'!C:C,DespesasMensais[[#This Row],[Descrição]],'Plan Financeiro Desp'!B:B,DespesasMensais[[#This Row],[Categoria]])</f>
        <v>0</v>
      </c>
      <c r="K56" s="33">
        <f>DespesasMensais[[#This Row],[Custo previsto]]-DespesasMensais[[#This Row],[Custo Real]]</f>
        <v>0</v>
      </c>
      <c r="L56" s="14">
        <f>DespesasMensais[[#This Row],[Custo previsto]]-DespesasMensais[[#This Row],[Custo Real]]</f>
        <v>0</v>
      </c>
    </row>
    <row r="57" spans="2:12" x14ac:dyDescent="0.25">
      <c r="B57" s="20"/>
      <c r="C57" s="20"/>
      <c r="D57" s="72"/>
      <c r="E57" s="20"/>
      <c r="F57" s="20"/>
      <c r="G57" s="66"/>
      <c r="H57" s="32"/>
      <c r="I57" s="68"/>
      <c r="J57" s="32">
        <f>SUMIFS('Plan Financeiro Desp'!E:E,'Plan Financeiro Desp'!C:C,DespesasMensais[[#This Row],[Descrição]],'Plan Financeiro Desp'!B:B,DespesasMensais[[#This Row],[Categoria]])</f>
        <v>0</v>
      </c>
      <c r="K57" s="33">
        <f>DespesasMensais[[#This Row],[Custo previsto]]-DespesasMensais[[#This Row],[Custo Real]]</f>
        <v>0</v>
      </c>
      <c r="L57" s="14">
        <f>DespesasMensais[[#This Row],[Custo previsto]]-DespesasMensais[[#This Row],[Custo Real]]</f>
        <v>0</v>
      </c>
    </row>
    <row r="58" spans="2:12" x14ac:dyDescent="0.25">
      <c r="B58" s="20"/>
      <c r="C58" s="20"/>
      <c r="D58" s="72"/>
      <c r="E58" s="20"/>
      <c r="F58" s="20"/>
      <c r="G58" s="66"/>
      <c r="H58" s="32"/>
      <c r="I58" s="68"/>
      <c r="J58" s="32">
        <f>SUMIFS('Plan Financeiro Desp'!E:E,'Plan Financeiro Desp'!C:C,DespesasMensais[[#This Row],[Descrição]],'Plan Financeiro Desp'!B:B,DespesasMensais[[#This Row],[Categoria]])</f>
        <v>0</v>
      </c>
      <c r="K58" s="33">
        <f>DespesasMensais[[#This Row],[Custo previsto]]-DespesasMensais[[#This Row],[Custo Real]]</f>
        <v>0</v>
      </c>
      <c r="L58" s="14">
        <f>DespesasMensais[[#This Row],[Custo previsto]]-DespesasMensais[[#This Row],[Custo Real]]</f>
        <v>0</v>
      </c>
    </row>
    <row r="59" spans="2:12" x14ac:dyDescent="0.25">
      <c r="B59" s="20"/>
      <c r="C59" s="20"/>
      <c r="D59" s="72"/>
      <c r="E59" s="20"/>
      <c r="F59" s="20"/>
      <c r="G59" s="66"/>
      <c r="H59" s="32"/>
      <c r="I59" s="68"/>
      <c r="J59" s="32">
        <f>SUMIFS('Plan Financeiro Desp'!E:E,'Plan Financeiro Desp'!C:C,DespesasMensais[[#This Row],[Descrição]],'Plan Financeiro Desp'!B:B,DespesasMensais[[#This Row],[Categoria]])</f>
        <v>0</v>
      </c>
      <c r="K59" s="33">
        <f>DespesasMensais[[#This Row],[Custo previsto]]-DespesasMensais[[#This Row],[Custo Real]]</f>
        <v>0</v>
      </c>
      <c r="L59" s="14">
        <f>DespesasMensais[[#This Row],[Custo previsto]]-DespesasMensais[[#This Row],[Custo Real]]</f>
        <v>0</v>
      </c>
    </row>
    <row r="60" spans="2:12" x14ac:dyDescent="0.25">
      <c r="B60" s="20"/>
      <c r="C60" s="20"/>
      <c r="D60" s="72"/>
      <c r="E60" s="20"/>
      <c r="F60" s="20"/>
      <c r="G60" s="66"/>
      <c r="H60" s="32"/>
      <c r="I60" s="68"/>
      <c r="J60" s="32">
        <f>SUMIFS('Plan Financeiro Desp'!E:E,'Plan Financeiro Desp'!C:C,DespesasMensais[[#This Row],[Descrição]],'Plan Financeiro Desp'!B:B,DespesasMensais[[#This Row],[Categoria]])</f>
        <v>0</v>
      </c>
      <c r="K60" s="33">
        <f>DespesasMensais[[#This Row],[Custo previsto]]-DespesasMensais[[#This Row],[Custo Real]]</f>
        <v>0</v>
      </c>
      <c r="L60" s="14">
        <f>DespesasMensais[[#This Row],[Custo previsto]]-DespesasMensais[[#This Row],[Custo Real]]</f>
        <v>0</v>
      </c>
    </row>
    <row r="61" spans="2:12" x14ac:dyDescent="0.25">
      <c r="B61" s="20"/>
      <c r="C61" s="20"/>
      <c r="D61" s="72"/>
      <c r="E61" s="20"/>
      <c r="F61" s="20"/>
      <c r="G61" s="66"/>
      <c r="H61" s="32"/>
      <c r="I61" s="68"/>
      <c r="J61" s="32">
        <f>SUMIFS('Plan Financeiro Desp'!E:E,'Plan Financeiro Desp'!C:C,DespesasMensais[[#This Row],[Descrição]],'Plan Financeiro Desp'!B:B,DespesasMensais[[#This Row],[Categoria]])</f>
        <v>0</v>
      </c>
      <c r="K61" s="33">
        <f>DespesasMensais[[#This Row],[Custo previsto]]-DespesasMensais[[#This Row],[Custo Real]]</f>
        <v>0</v>
      </c>
      <c r="L61" s="14">
        <f>DespesasMensais[[#This Row],[Custo previsto]]-DespesasMensais[[#This Row],[Custo Real]]</f>
        <v>0</v>
      </c>
    </row>
    <row r="62" spans="2:12" x14ac:dyDescent="0.25">
      <c r="B62" s="20"/>
      <c r="C62" s="20"/>
      <c r="D62" s="72"/>
      <c r="E62" s="20"/>
      <c r="F62" s="20"/>
      <c r="G62" s="66"/>
      <c r="H62" s="32"/>
      <c r="I62" s="68"/>
      <c r="J62" s="32">
        <f>SUMIFS('Plan Financeiro Desp'!E:E,'Plan Financeiro Desp'!C:C,DespesasMensais[[#This Row],[Descrição]],'Plan Financeiro Desp'!B:B,DespesasMensais[[#This Row],[Categoria]])</f>
        <v>0</v>
      </c>
      <c r="K62" s="33">
        <f>DespesasMensais[[#This Row],[Custo previsto]]-DespesasMensais[[#This Row],[Custo Real]]</f>
        <v>0</v>
      </c>
      <c r="L62" s="14">
        <f>DespesasMensais[[#This Row],[Custo previsto]]-DespesasMensais[[#This Row],[Custo Real]]</f>
        <v>0</v>
      </c>
    </row>
    <row r="63" spans="2:12" x14ac:dyDescent="0.25">
      <c r="B63" s="20"/>
      <c r="C63" s="20"/>
      <c r="D63" s="72"/>
      <c r="E63" s="20"/>
      <c r="F63" s="20"/>
      <c r="G63" s="66"/>
      <c r="H63" s="32"/>
      <c r="I63" s="68"/>
      <c r="J63" s="32">
        <f>SUMIFS('Plan Financeiro Desp'!E:E,'Plan Financeiro Desp'!C:C,DespesasMensais[[#This Row],[Descrição]],'Plan Financeiro Desp'!B:B,DespesasMensais[[#This Row],[Categoria]])</f>
        <v>0</v>
      </c>
      <c r="K63" s="33">
        <f>DespesasMensais[[#This Row],[Custo previsto]]-DespesasMensais[[#This Row],[Custo Real]]</f>
        <v>0</v>
      </c>
      <c r="L63" s="14">
        <f>DespesasMensais[[#This Row],[Custo previsto]]-DespesasMensais[[#This Row],[Custo Real]]</f>
        <v>0</v>
      </c>
    </row>
    <row r="64" spans="2:12" x14ac:dyDescent="0.25">
      <c r="B64" s="20"/>
      <c r="C64" s="20"/>
      <c r="D64" s="72"/>
      <c r="E64" s="20"/>
      <c r="F64" s="20"/>
      <c r="G64" s="66"/>
      <c r="H64" s="32"/>
      <c r="I64" s="68"/>
      <c r="J64" s="32">
        <f>SUMIFS('Plan Financeiro Desp'!E:E,'Plan Financeiro Desp'!C:C,DespesasMensais[[#This Row],[Descrição]],'Plan Financeiro Desp'!B:B,DespesasMensais[[#This Row],[Categoria]])</f>
        <v>0</v>
      </c>
      <c r="K64" s="33">
        <f>DespesasMensais[[#This Row],[Custo previsto]]-DespesasMensais[[#This Row],[Custo Real]]</f>
        <v>0</v>
      </c>
      <c r="L64" s="14">
        <f>DespesasMensais[[#This Row],[Custo previsto]]-DespesasMensais[[#This Row],[Custo Real]]</f>
        <v>0</v>
      </c>
    </row>
    <row r="65" spans="2:12" x14ac:dyDescent="0.25">
      <c r="B65" s="20"/>
      <c r="C65" s="20"/>
      <c r="D65" s="72"/>
      <c r="E65" s="20"/>
      <c r="F65" s="20"/>
      <c r="G65" s="66"/>
      <c r="H65" s="32"/>
      <c r="I65" s="68"/>
      <c r="J65" s="32">
        <f>SUMIFS('Plan Financeiro Desp'!E:E,'Plan Financeiro Desp'!C:C,DespesasMensais[[#This Row],[Descrição]],'Plan Financeiro Desp'!B:B,DespesasMensais[[#This Row],[Categoria]])</f>
        <v>0</v>
      </c>
      <c r="K65" s="33">
        <f>DespesasMensais[[#This Row],[Custo previsto]]-DespesasMensais[[#This Row],[Custo Real]]</f>
        <v>0</v>
      </c>
      <c r="L65" s="14">
        <f>DespesasMensais[[#This Row],[Custo previsto]]-DespesasMensais[[#This Row],[Custo Real]]</f>
        <v>0</v>
      </c>
    </row>
    <row r="66" spans="2:12" x14ac:dyDescent="0.25">
      <c r="B66" s="20"/>
      <c r="C66" s="20"/>
      <c r="D66" s="72"/>
      <c r="E66" s="20"/>
      <c r="F66" s="20"/>
      <c r="G66" s="66"/>
      <c r="H66" s="32"/>
      <c r="I66" s="68"/>
      <c r="J66" s="32">
        <f>SUMIFS('Plan Financeiro Desp'!E:E,'Plan Financeiro Desp'!C:C,DespesasMensais[[#This Row],[Descrição]],'Plan Financeiro Desp'!B:B,DespesasMensais[[#This Row],[Categoria]])</f>
        <v>0</v>
      </c>
      <c r="K66" s="33">
        <f>DespesasMensais[[#This Row],[Custo previsto]]-DespesasMensais[[#This Row],[Custo Real]]</f>
        <v>0</v>
      </c>
      <c r="L66" s="14">
        <f>DespesasMensais[[#This Row],[Custo previsto]]-DespesasMensais[[#This Row],[Custo Real]]</f>
        <v>0</v>
      </c>
    </row>
    <row r="67" spans="2:12" x14ac:dyDescent="0.25">
      <c r="B67" s="20"/>
      <c r="C67" s="20"/>
      <c r="D67" s="72"/>
      <c r="E67" s="20"/>
      <c r="F67" s="20"/>
      <c r="G67" s="66"/>
      <c r="H67" s="32"/>
      <c r="I67" s="68"/>
      <c r="J67" s="32">
        <f>SUMIFS('Plan Financeiro Desp'!E:E,'Plan Financeiro Desp'!C:C,DespesasMensais[[#This Row],[Descrição]],'Plan Financeiro Desp'!B:B,DespesasMensais[[#This Row],[Categoria]])</f>
        <v>0</v>
      </c>
      <c r="K67" s="33">
        <f>DespesasMensais[[#This Row],[Custo previsto]]-DespesasMensais[[#This Row],[Custo Real]]</f>
        <v>0</v>
      </c>
      <c r="L67" s="14">
        <f>DespesasMensais[[#This Row],[Custo previsto]]-DespesasMensais[[#This Row],[Custo Real]]</f>
        <v>0</v>
      </c>
    </row>
    <row r="68" spans="2:12" x14ac:dyDescent="0.25">
      <c r="B68" s="20"/>
      <c r="C68" s="20"/>
      <c r="D68" s="72"/>
      <c r="E68" s="20"/>
      <c r="F68" s="20"/>
      <c r="G68" s="66"/>
      <c r="H68" s="32"/>
      <c r="I68" s="68"/>
      <c r="J68" s="32">
        <f>SUMIFS('Plan Financeiro Desp'!E:E,'Plan Financeiro Desp'!C:C,DespesasMensais[[#This Row],[Descrição]],'Plan Financeiro Desp'!B:B,DespesasMensais[[#This Row],[Categoria]])</f>
        <v>0</v>
      </c>
      <c r="K68" s="33">
        <f>DespesasMensais[[#This Row],[Custo previsto]]-DespesasMensais[[#This Row],[Custo Real]]</f>
        <v>0</v>
      </c>
      <c r="L68" s="73">
        <f>DespesasMensais[[#This Row],[Custo previsto]]-DespesasMensais[[#This Row],[Custo Real]]</f>
        <v>0</v>
      </c>
    </row>
    <row r="69" spans="2:12" x14ac:dyDescent="0.25">
      <c r="B69" s="20"/>
      <c r="C69" s="20"/>
      <c r="D69" s="72"/>
      <c r="E69" s="20"/>
      <c r="F69" s="20"/>
      <c r="G69" s="66"/>
      <c r="H69" s="32"/>
      <c r="I69" s="68"/>
      <c r="J69" s="32">
        <f>SUMIFS('Plan Financeiro Desp'!E:E,'Plan Financeiro Desp'!C:C,DespesasMensais[[#This Row],[Descrição]],'Plan Financeiro Desp'!B:B,DespesasMensais[[#This Row],[Categoria]])</f>
        <v>0</v>
      </c>
      <c r="K69" s="33">
        <f>DespesasMensais[[#This Row],[Custo previsto]]-DespesasMensais[[#This Row],[Custo Real]]</f>
        <v>0</v>
      </c>
      <c r="L69" s="73">
        <f>DespesasMensais[[#This Row],[Custo previsto]]-DespesasMensais[[#This Row],[Custo Real]]</f>
        <v>0</v>
      </c>
    </row>
    <row r="70" spans="2:12" x14ac:dyDescent="0.25">
      <c r="B70" s="20"/>
      <c r="C70" s="20"/>
      <c r="D70" s="72"/>
      <c r="E70" s="20"/>
      <c r="F70" s="20"/>
      <c r="G70" s="66"/>
      <c r="H70" s="32"/>
      <c r="I70" s="68"/>
      <c r="J70" s="32">
        <f>SUMIFS('Plan Financeiro Desp'!E:E,'Plan Financeiro Desp'!C:C,DespesasMensais[[#This Row],[Descrição]],'Plan Financeiro Desp'!B:B,DespesasMensais[[#This Row],[Categoria]])</f>
        <v>0</v>
      </c>
      <c r="K70" s="33">
        <f>DespesasMensais[[#This Row],[Custo previsto]]-DespesasMensais[[#This Row],[Custo Real]]</f>
        <v>0</v>
      </c>
      <c r="L70" s="73">
        <f>DespesasMensais[[#This Row],[Custo previsto]]-DespesasMensais[[#This Row],[Custo Real]]</f>
        <v>0</v>
      </c>
    </row>
    <row r="71" spans="2:12" x14ac:dyDescent="0.25">
      <c r="B71" s="20"/>
      <c r="C71" s="20"/>
      <c r="D71" s="72"/>
      <c r="E71" s="20"/>
      <c r="F71" s="20"/>
      <c r="G71" s="66"/>
      <c r="H71" s="32"/>
      <c r="I71" s="68"/>
      <c r="J71" s="32">
        <f>SUMIFS('Plan Financeiro Desp'!E:E,'Plan Financeiro Desp'!C:C,DespesasMensais[[#This Row],[Descrição]],'Plan Financeiro Desp'!B:B,DespesasMensais[[#This Row],[Categoria]])</f>
        <v>0</v>
      </c>
      <c r="K71" s="33">
        <f>DespesasMensais[[#This Row],[Custo previsto]]-DespesasMensais[[#This Row],[Custo Real]]</f>
        <v>0</v>
      </c>
      <c r="L71" s="73">
        <f>DespesasMensais[[#This Row],[Custo previsto]]-DespesasMensais[[#This Row],[Custo Real]]</f>
        <v>0</v>
      </c>
    </row>
    <row r="72" spans="2:12" x14ac:dyDescent="0.25">
      <c r="B72" s="20"/>
      <c r="C72" s="20"/>
      <c r="D72" s="72"/>
      <c r="E72" s="20"/>
      <c r="F72" s="20"/>
      <c r="G72" s="66"/>
      <c r="H72" s="32"/>
      <c r="I72" s="68"/>
      <c r="J72" s="32">
        <f>SUMIFS('Plan Financeiro Desp'!E:E,'Plan Financeiro Desp'!C:C,DespesasMensais[[#This Row],[Descrição]],'Plan Financeiro Desp'!B:B,DespesasMensais[[#This Row],[Categoria]])</f>
        <v>0</v>
      </c>
      <c r="K72" s="33">
        <f>DespesasMensais[[#This Row],[Custo previsto]]-DespesasMensais[[#This Row],[Custo Real]]</f>
        <v>0</v>
      </c>
      <c r="L72" s="73">
        <f>DespesasMensais[[#This Row],[Custo previsto]]-DespesasMensais[[#This Row],[Custo Real]]</f>
        <v>0</v>
      </c>
    </row>
    <row r="73" spans="2:12" x14ac:dyDescent="0.25">
      <c r="B73" s="20"/>
      <c r="C73" s="20"/>
      <c r="D73" s="72"/>
      <c r="E73" s="20"/>
      <c r="F73" s="20"/>
      <c r="G73" s="66"/>
      <c r="H73" s="32"/>
      <c r="I73" s="68"/>
      <c r="J73" s="32">
        <f>SUMIFS('Plan Financeiro Desp'!E:E,'Plan Financeiro Desp'!C:C,DespesasMensais[[#This Row],[Descrição]],'Plan Financeiro Desp'!B:B,DespesasMensais[[#This Row],[Categoria]])</f>
        <v>0</v>
      </c>
      <c r="K73" s="33">
        <f>DespesasMensais[[#This Row],[Custo previsto]]-DespesasMensais[[#This Row],[Custo Real]]</f>
        <v>0</v>
      </c>
      <c r="L73" s="73">
        <f>DespesasMensais[[#This Row],[Custo previsto]]-DespesasMensais[[#This Row],[Custo Real]]</f>
        <v>0</v>
      </c>
    </row>
    <row r="74" spans="2:12" x14ac:dyDescent="0.25">
      <c r="B74" s="20"/>
      <c r="C74" s="20"/>
      <c r="D74" s="72"/>
      <c r="E74" s="20"/>
      <c r="F74" s="20"/>
      <c r="G74" s="66"/>
      <c r="H74" s="32"/>
      <c r="I74" s="68"/>
      <c r="J74" s="32">
        <f>SUMIFS('Plan Financeiro Desp'!E:E,'Plan Financeiro Desp'!C:C,DespesasMensais[[#This Row],[Descrição]],'Plan Financeiro Desp'!B:B,DespesasMensais[[#This Row],[Categoria]])</f>
        <v>0</v>
      </c>
      <c r="K74" s="33">
        <f>DespesasMensais[[#This Row],[Custo previsto]]-DespesasMensais[[#This Row],[Custo Real]]</f>
        <v>0</v>
      </c>
      <c r="L74" s="73">
        <f>DespesasMensais[[#This Row],[Custo previsto]]-DespesasMensais[[#This Row],[Custo Real]]</f>
        <v>0</v>
      </c>
    </row>
    <row r="75" spans="2:12" x14ac:dyDescent="0.25">
      <c r="B75" s="20"/>
      <c r="C75" s="20"/>
      <c r="D75" s="72"/>
      <c r="E75" s="20"/>
      <c r="F75" s="20"/>
      <c r="G75" s="66"/>
      <c r="H75" s="32"/>
      <c r="I75" s="68"/>
      <c r="J75" s="32">
        <f>SUMIFS('Plan Financeiro Desp'!E:E,'Plan Financeiro Desp'!C:C,DespesasMensais[[#This Row],[Descrição]],'Plan Financeiro Desp'!B:B,DespesasMensais[[#This Row],[Categoria]])</f>
        <v>0</v>
      </c>
      <c r="K75" s="33">
        <f>DespesasMensais[[#This Row],[Custo previsto]]-DespesasMensais[[#This Row],[Custo Real]]</f>
        <v>0</v>
      </c>
      <c r="L75" s="73">
        <f>DespesasMensais[[#This Row],[Custo previsto]]-DespesasMensais[[#This Row],[Custo Real]]</f>
        <v>0</v>
      </c>
    </row>
    <row r="76" spans="2:12" x14ac:dyDescent="0.25">
      <c r="B76" s="20"/>
      <c r="C76" s="20"/>
      <c r="D76" s="72"/>
      <c r="E76" s="20"/>
      <c r="F76" s="20"/>
      <c r="G76" s="66"/>
      <c r="H76" s="32"/>
      <c r="I76" s="68"/>
      <c r="J76" s="32">
        <f>SUMIFS('Plan Financeiro Desp'!E:E,'Plan Financeiro Desp'!C:C,DespesasMensais[[#This Row],[Descrição]],'Plan Financeiro Desp'!B:B,DespesasMensais[[#This Row],[Categoria]])</f>
        <v>0</v>
      </c>
      <c r="K76" s="33">
        <f>DespesasMensais[[#This Row],[Custo previsto]]-DespesasMensais[[#This Row],[Custo Real]]</f>
        <v>0</v>
      </c>
      <c r="L76" s="73">
        <f>DespesasMensais[[#This Row],[Custo previsto]]-DespesasMensais[[#This Row],[Custo Real]]</f>
        <v>0</v>
      </c>
    </row>
    <row r="77" spans="2:12" x14ac:dyDescent="0.25">
      <c r="B77" s="20"/>
      <c r="C77" s="20"/>
      <c r="D77" s="72"/>
      <c r="E77" s="20"/>
      <c r="F77" s="20"/>
      <c r="G77" s="66"/>
      <c r="H77" s="32"/>
      <c r="I77" s="68"/>
      <c r="J77" s="32">
        <f>SUMIFS('Plan Financeiro Desp'!E:E,'Plan Financeiro Desp'!C:C,DespesasMensais[[#This Row],[Descrição]],'Plan Financeiro Desp'!B:B,DespesasMensais[[#This Row],[Categoria]])</f>
        <v>0</v>
      </c>
      <c r="K77" s="33">
        <f>DespesasMensais[[#This Row],[Custo previsto]]-DespesasMensais[[#This Row],[Custo Real]]</f>
        <v>0</v>
      </c>
      <c r="L77" s="73">
        <f>DespesasMensais[[#This Row],[Custo previsto]]-DespesasMensais[[#This Row],[Custo Real]]</f>
        <v>0</v>
      </c>
    </row>
    <row r="78" spans="2:12" x14ac:dyDescent="0.25">
      <c r="B78" s="20"/>
      <c r="C78" s="20"/>
      <c r="D78" s="72"/>
      <c r="E78" s="20"/>
      <c r="F78" s="20"/>
      <c r="G78" s="66"/>
      <c r="H78" s="32"/>
      <c r="I78" s="68"/>
      <c r="J78" s="32">
        <f>SUMIFS('Plan Financeiro Desp'!E:E,'Plan Financeiro Desp'!C:C,DespesasMensais[[#This Row],[Descrição]],'Plan Financeiro Desp'!B:B,DespesasMensais[[#This Row],[Categoria]])</f>
        <v>0</v>
      </c>
      <c r="K78" s="33">
        <f>DespesasMensais[[#This Row],[Custo previsto]]-DespesasMensais[[#This Row],[Custo Real]]</f>
        <v>0</v>
      </c>
      <c r="L78" s="73">
        <f>DespesasMensais[[#This Row],[Custo previsto]]-DespesasMensais[[#This Row],[Custo Real]]</f>
        <v>0</v>
      </c>
    </row>
    <row r="79" spans="2:12" x14ac:dyDescent="0.25">
      <c r="B79" s="20"/>
      <c r="C79" s="20"/>
      <c r="D79" s="72"/>
      <c r="E79" s="20"/>
      <c r="F79" s="20"/>
      <c r="G79" s="66"/>
      <c r="H79" s="32"/>
      <c r="I79" s="68"/>
      <c r="J79" s="32">
        <f>SUMIFS('Plan Financeiro Desp'!E:E,'Plan Financeiro Desp'!C:C,DespesasMensais[[#This Row],[Descrição]],'Plan Financeiro Desp'!B:B,DespesasMensais[[#This Row],[Categoria]])</f>
        <v>0</v>
      </c>
      <c r="K79" s="33">
        <f>DespesasMensais[[#This Row],[Custo previsto]]-DespesasMensais[[#This Row],[Custo Real]]</f>
        <v>0</v>
      </c>
      <c r="L79" s="73">
        <f>DespesasMensais[[#This Row],[Custo previsto]]-DespesasMensais[[#This Row],[Custo Real]]</f>
        <v>0</v>
      </c>
    </row>
    <row r="80" spans="2:12" x14ac:dyDescent="0.25">
      <c r="B80" s="20"/>
      <c r="C80" s="20"/>
      <c r="D80" s="72"/>
      <c r="E80" s="20"/>
      <c r="F80" s="20"/>
      <c r="G80" s="66"/>
      <c r="H80" s="32"/>
      <c r="I80" s="68"/>
      <c r="J80" s="32">
        <f>SUMIFS('Plan Financeiro Desp'!E:E,'Plan Financeiro Desp'!C:C,DespesasMensais[[#This Row],[Descrição]],'Plan Financeiro Desp'!B:B,DespesasMensais[[#This Row],[Categoria]])</f>
        <v>0</v>
      </c>
      <c r="K80" s="33">
        <f>DespesasMensais[[#This Row],[Custo previsto]]-DespesasMensais[[#This Row],[Custo Real]]</f>
        <v>0</v>
      </c>
      <c r="L80" s="73">
        <f>DespesasMensais[[#This Row],[Custo previsto]]-DespesasMensais[[#This Row],[Custo Real]]</f>
        <v>0</v>
      </c>
    </row>
    <row r="81" spans="2:12" x14ac:dyDescent="0.25">
      <c r="B81" s="20"/>
      <c r="C81" s="20"/>
      <c r="D81" s="72"/>
      <c r="E81" s="20"/>
      <c r="F81" s="20"/>
      <c r="G81" s="66"/>
      <c r="H81" s="32"/>
      <c r="I81" s="68"/>
      <c r="J81" s="32">
        <f>SUMIFS('Plan Financeiro Desp'!E:E,'Plan Financeiro Desp'!C:C,DespesasMensais[[#This Row],[Descrição]],'Plan Financeiro Desp'!B:B,DespesasMensais[[#This Row],[Categoria]])</f>
        <v>0</v>
      </c>
      <c r="K81" s="33">
        <f>DespesasMensais[[#This Row],[Custo previsto]]-DespesasMensais[[#This Row],[Custo Real]]</f>
        <v>0</v>
      </c>
      <c r="L81" s="73">
        <f>DespesasMensais[[#This Row],[Custo previsto]]-DespesasMensais[[#This Row],[Custo Real]]</f>
        <v>0</v>
      </c>
    </row>
    <row r="82" spans="2:12" x14ac:dyDescent="0.25">
      <c r="B82" s="20"/>
      <c r="C82" s="20"/>
      <c r="D82" s="72"/>
      <c r="E82" s="20"/>
      <c r="F82" s="20"/>
      <c r="G82" s="66"/>
      <c r="H82" s="32"/>
      <c r="I82" s="68"/>
      <c r="J82" s="32">
        <f>SUMIFS('Plan Financeiro Desp'!E:E,'Plan Financeiro Desp'!C:C,DespesasMensais[[#This Row],[Descrição]],'Plan Financeiro Desp'!B:B,DespesasMensais[[#This Row],[Categoria]])</f>
        <v>0</v>
      </c>
      <c r="K82" s="33">
        <f>DespesasMensais[[#This Row],[Custo previsto]]-DespesasMensais[[#This Row],[Custo Real]]</f>
        <v>0</v>
      </c>
      <c r="L82" s="73">
        <f>DespesasMensais[[#This Row],[Custo previsto]]-DespesasMensais[[#This Row],[Custo Real]]</f>
        <v>0</v>
      </c>
    </row>
    <row r="83" spans="2:12" x14ac:dyDescent="0.25">
      <c r="B83" s="20"/>
      <c r="C83" s="20"/>
      <c r="D83" s="72"/>
      <c r="E83" s="20"/>
      <c r="F83" s="20"/>
      <c r="G83" s="66"/>
      <c r="H83" s="32"/>
      <c r="I83" s="68"/>
      <c r="J83" s="32">
        <f>SUMIFS('Plan Financeiro Desp'!E:E,'Plan Financeiro Desp'!C:C,DespesasMensais[[#This Row],[Descrição]],'Plan Financeiro Desp'!B:B,DespesasMensais[[#This Row],[Categoria]])</f>
        <v>0</v>
      </c>
      <c r="K83" s="33">
        <f>DespesasMensais[[#This Row],[Custo previsto]]-DespesasMensais[[#This Row],[Custo Real]]</f>
        <v>0</v>
      </c>
      <c r="L83" s="73">
        <f>DespesasMensais[[#This Row],[Custo previsto]]-DespesasMensais[[#This Row],[Custo Real]]</f>
        <v>0</v>
      </c>
    </row>
    <row r="84" spans="2:12" x14ac:dyDescent="0.25">
      <c r="B84" s="20"/>
      <c r="C84" s="20"/>
      <c r="D84" s="72"/>
      <c r="E84" s="20"/>
      <c r="F84" s="20"/>
      <c r="G84" s="66"/>
      <c r="H84" s="32"/>
      <c r="I84" s="68"/>
      <c r="J84" s="32">
        <f>SUMIFS('Plan Financeiro Desp'!E:E,'Plan Financeiro Desp'!C:C,DespesasMensais[[#This Row],[Descrição]],'Plan Financeiro Desp'!B:B,DespesasMensais[[#This Row],[Categoria]])</f>
        <v>0</v>
      </c>
      <c r="K84" s="33">
        <f>DespesasMensais[[#This Row],[Custo previsto]]-DespesasMensais[[#This Row],[Custo Real]]</f>
        <v>0</v>
      </c>
      <c r="L84" s="73">
        <f>DespesasMensais[[#This Row],[Custo previsto]]-DespesasMensais[[#This Row],[Custo Real]]</f>
        <v>0</v>
      </c>
    </row>
    <row r="85" spans="2:12" x14ac:dyDescent="0.25">
      <c r="B85" s="20"/>
      <c r="C85" s="20"/>
      <c r="D85" s="72"/>
      <c r="E85" s="20"/>
      <c r="F85" s="20"/>
      <c r="G85" s="66"/>
      <c r="H85" s="32"/>
      <c r="I85" s="68"/>
      <c r="J85" s="32">
        <f>SUMIFS('Plan Financeiro Desp'!E:E,'Plan Financeiro Desp'!C:C,DespesasMensais[[#This Row],[Descrição]],'Plan Financeiro Desp'!B:B,DespesasMensais[[#This Row],[Categoria]])</f>
        <v>0</v>
      </c>
      <c r="K85" s="33">
        <f>DespesasMensais[[#This Row],[Custo previsto]]-DespesasMensais[[#This Row],[Custo Real]]</f>
        <v>0</v>
      </c>
      <c r="L85" s="73">
        <f>DespesasMensais[[#This Row],[Custo previsto]]-DespesasMensais[[#This Row],[Custo Real]]</f>
        <v>0</v>
      </c>
    </row>
    <row r="86" spans="2:12" x14ac:dyDescent="0.25">
      <c r="B86" s="20"/>
      <c r="C86" s="20"/>
      <c r="D86" s="72"/>
      <c r="E86" s="20"/>
      <c r="F86" s="20"/>
      <c r="G86" s="66"/>
      <c r="H86" s="32"/>
      <c r="I86" s="68"/>
      <c r="J86" s="32">
        <f>SUMIFS('Plan Financeiro Desp'!E:E,'Plan Financeiro Desp'!C:C,DespesasMensais[[#This Row],[Descrição]],'Plan Financeiro Desp'!B:B,DespesasMensais[[#This Row],[Categoria]])</f>
        <v>0</v>
      </c>
      <c r="K86" s="33">
        <f>DespesasMensais[[#This Row],[Custo previsto]]-DespesasMensais[[#This Row],[Custo Real]]</f>
        <v>0</v>
      </c>
      <c r="L86" s="73">
        <f>DespesasMensais[[#This Row],[Custo previsto]]-DespesasMensais[[#This Row],[Custo Real]]</f>
        <v>0</v>
      </c>
    </row>
    <row r="87" spans="2:12" x14ac:dyDescent="0.25">
      <c r="B87" s="20"/>
      <c r="C87" s="20"/>
      <c r="D87" s="72"/>
      <c r="E87" s="20"/>
      <c r="F87" s="20"/>
      <c r="G87" s="66"/>
      <c r="H87" s="32"/>
      <c r="I87" s="68"/>
      <c r="J87" s="32">
        <f>SUMIFS('Plan Financeiro Desp'!E:E,'Plan Financeiro Desp'!C:C,DespesasMensais[[#This Row],[Descrição]],'Plan Financeiro Desp'!B:B,DespesasMensais[[#This Row],[Categoria]])</f>
        <v>0</v>
      </c>
      <c r="K87" s="33">
        <f>DespesasMensais[[#This Row],[Custo previsto]]-DespesasMensais[[#This Row],[Custo Real]]</f>
        <v>0</v>
      </c>
      <c r="L87" s="73">
        <f>DespesasMensais[[#This Row],[Custo previsto]]-DespesasMensais[[#This Row],[Custo Real]]</f>
        <v>0</v>
      </c>
    </row>
    <row r="88" spans="2:12" x14ac:dyDescent="0.25">
      <c r="B88" s="20"/>
      <c r="C88" s="20"/>
      <c r="D88" s="72"/>
      <c r="E88" s="20"/>
      <c r="F88" s="20"/>
      <c r="G88" s="66"/>
      <c r="H88" s="32"/>
      <c r="I88" s="68"/>
      <c r="J88" s="32">
        <f>SUMIFS('Plan Financeiro Desp'!E:E,'Plan Financeiro Desp'!C:C,DespesasMensais[[#This Row],[Descrição]],'Plan Financeiro Desp'!B:B,DespesasMensais[[#This Row],[Categoria]])</f>
        <v>0</v>
      </c>
      <c r="K88" s="33">
        <f>DespesasMensais[[#This Row],[Custo previsto]]-DespesasMensais[[#This Row],[Custo Real]]</f>
        <v>0</v>
      </c>
      <c r="L88" s="73">
        <f>DespesasMensais[[#This Row],[Custo previsto]]-DespesasMensais[[#This Row],[Custo Real]]</f>
        <v>0</v>
      </c>
    </row>
    <row r="89" spans="2:12" x14ac:dyDescent="0.25">
      <c r="B89" s="20"/>
      <c r="C89" s="20"/>
      <c r="D89" s="72"/>
      <c r="E89" s="20"/>
      <c r="F89" s="20"/>
      <c r="G89" s="66"/>
      <c r="H89" s="32"/>
      <c r="I89" s="68"/>
      <c r="J89" s="32">
        <f>SUMIFS('Plan Financeiro Desp'!E:E,'Plan Financeiro Desp'!C:C,DespesasMensais[[#This Row],[Descrição]],'Plan Financeiro Desp'!B:B,DespesasMensais[[#This Row],[Categoria]])</f>
        <v>0</v>
      </c>
      <c r="K89" s="33">
        <f>DespesasMensais[[#This Row],[Custo previsto]]-DespesasMensais[[#This Row],[Custo Real]]</f>
        <v>0</v>
      </c>
      <c r="L89" s="73">
        <f>DespesasMensais[[#This Row],[Custo previsto]]-DespesasMensais[[#This Row],[Custo Real]]</f>
        <v>0</v>
      </c>
    </row>
    <row r="90" spans="2:12" x14ac:dyDescent="0.25">
      <c r="B90" s="20"/>
      <c r="C90" s="20"/>
      <c r="D90" s="72"/>
      <c r="E90" s="20"/>
      <c r="F90" s="20"/>
      <c r="G90" s="66"/>
      <c r="H90" s="32"/>
      <c r="I90" s="68"/>
      <c r="J90" s="32">
        <f>SUMIFS('Plan Financeiro Desp'!E:E,'Plan Financeiro Desp'!C:C,DespesasMensais[[#This Row],[Descrição]],'Plan Financeiro Desp'!B:B,DespesasMensais[[#This Row],[Categoria]])</f>
        <v>0</v>
      </c>
      <c r="K90" s="33">
        <f>DespesasMensais[[#This Row],[Custo previsto]]-DespesasMensais[[#This Row],[Custo Real]]</f>
        <v>0</v>
      </c>
      <c r="L90" s="73">
        <f>DespesasMensais[[#This Row],[Custo previsto]]-DespesasMensais[[#This Row],[Custo Real]]</f>
        <v>0</v>
      </c>
    </row>
    <row r="91" spans="2:12" x14ac:dyDescent="0.25">
      <c r="B91" s="20"/>
      <c r="C91" s="20"/>
      <c r="D91" s="72"/>
      <c r="E91" s="20"/>
      <c r="F91" s="20"/>
      <c r="G91" s="66"/>
      <c r="H91" s="32"/>
      <c r="I91" s="68"/>
      <c r="J91" s="32">
        <f>SUMIFS('Plan Financeiro Desp'!E:E,'Plan Financeiro Desp'!C:C,DespesasMensais[[#This Row],[Descrição]],'Plan Financeiro Desp'!B:B,DespesasMensais[[#This Row],[Categoria]])</f>
        <v>0</v>
      </c>
      <c r="K91" s="33">
        <f>DespesasMensais[[#This Row],[Custo previsto]]-DespesasMensais[[#This Row],[Custo Real]]</f>
        <v>0</v>
      </c>
      <c r="L91" s="73">
        <f>DespesasMensais[[#This Row],[Custo previsto]]-DespesasMensais[[#This Row],[Custo Real]]</f>
        <v>0</v>
      </c>
    </row>
    <row r="92" spans="2:12" x14ac:dyDescent="0.25">
      <c r="B92" s="20"/>
      <c r="C92" s="20"/>
      <c r="D92" s="72"/>
      <c r="E92" s="20"/>
      <c r="F92" s="20"/>
      <c r="G92" s="66"/>
      <c r="H92" s="32"/>
      <c r="I92" s="68"/>
      <c r="J92" s="32">
        <f>SUMIFS('Plan Financeiro Desp'!E:E,'Plan Financeiro Desp'!C:C,DespesasMensais[[#This Row],[Descrição]],'Plan Financeiro Desp'!B:B,DespesasMensais[[#This Row],[Categoria]])</f>
        <v>0</v>
      </c>
      <c r="K92" s="33">
        <f>DespesasMensais[[#This Row],[Custo previsto]]-DespesasMensais[[#This Row],[Custo Real]]</f>
        <v>0</v>
      </c>
      <c r="L92" s="73">
        <f>DespesasMensais[[#This Row],[Custo previsto]]-DespesasMensais[[#This Row],[Custo Real]]</f>
        <v>0</v>
      </c>
    </row>
    <row r="93" spans="2:12" x14ac:dyDescent="0.25">
      <c r="B93" s="20"/>
      <c r="C93" s="20"/>
      <c r="D93" s="72"/>
      <c r="E93" s="20"/>
      <c r="F93" s="20"/>
      <c r="G93" s="66"/>
      <c r="H93" s="32"/>
      <c r="I93" s="68"/>
      <c r="J93" s="32">
        <f>SUMIFS('Plan Financeiro Desp'!E:E,'Plan Financeiro Desp'!C:C,DespesasMensais[[#This Row],[Descrição]],'Plan Financeiro Desp'!B:B,DespesasMensais[[#This Row],[Categoria]])</f>
        <v>0</v>
      </c>
      <c r="K93" s="33">
        <f>DespesasMensais[[#This Row],[Custo previsto]]-DespesasMensais[[#This Row],[Custo Real]]</f>
        <v>0</v>
      </c>
      <c r="L93" s="73">
        <f>DespesasMensais[[#This Row],[Custo previsto]]-DespesasMensais[[#This Row],[Custo Real]]</f>
        <v>0</v>
      </c>
    </row>
    <row r="94" spans="2:12" x14ac:dyDescent="0.25">
      <c r="B94" s="20"/>
      <c r="C94" s="20"/>
      <c r="D94" s="72"/>
      <c r="E94" s="20"/>
      <c r="F94" s="20"/>
      <c r="G94" s="66"/>
      <c r="H94" s="32"/>
      <c r="I94" s="68"/>
      <c r="J94" s="32">
        <f>SUMIFS('Plan Financeiro Desp'!E:E,'Plan Financeiro Desp'!C:C,DespesasMensais[[#This Row],[Descrição]],'Plan Financeiro Desp'!B:B,DespesasMensais[[#This Row],[Categoria]])</f>
        <v>0</v>
      </c>
      <c r="K94" s="33">
        <f>DespesasMensais[[#This Row],[Custo previsto]]-DespesasMensais[[#This Row],[Custo Real]]</f>
        <v>0</v>
      </c>
      <c r="L94" s="73">
        <f>DespesasMensais[[#This Row],[Custo previsto]]-DespesasMensais[[#This Row],[Custo Real]]</f>
        <v>0</v>
      </c>
    </row>
    <row r="95" spans="2:12" x14ac:dyDescent="0.25">
      <c r="B95" s="20"/>
      <c r="C95" s="20"/>
      <c r="D95" s="72"/>
      <c r="E95" s="20"/>
      <c r="F95" s="20"/>
      <c r="G95" s="66"/>
      <c r="H95" s="32"/>
      <c r="I95" s="68"/>
      <c r="J95" s="32">
        <f>SUMIFS('Plan Financeiro Desp'!E:E,'Plan Financeiro Desp'!C:C,DespesasMensais[[#This Row],[Descrição]],'Plan Financeiro Desp'!B:B,DespesasMensais[[#This Row],[Categoria]])</f>
        <v>0</v>
      </c>
      <c r="K95" s="33">
        <f>DespesasMensais[[#This Row],[Custo previsto]]-DespesasMensais[[#This Row],[Custo Real]]</f>
        <v>0</v>
      </c>
      <c r="L95" s="73">
        <f>DespesasMensais[[#This Row],[Custo previsto]]-DespesasMensais[[#This Row],[Custo Real]]</f>
        <v>0</v>
      </c>
    </row>
    <row r="96" spans="2:12" x14ac:dyDescent="0.25">
      <c r="B96" s="20"/>
      <c r="C96" s="20"/>
      <c r="D96" s="72"/>
      <c r="E96" s="20"/>
      <c r="F96" s="20"/>
      <c r="G96" s="66"/>
      <c r="H96" s="32"/>
      <c r="I96" s="68"/>
      <c r="J96" s="32">
        <f>SUMIFS('Plan Financeiro Desp'!E:E,'Plan Financeiro Desp'!C:C,DespesasMensais[[#This Row],[Descrição]],'Plan Financeiro Desp'!B:B,DespesasMensais[[#This Row],[Categoria]])</f>
        <v>0</v>
      </c>
      <c r="K96" s="33">
        <f>DespesasMensais[[#This Row],[Custo previsto]]-DespesasMensais[[#This Row],[Custo Real]]</f>
        <v>0</v>
      </c>
      <c r="L96" s="73">
        <f>DespesasMensais[[#This Row],[Custo previsto]]-DespesasMensais[[#This Row],[Custo Real]]</f>
        <v>0</v>
      </c>
    </row>
    <row r="97" spans="2:12" x14ac:dyDescent="0.25">
      <c r="B97" s="20"/>
      <c r="C97" s="20"/>
      <c r="D97" s="72"/>
      <c r="E97" s="20"/>
      <c r="F97" s="20"/>
      <c r="G97" s="66"/>
      <c r="H97" s="32"/>
      <c r="I97" s="68"/>
      <c r="J97" s="32">
        <f>SUMIFS('Plan Financeiro Desp'!E:E,'Plan Financeiro Desp'!C:C,DespesasMensais[[#This Row],[Descrição]],'Plan Financeiro Desp'!B:B,DespesasMensais[[#This Row],[Categoria]])</f>
        <v>0</v>
      </c>
      <c r="K97" s="33">
        <f>DespesasMensais[[#This Row],[Custo previsto]]-DespesasMensais[[#This Row],[Custo Real]]</f>
        <v>0</v>
      </c>
      <c r="L97" s="73">
        <f>DespesasMensais[[#This Row],[Custo previsto]]-DespesasMensais[[#This Row],[Custo Real]]</f>
        <v>0</v>
      </c>
    </row>
    <row r="98" spans="2:12" x14ac:dyDescent="0.25">
      <c r="B98" s="20"/>
      <c r="C98" s="20"/>
      <c r="D98" s="72"/>
      <c r="E98" s="20"/>
      <c r="F98" s="20"/>
      <c r="G98" s="66"/>
      <c r="H98" s="32"/>
      <c r="I98" s="68"/>
      <c r="J98" s="32">
        <f>SUMIFS('Plan Financeiro Desp'!E:E,'Plan Financeiro Desp'!C:C,DespesasMensais[[#This Row],[Descrição]],'Plan Financeiro Desp'!B:B,DespesasMensais[[#This Row],[Categoria]])</f>
        <v>0</v>
      </c>
      <c r="K98" s="33">
        <f>DespesasMensais[[#This Row],[Custo previsto]]-DespesasMensais[[#This Row],[Custo Real]]</f>
        <v>0</v>
      </c>
      <c r="L98" s="73">
        <f>DespesasMensais[[#This Row],[Custo previsto]]-DespesasMensais[[#This Row],[Custo Real]]</f>
        <v>0</v>
      </c>
    </row>
    <row r="99" spans="2:12" x14ac:dyDescent="0.25">
      <c r="B99" s="20"/>
      <c r="C99" s="20"/>
      <c r="D99" s="72"/>
      <c r="E99" s="20"/>
      <c r="F99" s="20"/>
      <c r="G99" s="66"/>
      <c r="H99" s="32"/>
      <c r="I99" s="68"/>
      <c r="J99" s="32">
        <f>SUMIFS('Plan Financeiro Desp'!E:E,'Plan Financeiro Desp'!C:C,DespesasMensais[[#This Row],[Descrição]],'Plan Financeiro Desp'!B:B,DespesasMensais[[#This Row],[Categoria]])</f>
        <v>0</v>
      </c>
      <c r="K99" s="33">
        <f>DespesasMensais[[#This Row],[Custo previsto]]-DespesasMensais[[#This Row],[Custo Real]]</f>
        <v>0</v>
      </c>
      <c r="L99" s="73">
        <f>DespesasMensais[[#This Row],[Custo previsto]]-DespesasMensais[[#This Row],[Custo Real]]</f>
        <v>0</v>
      </c>
    </row>
    <row r="100" spans="2:12" x14ac:dyDescent="0.25">
      <c r="B100" s="20"/>
      <c r="C100" s="20"/>
      <c r="D100" s="72"/>
      <c r="E100" s="20"/>
      <c r="F100" s="20"/>
      <c r="G100" s="66"/>
      <c r="H100" s="32"/>
      <c r="I100" s="68"/>
      <c r="J100" s="32">
        <f>SUMIFS('Plan Financeiro Desp'!E:E,'Plan Financeiro Desp'!C:C,DespesasMensais[[#This Row],[Descrição]],'Plan Financeiro Desp'!B:B,DespesasMensais[[#This Row],[Categoria]])</f>
        <v>0</v>
      </c>
      <c r="K100" s="33">
        <f>DespesasMensais[[#This Row],[Custo previsto]]-DespesasMensais[[#This Row],[Custo Real]]</f>
        <v>0</v>
      </c>
      <c r="L100" s="73">
        <f>DespesasMensais[[#This Row],[Custo previsto]]-DespesasMensais[[#This Row],[Custo Real]]</f>
        <v>0</v>
      </c>
    </row>
    <row r="101" spans="2:12" x14ac:dyDescent="0.25">
      <c r="B101" s="20"/>
      <c r="C101" s="20"/>
      <c r="D101" s="72"/>
      <c r="E101" s="20"/>
      <c r="F101" s="20"/>
      <c r="G101" s="66"/>
      <c r="H101" s="32"/>
      <c r="I101" s="68"/>
      <c r="J101" s="32">
        <f>SUMIFS('Plan Financeiro Desp'!E:E,'Plan Financeiro Desp'!C:C,DespesasMensais[[#This Row],[Descrição]],'Plan Financeiro Desp'!B:B,DespesasMensais[[#This Row],[Categoria]])</f>
        <v>0</v>
      </c>
      <c r="K101" s="33">
        <f>DespesasMensais[[#This Row],[Custo previsto]]-DespesasMensais[[#This Row],[Custo Real]]</f>
        <v>0</v>
      </c>
      <c r="L101" s="73">
        <f>DespesasMensais[[#This Row],[Custo previsto]]-DespesasMensais[[#This Row],[Custo Real]]</f>
        <v>0</v>
      </c>
    </row>
    <row r="102" spans="2:12" x14ac:dyDescent="0.25">
      <c r="B102" s="20"/>
      <c r="C102" s="20"/>
      <c r="D102" s="72"/>
      <c r="E102" s="20"/>
      <c r="F102" s="20"/>
      <c r="G102" s="66"/>
      <c r="H102" s="32"/>
      <c r="I102" s="68"/>
      <c r="J102" s="32">
        <f>SUMIFS('Plan Financeiro Desp'!E:E,'Plan Financeiro Desp'!C:C,DespesasMensais[[#This Row],[Descrição]],'Plan Financeiro Desp'!B:B,DespesasMensais[[#This Row],[Categoria]])</f>
        <v>0</v>
      </c>
      <c r="K102" s="33">
        <f>DespesasMensais[[#This Row],[Custo previsto]]-DespesasMensais[[#This Row],[Custo Real]]</f>
        <v>0</v>
      </c>
      <c r="L102" s="73">
        <f>DespesasMensais[[#This Row],[Custo previsto]]-DespesasMensais[[#This Row],[Custo Real]]</f>
        <v>0</v>
      </c>
    </row>
    <row r="103" spans="2:12" x14ac:dyDescent="0.25">
      <c r="B103" s="20"/>
      <c r="C103" s="20"/>
      <c r="D103" s="72"/>
      <c r="E103" s="20"/>
      <c r="F103" s="20"/>
      <c r="G103" s="66"/>
      <c r="H103" s="32"/>
      <c r="I103" s="68"/>
      <c r="J103" s="32">
        <f>SUMIFS('Plan Financeiro Desp'!E:E,'Plan Financeiro Desp'!C:C,DespesasMensais[[#This Row],[Descrição]],'Plan Financeiro Desp'!B:B,DespesasMensais[[#This Row],[Categoria]])</f>
        <v>0</v>
      </c>
      <c r="K103" s="33">
        <f>DespesasMensais[[#This Row],[Custo previsto]]-DespesasMensais[[#This Row],[Custo Real]]</f>
        <v>0</v>
      </c>
      <c r="L103" s="73">
        <f>DespesasMensais[[#This Row],[Custo previsto]]-DespesasMensais[[#This Row],[Custo Real]]</f>
        <v>0</v>
      </c>
    </row>
    <row r="104" spans="2:12" x14ac:dyDescent="0.25">
      <c r="B104" s="20"/>
      <c r="C104" s="20"/>
      <c r="D104" s="72"/>
      <c r="E104" s="20"/>
      <c r="F104" s="20"/>
      <c r="G104" s="66"/>
      <c r="H104" s="32"/>
      <c r="I104" s="68"/>
      <c r="J104" s="32">
        <f>SUMIFS('Plan Financeiro Desp'!E:E,'Plan Financeiro Desp'!C:C,DespesasMensais[[#This Row],[Descrição]],'Plan Financeiro Desp'!B:B,DespesasMensais[[#This Row],[Categoria]])</f>
        <v>0</v>
      </c>
      <c r="K104" s="33">
        <f>DespesasMensais[[#This Row],[Custo previsto]]-DespesasMensais[[#This Row],[Custo Real]]</f>
        <v>0</v>
      </c>
      <c r="L104" s="73">
        <f>DespesasMensais[[#This Row],[Custo previsto]]-DespesasMensais[[#This Row],[Custo Real]]</f>
        <v>0</v>
      </c>
    </row>
    <row r="105" spans="2:12" x14ac:dyDescent="0.25">
      <c r="B105" s="20"/>
      <c r="C105" s="20"/>
      <c r="D105" s="72"/>
      <c r="E105" s="20"/>
      <c r="F105" s="20"/>
      <c r="G105" s="66"/>
      <c r="H105" s="32"/>
      <c r="I105" s="68"/>
      <c r="J105" s="32">
        <f>SUMIFS('Plan Financeiro Desp'!E:E,'Plan Financeiro Desp'!C:C,DespesasMensais[[#This Row],[Descrição]],'Plan Financeiro Desp'!B:B,DespesasMensais[[#This Row],[Categoria]])</f>
        <v>0</v>
      </c>
      <c r="K105" s="33">
        <f>DespesasMensais[[#This Row],[Custo previsto]]-DespesasMensais[[#This Row],[Custo Real]]</f>
        <v>0</v>
      </c>
      <c r="L105" s="73">
        <f>DespesasMensais[[#This Row],[Custo previsto]]-DespesasMensais[[#This Row],[Custo Real]]</f>
        <v>0</v>
      </c>
    </row>
    <row r="106" spans="2:12" x14ac:dyDescent="0.25">
      <c r="B106" s="20"/>
      <c r="C106" s="20"/>
      <c r="D106" s="72"/>
      <c r="E106" s="20"/>
      <c r="F106" s="20"/>
      <c r="G106" s="66"/>
      <c r="H106" s="32"/>
      <c r="I106" s="68"/>
      <c r="J106" s="32">
        <f>SUMIFS('Plan Financeiro Desp'!E:E,'Plan Financeiro Desp'!C:C,DespesasMensais[[#This Row],[Descrição]],'Plan Financeiro Desp'!B:B,DespesasMensais[[#This Row],[Categoria]])</f>
        <v>0</v>
      </c>
      <c r="K106" s="33">
        <f>DespesasMensais[[#This Row],[Custo previsto]]-DespesasMensais[[#This Row],[Custo Real]]</f>
        <v>0</v>
      </c>
      <c r="L106" s="73">
        <f>DespesasMensais[[#This Row],[Custo previsto]]-DespesasMensais[[#This Row],[Custo Real]]</f>
        <v>0</v>
      </c>
    </row>
    <row r="107" spans="2:12" x14ac:dyDescent="0.25">
      <c r="B107" s="20"/>
      <c r="C107" s="20"/>
      <c r="D107" s="72"/>
      <c r="E107" s="20"/>
      <c r="F107" s="20"/>
      <c r="G107" s="66"/>
      <c r="H107" s="32"/>
      <c r="I107" s="68"/>
      <c r="J107" s="32">
        <f>SUMIFS('Plan Financeiro Desp'!E:E,'Plan Financeiro Desp'!C:C,DespesasMensais[[#This Row],[Descrição]],'Plan Financeiro Desp'!B:B,DespesasMensais[[#This Row],[Categoria]])</f>
        <v>0</v>
      </c>
      <c r="K107" s="33">
        <f>DespesasMensais[[#This Row],[Custo previsto]]-DespesasMensais[[#This Row],[Custo Real]]</f>
        <v>0</v>
      </c>
      <c r="L107" s="73">
        <f>DespesasMensais[[#This Row],[Custo previsto]]-DespesasMensais[[#This Row],[Custo Real]]</f>
        <v>0</v>
      </c>
    </row>
    <row r="108" spans="2:12" x14ac:dyDescent="0.25">
      <c r="B108" s="20"/>
      <c r="C108" s="20"/>
      <c r="D108" s="72"/>
      <c r="E108" s="20"/>
      <c r="F108" s="20"/>
      <c r="G108" s="66"/>
      <c r="H108" s="32"/>
      <c r="I108" s="68"/>
      <c r="J108" s="32">
        <f>SUMIFS('Plan Financeiro Desp'!E:E,'Plan Financeiro Desp'!C:C,DespesasMensais[[#This Row],[Descrição]],'Plan Financeiro Desp'!B:B,DespesasMensais[[#This Row],[Categoria]])</f>
        <v>0</v>
      </c>
      <c r="K108" s="33">
        <f>DespesasMensais[[#This Row],[Custo previsto]]-DespesasMensais[[#This Row],[Custo Real]]</f>
        <v>0</v>
      </c>
      <c r="L108" s="73">
        <f>DespesasMensais[[#This Row],[Custo previsto]]-DespesasMensais[[#This Row],[Custo Real]]</f>
        <v>0</v>
      </c>
    </row>
    <row r="109" spans="2:12" x14ac:dyDescent="0.25">
      <c r="B109" s="20"/>
      <c r="C109" s="20"/>
      <c r="D109" s="72"/>
      <c r="E109" s="20"/>
      <c r="F109" s="20"/>
      <c r="G109" s="66"/>
      <c r="H109" s="32"/>
      <c r="I109" s="68"/>
      <c r="J109" s="32">
        <f>SUMIFS('Plan Financeiro Desp'!E:E,'Plan Financeiro Desp'!C:C,DespesasMensais[[#This Row],[Descrição]],'Plan Financeiro Desp'!B:B,DespesasMensais[[#This Row],[Categoria]])</f>
        <v>0</v>
      </c>
      <c r="K109" s="33">
        <f>DespesasMensais[[#This Row],[Custo previsto]]-DespesasMensais[[#This Row],[Custo Real]]</f>
        <v>0</v>
      </c>
      <c r="L109" s="73">
        <f>DespesasMensais[[#This Row],[Custo previsto]]-DespesasMensais[[#This Row],[Custo Real]]</f>
        <v>0</v>
      </c>
    </row>
    <row r="110" spans="2:12" x14ac:dyDescent="0.25">
      <c r="B110" s="20"/>
      <c r="C110" s="20"/>
      <c r="D110" s="72"/>
      <c r="E110" s="20"/>
      <c r="F110" s="20"/>
      <c r="G110" s="66"/>
      <c r="H110" s="32"/>
      <c r="I110" s="68"/>
      <c r="J110" s="32">
        <f>SUMIFS('Plan Financeiro Desp'!E:E,'Plan Financeiro Desp'!C:C,DespesasMensais[[#This Row],[Descrição]],'Plan Financeiro Desp'!B:B,DespesasMensais[[#This Row],[Categoria]])</f>
        <v>0</v>
      </c>
      <c r="K110" s="33">
        <f>DespesasMensais[[#This Row],[Custo previsto]]-DespesasMensais[[#This Row],[Custo Real]]</f>
        <v>0</v>
      </c>
      <c r="L110" s="73">
        <f>DespesasMensais[[#This Row],[Custo previsto]]-DespesasMensais[[#This Row],[Custo Real]]</f>
        <v>0</v>
      </c>
    </row>
    <row r="111" spans="2:12" x14ac:dyDescent="0.25">
      <c r="B111" s="20"/>
      <c r="C111" s="20"/>
      <c r="D111" s="72"/>
      <c r="E111" s="20"/>
      <c r="F111" s="20"/>
      <c r="G111" s="66"/>
      <c r="H111" s="32"/>
      <c r="I111" s="68"/>
      <c r="J111" s="32">
        <f>SUMIFS('Plan Financeiro Desp'!E:E,'Plan Financeiro Desp'!C:C,DespesasMensais[[#This Row],[Descrição]],'Plan Financeiro Desp'!B:B,DespesasMensais[[#This Row],[Categoria]])</f>
        <v>0</v>
      </c>
      <c r="K111" s="33">
        <f>DespesasMensais[[#This Row],[Custo previsto]]-DespesasMensais[[#This Row],[Custo Real]]</f>
        <v>0</v>
      </c>
      <c r="L111" s="73">
        <f>DespesasMensais[[#This Row],[Custo previsto]]-DespesasMensais[[#This Row],[Custo Real]]</f>
        <v>0</v>
      </c>
    </row>
    <row r="112" spans="2:12" x14ac:dyDescent="0.25">
      <c r="B112" s="20"/>
      <c r="C112" s="20"/>
      <c r="D112" s="72"/>
      <c r="E112" s="20"/>
      <c r="F112" s="20"/>
      <c r="G112" s="66"/>
      <c r="H112" s="32"/>
      <c r="I112" s="68"/>
      <c r="J112" s="32">
        <f>SUMIFS('Plan Financeiro Desp'!E:E,'Plan Financeiro Desp'!C:C,DespesasMensais[[#This Row],[Descrição]],'Plan Financeiro Desp'!B:B,DespesasMensais[[#This Row],[Categoria]])</f>
        <v>0</v>
      </c>
      <c r="K112" s="33">
        <f>DespesasMensais[[#This Row],[Custo previsto]]-DespesasMensais[[#This Row],[Custo Real]]</f>
        <v>0</v>
      </c>
      <c r="L112" s="73">
        <f>DespesasMensais[[#This Row],[Custo previsto]]-DespesasMensais[[#This Row],[Custo Real]]</f>
        <v>0</v>
      </c>
    </row>
    <row r="113" spans="2:12" x14ac:dyDescent="0.25">
      <c r="B113" s="20"/>
      <c r="C113" s="20"/>
      <c r="D113" s="72"/>
      <c r="E113" s="20"/>
      <c r="F113" s="20"/>
      <c r="G113" s="66"/>
      <c r="H113" s="32"/>
      <c r="I113" s="68"/>
      <c r="J113" s="32">
        <f>SUMIFS('Plan Financeiro Desp'!E:E,'Plan Financeiro Desp'!C:C,DespesasMensais[[#This Row],[Descrição]],'Plan Financeiro Desp'!B:B,DespesasMensais[[#This Row],[Categoria]])</f>
        <v>0</v>
      </c>
      <c r="K113" s="33">
        <f>DespesasMensais[[#This Row],[Custo previsto]]-DespesasMensais[[#This Row],[Custo Real]]</f>
        <v>0</v>
      </c>
      <c r="L113" s="73">
        <f>DespesasMensais[[#This Row],[Custo previsto]]-DespesasMensais[[#This Row],[Custo Real]]</f>
        <v>0</v>
      </c>
    </row>
    <row r="114" spans="2:12" x14ac:dyDescent="0.25">
      <c r="B114" s="20"/>
      <c r="C114" s="20"/>
      <c r="D114" s="72"/>
      <c r="E114" s="20"/>
      <c r="F114" s="20"/>
      <c r="G114" s="66"/>
      <c r="H114" s="32"/>
      <c r="I114" s="68"/>
      <c r="J114" s="32">
        <f>SUMIFS('Plan Financeiro Desp'!E:E,'Plan Financeiro Desp'!C:C,DespesasMensais[[#This Row],[Descrição]],'Plan Financeiro Desp'!B:B,DespesasMensais[[#This Row],[Categoria]])</f>
        <v>0</v>
      </c>
      <c r="K114" s="33">
        <f>DespesasMensais[[#This Row],[Custo previsto]]-DespesasMensais[[#This Row],[Custo Real]]</f>
        <v>0</v>
      </c>
      <c r="L114" s="73">
        <f>DespesasMensais[[#This Row],[Custo previsto]]-DespesasMensais[[#This Row],[Custo Real]]</f>
        <v>0</v>
      </c>
    </row>
    <row r="115" spans="2:12" x14ac:dyDescent="0.25">
      <c r="B115" s="20"/>
      <c r="C115" s="20"/>
      <c r="D115" s="72"/>
      <c r="E115" s="20"/>
      <c r="F115" s="20"/>
      <c r="G115" s="66"/>
      <c r="H115" s="32"/>
      <c r="I115" s="68"/>
      <c r="J115" s="32">
        <f>SUMIFS('Plan Financeiro Desp'!E:E,'Plan Financeiro Desp'!C:C,DespesasMensais[[#This Row],[Descrição]],'Plan Financeiro Desp'!B:B,DespesasMensais[[#This Row],[Categoria]])</f>
        <v>0</v>
      </c>
      <c r="K115" s="33">
        <f>DespesasMensais[[#This Row],[Custo previsto]]-DespesasMensais[[#This Row],[Custo Real]]</f>
        <v>0</v>
      </c>
      <c r="L115" s="73">
        <f>DespesasMensais[[#This Row],[Custo previsto]]-DespesasMensais[[#This Row],[Custo Real]]</f>
        <v>0</v>
      </c>
    </row>
    <row r="116" spans="2:12" x14ac:dyDescent="0.25">
      <c r="B116" s="20"/>
      <c r="C116" s="20"/>
      <c r="D116" s="72"/>
      <c r="E116" s="20"/>
      <c r="F116" s="20"/>
      <c r="G116" s="66"/>
      <c r="H116" s="32"/>
      <c r="I116" s="68"/>
      <c r="J116" s="32">
        <f>SUMIFS('Plan Financeiro Desp'!E:E,'Plan Financeiro Desp'!C:C,DespesasMensais[[#This Row],[Descrição]],'Plan Financeiro Desp'!B:B,DespesasMensais[[#This Row],[Categoria]])</f>
        <v>0</v>
      </c>
      <c r="K116" s="33">
        <f>DespesasMensais[[#This Row],[Custo previsto]]-DespesasMensais[[#This Row],[Custo Real]]</f>
        <v>0</v>
      </c>
      <c r="L116" s="73">
        <f>DespesasMensais[[#This Row],[Custo previsto]]-DespesasMensais[[#This Row],[Custo Real]]</f>
        <v>0</v>
      </c>
    </row>
    <row r="117" spans="2:12" x14ac:dyDescent="0.25">
      <c r="B117" s="20"/>
      <c r="C117" s="20"/>
      <c r="D117" s="72"/>
      <c r="E117" s="20"/>
      <c r="F117" s="20"/>
      <c r="G117" s="66"/>
      <c r="H117" s="32"/>
      <c r="I117" s="68"/>
      <c r="J117" s="32">
        <f>SUMIFS('Plan Financeiro Desp'!E:E,'Plan Financeiro Desp'!C:C,DespesasMensais[[#This Row],[Descrição]],'Plan Financeiro Desp'!B:B,DespesasMensais[[#This Row],[Categoria]])</f>
        <v>0</v>
      </c>
      <c r="K117" s="33">
        <f>DespesasMensais[[#This Row],[Custo previsto]]-DespesasMensais[[#This Row],[Custo Real]]</f>
        <v>0</v>
      </c>
      <c r="L117" s="73">
        <f>DespesasMensais[[#This Row],[Custo previsto]]-DespesasMensais[[#This Row],[Custo Real]]</f>
        <v>0</v>
      </c>
    </row>
    <row r="118" spans="2:12" x14ac:dyDescent="0.25">
      <c r="B118" s="20"/>
      <c r="C118" s="20"/>
      <c r="D118" s="72"/>
      <c r="E118" s="20"/>
      <c r="F118" s="20"/>
      <c r="G118" s="66"/>
      <c r="H118" s="32"/>
      <c r="I118" s="68"/>
      <c r="J118" s="32">
        <f>SUMIFS('Plan Financeiro Desp'!E:E,'Plan Financeiro Desp'!C:C,DespesasMensais[[#This Row],[Descrição]],'Plan Financeiro Desp'!B:B,DespesasMensais[[#This Row],[Categoria]])</f>
        <v>0</v>
      </c>
      <c r="K118" s="33">
        <f>DespesasMensais[[#This Row],[Custo previsto]]-DespesasMensais[[#This Row],[Custo Real]]</f>
        <v>0</v>
      </c>
      <c r="L118" s="73">
        <f>DespesasMensais[[#This Row],[Custo previsto]]-DespesasMensais[[#This Row],[Custo Real]]</f>
        <v>0</v>
      </c>
    </row>
    <row r="119" spans="2:12" x14ac:dyDescent="0.25">
      <c r="B119" s="20"/>
      <c r="C119" s="20"/>
      <c r="D119" s="72"/>
      <c r="E119" s="20"/>
      <c r="F119" s="20"/>
      <c r="G119" s="66"/>
      <c r="H119" s="32"/>
      <c r="I119" s="68"/>
      <c r="J119" s="32">
        <f>SUMIFS('Plan Financeiro Desp'!E:E,'Plan Financeiro Desp'!C:C,DespesasMensais[[#This Row],[Descrição]],'Plan Financeiro Desp'!B:B,DespesasMensais[[#This Row],[Categoria]])</f>
        <v>0</v>
      </c>
      <c r="K119" s="33">
        <f>DespesasMensais[[#This Row],[Custo previsto]]-DespesasMensais[[#This Row],[Custo Real]]</f>
        <v>0</v>
      </c>
      <c r="L119" s="73">
        <f>DespesasMensais[[#This Row],[Custo previsto]]-DespesasMensais[[#This Row],[Custo Real]]</f>
        <v>0</v>
      </c>
    </row>
    <row r="120" spans="2:12" x14ac:dyDescent="0.25">
      <c r="B120" s="20"/>
      <c r="C120" s="20"/>
      <c r="D120" s="72"/>
      <c r="E120" s="20"/>
      <c r="F120" s="20"/>
      <c r="G120" s="66"/>
      <c r="H120" s="32"/>
      <c r="I120" s="68"/>
      <c r="J120" s="32">
        <f>SUMIFS('Plan Financeiro Desp'!E:E,'Plan Financeiro Desp'!C:C,DespesasMensais[[#This Row],[Descrição]],'Plan Financeiro Desp'!B:B,DespesasMensais[[#This Row],[Categoria]])</f>
        <v>0</v>
      </c>
      <c r="K120" s="33">
        <f>DespesasMensais[[#This Row],[Custo previsto]]-DespesasMensais[[#This Row],[Custo Real]]</f>
        <v>0</v>
      </c>
      <c r="L120" s="73">
        <f>DespesasMensais[[#This Row],[Custo previsto]]-DespesasMensais[[#This Row],[Custo Real]]</f>
        <v>0</v>
      </c>
    </row>
    <row r="121" spans="2:12" x14ac:dyDescent="0.25">
      <c r="B121" s="20"/>
      <c r="C121" s="20"/>
      <c r="D121" s="72"/>
      <c r="E121" s="20"/>
      <c r="F121" s="20"/>
      <c r="G121" s="66"/>
      <c r="H121" s="32"/>
      <c r="I121" s="68"/>
      <c r="J121" s="32">
        <f>SUMIFS('Plan Financeiro Desp'!E:E,'Plan Financeiro Desp'!C:C,DespesasMensais[[#This Row],[Descrição]],'Plan Financeiro Desp'!B:B,DespesasMensais[[#This Row],[Categoria]])</f>
        <v>0</v>
      </c>
      <c r="K121" s="33">
        <f>DespesasMensais[[#This Row],[Custo previsto]]-DespesasMensais[[#This Row],[Custo Real]]</f>
        <v>0</v>
      </c>
      <c r="L121" s="73">
        <f>DespesasMensais[[#This Row],[Custo previsto]]-DespesasMensais[[#This Row],[Custo Real]]</f>
        <v>0</v>
      </c>
    </row>
    <row r="122" spans="2:12" x14ac:dyDescent="0.25">
      <c r="B122" s="20"/>
      <c r="C122" s="20"/>
      <c r="D122" s="72"/>
      <c r="E122" s="20"/>
      <c r="F122" s="20"/>
      <c r="G122" s="66"/>
      <c r="H122" s="32"/>
      <c r="I122" s="68"/>
      <c r="J122" s="32">
        <f>SUMIFS('Plan Financeiro Desp'!E:E,'Plan Financeiro Desp'!C:C,DespesasMensais[[#This Row],[Descrição]],'Plan Financeiro Desp'!B:B,DespesasMensais[[#This Row],[Categoria]])</f>
        <v>0</v>
      </c>
      <c r="K122" s="33">
        <f>DespesasMensais[[#This Row],[Custo previsto]]-DespesasMensais[[#This Row],[Custo Real]]</f>
        <v>0</v>
      </c>
      <c r="L122" s="73">
        <f>DespesasMensais[[#This Row],[Custo previsto]]-DespesasMensais[[#This Row],[Custo Real]]</f>
        <v>0</v>
      </c>
    </row>
    <row r="123" spans="2:12" x14ac:dyDescent="0.25">
      <c r="B123" s="20"/>
      <c r="C123" s="20"/>
      <c r="D123" s="72"/>
      <c r="E123" s="20"/>
      <c r="F123" s="20"/>
      <c r="G123" s="66"/>
      <c r="H123" s="32"/>
      <c r="I123" s="68"/>
      <c r="J123" s="32">
        <f>SUMIFS('Plan Financeiro Desp'!E:E,'Plan Financeiro Desp'!C:C,DespesasMensais[[#This Row],[Descrição]],'Plan Financeiro Desp'!B:B,DespesasMensais[[#This Row],[Categoria]])</f>
        <v>0</v>
      </c>
      <c r="K123" s="33">
        <f>DespesasMensais[[#This Row],[Custo previsto]]-DespesasMensais[[#This Row],[Custo Real]]</f>
        <v>0</v>
      </c>
      <c r="L123" s="73">
        <f>DespesasMensais[[#This Row],[Custo previsto]]-DespesasMensais[[#This Row],[Custo Real]]</f>
        <v>0</v>
      </c>
    </row>
    <row r="124" spans="2:12" x14ac:dyDescent="0.25">
      <c r="B124" s="20"/>
      <c r="C124" s="20"/>
      <c r="D124" s="72"/>
      <c r="E124" s="20"/>
      <c r="F124" s="20"/>
      <c r="G124" s="66"/>
      <c r="H124" s="32"/>
      <c r="I124" s="68"/>
      <c r="J124" s="32">
        <f>SUMIFS('Plan Financeiro Desp'!E:E,'Plan Financeiro Desp'!C:C,DespesasMensais[[#This Row],[Descrição]],'Plan Financeiro Desp'!B:B,DespesasMensais[[#This Row],[Categoria]])</f>
        <v>0</v>
      </c>
      <c r="K124" s="33">
        <f>DespesasMensais[[#This Row],[Custo previsto]]-DespesasMensais[[#This Row],[Custo Real]]</f>
        <v>0</v>
      </c>
      <c r="L124" s="73">
        <f>DespesasMensais[[#This Row],[Custo previsto]]-DespesasMensais[[#This Row],[Custo Real]]</f>
        <v>0</v>
      </c>
    </row>
    <row r="125" spans="2:12" x14ac:dyDescent="0.25">
      <c r="B125" s="20"/>
      <c r="C125" s="20"/>
      <c r="D125" s="72"/>
      <c r="E125" s="20"/>
      <c r="F125" s="20"/>
      <c r="G125" s="66"/>
      <c r="H125" s="32"/>
      <c r="I125" s="68"/>
      <c r="J125" s="32">
        <f>SUMIFS('Plan Financeiro Desp'!E:E,'Plan Financeiro Desp'!C:C,DespesasMensais[[#This Row],[Descrição]],'Plan Financeiro Desp'!B:B,DespesasMensais[[#This Row],[Categoria]])</f>
        <v>0</v>
      </c>
      <c r="K125" s="33">
        <f>DespesasMensais[[#This Row],[Custo previsto]]-DespesasMensais[[#This Row],[Custo Real]]</f>
        <v>0</v>
      </c>
      <c r="L125" s="73">
        <f>DespesasMensais[[#This Row],[Custo previsto]]-DespesasMensais[[#This Row],[Custo Real]]</f>
        <v>0</v>
      </c>
    </row>
    <row r="126" spans="2:12" x14ac:dyDescent="0.25">
      <c r="B126" s="20"/>
      <c r="C126" s="20"/>
      <c r="D126" s="72"/>
      <c r="E126" s="20"/>
      <c r="F126" s="20"/>
      <c r="G126" s="66"/>
      <c r="H126" s="32"/>
      <c r="I126" s="68"/>
      <c r="J126" s="32">
        <f>SUMIFS('Plan Financeiro Desp'!E:E,'Plan Financeiro Desp'!C:C,DespesasMensais[[#This Row],[Descrição]],'Plan Financeiro Desp'!B:B,DespesasMensais[[#This Row],[Categoria]])</f>
        <v>0</v>
      </c>
      <c r="K126" s="33">
        <f>DespesasMensais[[#This Row],[Custo previsto]]-DespesasMensais[[#This Row],[Custo Real]]</f>
        <v>0</v>
      </c>
      <c r="L126" s="73">
        <f>DespesasMensais[[#This Row],[Custo previsto]]-DespesasMensais[[#This Row],[Custo Real]]</f>
        <v>0</v>
      </c>
    </row>
    <row r="127" spans="2:12" x14ac:dyDescent="0.25">
      <c r="B127" s="20"/>
      <c r="C127" s="20"/>
      <c r="D127" s="72"/>
      <c r="E127" s="20"/>
      <c r="F127" s="20"/>
      <c r="G127" s="66"/>
      <c r="H127" s="32"/>
      <c r="I127" s="68"/>
      <c r="J127" s="32">
        <f>SUMIFS('Plan Financeiro Desp'!E:E,'Plan Financeiro Desp'!C:C,DespesasMensais[[#This Row],[Descrição]],'Plan Financeiro Desp'!B:B,DespesasMensais[[#This Row],[Categoria]])</f>
        <v>0</v>
      </c>
      <c r="K127" s="33">
        <f>DespesasMensais[[#This Row],[Custo previsto]]-DespesasMensais[[#This Row],[Custo Real]]</f>
        <v>0</v>
      </c>
      <c r="L127" s="73">
        <f>DespesasMensais[[#This Row],[Custo previsto]]-DespesasMensais[[#This Row],[Custo Real]]</f>
        <v>0</v>
      </c>
    </row>
    <row r="128" spans="2:12" x14ac:dyDescent="0.25">
      <c r="B128" s="20"/>
      <c r="C128" s="20"/>
      <c r="D128" s="72"/>
      <c r="E128" s="20"/>
      <c r="F128" s="20"/>
      <c r="G128" s="66"/>
      <c r="H128" s="32"/>
      <c r="I128" s="68"/>
      <c r="J128" s="32">
        <f>SUMIFS('Plan Financeiro Desp'!E:E,'Plan Financeiro Desp'!C:C,DespesasMensais[[#This Row],[Descrição]],'Plan Financeiro Desp'!B:B,DespesasMensais[[#This Row],[Categoria]])</f>
        <v>0</v>
      </c>
      <c r="K128" s="33">
        <f>DespesasMensais[[#This Row],[Custo previsto]]-DespesasMensais[[#This Row],[Custo Real]]</f>
        <v>0</v>
      </c>
      <c r="L128" s="73">
        <f>DespesasMensais[[#This Row],[Custo previsto]]-DespesasMensais[[#This Row],[Custo Real]]</f>
        <v>0</v>
      </c>
    </row>
    <row r="129" spans="2:12" x14ac:dyDescent="0.25">
      <c r="B129" s="20"/>
      <c r="C129" s="20"/>
      <c r="D129" s="72"/>
      <c r="E129" s="20"/>
      <c r="F129" s="20"/>
      <c r="G129" s="66"/>
      <c r="H129" s="32"/>
      <c r="I129" s="68"/>
      <c r="J129" s="32">
        <f>SUMIFS('Plan Financeiro Desp'!E:E,'Plan Financeiro Desp'!C:C,DespesasMensais[[#This Row],[Descrição]],'Plan Financeiro Desp'!B:B,DespesasMensais[[#This Row],[Categoria]])</f>
        <v>0</v>
      </c>
      <c r="K129" s="33">
        <f>DespesasMensais[[#This Row],[Custo previsto]]-DespesasMensais[[#This Row],[Custo Real]]</f>
        <v>0</v>
      </c>
      <c r="L129" s="73">
        <f>DespesasMensais[[#This Row],[Custo previsto]]-DespesasMensais[[#This Row],[Custo Real]]</f>
        <v>0</v>
      </c>
    </row>
    <row r="130" spans="2:12" x14ac:dyDescent="0.25">
      <c r="B130" s="20"/>
      <c r="C130" s="20"/>
      <c r="D130" s="72"/>
      <c r="E130" s="20"/>
      <c r="F130" s="20"/>
      <c r="G130" s="66"/>
      <c r="H130" s="32"/>
      <c r="I130" s="68"/>
      <c r="J130" s="32">
        <f>SUMIFS('Plan Financeiro Desp'!E:E,'Plan Financeiro Desp'!C:C,DespesasMensais[[#This Row],[Descrição]],'Plan Financeiro Desp'!B:B,DespesasMensais[[#This Row],[Categoria]])</f>
        <v>0</v>
      </c>
      <c r="K130" s="33">
        <f>DespesasMensais[[#This Row],[Custo previsto]]-DespesasMensais[[#This Row],[Custo Real]]</f>
        <v>0</v>
      </c>
      <c r="L130" s="73">
        <f>DespesasMensais[[#This Row],[Custo previsto]]-DespesasMensais[[#This Row],[Custo Real]]</f>
        <v>0</v>
      </c>
    </row>
    <row r="131" spans="2:12" x14ac:dyDescent="0.25">
      <c r="B131" s="20"/>
      <c r="C131" s="20"/>
      <c r="D131" s="72"/>
      <c r="E131" s="20"/>
      <c r="F131" s="20"/>
      <c r="G131" s="66"/>
      <c r="H131" s="32"/>
      <c r="I131" s="68"/>
      <c r="J131" s="32">
        <f>SUMIFS('Plan Financeiro Desp'!E:E,'Plan Financeiro Desp'!C:C,DespesasMensais[[#This Row],[Descrição]],'Plan Financeiro Desp'!B:B,DespesasMensais[[#This Row],[Categoria]])</f>
        <v>0</v>
      </c>
      <c r="K131" s="33">
        <f>DespesasMensais[[#This Row],[Custo previsto]]-DespesasMensais[[#This Row],[Custo Real]]</f>
        <v>0</v>
      </c>
      <c r="L131" s="73">
        <f>DespesasMensais[[#This Row],[Custo previsto]]-DespesasMensais[[#This Row],[Custo Real]]</f>
        <v>0</v>
      </c>
    </row>
    <row r="132" spans="2:12" x14ac:dyDescent="0.25">
      <c r="B132" s="20"/>
      <c r="C132" s="20"/>
      <c r="D132" s="72"/>
      <c r="E132" s="20"/>
      <c r="F132" s="20"/>
      <c r="G132" s="66"/>
      <c r="H132" s="32"/>
      <c r="I132" s="68"/>
      <c r="J132" s="32">
        <f>SUMIFS('Plan Financeiro Desp'!E:E,'Plan Financeiro Desp'!C:C,DespesasMensais[[#This Row],[Descrição]],'Plan Financeiro Desp'!B:B,DespesasMensais[[#This Row],[Categoria]])</f>
        <v>0</v>
      </c>
      <c r="K132" s="33">
        <f>DespesasMensais[[#This Row],[Custo previsto]]-DespesasMensais[[#This Row],[Custo Real]]</f>
        <v>0</v>
      </c>
      <c r="L132" s="73">
        <f>DespesasMensais[[#This Row],[Custo previsto]]-DespesasMensais[[#This Row],[Custo Real]]</f>
        <v>0</v>
      </c>
    </row>
    <row r="133" spans="2:12" x14ac:dyDescent="0.25">
      <c r="B133" s="20"/>
      <c r="C133" s="20"/>
      <c r="D133" s="72"/>
      <c r="E133" s="20"/>
      <c r="F133" s="20"/>
      <c r="G133" s="66"/>
      <c r="H133" s="32"/>
      <c r="I133" s="68"/>
      <c r="J133" s="32">
        <f>SUMIFS('Plan Financeiro Desp'!E:E,'Plan Financeiro Desp'!C:C,DespesasMensais[[#This Row],[Descrição]],'Plan Financeiro Desp'!B:B,DespesasMensais[[#This Row],[Categoria]])</f>
        <v>0</v>
      </c>
      <c r="K133" s="33">
        <f>DespesasMensais[[#This Row],[Custo previsto]]-DespesasMensais[[#This Row],[Custo Real]]</f>
        <v>0</v>
      </c>
      <c r="L133" s="73">
        <f>DespesasMensais[[#This Row],[Custo previsto]]-DespesasMensais[[#This Row],[Custo Real]]</f>
        <v>0</v>
      </c>
    </row>
    <row r="134" spans="2:12" x14ac:dyDescent="0.25">
      <c r="B134" s="20"/>
      <c r="C134" s="20"/>
      <c r="D134" s="72"/>
      <c r="E134" s="20"/>
      <c r="F134" s="20"/>
      <c r="G134" s="66"/>
      <c r="H134" s="32"/>
      <c r="I134" s="68"/>
      <c r="J134" s="32">
        <f>SUMIFS('Plan Financeiro Desp'!E:E,'Plan Financeiro Desp'!C:C,DespesasMensais[[#This Row],[Descrição]],'Plan Financeiro Desp'!B:B,DespesasMensais[[#This Row],[Categoria]])</f>
        <v>0</v>
      </c>
      <c r="K134" s="33">
        <f>DespesasMensais[[#This Row],[Custo previsto]]-DespesasMensais[[#This Row],[Custo Real]]</f>
        <v>0</v>
      </c>
      <c r="L134" s="73">
        <f>DespesasMensais[[#This Row],[Custo previsto]]-DespesasMensais[[#This Row],[Custo Real]]</f>
        <v>0</v>
      </c>
    </row>
    <row r="135" spans="2:12" x14ac:dyDescent="0.25">
      <c r="B135" s="20"/>
      <c r="C135" s="20"/>
      <c r="D135" s="72"/>
      <c r="E135" s="20"/>
      <c r="F135" s="20"/>
      <c r="G135" s="66"/>
      <c r="H135" s="32"/>
      <c r="I135" s="68"/>
      <c r="J135" s="32">
        <f>SUMIFS('Plan Financeiro Desp'!E:E,'Plan Financeiro Desp'!C:C,DespesasMensais[[#This Row],[Descrição]],'Plan Financeiro Desp'!B:B,DespesasMensais[[#This Row],[Categoria]])</f>
        <v>0</v>
      </c>
      <c r="K135" s="33">
        <f>DespesasMensais[[#This Row],[Custo previsto]]-DespesasMensais[[#This Row],[Custo Real]]</f>
        <v>0</v>
      </c>
      <c r="L135" s="73">
        <f>DespesasMensais[[#This Row],[Custo previsto]]-DespesasMensais[[#This Row],[Custo Real]]</f>
        <v>0</v>
      </c>
    </row>
    <row r="136" spans="2:12" x14ac:dyDescent="0.25">
      <c r="B136" s="20"/>
      <c r="C136" s="20"/>
      <c r="D136" s="72"/>
      <c r="E136" s="20"/>
      <c r="F136" s="20"/>
      <c r="G136" s="66"/>
      <c r="H136" s="32"/>
      <c r="I136" s="68"/>
      <c r="J136" s="32">
        <f>SUMIFS('Plan Financeiro Desp'!E:E,'Plan Financeiro Desp'!C:C,DespesasMensais[[#This Row],[Descrição]],'Plan Financeiro Desp'!B:B,DespesasMensais[[#This Row],[Categoria]])</f>
        <v>0</v>
      </c>
      <c r="K136" s="33">
        <f>DespesasMensais[[#This Row],[Custo previsto]]-DespesasMensais[[#This Row],[Custo Real]]</f>
        <v>0</v>
      </c>
      <c r="L136" s="73">
        <f>DespesasMensais[[#This Row],[Custo previsto]]-DespesasMensais[[#This Row],[Custo Real]]</f>
        <v>0</v>
      </c>
    </row>
    <row r="137" spans="2:12" x14ac:dyDescent="0.25">
      <c r="B137" s="20"/>
      <c r="C137" s="20"/>
      <c r="D137" s="72"/>
      <c r="E137" s="20"/>
      <c r="F137" s="20"/>
      <c r="G137" s="66"/>
      <c r="H137" s="32"/>
      <c r="I137" s="68"/>
      <c r="J137" s="32">
        <f>SUMIFS('Plan Financeiro Desp'!E:E,'Plan Financeiro Desp'!C:C,DespesasMensais[[#This Row],[Descrição]],'Plan Financeiro Desp'!B:B,DespesasMensais[[#This Row],[Categoria]])</f>
        <v>0</v>
      </c>
      <c r="K137" s="33">
        <f>DespesasMensais[[#This Row],[Custo previsto]]-DespesasMensais[[#This Row],[Custo Real]]</f>
        <v>0</v>
      </c>
      <c r="L137" s="73">
        <f>DespesasMensais[[#This Row],[Custo previsto]]-DespesasMensais[[#This Row],[Custo Real]]</f>
        <v>0</v>
      </c>
    </row>
    <row r="138" spans="2:12" x14ac:dyDescent="0.25">
      <c r="B138" s="20"/>
      <c r="C138" s="20"/>
      <c r="D138" s="72"/>
      <c r="E138" s="20"/>
      <c r="F138" s="20"/>
      <c r="G138" s="66"/>
      <c r="H138" s="32"/>
      <c r="I138" s="68"/>
      <c r="J138" s="32">
        <f>SUMIFS('Plan Financeiro Desp'!E:E,'Plan Financeiro Desp'!C:C,DespesasMensais[[#This Row],[Descrição]],'Plan Financeiro Desp'!B:B,DespesasMensais[[#This Row],[Categoria]])</f>
        <v>0</v>
      </c>
      <c r="K138" s="33">
        <f>DespesasMensais[[#This Row],[Custo previsto]]-DespesasMensais[[#This Row],[Custo Real]]</f>
        <v>0</v>
      </c>
      <c r="L138" s="73">
        <f>DespesasMensais[[#This Row],[Custo previsto]]-DespesasMensais[[#This Row],[Custo Real]]</f>
        <v>0</v>
      </c>
    </row>
    <row r="139" spans="2:12" x14ac:dyDescent="0.25">
      <c r="B139" s="20"/>
      <c r="C139" s="20"/>
      <c r="D139" s="72"/>
      <c r="E139" s="20"/>
      <c r="F139" s="20"/>
      <c r="G139" s="66"/>
      <c r="H139" s="32"/>
      <c r="I139" s="68"/>
      <c r="J139" s="32">
        <f>SUMIFS('Plan Financeiro Desp'!E:E,'Plan Financeiro Desp'!C:C,DespesasMensais[[#This Row],[Descrição]],'Plan Financeiro Desp'!B:B,DespesasMensais[[#This Row],[Categoria]])</f>
        <v>0</v>
      </c>
      <c r="K139" s="33">
        <f>DespesasMensais[[#This Row],[Custo previsto]]-DespesasMensais[[#This Row],[Custo Real]]</f>
        <v>0</v>
      </c>
      <c r="L139" s="73">
        <f>DespesasMensais[[#This Row],[Custo previsto]]-DespesasMensais[[#This Row],[Custo Real]]</f>
        <v>0</v>
      </c>
    </row>
    <row r="140" spans="2:12" x14ac:dyDescent="0.25">
      <c r="B140" s="20"/>
      <c r="C140" s="20"/>
      <c r="D140" s="72"/>
      <c r="E140" s="20"/>
      <c r="F140" s="20"/>
      <c r="G140" s="66"/>
      <c r="H140" s="32"/>
      <c r="I140" s="68"/>
      <c r="J140" s="32">
        <f>SUMIFS('Plan Financeiro Desp'!E:E,'Plan Financeiro Desp'!C:C,DespesasMensais[[#This Row],[Descrição]],'Plan Financeiro Desp'!B:B,DespesasMensais[[#This Row],[Categoria]])</f>
        <v>0</v>
      </c>
      <c r="K140" s="33">
        <f>DespesasMensais[[#This Row],[Custo previsto]]-DespesasMensais[[#This Row],[Custo Real]]</f>
        <v>0</v>
      </c>
      <c r="L140" s="73">
        <f>DespesasMensais[[#This Row],[Custo previsto]]-DespesasMensais[[#This Row],[Custo Real]]</f>
        <v>0</v>
      </c>
    </row>
    <row r="141" spans="2:12" x14ac:dyDescent="0.25">
      <c r="B141" s="20"/>
      <c r="C141" s="20"/>
      <c r="D141" s="72"/>
      <c r="E141" s="20"/>
      <c r="F141" s="20"/>
      <c r="G141" s="66"/>
      <c r="H141" s="32"/>
      <c r="I141" s="68"/>
      <c r="J141" s="32">
        <f>SUMIFS('Plan Financeiro Desp'!E:E,'Plan Financeiro Desp'!C:C,DespesasMensais[[#This Row],[Descrição]],'Plan Financeiro Desp'!B:B,DespesasMensais[[#This Row],[Categoria]])</f>
        <v>0</v>
      </c>
      <c r="K141" s="33">
        <f>DespesasMensais[[#This Row],[Custo previsto]]-DespesasMensais[[#This Row],[Custo Real]]</f>
        <v>0</v>
      </c>
      <c r="L141" s="73">
        <f>DespesasMensais[[#This Row],[Custo previsto]]-DespesasMensais[[#This Row],[Custo Real]]</f>
        <v>0</v>
      </c>
    </row>
    <row r="142" spans="2:12" x14ac:dyDescent="0.25">
      <c r="B142" s="20"/>
      <c r="C142" s="20"/>
      <c r="D142" s="72"/>
      <c r="E142" s="20"/>
      <c r="F142" s="20"/>
      <c r="G142" s="66"/>
      <c r="H142" s="32"/>
      <c r="I142" s="68"/>
      <c r="J142" s="32">
        <f>SUMIFS('Plan Financeiro Desp'!E:E,'Plan Financeiro Desp'!C:C,DespesasMensais[[#This Row],[Descrição]],'Plan Financeiro Desp'!B:B,DespesasMensais[[#This Row],[Categoria]])</f>
        <v>0</v>
      </c>
      <c r="K142" s="33">
        <f>DespesasMensais[[#This Row],[Custo previsto]]-DespesasMensais[[#This Row],[Custo Real]]</f>
        <v>0</v>
      </c>
      <c r="L142" s="73">
        <f>DespesasMensais[[#This Row],[Custo previsto]]-DespesasMensais[[#This Row],[Custo Real]]</f>
        <v>0</v>
      </c>
    </row>
    <row r="143" spans="2:12" x14ac:dyDescent="0.25">
      <c r="B143" s="20"/>
      <c r="C143" s="20"/>
      <c r="D143" s="72"/>
      <c r="E143" s="20"/>
      <c r="F143" s="20"/>
      <c r="G143" s="66"/>
      <c r="H143" s="32"/>
      <c r="I143" s="68"/>
      <c r="J143" s="32">
        <f>SUMIFS('Plan Financeiro Desp'!E:E,'Plan Financeiro Desp'!C:C,DespesasMensais[[#This Row],[Descrição]],'Plan Financeiro Desp'!B:B,DespesasMensais[[#This Row],[Categoria]])</f>
        <v>0</v>
      </c>
      <c r="K143" s="33">
        <f>DespesasMensais[[#This Row],[Custo previsto]]-DespesasMensais[[#This Row],[Custo Real]]</f>
        <v>0</v>
      </c>
      <c r="L143" s="73">
        <f>DespesasMensais[[#This Row],[Custo previsto]]-DespesasMensais[[#This Row],[Custo Real]]</f>
        <v>0</v>
      </c>
    </row>
    <row r="144" spans="2:12" x14ac:dyDescent="0.25">
      <c r="B144" s="20"/>
      <c r="C144" s="20"/>
      <c r="D144" s="72"/>
      <c r="E144" s="20"/>
      <c r="F144" s="20"/>
      <c r="G144" s="66"/>
      <c r="H144" s="32"/>
      <c r="I144" s="68"/>
      <c r="J144" s="32">
        <f>SUMIFS('Plan Financeiro Desp'!E:E,'Plan Financeiro Desp'!C:C,DespesasMensais[[#This Row],[Descrição]],'Plan Financeiro Desp'!B:B,DespesasMensais[[#This Row],[Categoria]])</f>
        <v>0</v>
      </c>
      <c r="K144" s="33">
        <f>DespesasMensais[[#This Row],[Custo previsto]]-DespesasMensais[[#This Row],[Custo Real]]</f>
        <v>0</v>
      </c>
      <c r="L144" s="73">
        <f>DespesasMensais[[#This Row],[Custo previsto]]-DespesasMensais[[#This Row],[Custo Real]]</f>
        <v>0</v>
      </c>
    </row>
    <row r="145" spans="2:12" x14ac:dyDescent="0.25">
      <c r="B145" s="20"/>
      <c r="C145" s="20"/>
      <c r="D145" s="72"/>
      <c r="E145" s="20"/>
      <c r="F145" s="20"/>
      <c r="G145" s="66"/>
      <c r="H145" s="32"/>
      <c r="I145" s="68"/>
      <c r="J145" s="32">
        <f>SUMIFS('Plan Financeiro Desp'!E:E,'Plan Financeiro Desp'!C:C,DespesasMensais[[#This Row],[Descrição]],'Plan Financeiro Desp'!B:B,DespesasMensais[[#This Row],[Categoria]])</f>
        <v>0</v>
      </c>
      <c r="K145" s="33">
        <f>DespesasMensais[[#This Row],[Custo previsto]]-DespesasMensais[[#This Row],[Custo Real]]</f>
        <v>0</v>
      </c>
      <c r="L145" s="73">
        <f>DespesasMensais[[#This Row],[Custo previsto]]-DespesasMensais[[#This Row],[Custo Real]]</f>
        <v>0</v>
      </c>
    </row>
    <row r="146" spans="2:12" x14ac:dyDescent="0.25">
      <c r="B146" s="20"/>
      <c r="C146" s="20"/>
      <c r="D146" s="72"/>
      <c r="E146" s="20"/>
      <c r="F146" s="20"/>
      <c r="G146" s="66"/>
      <c r="H146" s="32"/>
      <c r="I146" s="68"/>
      <c r="J146" s="32">
        <f>SUMIFS('Plan Financeiro Desp'!E:E,'Plan Financeiro Desp'!C:C,DespesasMensais[[#This Row],[Descrição]],'Plan Financeiro Desp'!B:B,DespesasMensais[[#This Row],[Categoria]])</f>
        <v>0</v>
      </c>
      <c r="K146" s="33">
        <f>DespesasMensais[[#This Row],[Custo previsto]]-DespesasMensais[[#This Row],[Custo Real]]</f>
        <v>0</v>
      </c>
      <c r="L146" s="73">
        <f>DespesasMensais[[#This Row],[Custo previsto]]-DespesasMensais[[#This Row],[Custo Real]]</f>
        <v>0</v>
      </c>
    </row>
    <row r="147" spans="2:12" x14ac:dyDescent="0.25">
      <c r="B147" s="20"/>
      <c r="C147" s="20"/>
      <c r="D147" s="72"/>
      <c r="E147" s="20"/>
      <c r="F147" s="20"/>
      <c r="G147" s="66"/>
      <c r="H147" s="32"/>
      <c r="I147" s="68"/>
      <c r="J147" s="32">
        <f>SUMIFS('Plan Financeiro Desp'!E:E,'Plan Financeiro Desp'!C:C,DespesasMensais[[#This Row],[Descrição]],'Plan Financeiro Desp'!B:B,DespesasMensais[[#This Row],[Categoria]])</f>
        <v>0</v>
      </c>
      <c r="K147" s="33">
        <f>DespesasMensais[[#This Row],[Custo previsto]]-DespesasMensais[[#This Row],[Custo Real]]</f>
        <v>0</v>
      </c>
      <c r="L147" s="73">
        <f>DespesasMensais[[#This Row],[Custo previsto]]-DespesasMensais[[#This Row],[Custo Real]]</f>
        <v>0</v>
      </c>
    </row>
    <row r="148" spans="2:12" x14ac:dyDescent="0.25">
      <c r="B148" s="20"/>
      <c r="C148" s="20"/>
      <c r="D148" s="72"/>
      <c r="E148" s="20"/>
      <c r="F148" s="20"/>
      <c r="G148" s="65"/>
      <c r="H148" s="32"/>
      <c r="I148" s="68"/>
      <c r="J148" s="32">
        <f>SUMIFS('Plan Financeiro Desp'!E:E,'Plan Financeiro Desp'!C:C,DespesasMensais[[#This Row],[Descrição]],'Plan Financeiro Desp'!B:B,DespesasMensais[[#This Row],[Categoria]])</f>
        <v>0</v>
      </c>
      <c r="K148" s="33">
        <f>DespesasMensais[[#This Row],[Custo previsto]]-DespesasMensais[[#This Row],[Custo Real]]</f>
        <v>0</v>
      </c>
      <c r="L148" s="73">
        <f>DespesasMensais[[#This Row],[Custo previsto]]-DespesasMensais[[#This Row],[Custo Real]]</f>
        <v>0</v>
      </c>
    </row>
    <row r="149" spans="2:12" x14ac:dyDescent="0.25">
      <c r="B149" s="20"/>
      <c r="C149" s="20"/>
      <c r="D149" s="72"/>
      <c r="E149" s="20"/>
      <c r="F149" s="20"/>
      <c r="G149" s="65"/>
      <c r="H149" s="32"/>
      <c r="I149" s="68"/>
      <c r="J149" s="32">
        <f>SUMIFS('Plan Financeiro Desp'!E:E,'Plan Financeiro Desp'!C:C,DespesasMensais[[#This Row],[Descrição]],'Plan Financeiro Desp'!B:B,DespesasMensais[[#This Row],[Categoria]])</f>
        <v>0</v>
      </c>
      <c r="K149" s="33">
        <f>DespesasMensais[[#This Row],[Custo previsto]]-DespesasMensais[[#This Row],[Custo Real]]</f>
        <v>0</v>
      </c>
      <c r="L149" s="73">
        <f>DespesasMensais[[#This Row],[Custo previsto]]-DespesasMensais[[#This Row],[Custo Real]]</f>
        <v>0</v>
      </c>
    </row>
    <row r="150" spans="2:12" x14ac:dyDescent="0.25">
      <c r="B150" s="20"/>
      <c r="C150" s="20"/>
      <c r="D150" s="72"/>
      <c r="E150" s="20"/>
      <c r="F150" s="20"/>
      <c r="G150" s="65"/>
      <c r="H150" s="32"/>
      <c r="I150" s="68"/>
      <c r="J150" s="32">
        <f>SUMIFS('Plan Financeiro Desp'!E:E,'Plan Financeiro Desp'!C:C,DespesasMensais[[#This Row],[Descrição]],'Plan Financeiro Desp'!B:B,DespesasMensais[[#This Row],[Categoria]])</f>
        <v>0</v>
      </c>
      <c r="K150" s="33">
        <f>DespesasMensais[[#This Row],[Custo previsto]]-DespesasMensais[[#This Row],[Custo Real]]</f>
        <v>0</v>
      </c>
      <c r="L150" s="73">
        <f>DespesasMensais[[#This Row],[Custo previsto]]-DespesasMensais[[#This Row],[Custo Real]]</f>
        <v>0</v>
      </c>
    </row>
    <row r="151" spans="2:12" x14ac:dyDescent="0.25">
      <c r="B151" s="20"/>
      <c r="C151" s="20"/>
      <c r="D151" s="72"/>
      <c r="E151" s="20"/>
      <c r="F151" s="20"/>
      <c r="G151" s="65"/>
      <c r="H151" s="32"/>
      <c r="I151" s="68"/>
      <c r="J151" s="32">
        <f>SUMIFS('Plan Financeiro Desp'!E:E,'Plan Financeiro Desp'!C:C,DespesasMensais[[#This Row],[Descrição]],'Plan Financeiro Desp'!B:B,DespesasMensais[[#This Row],[Categoria]])</f>
        <v>0</v>
      </c>
      <c r="K151" s="33">
        <f>DespesasMensais[[#This Row],[Custo previsto]]-DespesasMensais[[#This Row],[Custo Real]]</f>
        <v>0</v>
      </c>
      <c r="L151" s="73">
        <f>DespesasMensais[[#This Row],[Custo previsto]]-DespesasMensais[[#This Row],[Custo Real]]</f>
        <v>0</v>
      </c>
    </row>
    <row r="152" spans="2:12" x14ac:dyDescent="0.25">
      <c r="B152" s="20"/>
      <c r="C152" s="20"/>
      <c r="D152" s="72"/>
      <c r="E152" s="20"/>
      <c r="F152" s="20"/>
      <c r="G152" s="65"/>
      <c r="H152" s="32"/>
      <c r="I152" s="68"/>
      <c r="J152" s="32">
        <f>SUMIFS('Plan Financeiro Desp'!E:E,'Plan Financeiro Desp'!C:C,DespesasMensais[[#This Row],[Descrição]],'Plan Financeiro Desp'!B:B,DespesasMensais[[#This Row],[Categoria]])</f>
        <v>0</v>
      </c>
      <c r="K152" s="33">
        <f>DespesasMensais[[#This Row],[Custo previsto]]-DespesasMensais[[#This Row],[Custo Real]]</f>
        <v>0</v>
      </c>
      <c r="L152" s="73">
        <f>DespesasMensais[[#This Row],[Custo previsto]]-DespesasMensais[[#This Row],[Custo Real]]</f>
        <v>0</v>
      </c>
    </row>
    <row r="153" spans="2:12" x14ac:dyDescent="0.25">
      <c r="B153" s="20"/>
      <c r="C153" s="20"/>
      <c r="D153" s="72"/>
      <c r="E153" s="20"/>
      <c r="F153" s="20"/>
      <c r="G153" s="65"/>
      <c r="H153" s="32"/>
      <c r="I153" s="68"/>
      <c r="J153" s="32">
        <f>SUMIFS('Plan Financeiro Desp'!E:E,'Plan Financeiro Desp'!C:C,DespesasMensais[[#This Row],[Descrição]],'Plan Financeiro Desp'!B:B,DespesasMensais[[#This Row],[Categoria]])</f>
        <v>0</v>
      </c>
      <c r="K153" s="33">
        <f>DespesasMensais[[#This Row],[Custo previsto]]-DespesasMensais[[#This Row],[Custo Real]]</f>
        <v>0</v>
      </c>
      <c r="L153" s="73">
        <f>DespesasMensais[[#This Row],[Custo previsto]]-DespesasMensais[[#This Row],[Custo Real]]</f>
        <v>0</v>
      </c>
    </row>
    <row r="154" spans="2:12" x14ac:dyDescent="0.25">
      <c r="B154" s="20"/>
      <c r="C154" s="20"/>
      <c r="D154" s="72"/>
      <c r="E154" s="20"/>
      <c r="F154" s="20"/>
      <c r="G154" s="65"/>
      <c r="H154" s="32"/>
      <c r="I154" s="68"/>
      <c r="J154" s="32">
        <f>SUMIFS('Plan Financeiro Desp'!E:E,'Plan Financeiro Desp'!C:C,DespesasMensais[[#This Row],[Descrição]],'Plan Financeiro Desp'!B:B,DespesasMensais[[#This Row],[Categoria]])</f>
        <v>0</v>
      </c>
      <c r="K154" s="33">
        <f>DespesasMensais[[#This Row],[Custo previsto]]-DespesasMensais[[#This Row],[Custo Real]]</f>
        <v>0</v>
      </c>
      <c r="L154" s="73">
        <f>DespesasMensais[[#This Row],[Custo previsto]]-DespesasMensais[[#This Row],[Custo Real]]</f>
        <v>0</v>
      </c>
    </row>
    <row r="155" spans="2:12" x14ac:dyDescent="0.25">
      <c r="B155" s="20"/>
      <c r="C155" s="20"/>
      <c r="D155" s="72"/>
      <c r="E155" s="20"/>
      <c r="F155" s="20"/>
      <c r="G155" s="65"/>
      <c r="H155" s="32"/>
      <c r="I155" s="68"/>
      <c r="J155" s="32">
        <f>SUMIFS('Plan Financeiro Desp'!E:E,'Plan Financeiro Desp'!C:C,DespesasMensais[[#This Row],[Descrição]],'Plan Financeiro Desp'!B:B,DespesasMensais[[#This Row],[Categoria]])</f>
        <v>0</v>
      </c>
      <c r="K155" s="33">
        <f>DespesasMensais[[#This Row],[Custo previsto]]-DespesasMensais[[#This Row],[Custo Real]]</f>
        <v>0</v>
      </c>
      <c r="L155" s="73">
        <f>DespesasMensais[[#This Row],[Custo previsto]]-DespesasMensais[[#This Row],[Custo Real]]</f>
        <v>0</v>
      </c>
    </row>
    <row r="156" spans="2:12" x14ac:dyDescent="0.25">
      <c r="B156" s="20"/>
      <c r="C156" s="20"/>
      <c r="D156" s="72"/>
      <c r="E156" s="20"/>
      <c r="F156" s="20"/>
      <c r="G156" s="65"/>
      <c r="H156" s="32"/>
      <c r="I156" s="68"/>
      <c r="J156" s="32">
        <f>SUMIFS('Plan Financeiro Desp'!E:E,'Plan Financeiro Desp'!C:C,DespesasMensais[[#This Row],[Descrição]],'Plan Financeiro Desp'!B:B,DespesasMensais[[#This Row],[Categoria]])</f>
        <v>0</v>
      </c>
      <c r="K156" s="33">
        <f>DespesasMensais[[#This Row],[Custo previsto]]-DespesasMensais[[#This Row],[Custo Real]]</f>
        <v>0</v>
      </c>
      <c r="L156" s="73">
        <f>DespesasMensais[[#This Row],[Custo previsto]]-DespesasMensais[[#This Row],[Custo Real]]</f>
        <v>0</v>
      </c>
    </row>
    <row r="157" spans="2:12" x14ac:dyDescent="0.25">
      <c r="B157" s="20"/>
      <c r="C157" s="20"/>
      <c r="D157" s="72"/>
      <c r="E157" s="20"/>
      <c r="F157" s="20"/>
      <c r="G157" s="65"/>
      <c r="H157" s="32"/>
      <c r="I157" s="68"/>
      <c r="J157" s="32">
        <f>SUMIFS('Plan Financeiro Desp'!E:E,'Plan Financeiro Desp'!C:C,DespesasMensais[[#This Row],[Descrição]],'Plan Financeiro Desp'!B:B,DespesasMensais[[#This Row],[Categoria]])</f>
        <v>0</v>
      </c>
      <c r="K157" s="33">
        <f>DespesasMensais[[#This Row],[Custo previsto]]-DespesasMensais[[#This Row],[Custo Real]]</f>
        <v>0</v>
      </c>
      <c r="L157" s="73">
        <f>DespesasMensais[[#This Row],[Custo previsto]]-DespesasMensais[[#This Row],[Custo Real]]</f>
        <v>0</v>
      </c>
    </row>
    <row r="158" spans="2:12" x14ac:dyDescent="0.25">
      <c r="B158" s="20"/>
      <c r="C158" s="20"/>
      <c r="D158" s="72"/>
      <c r="E158" s="20"/>
      <c r="F158" s="20"/>
      <c r="G158" s="65"/>
      <c r="H158" s="32"/>
      <c r="I158" s="68"/>
      <c r="J158" s="32">
        <f>SUMIFS('Plan Financeiro Desp'!E:E,'Plan Financeiro Desp'!C:C,DespesasMensais[[#This Row],[Descrição]],'Plan Financeiro Desp'!B:B,DespesasMensais[[#This Row],[Categoria]])</f>
        <v>0</v>
      </c>
      <c r="K158" s="33">
        <f>DespesasMensais[[#This Row],[Custo previsto]]-DespesasMensais[[#This Row],[Custo Real]]</f>
        <v>0</v>
      </c>
      <c r="L158" s="73">
        <f>DespesasMensais[[#This Row],[Custo previsto]]-DespesasMensais[[#This Row],[Custo Real]]</f>
        <v>0</v>
      </c>
    </row>
    <row r="159" spans="2:12" x14ac:dyDescent="0.25">
      <c r="B159" s="20"/>
      <c r="C159" s="20"/>
      <c r="D159" s="72"/>
      <c r="E159" s="20"/>
      <c r="F159" s="20"/>
      <c r="G159" s="65"/>
      <c r="H159" s="32"/>
      <c r="I159" s="68"/>
      <c r="J159" s="32">
        <f>SUMIFS('Plan Financeiro Desp'!E:E,'Plan Financeiro Desp'!C:C,DespesasMensais[[#This Row],[Descrição]],'Plan Financeiro Desp'!B:B,DespesasMensais[[#This Row],[Categoria]])</f>
        <v>0</v>
      </c>
      <c r="K159" s="33">
        <f>DespesasMensais[[#This Row],[Custo previsto]]-DespesasMensais[[#This Row],[Custo Real]]</f>
        <v>0</v>
      </c>
      <c r="L159" s="73">
        <f>DespesasMensais[[#This Row],[Custo previsto]]-DespesasMensais[[#This Row],[Custo Real]]</f>
        <v>0</v>
      </c>
    </row>
    <row r="160" spans="2:12" x14ac:dyDescent="0.25">
      <c r="B160" s="20"/>
      <c r="C160" s="20"/>
      <c r="D160" s="72"/>
      <c r="E160" s="20"/>
      <c r="F160" s="20"/>
      <c r="G160" s="65"/>
      <c r="H160" s="32"/>
      <c r="I160" s="68"/>
      <c r="J160" s="32">
        <f>SUMIFS('Plan Financeiro Desp'!E:E,'Plan Financeiro Desp'!C:C,DespesasMensais[[#This Row],[Descrição]],'Plan Financeiro Desp'!B:B,DespesasMensais[[#This Row],[Categoria]])</f>
        <v>0</v>
      </c>
      <c r="K160" s="33">
        <f>DespesasMensais[[#This Row],[Custo previsto]]-DespesasMensais[[#This Row],[Custo Real]]</f>
        <v>0</v>
      </c>
      <c r="L160" s="73">
        <f>DespesasMensais[[#This Row],[Custo previsto]]-DespesasMensais[[#This Row],[Custo Real]]</f>
        <v>0</v>
      </c>
    </row>
    <row r="161" spans="2:12" x14ac:dyDescent="0.25">
      <c r="B161" s="20"/>
      <c r="C161" s="20"/>
      <c r="D161" s="72"/>
      <c r="E161" s="20"/>
      <c r="F161" s="20"/>
      <c r="G161" s="65"/>
      <c r="H161" s="32"/>
      <c r="I161" s="68"/>
      <c r="J161" s="32">
        <f>SUMIFS('Plan Financeiro Desp'!E:E,'Plan Financeiro Desp'!C:C,DespesasMensais[[#This Row],[Descrição]],'Plan Financeiro Desp'!B:B,DespesasMensais[[#This Row],[Categoria]])</f>
        <v>0</v>
      </c>
      <c r="K161" s="33">
        <f>DespesasMensais[[#This Row],[Custo previsto]]-DespesasMensais[[#This Row],[Custo Real]]</f>
        <v>0</v>
      </c>
      <c r="L161" s="73">
        <f>DespesasMensais[[#This Row],[Custo previsto]]-DespesasMensais[[#This Row],[Custo Real]]</f>
        <v>0</v>
      </c>
    </row>
    <row r="162" spans="2:12" x14ac:dyDescent="0.25">
      <c r="B162" s="20"/>
      <c r="C162" s="20"/>
      <c r="D162" s="72"/>
      <c r="E162" s="20"/>
      <c r="F162" s="20"/>
      <c r="G162" s="65"/>
      <c r="H162" s="32"/>
      <c r="I162" s="68"/>
      <c r="J162" s="32">
        <f>SUMIFS('Plan Financeiro Desp'!E:E,'Plan Financeiro Desp'!C:C,DespesasMensais[[#This Row],[Descrição]],'Plan Financeiro Desp'!B:B,DespesasMensais[[#This Row],[Categoria]])</f>
        <v>0</v>
      </c>
      <c r="K162" s="33">
        <f>DespesasMensais[[#This Row],[Custo previsto]]-DespesasMensais[[#This Row],[Custo Real]]</f>
        <v>0</v>
      </c>
      <c r="L162" s="73">
        <f>DespesasMensais[[#This Row],[Custo previsto]]-DespesasMensais[[#This Row],[Custo Real]]</f>
        <v>0</v>
      </c>
    </row>
    <row r="163" spans="2:12" x14ac:dyDescent="0.25">
      <c r="B163" s="20"/>
      <c r="C163" s="20"/>
      <c r="D163" s="72"/>
      <c r="E163" s="20"/>
      <c r="F163" s="20"/>
      <c r="G163" s="65"/>
      <c r="H163" s="32"/>
      <c r="I163" s="68"/>
      <c r="J163" s="32">
        <f>SUMIFS('Plan Financeiro Desp'!E:E,'Plan Financeiro Desp'!C:C,DespesasMensais[[#This Row],[Descrição]],'Plan Financeiro Desp'!B:B,DespesasMensais[[#This Row],[Categoria]])</f>
        <v>0</v>
      </c>
      <c r="K163" s="33">
        <f>DespesasMensais[[#This Row],[Custo previsto]]-DespesasMensais[[#This Row],[Custo Real]]</f>
        <v>0</v>
      </c>
      <c r="L163" s="73">
        <f>DespesasMensais[[#This Row],[Custo previsto]]-DespesasMensais[[#This Row],[Custo Real]]</f>
        <v>0</v>
      </c>
    </row>
    <row r="164" spans="2:12" x14ac:dyDescent="0.25">
      <c r="B164" s="20"/>
      <c r="C164" s="20"/>
      <c r="D164" s="72"/>
      <c r="E164" s="20"/>
      <c r="F164" s="20"/>
      <c r="G164" s="65"/>
      <c r="H164" s="32"/>
      <c r="I164" s="68"/>
      <c r="J164" s="32">
        <f>SUMIFS('Plan Financeiro Desp'!E:E,'Plan Financeiro Desp'!C:C,DespesasMensais[[#This Row],[Descrição]],'Plan Financeiro Desp'!B:B,DespesasMensais[[#This Row],[Categoria]])</f>
        <v>0</v>
      </c>
      <c r="K164" s="33">
        <f>DespesasMensais[[#This Row],[Custo previsto]]-DespesasMensais[[#This Row],[Custo Real]]</f>
        <v>0</v>
      </c>
      <c r="L164" s="73">
        <f>DespesasMensais[[#This Row],[Custo previsto]]-DespesasMensais[[#This Row],[Custo Real]]</f>
        <v>0</v>
      </c>
    </row>
    <row r="165" spans="2:12" x14ac:dyDescent="0.25">
      <c r="B165" s="20"/>
      <c r="C165" s="20"/>
      <c r="D165" s="72"/>
      <c r="E165" s="20"/>
      <c r="F165" s="20"/>
      <c r="G165" s="65"/>
      <c r="H165" s="32"/>
      <c r="I165" s="68"/>
      <c r="J165" s="32">
        <f>SUMIFS('Plan Financeiro Desp'!E:E,'Plan Financeiro Desp'!C:C,DespesasMensais[[#This Row],[Descrição]],'Plan Financeiro Desp'!B:B,DespesasMensais[[#This Row],[Categoria]])</f>
        <v>0</v>
      </c>
      <c r="K165" s="33">
        <f>DespesasMensais[[#This Row],[Custo previsto]]-DespesasMensais[[#This Row],[Custo Real]]</f>
        <v>0</v>
      </c>
      <c r="L165" s="73">
        <f>DespesasMensais[[#This Row],[Custo previsto]]-DespesasMensais[[#This Row],[Custo Real]]</f>
        <v>0</v>
      </c>
    </row>
    <row r="166" spans="2:12" x14ac:dyDescent="0.25">
      <c r="B166" s="20"/>
      <c r="C166" s="20"/>
      <c r="D166" s="72"/>
      <c r="E166" s="20"/>
      <c r="F166" s="20"/>
      <c r="G166" s="65"/>
      <c r="H166" s="32"/>
      <c r="I166" s="68"/>
      <c r="J166" s="32">
        <f>SUMIFS('Plan Financeiro Desp'!E:E,'Plan Financeiro Desp'!C:C,DespesasMensais[[#This Row],[Descrição]],'Plan Financeiro Desp'!B:B,DespesasMensais[[#This Row],[Categoria]])</f>
        <v>0</v>
      </c>
      <c r="K166" s="33">
        <f>DespesasMensais[[#This Row],[Custo previsto]]-DespesasMensais[[#This Row],[Custo Real]]</f>
        <v>0</v>
      </c>
      <c r="L166" s="73">
        <f>DespesasMensais[[#This Row],[Custo previsto]]-DespesasMensais[[#This Row],[Custo Real]]</f>
        <v>0</v>
      </c>
    </row>
    <row r="167" spans="2:12" x14ac:dyDescent="0.25">
      <c r="B167" s="20"/>
      <c r="C167" s="20"/>
      <c r="D167" s="72"/>
      <c r="E167" s="20"/>
      <c r="F167" s="20"/>
      <c r="G167" s="65"/>
      <c r="H167" s="32"/>
      <c r="I167" s="68"/>
      <c r="J167" s="32">
        <f>SUMIFS('Plan Financeiro Desp'!E:E,'Plan Financeiro Desp'!C:C,DespesasMensais[[#This Row],[Descrição]],'Plan Financeiro Desp'!B:B,DespesasMensais[[#This Row],[Categoria]])</f>
        <v>0</v>
      </c>
      <c r="K167" s="33">
        <f>DespesasMensais[[#This Row],[Custo previsto]]-DespesasMensais[[#This Row],[Custo Real]]</f>
        <v>0</v>
      </c>
      <c r="L167" s="73">
        <f>DespesasMensais[[#This Row],[Custo previsto]]-DespesasMensais[[#This Row],[Custo Real]]</f>
        <v>0</v>
      </c>
    </row>
    <row r="168" spans="2:12" x14ac:dyDescent="0.25">
      <c r="B168" s="20"/>
      <c r="C168" s="20"/>
      <c r="D168" s="72"/>
      <c r="E168" s="20"/>
      <c r="F168" s="20"/>
      <c r="G168" s="65"/>
      <c r="H168" s="32"/>
      <c r="I168" s="68"/>
      <c r="J168" s="32">
        <f>SUMIFS('Plan Financeiro Desp'!E:E,'Plan Financeiro Desp'!C:C,DespesasMensais[[#This Row],[Descrição]],'Plan Financeiro Desp'!B:B,DespesasMensais[[#This Row],[Categoria]])</f>
        <v>0</v>
      </c>
      <c r="K168" s="33">
        <f>DespesasMensais[[#This Row],[Custo previsto]]-DespesasMensais[[#This Row],[Custo Real]]</f>
        <v>0</v>
      </c>
      <c r="L168" s="73">
        <f>DespesasMensais[[#This Row],[Custo previsto]]-DespesasMensais[[#This Row],[Custo Real]]</f>
        <v>0</v>
      </c>
    </row>
    <row r="169" spans="2:12" x14ac:dyDescent="0.25">
      <c r="B169" s="20"/>
      <c r="C169" s="20"/>
      <c r="D169" s="72"/>
      <c r="E169" s="20"/>
      <c r="F169" s="20"/>
      <c r="G169" s="65"/>
      <c r="H169" s="32"/>
      <c r="I169" s="68"/>
      <c r="J169" s="32">
        <f>SUMIFS('Plan Financeiro Desp'!E:E,'Plan Financeiro Desp'!C:C,DespesasMensais[[#This Row],[Descrição]],'Plan Financeiro Desp'!B:B,DespesasMensais[[#This Row],[Categoria]])</f>
        <v>0</v>
      </c>
      <c r="K169" s="33">
        <f>DespesasMensais[[#This Row],[Custo previsto]]-DespesasMensais[[#This Row],[Custo Real]]</f>
        <v>0</v>
      </c>
      <c r="L169" s="73">
        <f>DespesasMensais[[#This Row],[Custo previsto]]-DespesasMensais[[#This Row],[Custo Real]]</f>
        <v>0</v>
      </c>
    </row>
    <row r="170" spans="2:12" x14ac:dyDescent="0.25">
      <c r="B170" s="20"/>
      <c r="C170" s="20"/>
      <c r="D170" s="72"/>
      <c r="E170" s="20"/>
      <c r="F170" s="20"/>
      <c r="G170" s="65"/>
      <c r="H170" s="32"/>
      <c r="I170" s="68"/>
      <c r="J170" s="32">
        <f>SUMIFS('Plan Financeiro Desp'!E:E,'Plan Financeiro Desp'!C:C,DespesasMensais[[#This Row],[Descrição]],'Plan Financeiro Desp'!B:B,DespesasMensais[[#This Row],[Categoria]])</f>
        <v>0</v>
      </c>
      <c r="K170" s="33">
        <f>DespesasMensais[[#This Row],[Custo previsto]]-DespesasMensais[[#This Row],[Custo Real]]</f>
        <v>0</v>
      </c>
      <c r="L170" s="73">
        <f>DespesasMensais[[#This Row],[Custo previsto]]-DespesasMensais[[#This Row],[Custo Real]]</f>
        <v>0</v>
      </c>
    </row>
    <row r="171" spans="2:12" x14ac:dyDescent="0.25">
      <c r="B171" s="20"/>
      <c r="C171" s="20"/>
      <c r="D171" s="72"/>
      <c r="E171" s="20"/>
      <c r="F171" s="20"/>
      <c r="G171" s="65"/>
      <c r="H171" s="32"/>
      <c r="I171" s="68"/>
      <c r="J171" s="32">
        <f>SUMIFS('Plan Financeiro Desp'!E:E,'Plan Financeiro Desp'!C:C,DespesasMensais[[#This Row],[Descrição]],'Plan Financeiro Desp'!B:B,DespesasMensais[[#This Row],[Categoria]])</f>
        <v>0</v>
      </c>
      <c r="K171" s="33">
        <f>DespesasMensais[[#This Row],[Custo previsto]]-DespesasMensais[[#This Row],[Custo Real]]</f>
        <v>0</v>
      </c>
      <c r="L171" s="73">
        <f>DespesasMensais[[#This Row],[Custo previsto]]-DespesasMensais[[#This Row],[Custo Real]]</f>
        <v>0</v>
      </c>
    </row>
    <row r="172" spans="2:12" x14ac:dyDescent="0.25">
      <c r="B172" s="20"/>
      <c r="C172" s="20"/>
      <c r="D172" s="72"/>
      <c r="E172" s="20"/>
      <c r="F172" s="20"/>
      <c r="G172" s="65"/>
      <c r="H172" s="32"/>
      <c r="I172" s="68"/>
      <c r="J172" s="32">
        <f>SUMIFS('Plan Financeiro Desp'!E:E,'Plan Financeiro Desp'!C:C,DespesasMensais[[#This Row],[Descrição]],'Plan Financeiro Desp'!B:B,DespesasMensais[[#This Row],[Categoria]])</f>
        <v>0</v>
      </c>
      <c r="K172" s="33">
        <f>DespesasMensais[[#This Row],[Custo previsto]]-DespesasMensais[[#This Row],[Custo Real]]</f>
        <v>0</v>
      </c>
      <c r="L172" s="73">
        <f>DespesasMensais[[#This Row],[Custo previsto]]-DespesasMensais[[#This Row],[Custo Real]]</f>
        <v>0</v>
      </c>
    </row>
    <row r="173" spans="2:12" x14ac:dyDescent="0.25">
      <c r="B173" s="20"/>
      <c r="C173" s="20"/>
      <c r="D173" s="72"/>
      <c r="E173" s="20"/>
      <c r="F173" s="20"/>
      <c r="G173" s="65"/>
      <c r="H173" s="32"/>
      <c r="I173" s="68"/>
      <c r="J173" s="32">
        <f>SUMIFS('Plan Financeiro Desp'!E:E,'Plan Financeiro Desp'!C:C,DespesasMensais[[#This Row],[Descrição]],'Plan Financeiro Desp'!B:B,DespesasMensais[[#This Row],[Categoria]])</f>
        <v>0</v>
      </c>
      <c r="K173" s="33">
        <f>DespesasMensais[[#This Row],[Custo previsto]]-DespesasMensais[[#This Row],[Custo Real]]</f>
        <v>0</v>
      </c>
      <c r="L173" s="73">
        <f>DespesasMensais[[#This Row],[Custo previsto]]-DespesasMensais[[#This Row],[Custo Real]]</f>
        <v>0</v>
      </c>
    </row>
    <row r="174" spans="2:12" x14ac:dyDescent="0.25">
      <c r="B174" s="20"/>
      <c r="C174" s="20"/>
      <c r="D174" s="72"/>
      <c r="E174" s="20"/>
      <c r="F174" s="20"/>
      <c r="G174" s="65"/>
      <c r="H174" s="32"/>
      <c r="I174" s="68"/>
      <c r="J174" s="32">
        <f>SUMIFS('Plan Financeiro Desp'!E:E,'Plan Financeiro Desp'!C:C,DespesasMensais[[#This Row],[Descrição]],'Plan Financeiro Desp'!B:B,DespesasMensais[[#This Row],[Categoria]])</f>
        <v>0</v>
      </c>
      <c r="K174" s="33">
        <f>DespesasMensais[[#This Row],[Custo previsto]]-DespesasMensais[[#This Row],[Custo Real]]</f>
        <v>0</v>
      </c>
      <c r="L174" s="73">
        <f>DespesasMensais[[#This Row],[Custo previsto]]-DespesasMensais[[#This Row],[Custo Real]]</f>
        <v>0</v>
      </c>
    </row>
    <row r="175" spans="2:12" x14ac:dyDescent="0.25">
      <c r="B175" s="20"/>
      <c r="C175" s="20"/>
      <c r="D175" s="72"/>
      <c r="E175" s="20"/>
      <c r="F175" s="20"/>
      <c r="G175" s="65"/>
      <c r="H175" s="32"/>
      <c r="I175" s="68"/>
      <c r="J175" s="32">
        <f>SUMIFS('Plan Financeiro Desp'!E:E,'Plan Financeiro Desp'!C:C,DespesasMensais[[#This Row],[Descrição]],'Plan Financeiro Desp'!B:B,DespesasMensais[[#This Row],[Categoria]])</f>
        <v>0</v>
      </c>
      <c r="K175" s="33">
        <f>DespesasMensais[[#This Row],[Custo previsto]]-DespesasMensais[[#This Row],[Custo Real]]</f>
        <v>0</v>
      </c>
      <c r="L175" s="73">
        <f>DespesasMensais[[#This Row],[Custo previsto]]-DespesasMensais[[#This Row],[Custo Real]]</f>
        <v>0</v>
      </c>
    </row>
    <row r="176" spans="2:12" x14ac:dyDescent="0.25">
      <c r="B176" s="20"/>
      <c r="C176" s="20"/>
      <c r="D176" s="72"/>
      <c r="E176" s="20"/>
      <c r="F176" s="20"/>
      <c r="G176" s="65"/>
      <c r="H176" s="32"/>
      <c r="I176" s="68"/>
      <c r="J176" s="32">
        <f>SUMIFS('Plan Financeiro Desp'!E:E,'Plan Financeiro Desp'!C:C,DespesasMensais[[#This Row],[Descrição]],'Plan Financeiro Desp'!B:B,DespesasMensais[[#This Row],[Categoria]])</f>
        <v>0</v>
      </c>
      <c r="K176" s="33">
        <f>DespesasMensais[[#This Row],[Custo previsto]]-DespesasMensais[[#This Row],[Custo Real]]</f>
        <v>0</v>
      </c>
      <c r="L176" s="73">
        <f>DespesasMensais[[#This Row],[Custo previsto]]-DespesasMensais[[#This Row],[Custo Real]]</f>
        <v>0</v>
      </c>
    </row>
    <row r="177" spans="2:12" x14ac:dyDescent="0.25">
      <c r="B177" s="20"/>
      <c r="C177" s="20"/>
      <c r="D177" s="72"/>
      <c r="E177" s="20"/>
      <c r="F177" s="20"/>
      <c r="G177" s="65"/>
      <c r="H177" s="32"/>
      <c r="I177" s="68"/>
      <c r="J177" s="32">
        <f>SUMIFS('Plan Financeiro Desp'!E:E,'Plan Financeiro Desp'!C:C,DespesasMensais[[#This Row],[Descrição]],'Plan Financeiro Desp'!B:B,DespesasMensais[[#This Row],[Categoria]])</f>
        <v>0</v>
      </c>
      <c r="K177" s="33">
        <f>DespesasMensais[[#This Row],[Custo previsto]]-DespesasMensais[[#This Row],[Custo Real]]</f>
        <v>0</v>
      </c>
      <c r="L177" s="73">
        <f>DespesasMensais[[#This Row],[Custo previsto]]-DespesasMensais[[#This Row],[Custo Real]]</f>
        <v>0</v>
      </c>
    </row>
    <row r="178" spans="2:12" x14ac:dyDescent="0.25">
      <c r="B178" s="20"/>
      <c r="C178" s="20"/>
      <c r="D178" s="72"/>
      <c r="E178" s="20"/>
      <c r="F178" s="20"/>
      <c r="G178" s="65"/>
      <c r="H178" s="32"/>
      <c r="I178" s="68"/>
      <c r="J178" s="32">
        <f>SUMIFS('Plan Financeiro Desp'!E:E,'Plan Financeiro Desp'!C:C,DespesasMensais[[#This Row],[Descrição]],'Plan Financeiro Desp'!B:B,DespesasMensais[[#This Row],[Categoria]])</f>
        <v>0</v>
      </c>
      <c r="K178" s="33">
        <f>DespesasMensais[[#This Row],[Custo previsto]]-DespesasMensais[[#This Row],[Custo Real]]</f>
        <v>0</v>
      </c>
      <c r="L178" s="73">
        <f>DespesasMensais[[#This Row],[Custo previsto]]-DespesasMensais[[#This Row],[Custo Real]]</f>
        <v>0</v>
      </c>
    </row>
    <row r="179" spans="2:12" x14ac:dyDescent="0.25">
      <c r="B179" s="20"/>
      <c r="C179" s="20"/>
      <c r="D179" s="72"/>
      <c r="E179" s="20"/>
      <c r="F179" s="20"/>
      <c r="G179" s="65"/>
      <c r="H179" s="32"/>
      <c r="I179" s="68"/>
      <c r="J179" s="32">
        <f>SUMIFS('Plan Financeiro Desp'!E:E,'Plan Financeiro Desp'!C:C,DespesasMensais[[#This Row],[Descrição]],'Plan Financeiro Desp'!B:B,DespesasMensais[[#This Row],[Categoria]])</f>
        <v>0</v>
      </c>
      <c r="K179" s="33">
        <f>DespesasMensais[[#This Row],[Custo previsto]]-DespesasMensais[[#This Row],[Custo Real]]</f>
        <v>0</v>
      </c>
      <c r="L179" s="73">
        <f>DespesasMensais[[#This Row],[Custo previsto]]-DespesasMensais[[#This Row],[Custo Real]]</f>
        <v>0</v>
      </c>
    </row>
    <row r="180" spans="2:12" x14ac:dyDescent="0.25">
      <c r="B180" s="20"/>
      <c r="C180" s="20"/>
      <c r="D180" s="72"/>
      <c r="E180" s="20"/>
      <c r="F180" s="20"/>
      <c r="G180" s="65"/>
      <c r="H180" s="32"/>
      <c r="I180" s="68"/>
      <c r="J180" s="32">
        <f>SUMIFS('Plan Financeiro Desp'!E:E,'Plan Financeiro Desp'!C:C,DespesasMensais[[#This Row],[Descrição]],'Plan Financeiro Desp'!B:B,DespesasMensais[[#This Row],[Categoria]])</f>
        <v>0</v>
      </c>
      <c r="K180" s="33">
        <f>DespesasMensais[[#This Row],[Custo previsto]]-DespesasMensais[[#This Row],[Custo Real]]</f>
        <v>0</v>
      </c>
      <c r="L180" s="73">
        <f>DespesasMensais[[#This Row],[Custo previsto]]-DespesasMensais[[#This Row],[Custo Real]]</f>
        <v>0</v>
      </c>
    </row>
    <row r="181" spans="2:12" x14ac:dyDescent="0.25">
      <c r="B181" s="20"/>
      <c r="C181" s="20"/>
      <c r="D181" s="72"/>
      <c r="E181" s="20"/>
      <c r="F181" s="20"/>
      <c r="G181" s="65"/>
      <c r="H181" s="32"/>
      <c r="I181" s="68"/>
      <c r="J181" s="32">
        <f>SUMIFS('Plan Financeiro Desp'!E:E,'Plan Financeiro Desp'!C:C,DespesasMensais[[#This Row],[Descrição]],'Plan Financeiro Desp'!B:B,DespesasMensais[[#This Row],[Categoria]])</f>
        <v>0</v>
      </c>
      <c r="K181" s="33">
        <f>DespesasMensais[[#This Row],[Custo previsto]]-DespesasMensais[[#This Row],[Custo Real]]</f>
        <v>0</v>
      </c>
      <c r="L181" s="73">
        <f>DespesasMensais[[#This Row],[Custo previsto]]-DespesasMensais[[#This Row],[Custo Real]]</f>
        <v>0</v>
      </c>
    </row>
    <row r="182" spans="2:12" x14ac:dyDescent="0.25">
      <c r="B182" s="20"/>
      <c r="C182" s="20"/>
      <c r="D182" s="72"/>
      <c r="E182" s="20"/>
      <c r="F182" s="20"/>
      <c r="G182" s="65"/>
      <c r="H182" s="32"/>
      <c r="I182" s="68"/>
      <c r="J182" s="32">
        <f>SUMIFS('Plan Financeiro Desp'!E:E,'Plan Financeiro Desp'!C:C,DespesasMensais[[#This Row],[Descrição]],'Plan Financeiro Desp'!B:B,DespesasMensais[[#This Row],[Categoria]])</f>
        <v>0</v>
      </c>
      <c r="K182" s="33">
        <f>DespesasMensais[[#This Row],[Custo previsto]]-DespesasMensais[[#This Row],[Custo Real]]</f>
        <v>0</v>
      </c>
      <c r="L182" s="73">
        <f>DespesasMensais[[#This Row],[Custo previsto]]-DespesasMensais[[#This Row],[Custo Real]]</f>
        <v>0</v>
      </c>
    </row>
    <row r="183" spans="2:12" x14ac:dyDescent="0.25">
      <c r="B183" s="20"/>
      <c r="C183" s="20"/>
      <c r="D183" s="72"/>
      <c r="E183" s="20"/>
      <c r="F183" s="20"/>
      <c r="G183" s="65"/>
      <c r="H183" s="32"/>
      <c r="I183" s="68"/>
      <c r="J183" s="32">
        <f>SUMIFS('Plan Financeiro Desp'!E:E,'Plan Financeiro Desp'!C:C,DespesasMensais[[#This Row],[Descrição]],'Plan Financeiro Desp'!B:B,DespesasMensais[[#This Row],[Categoria]])</f>
        <v>0</v>
      </c>
      <c r="K183" s="33">
        <f>DespesasMensais[[#This Row],[Custo previsto]]-DespesasMensais[[#This Row],[Custo Real]]</f>
        <v>0</v>
      </c>
      <c r="L183" s="73">
        <f>DespesasMensais[[#This Row],[Custo previsto]]-DespesasMensais[[#This Row],[Custo Real]]</f>
        <v>0</v>
      </c>
    </row>
    <row r="184" spans="2:12" x14ac:dyDescent="0.25">
      <c r="B184" s="20"/>
      <c r="C184" s="20"/>
      <c r="D184" s="72"/>
      <c r="E184" s="20"/>
      <c r="F184" s="20"/>
      <c r="G184" s="65"/>
      <c r="H184" s="32"/>
      <c r="I184" s="68"/>
      <c r="J184" s="32">
        <f>SUMIFS('Plan Financeiro Desp'!E:E,'Plan Financeiro Desp'!C:C,DespesasMensais[[#This Row],[Descrição]],'Plan Financeiro Desp'!B:B,DespesasMensais[[#This Row],[Categoria]])</f>
        <v>0</v>
      </c>
      <c r="K184" s="33">
        <f>DespesasMensais[[#This Row],[Custo previsto]]-DespesasMensais[[#This Row],[Custo Real]]</f>
        <v>0</v>
      </c>
      <c r="L184" s="73">
        <f>DespesasMensais[[#This Row],[Custo previsto]]-DespesasMensais[[#This Row],[Custo Real]]</f>
        <v>0</v>
      </c>
    </row>
    <row r="185" spans="2:12" x14ac:dyDescent="0.25">
      <c r="B185" s="20"/>
      <c r="C185" s="20"/>
      <c r="D185" s="72"/>
      <c r="E185" s="20"/>
      <c r="F185" s="20"/>
      <c r="G185" s="65"/>
      <c r="H185" s="32"/>
      <c r="I185" s="68"/>
      <c r="J185" s="32">
        <f>SUMIFS('Plan Financeiro Desp'!E:E,'Plan Financeiro Desp'!C:C,DespesasMensais[[#This Row],[Descrição]],'Plan Financeiro Desp'!B:B,DespesasMensais[[#This Row],[Categoria]])</f>
        <v>0</v>
      </c>
      <c r="K185" s="33">
        <f>DespesasMensais[[#This Row],[Custo previsto]]-DespesasMensais[[#This Row],[Custo Real]]</f>
        <v>0</v>
      </c>
      <c r="L185" s="73">
        <f>DespesasMensais[[#This Row],[Custo previsto]]-DespesasMensais[[#This Row],[Custo Real]]</f>
        <v>0</v>
      </c>
    </row>
    <row r="186" spans="2:12" x14ac:dyDescent="0.25">
      <c r="B186" s="20"/>
      <c r="C186" s="20"/>
      <c r="D186" s="72"/>
      <c r="E186" s="20"/>
      <c r="F186" s="20"/>
      <c r="G186" s="65"/>
      <c r="H186" s="32"/>
      <c r="I186" s="68"/>
      <c r="J186" s="32">
        <f>SUMIFS('Plan Financeiro Desp'!E:E,'Plan Financeiro Desp'!C:C,DespesasMensais[[#This Row],[Descrição]],'Plan Financeiro Desp'!B:B,DespesasMensais[[#This Row],[Categoria]])</f>
        <v>0</v>
      </c>
      <c r="K186" s="33">
        <f>DespesasMensais[[#This Row],[Custo previsto]]-DespesasMensais[[#This Row],[Custo Real]]</f>
        <v>0</v>
      </c>
      <c r="L186" s="73">
        <f>DespesasMensais[[#This Row],[Custo previsto]]-DespesasMensais[[#This Row],[Custo Real]]</f>
        <v>0</v>
      </c>
    </row>
    <row r="187" spans="2:12" x14ac:dyDescent="0.25">
      <c r="B187" s="20"/>
      <c r="C187" s="20"/>
      <c r="D187" s="72"/>
      <c r="E187" s="20"/>
      <c r="F187" s="20"/>
      <c r="G187" s="65"/>
      <c r="H187" s="32"/>
      <c r="I187" s="68"/>
      <c r="J187" s="32">
        <f>SUMIFS('Plan Financeiro Desp'!E:E,'Plan Financeiro Desp'!C:C,DespesasMensais[[#This Row],[Descrição]],'Plan Financeiro Desp'!B:B,DespesasMensais[[#This Row],[Categoria]])</f>
        <v>0</v>
      </c>
      <c r="K187" s="33">
        <f>DespesasMensais[[#This Row],[Custo previsto]]-DespesasMensais[[#This Row],[Custo Real]]</f>
        <v>0</v>
      </c>
      <c r="L187" s="73">
        <f>DespesasMensais[[#This Row],[Custo previsto]]-DespesasMensais[[#This Row],[Custo Real]]</f>
        <v>0</v>
      </c>
    </row>
    <row r="188" spans="2:12" x14ac:dyDescent="0.25">
      <c r="B188" s="20"/>
      <c r="C188" s="20"/>
      <c r="D188" s="72"/>
      <c r="E188" s="20"/>
      <c r="F188" s="20"/>
      <c r="G188" s="65"/>
      <c r="H188" s="32"/>
      <c r="I188" s="68"/>
      <c r="J188" s="32">
        <f>SUMIFS('Plan Financeiro Desp'!E:E,'Plan Financeiro Desp'!C:C,DespesasMensais[[#This Row],[Descrição]],'Plan Financeiro Desp'!B:B,DespesasMensais[[#This Row],[Categoria]])</f>
        <v>0</v>
      </c>
      <c r="K188" s="33">
        <f>DespesasMensais[[#This Row],[Custo previsto]]-DespesasMensais[[#This Row],[Custo Real]]</f>
        <v>0</v>
      </c>
      <c r="L188" s="73">
        <f>DespesasMensais[[#This Row],[Custo previsto]]-DespesasMensais[[#This Row],[Custo Real]]</f>
        <v>0</v>
      </c>
    </row>
    <row r="189" spans="2:12" x14ac:dyDescent="0.25">
      <c r="B189" s="20"/>
      <c r="C189" s="20"/>
      <c r="D189" s="72"/>
      <c r="E189" s="20"/>
      <c r="F189" s="20"/>
      <c r="G189" s="65"/>
      <c r="H189" s="32"/>
      <c r="I189" s="68"/>
      <c r="J189" s="32">
        <f>SUMIFS('Plan Financeiro Desp'!E:E,'Plan Financeiro Desp'!C:C,DespesasMensais[[#This Row],[Descrição]],'Plan Financeiro Desp'!B:B,DespesasMensais[[#This Row],[Categoria]])</f>
        <v>0</v>
      </c>
      <c r="K189" s="33">
        <f>DespesasMensais[[#This Row],[Custo previsto]]-DespesasMensais[[#This Row],[Custo Real]]</f>
        <v>0</v>
      </c>
      <c r="L189" s="73">
        <f>DespesasMensais[[#This Row],[Custo previsto]]-DespesasMensais[[#This Row],[Custo Real]]</f>
        <v>0</v>
      </c>
    </row>
    <row r="190" spans="2:12" x14ac:dyDescent="0.25">
      <c r="B190" s="20"/>
      <c r="C190" s="20"/>
      <c r="D190" s="72"/>
      <c r="E190" s="20"/>
      <c r="F190" s="20"/>
      <c r="G190" s="65"/>
      <c r="H190" s="32"/>
      <c r="I190" s="68"/>
      <c r="J190" s="32">
        <f>SUMIFS('Plan Financeiro Desp'!E:E,'Plan Financeiro Desp'!C:C,DespesasMensais[[#This Row],[Descrição]],'Plan Financeiro Desp'!B:B,DespesasMensais[[#This Row],[Categoria]])</f>
        <v>0</v>
      </c>
      <c r="K190" s="33">
        <f>DespesasMensais[[#This Row],[Custo previsto]]-DespesasMensais[[#This Row],[Custo Real]]</f>
        <v>0</v>
      </c>
      <c r="L190" s="73">
        <f>DespesasMensais[[#This Row],[Custo previsto]]-DespesasMensais[[#This Row],[Custo Real]]</f>
        <v>0</v>
      </c>
    </row>
    <row r="191" spans="2:12" x14ac:dyDescent="0.25">
      <c r="B191" s="20"/>
      <c r="C191" s="20"/>
      <c r="D191" s="72"/>
      <c r="E191" s="20"/>
      <c r="F191" s="20"/>
      <c r="G191" s="65"/>
      <c r="H191" s="32"/>
      <c r="I191" s="68"/>
      <c r="J191" s="32">
        <f>SUMIFS('Plan Financeiro Desp'!E:E,'Plan Financeiro Desp'!C:C,DespesasMensais[[#This Row],[Descrição]],'Plan Financeiro Desp'!B:B,DespesasMensais[[#This Row],[Categoria]])</f>
        <v>0</v>
      </c>
      <c r="K191" s="33">
        <f>DespesasMensais[[#This Row],[Custo previsto]]-DespesasMensais[[#This Row],[Custo Real]]</f>
        <v>0</v>
      </c>
      <c r="L191" s="73">
        <f>DespesasMensais[[#This Row],[Custo previsto]]-DespesasMensais[[#This Row],[Custo Real]]</f>
        <v>0</v>
      </c>
    </row>
    <row r="192" spans="2:12" x14ac:dyDescent="0.25">
      <c r="B192" s="20"/>
      <c r="C192" s="20"/>
      <c r="D192" s="72"/>
      <c r="E192" s="20"/>
      <c r="F192" s="20"/>
      <c r="G192" s="65"/>
      <c r="H192" s="32"/>
      <c r="I192" s="68"/>
      <c r="J192" s="32">
        <f>SUMIFS('Plan Financeiro Desp'!E:E,'Plan Financeiro Desp'!C:C,DespesasMensais[[#This Row],[Descrição]],'Plan Financeiro Desp'!B:B,DespesasMensais[[#This Row],[Categoria]])</f>
        <v>0</v>
      </c>
      <c r="K192" s="33">
        <f>DespesasMensais[[#This Row],[Custo previsto]]-DespesasMensais[[#This Row],[Custo Real]]</f>
        <v>0</v>
      </c>
      <c r="L192" s="73">
        <f>DespesasMensais[[#This Row],[Custo previsto]]-DespesasMensais[[#This Row],[Custo Real]]</f>
        <v>0</v>
      </c>
    </row>
    <row r="193" spans="2:12" x14ac:dyDescent="0.25">
      <c r="B193" s="20"/>
      <c r="C193" s="20"/>
      <c r="D193" s="72"/>
      <c r="E193" s="20"/>
      <c r="F193" s="20"/>
      <c r="G193" s="65"/>
      <c r="H193" s="32"/>
      <c r="I193" s="68"/>
      <c r="J193" s="32">
        <f>SUMIFS('Plan Financeiro Desp'!E:E,'Plan Financeiro Desp'!C:C,DespesasMensais[[#This Row],[Descrição]],'Plan Financeiro Desp'!B:B,DespesasMensais[[#This Row],[Categoria]])</f>
        <v>0</v>
      </c>
      <c r="K193" s="33">
        <f>DespesasMensais[[#This Row],[Custo previsto]]-DespesasMensais[[#This Row],[Custo Real]]</f>
        <v>0</v>
      </c>
      <c r="L193" s="73">
        <f>DespesasMensais[[#This Row],[Custo previsto]]-DespesasMensais[[#This Row],[Custo Real]]</f>
        <v>0</v>
      </c>
    </row>
    <row r="194" spans="2:12" x14ac:dyDescent="0.25">
      <c r="B194" s="20"/>
      <c r="C194" s="20"/>
      <c r="D194" s="72"/>
      <c r="E194" s="20"/>
      <c r="F194" s="20"/>
      <c r="G194" s="65"/>
      <c r="H194" s="32"/>
      <c r="I194" s="68"/>
      <c r="J194" s="32">
        <f>SUMIFS('Plan Financeiro Desp'!E:E,'Plan Financeiro Desp'!C:C,DespesasMensais[[#This Row],[Descrição]],'Plan Financeiro Desp'!B:B,DespesasMensais[[#This Row],[Categoria]])</f>
        <v>0</v>
      </c>
      <c r="K194" s="33">
        <f>DespesasMensais[[#This Row],[Custo previsto]]-DespesasMensais[[#This Row],[Custo Real]]</f>
        <v>0</v>
      </c>
      <c r="L194" s="73">
        <f>DespesasMensais[[#This Row],[Custo previsto]]-DespesasMensais[[#This Row],[Custo Real]]</f>
        <v>0</v>
      </c>
    </row>
    <row r="195" spans="2:12" x14ac:dyDescent="0.25">
      <c r="B195" s="20"/>
      <c r="C195" s="20"/>
      <c r="D195" s="72"/>
      <c r="E195" s="20"/>
      <c r="F195" s="20"/>
      <c r="G195" s="65"/>
      <c r="H195" s="32"/>
      <c r="I195" s="68"/>
      <c r="J195" s="32">
        <f>SUMIFS('Plan Financeiro Desp'!E:E,'Plan Financeiro Desp'!C:C,DespesasMensais[[#This Row],[Descrição]],'Plan Financeiro Desp'!B:B,DespesasMensais[[#This Row],[Categoria]])</f>
        <v>0</v>
      </c>
      <c r="K195" s="33">
        <f>DespesasMensais[[#This Row],[Custo previsto]]-DespesasMensais[[#This Row],[Custo Real]]</f>
        <v>0</v>
      </c>
      <c r="L195" s="73">
        <f>DespesasMensais[[#This Row],[Custo previsto]]-DespesasMensais[[#This Row],[Custo Real]]</f>
        <v>0</v>
      </c>
    </row>
    <row r="196" spans="2:12" x14ac:dyDescent="0.25">
      <c r="B196" s="20"/>
      <c r="C196" s="20"/>
      <c r="D196" s="72"/>
      <c r="E196" s="20"/>
      <c r="F196" s="20"/>
      <c r="G196" s="65"/>
      <c r="H196" s="32"/>
      <c r="I196" s="68"/>
      <c r="J196" s="32">
        <f>SUMIFS('Plan Financeiro Desp'!E:E,'Plan Financeiro Desp'!C:C,DespesasMensais[[#This Row],[Descrição]],'Plan Financeiro Desp'!B:B,DespesasMensais[[#This Row],[Categoria]])</f>
        <v>0</v>
      </c>
      <c r="K196" s="33">
        <f>DespesasMensais[[#This Row],[Custo previsto]]-DespesasMensais[[#This Row],[Custo Real]]</f>
        <v>0</v>
      </c>
      <c r="L196" s="73">
        <f>DespesasMensais[[#This Row],[Custo previsto]]-DespesasMensais[[#This Row],[Custo Real]]</f>
        <v>0</v>
      </c>
    </row>
  </sheetData>
  <phoneticPr fontId="15" type="noConversion"/>
  <conditionalFormatting sqref="L3:L196">
    <cfRule type="dataBar" priority="6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{E8FA008E-8394-422C-8A93-12FE012EB803}</x14:id>
        </ext>
      </extLst>
    </cfRule>
  </conditionalFormatting>
  <dataValidations count="1">
    <dataValidation type="list" allowBlank="1" showInputMessage="1" showErrorMessage="1" sqref="D3:D18" xr:uid="{324345D3-BDCB-49B1-BFA5-D252902816B2}">
      <formula1>"Fixa,Variável"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0" id="{ACD9BE16-81D9-4E41-82C8-44626777BA09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K3:K196</xm:sqref>
        </x14:conditionalFormatting>
        <x14:conditionalFormatting xmlns:xm="http://schemas.microsoft.com/office/excel/2006/main">
          <x14:cfRule type="dataBar" id="{E8FA008E-8394-422C-8A93-12FE012EB8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L3:L196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B8313E-1841-4093-B579-86867855126E}">
          <x14:formula1>
            <xm:f>'Dados Adicionais'!$H$3:$H$14</xm:f>
          </x14:formula1>
          <xm:sqref>E3:E196</xm:sqref>
        </x14:dataValidation>
        <x14:dataValidation type="list" allowBlank="1" showInputMessage="1" showErrorMessage="1" xr:uid="{0A93E268-AD6B-49B7-A7A0-0920F75907F0}">
          <x14:formula1>
            <xm:f>'Dados Adicionais'!$L$3:$L$7</xm:f>
          </x14:formula1>
          <xm:sqref>F3:F196</xm:sqref>
        </x14:dataValidation>
        <x14:dataValidation type="list" allowBlank="1" showInputMessage="1" showErrorMessage="1" xr:uid="{ECF68214-36E4-4A52-9851-1B5C28E175FF}">
          <x14:formula1>
            <xm:f>'Dados Adicionais'!$E$3:$E$29</xm:f>
          </x14:formula1>
          <xm:sqref>C3:C196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46DD-1DCD-45F8-88B8-60EFA3C60E6A}">
  <dimension ref="B1:P25"/>
  <sheetViews>
    <sheetView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1.28515625" customWidth="1"/>
    <col min="2" max="2" width="24.7109375" bestFit="1" customWidth="1"/>
    <col min="3" max="3" width="30.85546875" bestFit="1" customWidth="1"/>
    <col min="4" max="4" width="12.28515625" customWidth="1"/>
    <col min="5" max="5" width="26.28515625" style="14" bestFit="1" customWidth="1"/>
    <col min="6" max="6" width="30.7109375" style="14" customWidth="1"/>
  </cols>
  <sheetData>
    <row r="1" spans="2:16" ht="10.5" customHeight="1" x14ac:dyDescent="0.25"/>
    <row r="2" spans="2:16" ht="20.25" x14ac:dyDescent="0.3">
      <c r="B2" s="85" t="s">
        <v>93</v>
      </c>
      <c r="C2" s="85"/>
      <c r="D2" s="85"/>
      <c r="E2" s="31">
        <f>SUM(E4:E25)</f>
        <v>3791</v>
      </c>
      <c r="F2" s="31">
        <f>SUM(F4:F25)</f>
        <v>45492</v>
      </c>
      <c r="H2" s="86" t="s">
        <v>161</v>
      </c>
      <c r="I2" s="87"/>
      <c r="J2" s="87"/>
      <c r="K2" s="87"/>
      <c r="L2" s="87"/>
      <c r="M2" s="87"/>
      <c r="N2" s="87"/>
      <c r="O2" s="87"/>
      <c r="P2" s="87"/>
    </row>
    <row r="3" spans="2:16" x14ac:dyDescent="0.25">
      <c r="B3" s="16" t="s">
        <v>20</v>
      </c>
      <c r="C3" s="16" t="s">
        <v>33</v>
      </c>
      <c r="D3" s="16" t="s">
        <v>19</v>
      </c>
      <c r="E3" s="17" t="s">
        <v>34</v>
      </c>
      <c r="F3" s="17" t="s">
        <v>35</v>
      </c>
    </row>
    <row r="4" spans="2:16" x14ac:dyDescent="0.25">
      <c r="B4" t="s">
        <v>22</v>
      </c>
      <c r="C4" t="s">
        <v>36</v>
      </c>
      <c r="D4" t="s">
        <v>37</v>
      </c>
      <c r="E4" s="14">
        <v>85</v>
      </c>
      <c r="F4" s="14">
        <f>E4*12</f>
        <v>1020</v>
      </c>
    </row>
    <row r="5" spans="2:16" x14ac:dyDescent="0.25">
      <c r="B5" t="s">
        <v>22</v>
      </c>
      <c r="C5" t="s">
        <v>38</v>
      </c>
      <c r="D5" t="s">
        <v>37</v>
      </c>
      <c r="E5" s="14">
        <v>116</v>
      </c>
      <c r="F5" s="14">
        <f t="shared" ref="F5:F25" si="0">E5*12</f>
        <v>1392</v>
      </c>
    </row>
    <row r="6" spans="2:16" x14ac:dyDescent="0.25">
      <c r="B6" t="s">
        <v>21</v>
      </c>
      <c r="C6" t="s">
        <v>21</v>
      </c>
      <c r="D6" t="s">
        <v>37</v>
      </c>
      <c r="E6" s="14">
        <v>700</v>
      </c>
      <c r="F6" s="14">
        <f t="shared" si="0"/>
        <v>8400</v>
      </c>
    </row>
    <row r="7" spans="2:16" x14ac:dyDescent="0.25">
      <c r="B7" t="s">
        <v>11</v>
      </c>
      <c r="C7" t="s">
        <v>54</v>
      </c>
      <c r="D7" t="s">
        <v>37</v>
      </c>
      <c r="E7" s="14">
        <v>300</v>
      </c>
      <c r="F7" s="14">
        <f t="shared" si="0"/>
        <v>3600</v>
      </c>
    </row>
    <row r="8" spans="2:16" x14ac:dyDescent="0.25">
      <c r="B8" t="s">
        <v>11</v>
      </c>
      <c r="C8" t="s">
        <v>55</v>
      </c>
      <c r="D8" t="s">
        <v>37</v>
      </c>
      <c r="E8" s="14">
        <v>700</v>
      </c>
      <c r="F8" s="14">
        <f t="shared" si="0"/>
        <v>8400</v>
      </c>
    </row>
    <row r="9" spans="2:16" x14ac:dyDescent="0.25">
      <c r="B9" t="s">
        <v>11</v>
      </c>
      <c r="C9" t="s">
        <v>56</v>
      </c>
      <c r="D9" t="s">
        <v>37</v>
      </c>
      <c r="E9" s="14">
        <v>350</v>
      </c>
      <c r="F9" s="14">
        <f t="shared" si="0"/>
        <v>4200</v>
      </c>
    </row>
    <row r="10" spans="2:16" x14ac:dyDescent="0.25">
      <c r="B10" t="s">
        <v>12</v>
      </c>
      <c r="C10" t="s">
        <v>149</v>
      </c>
      <c r="D10" t="s">
        <v>37</v>
      </c>
      <c r="E10" s="14">
        <v>235</v>
      </c>
      <c r="F10" s="14">
        <f t="shared" si="0"/>
        <v>2820</v>
      </c>
    </row>
    <row r="11" spans="2:16" x14ac:dyDescent="0.25">
      <c r="B11" t="s">
        <v>12</v>
      </c>
      <c r="C11" t="s">
        <v>148</v>
      </c>
      <c r="D11" t="s">
        <v>37</v>
      </c>
      <c r="E11" s="14">
        <v>240</v>
      </c>
      <c r="F11" s="14">
        <f t="shared" si="0"/>
        <v>2880</v>
      </c>
    </row>
    <row r="12" spans="2:16" x14ac:dyDescent="0.25">
      <c r="B12" t="s">
        <v>8</v>
      </c>
      <c r="C12" t="s">
        <v>57</v>
      </c>
      <c r="D12" t="s">
        <v>37</v>
      </c>
      <c r="E12" s="14">
        <v>30</v>
      </c>
      <c r="F12" s="14">
        <f t="shared" si="0"/>
        <v>360</v>
      </c>
    </row>
    <row r="13" spans="2:16" x14ac:dyDescent="0.25">
      <c r="B13" t="s">
        <v>8</v>
      </c>
      <c r="C13" t="s">
        <v>58</v>
      </c>
      <c r="D13" t="s">
        <v>37</v>
      </c>
      <c r="E13" s="14">
        <v>40</v>
      </c>
      <c r="F13" s="14">
        <f t="shared" si="0"/>
        <v>480</v>
      </c>
    </row>
    <row r="14" spans="2:16" x14ac:dyDescent="0.25">
      <c r="B14" t="s">
        <v>24</v>
      </c>
      <c r="C14" t="s">
        <v>150</v>
      </c>
      <c r="D14" t="s">
        <v>37</v>
      </c>
      <c r="E14" s="14">
        <v>100</v>
      </c>
      <c r="F14" s="14">
        <f t="shared" si="0"/>
        <v>1200</v>
      </c>
    </row>
    <row r="15" spans="2:16" x14ac:dyDescent="0.25">
      <c r="B15" t="s">
        <v>17</v>
      </c>
      <c r="C15" t="s">
        <v>59</v>
      </c>
      <c r="D15" t="s">
        <v>37</v>
      </c>
      <c r="E15" s="14">
        <v>150</v>
      </c>
      <c r="F15" s="14">
        <f t="shared" si="0"/>
        <v>1800</v>
      </c>
    </row>
    <row r="16" spans="2:16" x14ac:dyDescent="0.25">
      <c r="B16" t="s">
        <v>8</v>
      </c>
      <c r="C16" t="s">
        <v>60</v>
      </c>
      <c r="D16" t="s">
        <v>37</v>
      </c>
      <c r="E16" s="14">
        <v>0</v>
      </c>
      <c r="F16" s="14">
        <f t="shared" si="0"/>
        <v>0</v>
      </c>
    </row>
    <row r="17" spans="2:6" x14ac:dyDescent="0.25">
      <c r="B17" t="s">
        <v>28</v>
      </c>
      <c r="C17" t="s">
        <v>143</v>
      </c>
      <c r="D17" t="s">
        <v>37</v>
      </c>
      <c r="E17" s="14">
        <v>240</v>
      </c>
      <c r="F17" s="14">
        <f t="shared" si="0"/>
        <v>2880</v>
      </c>
    </row>
    <row r="18" spans="2:6" x14ac:dyDescent="0.25">
      <c r="B18" t="s">
        <v>15</v>
      </c>
      <c r="C18" t="s">
        <v>146</v>
      </c>
      <c r="D18" t="s">
        <v>37</v>
      </c>
      <c r="E18" s="14">
        <v>60</v>
      </c>
      <c r="F18" s="14">
        <f t="shared" si="0"/>
        <v>720</v>
      </c>
    </row>
    <row r="19" spans="2:6" x14ac:dyDescent="0.25">
      <c r="B19" t="s">
        <v>23</v>
      </c>
      <c r="C19" t="s">
        <v>160</v>
      </c>
      <c r="D19" t="s">
        <v>37</v>
      </c>
      <c r="E19" s="14">
        <v>100</v>
      </c>
      <c r="F19" s="14">
        <f t="shared" si="0"/>
        <v>1200</v>
      </c>
    </row>
    <row r="20" spans="2:6" x14ac:dyDescent="0.25">
      <c r="B20" t="s">
        <v>24</v>
      </c>
      <c r="C20" t="s">
        <v>144</v>
      </c>
      <c r="D20" t="s">
        <v>37</v>
      </c>
      <c r="E20" s="14">
        <v>45</v>
      </c>
      <c r="F20" s="14">
        <f t="shared" si="0"/>
        <v>540</v>
      </c>
    </row>
    <row r="21" spans="2:6" x14ac:dyDescent="0.25">
      <c r="B21" t="s">
        <v>17</v>
      </c>
      <c r="C21" t="s">
        <v>151</v>
      </c>
      <c r="D21" t="s">
        <v>37</v>
      </c>
      <c r="E21" s="14">
        <v>100</v>
      </c>
      <c r="F21" s="14">
        <f t="shared" si="0"/>
        <v>1200</v>
      </c>
    </row>
    <row r="22" spans="2:6" x14ac:dyDescent="0.25">
      <c r="B22" t="s">
        <v>16</v>
      </c>
      <c r="C22" t="s">
        <v>61</v>
      </c>
      <c r="D22" t="s">
        <v>37</v>
      </c>
      <c r="E22" s="14">
        <v>50</v>
      </c>
      <c r="F22" s="14">
        <f t="shared" si="0"/>
        <v>600</v>
      </c>
    </row>
    <row r="23" spans="2:6" x14ac:dyDescent="0.25">
      <c r="B23" t="s">
        <v>14</v>
      </c>
      <c r="C23" t="s">
        <v>147</v>
      </c>
      <c r="D23" t="s">
        <v>64</v>
      </c>
      <c r="E23" s="14">
        <v>150</v>
      </c>
      <c r="F23" s="14">
        <f t="shared" si="0"/>
        <v>1800</v>
      </c>
    </row>
    <row r="24" spans="2:6" x14ac:dyDescent="0.25">
      <c r="B24" t="s">
        <v>14</v>
      </c>
      <c r="C24" t="s">
        <v>62</v>
      </c>
      <c r="D24" t="s">
        <v>64</v>
      </c>
      <c r="F24" s="14">
        <f t="shared" si="0"/>
        <v>0</v>
      </c>
    </row>
    <row r="25" spans="2:6" x14ac:dyDescent="0.25">
      <c r="B25" t="s">
        <v>14</v>
      </c>
      <c r="C25" t="s">
        <v>63</v>
      </c>
      <c r="D25" t="s">
        <v>64</v>
      </c>
      <c r="F25" s="14">
        <f t="shared" si="0"/>
        <v>0</v>
      </c>
    </row>
  </sheetData>
  <mergeCells count="1">
    <mergeCell ref="B2:D2"/>
  </mergeCells>
  <dataValidations count="1">
    <dataValidation type="list" allowBlank="1" showInputMessage="1" showErrorMessage="1" sqref="D4:D106" xr:uid="{1069225B-B4FD-40FF-8006-ED6BBCC72EEB}">
      <formula1>"Fixa,Variável"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6C8EBE-1F78-4421-A51F-50ABA5F6CB73}">
          <x14:formula1>
            <xm:f>'Dados Adicionais'!$E$3:$E$26</xm:f>
          </x14:formula1>
          <xm:sqref>B4:B100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1A69-5DC1-45E9-9B96-0D638F732469}">
  <dimension ref="E1:S30"/>
  <sheetViews>
    <sheetView workbookViewId="0">
      <selection activeCell="E31" sqref="E31"/>
    </sheetView>
  </sheetViews>
  <sheetFormatPr defaultRowHeight="15" x14ac:dyDescent="0.25"/>
  <cols>
    <col min="5" max="5" width="55.42578125" bestFit="1" customWidth="1"/>
    <col min="7" max="7" width="10.42578125" bestFit="1" customWidth="1"/>
    <col min="8" max="8" width="16.140625" bestFit="1" customWidth="1"/>
    <col min="11" max="11" width="23.85546875" bestFit="1" customWidth="1"/>
    <col min="12" max="12" width="20.7109375" customWidth="1"/>
    <col min="17" max="17" width="18" bestFit="1" customWidth="1"/>
    <col min="18" max="18" width="18.5703125" bestFit="1" customWidth="1"/>
    <col min="19" max="20" width="22.140625" bestFit="1" customWidth="1"/>
    <col min="21" max="21" width="23.5703125" bestFit="1" customWidth="1"/>
    <col min="22" max="22" width="27.140625" bestFit="1" customWidth="1"/>
    <col min="23" max="23" width="7.140625" bestFit="1" customWidth="1"/>
    <col min="24" max="25" width="8.140625" bestFit="1" customWidth="1"/>
    <col min="26" max="26" width="23.5703125" bestFit="1" customWidth="1"/>
    <col min="27" max="27" width="27.140625" bestFit="1" customWidth="1"/>
  </cols>
  <sheetData>
    <row r="1" spans="5:19" x14ac:dyDescent="0.25">
      <c r="E1" s="15" t="s">
        <v>5</v>
      </c>
      <c r="Q1" s="57" t="s">
        <v>1</v>
      </c>
      <c r="R1" t="s">
        <v>162</v>
      </c>
    </row>
    <row r="2" spans="5:19" x14ac:dyDescent="0.25">
      <c r="E2" t="s">
        <v>6</v>
      </c>
      <c r="G2" t="s">
        <v>65</v>
      </c>
      <c r="H2" t="s">
        <v>78</v>
      </c>
      <c r="K2" t="s">
        <v>100</v>
      </c>
      <c r="L2" t="s">
        <v>130</v>
      </c>
    </row>
    <row r="3" spans="5:19" x14ac:dyDescent="0.25">
      <c r="E3" t="s">
        <v>9</v>
      </c>
      <c r="G3" t="s">
        <v>66</v>
      </c>
      <c r="H3" t="str">
        <f>_xlfn.CONCAT(G3," - ",'Despesas Mensais'!$F$1)</f>
        <v>Janeiro - 2023</v>
      </c>
      <c r="K3" t="s">
        <v>99</v>
      </c>
      <c r="L3" t="s">
        <v>134</v>
      </c>
      <c r="Q3" s="57" t="s">
        <v>126</v>
      </c>
      <c r="R3" t="s">
        <v>127</v>
      </c>
      <c r="S3" t="s">
        <v>128</v>
      </c>
    </row>
    <row r="4" spans="5:19" x14ac:dyDescent="0.25">
      <c r="E4" t="s">
        <v>15</v>
      </c>
      <c r="G4" t="s">
        <v>67</v>
      </c>
      <c r="H4" t="str">
        <f>_xlfn.CONCAT(G4," - ",'Despesas Mensais'!$F$1)</f>
        <v>Fevereiro - 2023</v>
      </c>
      <c r="K4" t="s">
        <v>102</v>
      </c>
      <c r="L4" t="s">
        <v>132</v>
      </c>
      <c r="Q4" s="58" t="s">
        <v>79</v>
      </c>
      <c r="R4" s="64"/>
      <c r="S4" s="64">
        <v>0</v>
      </c>
    </row>
    <row r="5" spans="5:19" x14ac:dyDescent="0.25">
      <c r="E5" t="s">
        <v>31</v>
      </c>
      <c r="G5" t="s">
        <v>68</v>
      </c>
      <c r="H5" t="str">
        <f>_xlfn.CONCAT(G5," - ",'Despesas Mensais'!$F$1)</f>
        <v>Março - 2023</v>
      </c>
      <c r="K5" t="s">
        <v>103</v>
      </c>
      <c r="L5" t="s">
        <v>131</v>
      </c>
      <c r="Q5" s="58" t="s">
        <v>154</v>
      </c>
      <c r="R5" s="64">
        <v>820.69</v>
      </c>
      <c r="S5" s="64">
        <v>830</v>
      </c>
    </row>
    <row r="6" spans="5:19" x14ac:dyDescent="0.25">
      <c r="E6" t="s">
        <v>25</v>
      </c>
      <c r="G6" t="s">
        <v>69</v>
      </c>
      <c r="H6" t="str">
        <f>_xlfn.CONCAT(G6," - ",'Despesas Mensais'!$F$1)</f>
        <v>Abril - 2023</v>
      </c>
      <c r="K6" t="s">
        <v>104</v>
      </c>
      <c r="L6" t="s">
        <v>133</v>
      </c>
      <c r="Q6" s="58" t="s">
        <v>155</v>
      </c>
      <c r="R6" s="64">
        <v>2928.19</v>
      </c>
      <c r="S6" s="64">
        <v>2801</v>
      </c>
    </row>
    <row r="7" spans="5:19" x14ac:dyDescent="0.25">
      <c r="E7" t="s">
        <v>30</v>
      </c>
      <c r="G7" t="s">
        <v>70</v>
      </c>
      <c r="H7" t="str">
        <f>_xlfn.CONCAT(G7," - ",'Despesas Mensais'!$F$1)</f>
        <v>Maio - 2023</v>
      </c>
      <c r="K7" t="s">
        <v>105</v>
      </c>
      <c r="L7" t="s">
        <v>136</v>
      </c>
      <c r="Q7" s="58" t="s">
        <v>80</v>
      </c>
      <c r="R7" s="64">
        <v>3748.88</v>
      </c>
      <c r="S7" s="64">
        <v>3631</v>
      </c>
    </row>
    <row r="8" spans="5:19" x14ac:dyDescent="0.25">
      <c r="E8" t="s">
        <v>14</v>
      </c>
      <c r="G8" t="s">
        <v>71</v>
      </c>
      <c r="H8" t="str">
        <f>_xlfn.CONCAT(G8," - ",'Despesas Mensais'!$F$1)</f>
        <v>Junho - 2023</v>
      </c>
      <c r="K8" t="s">
        <v>101</v>
      </c>
    </row>
    <row r="9" spans="5:19" x14ac:dyDescent="0.25">
      <c r="E9" t="s">
        <v>13</v>
      </c>
      <c r="G9" t="s">
        <v>72</v>
      </c>
      <c r="H9" t="str">
        <f>_xlfn.CONCAT(G9," - ",'Despesas Mensais'!$F$1)</f>
        <v>Julho - 2023</v>
      </c>
    </row>
    <row r="10" spans="5:19" x14ac:dyDescent="0.25">
      <c r="E10" t="s">
        <v>8</v>
      </c>
      <c r="G10" t="s">
        <v>73</v>
      </c>
      <c r="H10" t="str">
        <f>_xlfn.CONCAT(G10," - ",'Despesas Mensais'!$F$1)</f>
        <v>Agosto - 2023</v>
      </c>
    </row>
    <row r="11" spans="5:19" x14ac:dyDescent="0.25">
      <c r="E11" t="s">
        <v>39</v>
      </c>
      <c r="G11" t="s">
        <v>74</v>
      </c>
      <c r="H11" t="str">
        <f>_xlfn.CONCAT(G11," - ",'Despesas Mensais'!$F$1)</f>
        <v>Setembro - 2023</v>
      </c>
    </row>
    <row r="12" spans="5:19" x14ac:dyDescent="0.25">
      <c r="E12" t="s">
        <v>7</v>
      </c>
      <c r="G12" t="s">
        <v>75</v>
      </c>
      <c r="H12" t="str">
        <f>_xlfn.CONCAT(G12," - ",'Despesas Mensais'!$F$1)</f>
        <v>Outubro - 2023</v>
      </c>
    </row>
    <row r="13" spans="5:19" x14ac:dyDescent="0.25">
      <c r="E13" t="s">
        <v>29</v>
      </c>
      <c r="G13" t="s">
        <v>76</v>
      </c>
      <c r="H13" t="str">
        <f>_xlfn.CONCAT(G13," - ",'Despesas Mensais'!$F$1)</f>
        <v>Novembro - 2023</v>
      </c>
    </row>
    <row r="14" spans="5:19" x14ac:dyDescent="0.25">
      <c r="E14" t="s">
        <v>16</v>
      </c>
      <c r="G14" t="s">
        <v>77</v>
      </c>
      <c r="H14" t="str">
        <f>_xlfn.CONCAT(G14," - ",'Despesas Mensais'!$F$1)</f>
        <v>Dezembro - 2023</v>
      </c>
    </row>
    <row r="15" spans="5:19" x14ac:dyDescent="0.25">
      <c r="E15" t="s">
        <v>32</v>
      </c>
    </row>
    <row r="16" spans="5:19" x14ac:dyDescent="0.25">
      <c r="E16" t="s">
        <v>26</v>
      </c>
    </row>
    <row r="17" spans="5:5" x14ac:dyDescent="0.25">
      <c r="E17" t="s">
        <v>23</v>
      </c>
    </row>
    <row r="18" spans="5:5" x14ac:dyDescent="0.25">
      <c r="E18" t="s">
        <v>11</v>
      </c>
    </row>
    <row r="19" spans="5:5" x14ac:dyDescent="0.25">
      <c r="E19" t="s">
        <v>10</v>
      </c>
    </row>
    <row r="20" spans="5:5" x14ac:dyDescent="0.25">
      <c r="E20" t="s">
        <v>27</v>
      </c>
    </row>
    <row r="21" spans="5:5" x14ac:dyDescent="0.25">
      <c r="E21" t="s">
        <v>28</v>
      </c>
    </row>
    <row r="22" spans="5:5" x14ac:dyDescent="0.25">
      <c r="E22" t="s">
        <v>24</v>
      </c>
    </row>
    <row r="23" spans="5:5" x14ac:dyDescent="0.25">
      <c r="E23" t="s">
        <v>12</v>
      </c>
    </row>
    <row r="24" spans="5:5" x14ac:dyDescent="0.25">
      <c r="E24" t="s">
        <v>21</v>
      </c>
    </row>
    <row r="25" spans="5:5" x14ac:dyDescent="0.25">
      <c r="E25" t="s">
        <v>17</v>
      </c>
    </row>
    <row r="26" spans="5:5" x14ac:dyDescent="0.25">
      <c r="E26" t="s">
        <v>22</v>
      </c>
    </row>
    <row r="27" spans="5:5" x14ac:dyDescent="0.25">
      <c r="E27" t="s">
        <v>137</v>
      </c>
    </row>
    <row r="28" spans="5:5" x14ac:dyDescent="0.25">
      <c r="E28" t="s">
        <v>139</v>
      </c>
    </row>
    <row r="29" spans="5:5" x14ac:dyDescent="0.25">
      <c r="E29" t="s">
        <v>138</v>
      </c>
    </row>
    <row r="30" spans="5:5" x14ac:dyDescent="0.25">
      <c r="E30" t="s">
        <v>164</v>
      </c>
    </row>
  </sheetData>
  <sortState xmlns:xlrd2="http://schemas.microsoft.com/office/spreadsheetml/2017/richdata2" ref="L3:L7">
    <sortCondition ref="L3:L7"/>
  </sortState>
  <phoneticPr fontId="15" type="noConversion"/>
  <pageMargins left="0.511811024" right="0.511811024" top="0.78740157499999996" bottom="0.78740157499999996" header="0.31496062000000002" footer="0.31496062000000002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W K a V X p R e O i k A A A A 9 g A A A B I A H A B D b 2 5 m a W c v U G F j a 2 F n Z S 5 4 b W w g o h g A K K A U A A A A A A A A A A A A A A A A A A A A A A A A A A A A h Y 9 L C s I w G I S v U r J v X o J I + Z u C b i 2 I g r g N M b b B N i 1 N a n o 3 F x 7 J K 1 j R q j u X M / M N z N y v N 8 i G u o o u u n O m s S l i m K J I W 9 U c j S 1 S 1 P t T v E C Z g I 1 U Z 1 n o a I S t S w Z n U l R 6 3 y a E h B B w m O G m K w i n l J F D v t 6 p U t c y N t Z 5 a Z V G n 9 b x f w s J 2 L / G C I 4 Z Y 3 h O O a Z A J h N y Y 7 8 A H / c + 0 x 8 T V n 3 l + 0 6 L 1 s f L L Z B J A n l / E A 9 Q S w M E F A A C A A g A g W K a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F i m l U o i k e 4 D g A A A B E A A A A T A B w A R m 9 y b X V s Y X M v U 2 V j d G l v b j E u b S C i G A A o o B Q A A A A A A A A A A A A A A A A A A A A A A A A A A A A r T k 0 u y c z P U w i G 0 I b W A F B L A Q I t A B Q A A g A I A I F i m l V 6 U X j o p A A A A P Y A A A A S A A A A A A A A A A A A A A A A A A A A A A B D b 2 5 m a W c v U G F j a 2 F n Z S 5 4 b W x Q S w E C L Q A U A A I A C A C B Y p p V D 8 r p q 6 Q A A A D p A A A A E w A A A A A A A A A A A A A A A A D w A A A A W 0 N v b n R l b n R f V H l w Z X N d L n h t b F B L A Q I t A B Q A A g A I A I F i m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e 5 U 8 4 B u B N Q Z V i 1 A 2 m n z W S A A A A A A I A A A A A A B B m A A A A A Q A A I A A A A D r y a u 0 R 5 6 c v x n 2 K 2 5 F i b f K Z o l V S p 1 4 i 5 Q I r 4 F A b b p 2 Q A A A A A A 6 A A A A A A g A A I A A A A G b E j M 1 k J 6 d P t m j 1 P r d B y I H x p a R T 9 b E u R 6 U F r 0 r s K w d 4 U A A A A M C a G a G g d K R 8 c y 7 v Z J 8 z s V q V f o C s 3 u 5 B J 8 8 i k P S R W C o 8 r Z l 9 + Y S O o i w t 1 s B 5 t o t G s 6 Y p R 4 4 / x 2 z v 0 / t L k N F x z B O K r n q b 9 x 6 h a p G 2 N n 1 x N d b z Q A A A A J 2 e Z f u 2 w o C R k a e e w p 3 l T 1 g q x v 9 t n q F l Q z N t 8 i K I 8 1 + c h X 7 N L X q N D 2 l u v d O 2 3 a P V z 2 f k 7 t w H U h n b Y t B G 9 M j w Y M o = < / D a t a M a s h u p > 
</file>

<file path=customXml/itemProps1.xml><?xml version="1.0" encoding="utf-8"?>
<ds:datastoreItem xmlns:ds="http://schemas.openxmlformats.org/officeDocument/2006/customXml" ds:itemID="{D81F8E19-67A6-446A-BE9D-958EDA4B9D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5W2H</vt:lpstr>
      <vt:lpstr>Calendário</vt:lpstr>
      <vt:lpstr>Planejamento Ano</vt:lpstr>
      <vt:lpstr>Resumo Despesas Mensal</vt:lpstr>
      <vt:lpstr>Despesas Mensais</vt:lpstr>
      <vt:lpstr>Plan Financeiro Desp</vt:lpstr>
      <vt:lpstr>Dados Adicionais</vt:lpstr>
      <vt:lpstr>FormPag</vt:lpstr>
      <vt:lpstr>PlanDespesasMensal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Itamar Junior</cp:lastModifiedBy>
  <dcterms:created xsi:type="dcterms:W3CDTF">2022-12-26T13:27:12Z</dcterms:created>
  <dcterms:modified xsi:type="dcterms:W3CDTF">2023-10-11T03:23:02Z</dcterms:modified>
</cp:coreProperties>
</file>