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User\Downloads\MODELOS EN EXCEL\"/>
    </mc:Choice>
  </mc:AlternateContent>
  <xr:revisionPtr revIDLastSave="0" documentId="8_{05E31CF3-0E94-4572-B3D5-73FCCCE9D9EF}" xr6:coauthVersionLast="47" xr6:coauthVersionMax="47" xr10:uidLastSave="{00000000-0000-0000-0000-000000000000}"/>
  <bookViews>
    <workbookView xWindow="-120" yWindow="-120" windowWidth="29040" windowHeight="15840" firstSheet="2" activeTab="2" xr2:uid="{00000000-000D-0000-FFFF-FFFF00000000}"/>
  </bookViews>
  <sheets>
    <sheet name="VARIABLES GRAFICA" sheetId="5" state="hidden" r:id="rId1"/>
    <sheet name="VARIABLES A CORREGIR" sheetId="4" r:id="rId2"/>
    <sheet name="PRINCIPAL" sheetId="2" r:id="rId3"/>
    <sheet name="GRÁFICA" sheetId="7" r:id="rId4"/>
    <sheet name="PONDERACIÓN" sheetId="3" state="hidden"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4" l="1"/>
  <c r="E21" i="4"/>
  <c r="E20" i="4"/>
  <c r="E19" i="4"/>
  <c r="E18" i="4"/>
  <c r="E17" i="4"/>
  <c r="E16" i="4"/>
  <c r="E15" i="4"/>
  <c r="E14" i="4"/>
  <c r="E13" i="4"/>
  <c r="E12" i="4"/>
  <c r="E11" i="4"/>
  <c r="E10" i="4"/>
  <c r="E9" i="4"/>
  <c r="E8" i="4"/>
  <c r="AB21" i="7"/>
  <c r="AA21" i="7"/>
  <c r="AB20" i="7"/>
  <c r="AA20" i="7"/>
  <c r="AB19" i="7"/>
  <c r="AA19" i="7"/>
  <c r="AB18" i="7"/>
  <c r="AA18" i="7"/>
  <c r="AB17" i="7"/>
  <c r="AA17" i="7"/>
  <c r="AB16" i="7"/>
  <c r="AA16" i="7"/>
  <c r="AB15" i="7"/>
  <c r="AA15" i="7"/>
  <c r="AB14" i="7"/>
  <c r="AA14" i="7"/>
  <c r="AB13" i="7"/>
  <c r="AA13" i="7"/>
  <c r="AB12" i="7"/>
  <c r="AA12" i="7"/>
  <c r="AB11" i="7"/>
  <c r="AA11" i="7"/>
  <c r="AB10" i="7"/>
  <c r="AA10" i="7"/>
  <c r="AB9" i="7"/>
  <c r="AA9" i="7"/>
  <c r="AB8" i="7"/>
  <c r="AA8" i="7"/>
  <c r="AB7" i="7"/>
  <c r="AA7" i="7"/>
  <c r="Z21" i="7"/>
  <c r="Z20" i="7"/>
  <c r="Z19" i="7"/>
  <c r="Z18" i="7"/>
  <c r="Z17" i="7"/>
  <c r="Z16" i="7"/>
  <c r="Z15" i="7"/>
  <c r="Z14" i="7"/>
  <c r="Z13" i="7"/>
  <c r="Z12" i="7"/>
  <c r="Z11" i="7"/>
  <c r="Z10" i="7"/>
  <c r="Z9" i="7"/>
  <c r="Z8" i="7"/>
  <c r="Z7" i="7"/>
  <c r="G96" i="3"/>
  <c r="G5" i="3"/>
  <c r="G11" i="3"/>
  <c r="G17" i="3"/>
  <c r="G23" i="3"/>
  <c r="G30" i="3"/>
  <c r="H37" i="3"/>
  <c r="G61" i="3"/>
  <c r="G55" i="3"/>
  <c r="H49" i="3"/>
  <c r="G43" i="3"/>
  <c r="G88" i="3"/>
  <c r="G68" i="3"/>
  <c r="I81" i="3"/>
  <c r="G75" i="3"/>
  <c r="G4" i="3"/>
  <c r="G10" i="3"/>
  <c r="G16" i="3"/>
  <c r="G22" i="3"/>
  <c r="G28" i="3"/>
  <c r="H36" i="3"/>
  <c r="G60" i="3"/>
  <c r="G54" i="3"/>
  <c r="H48" i="3"/>
  <c r="G42" i="3"/>
  <c r="G86" i="3"/>
  <c r="G94" i="3"/>
  <c r="G66" i="3"/>
  <c r="I80" i="3"/>
  <c r="G74" i="3"/>
  <c r="D16" i="5"/>
  <c r="D15" i="5"/>
  <c r="D14" i="5"/>
  <c r="D13" i="5"/>
  <c r="D12" i="5"/>
  <c r="D11" i="5"/>
  <c r="D10" i="5"/>
  <c r="D9" i="5"/>
  <c r="D8" i="5"/>
  <c r="D7" i="5"/>
  <c r="D6" i="5"/>
  <c r="D5" i="5"/>
  <c r="D4" i="5"/>
  <c r="D3" i="5"/>
  <c r="D2" i="5"/>
  <c r="C16" i="5"/>
  <c r="C15" i="5"/>
  <c r="C14" i="5"/>
  <c r="C13" i="5"/>
  <c r="C12" i="5"/>
  <c r="C11" i="5"/>
  <c r="C10" i="5"/>
  <c r="C9" i="5"/>
  <c r="C8" i="5"/>
  <c r="C7" i="5"/>
  <c r="C6" i="5"/>
  <c r="C5" i="5"/>
  <c r="C4" i="5"/>
  <c r="C3" i="5"/>
  <c r="C2" i="5"/>
  <c r="H27" i="2"/>
  <c r="H137" i="2" l="1"/>
  <c r="AB22" i="7"/>
  <c r="H134" i="2"/>
  <c r="AA22" i="7"/>
  <c r="J134" i="2" l="1"/>
</calcChain>
</file>

<file path=xl/sharedStrings.xml><?xml version="1.0" encoding="utf-8"?>
<sst xmlns="http://schemas.openxmlformats.org/spreadsheetml/2006/main" count="139" uniqueCount="68">
  <si>
    <t>EMPRESA</t>
  </si>
  <si>
    <t>COMPETENCIA</t>
  </si>
  <si>
    <t>CALIDAD</t>
  </si>
  <si>
    <t>VARIEDAD DE PRODUCTOS</t>
  </si>
  <si>
    <t>EFICIENCIA EN FABRICACIÓN</t>
  </si>
  <si>
    <t>TECNOLOGIA</t>
  </si>
  <si>
    <t>INNOVACIÓN</t>
  </si>
  <si>
    <t>SERVICIO Y ATENCIÓN AL CLIENTE</t>
  </si>
  <si>
    <t>FUERZA DE VENTAS</t>
  </si>
  <si>
    <t>CANALES DE DISTRIBUCIÓN</t>
  </si>
  <si>
    <t>LOCALIZACIÓN DE PUNTOS DE VENTA</t>
  </si>
  <si>
    <t>PRECIO</t>
  </si>
  <si>
    <t>ESTRATEGIAS EN LA FIJACIÓN DE PRECIOS</t>
  </si>
  <si>
    <t>IMAGEN</t>
  </si>
  <si>
    <t>INSTALACIONES / INFRAESTRUCTURA</t>
  </si>
  <si>
    <t>PUBLICIDAD</t>
  </si>
  <si>
    <t>PROMOCIONES</t>
  </si>
  <si>
    <t xml:space="preserve">                                Diseñado por:  Javier Fernando Rubiano</t>
  </si>
  <si>
    <t>VARIABLES A TENER EN CUENTA</t>
  </si>
  <si>
    <t xml:space="preserve">                 Diseñado por: Javier Fernando Rubiano</t>
  </si>
  <si>
    <t>jfrubiano@gmail.com</t>
  </si>
  <si>
    <t xml:space="preserve">                                    V 1.06.16 </t>
  </si>
  <si>
    <t>HERRAMIENTA DE EVALUACIÓN DE COMPETENCIA</t>
  </si>
  <si>
    <t>Esta herramienta tiene el objetivo de comparar a una empresa en particular con su principal competidor.                                                                                 Al final deberá remitirse a la hoja "Variables a corregir" y "Grafica de evaluación"</t>
  </si>
  <si>
    <t>Primero, en la casilla de color amarillo escoja o digite un porcentaje de importancia relativa a los siguientes atributos, en función de la importancia para la industria en que la que se encuentra la compañía. La suma de la asignación de todos los porcentajes debe ser 100%.                                                                                                                                    * Si el concepto no aplica, coloque cero o deje vacia la casilla</t>
  </si>
  <si>
    <t>UBICACIÓN PUNTOS DE VENTA</t>
  </si>
  <si>
    <t>ESTRATEGIAS DE FIJACIÓN DE PRECIO</t>
  </si>
  <si>
    <t xml:space="preserve">TECNOLOGÍA </t>
  </si>
  <si>
    <t>SERVICIO AL CLIENTE</t>
  </si>
  <si>
    <t xml:space="preserve">IMAGEN </t>
  </si>
  <si>
    <t>TOTAL   =</t>
  </si>
  <si>
    <r>
      <t xml:space="preserve">El segundo paso es calificar a la empresa y a su competencia en cada uno de los atributos anteriores, con base a la siguiente escala:  </t>
    </r>
    <r>
      <rPr>
        <b/>
        <sz val="10"/>
        <rFont val="Arial"/>
        <family val="2"/>
      </rPr>
      <t xml:space="preserve">                                </t>
    </r>
    <r>
      <rPr>
        <b/>
        <sz val="11"/>
        <rFont val="Arial"/>
        <family val="2"/>
      </rPr>
      <t xml:space="preserve">1: Deficiente manejo          2: Mal manejo          3: Manejo promedio          4: Buen manejo          5: Muy buen manejo                                                                                                                                     </t>
    </r>
    <r>
      <rPr>
        <b/>
        <sz val="9"/>
        <rFont val="Arial"/>
        <family val="2"/>
      </rPr>
      <t>* Si el concepto no aplica, deje vacia la casilla</t>
    </r>
  </si>
  <si>
    <t>La calidad de los productos que ofrece su compañía</t>
  </si>
  <si>
    <t>La calidad de los productos que ofrece su competencia</t>
  </si>
  <si>
    <t>La extensión de línea que ofrece su compañía</t>
  </si>
  <si>
    <t>La extensión de línea que ofrece su competencia</t>
  </si>
  <si>
    <t xml:space="preserve">En caso que su compañía fabrique productos, evalue su eficiencia </t>
  </si>
  <si>
    <t xml:space="preserve">En caso que su competencia fabrique productos, evalue su eficiencia </t>
  </si>
  <si>
    <t>Evalúe la tecnología que su compañía tiene</t>
  </si>
  <si>
    <t>Evalúe la tecnología que su competencia tiene</t>
  </si>
  <si>
    <t xml:space="preserve">Evalúe la creatividad para estar a la vanguardia en productos, servicios, promociones, etc de su compañía </t>
  </si>
  <si>
    <t>Evalúe la creatividad para estar a la vanguardia en productos, servicios, promociones, etc de su competencia</t>
  </si>
  <si>
    <t>Cantidad y/o calidad de servicio de atención que se da al cliente en su compañía</t>
  </si>
  <si>
    <t>Cantidad y/o calidad de servicio de atención que se da al cliente en su competencia</t>
  </si>
  <si>
    <t>Eficiencia de la fuerza de ventas de su compañía</t>
  </si>
  <si>
    <t>Eficiencia de la fuerza de ventas de su competencia</t>
  </si>
  <si>
    <t>Eficiencia con la que llegan los producto al consumidor final de su compañía</t>
  </si>
  <si>
    <t>Eficiencia con la que llegan los producto al consumidor final de su competencia</t>
  </si>
  <si>
    <t>UBICACIÓN DE PUNTOS DE VENTA</t>
  </si>
  <si>
    <t>Ubicación conveniente de los puntos de venta de su compañía</t>
  </si>
  <si>
    <t>Ubicación conveniente de los puntos de venta de su competencia</t>
  </si>
  <si>
    <t>Competitividad de los precios de su compañía</t>
  </si>
  <si>
    <t>Competitividad de los precios de su competencia</t>
  </si>
  <si>
    <t>La experiencia que tiene su empresa para cambiar los precios estratégicamente para contrarrestar ofertas, políticas de precios, etc. con respecto a los demás competidores.</t>
  </si>
  <si>
    <t>La experiencia que tiene su competencia para cambiar los precios estratégicamente para contrarrestar ofertas, políticas de precios, etc. con respecto a los demás competidores.</t>
  </si>
  <si>
    <t>Imagen percibida por el consumidor de su empresa</t>
  </si>
  <si>
    <t>Imagen percibida por el consumidor de su competencia</t>
  </si>
  <si>
    <t>Qué tan atractivas son sus instalaciones y/o infaestructura para sus clientes</t>
  </si>
  <si>
    <t>Qué tan atractivas son las instalaciones y/o infaestructura de su competencia para los clientes</t>
  </si>
  <si>
    <t>Eficiencia de la comunicación efectuada por su empresa a través de los diferentes medios de comunicación.</t>
  </si>
  <si>
    <t>Eficiencia de la comunicación efectuada por su competencia a través de los diferentes medios de comunicación.</t>
  </si>
  <si>
    <t>Impulso comercial que se le da a los productos de su empresa en forma temporal y en forma selectiva para incrementar la captación del mercado.</t>
  </si>
  <si>
    <t>Impulso comercial que se le da a los productos de su competencia en forma temporal y en forma selectiva para incrementar la captación del mercado.</t>
  </si>
  <si>
    <t>TOTAL EMPRESA</t>
  </si>
  <si>
    <t>TOTAL COMPETENCIA</t>
  </si>
  <si>
    <t>Diseñado por: Javier Fernando Rubiano</t>
  </si>
  <si>
    <t>VARIABLE</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</si>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</sst>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ont>
    <font>
      <sz val="10"/>
      <name val="Arial"/>
    </font>
    <font>
      <b/>
      <sz val="10"/>
      <name val="Arial"/>
      <family val="2"/>
    </font>
    <font>
      <b/>
      <sz val="16"/>
      <name val="Arial"/>
      <family val="2"/>
    </font>
    <font>
      <b/>
      <sz val="12"/>
      <name val="Arial"/>
      <family val="2"/>
    </font>
    <font>
      <b/>
      <sz val="11"/>
      <name val="Arial"/>
      <family val="2"/>
    </font>
    <font>
      <b/>
      <sz val="12"/>
      <color indexed="12"/>
      <name val="Arial"/>
      <family val="2"/>
    </font>
    <font>
      <b/>
      <sz val="22"/>
      <name val="Arial"/>
      <family val="2"/>
    </font>
    <font>
      <b/>
      <sz val="9"/>
      <name val="Arial"/>
      <family val="2"/>
    </font>
    <font>
      <b/>
      <sz val="7"/>
      <name val="Arial"/>
      <family val="2"/>
    </font>
    <font>
      <sz val="8"/>
      <name val="Arial"/>
    </font>
    <font>
      <b/>
      <sz val="20"/>
      <name val="Arial"/>
      <family val="2"/>
    </font>
    <font>
      <b/>
      <sz val="18"/>
      <name val="Arial"/>
      <family val="2"/>
    </font>
    <font>
      <b/>
      <sz val="12"/>
      <name val="Arial"/>
    </font>
    <font>
      <u/>
      <sz val="10"/>
      <color theme="10"/>
      <name val="Arial"/>
    </font>
    <font>
      <sz val="8"/>
      <name val="Arial"/>
      <family val="2"/>
    </font>
    <font>
      <u/>
      <sz val="8"/>
      <color theme="10"/>
      <name val="Arial"/>
      <family val="2"/>
    </font>
    <font>
      <b/>
      <sz val="8"/>
      <name val="Arial"/>
      <family val="2"/>
    </font>
    <font>
      <sz val="14"/>
      <color theme="1" tint="4.9989318521683403E-2"/>
      <name val="Arial"/>
      <family val="2"/>
    </font>
    <font>
      <b/>
      <sz val="14"/>
      <color indexed="10"/>
      <name val="Arial"/>
      <family val="2"/>
    </font>
    <font>
      <b/>
      <sz val="16"/>
      <color theme="0"/>
      <name val="Arial"/>
      <family val="2"/>
    </font>
    <font>
      <b/>
      <sz val="13"/>
      <color theme="0"/>
      <name val="Arial"/>
      <family val="2"/>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13"/>
        <bgColor indexed="64"/>
      </patternFill>
    </fill>
    <fill>
      <patternFill patternType="solid">
        <fgColor indexed="43"/>
        <bgColor indexed="64"/>
      </patternFill>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9" fontId="1" fillId="0" borderId="0" applyFont="0" applyFill="0" applyBorder="0" applyAlignment="0" applyProtection="0"/>
    <xf numFmtId="0" fontId="14" fillId="0" borderId="0" applyNumberFormat="0" applyFill="0" applyBorder="0" applyAlignment="0" applyProtection="0"/>
  </cellStyleXfs>
  <cellXfs count="92">
    <xf numFmtId="0" fontId="0" fillId="0" borderId="0" xfId="0"/>
    <xf numFmtId="0" fontId="4" fillId="0" borderId="0" xfId="0" applyFont="1"/>
    <xf numFmtId="0" fontId="0" fillId="2" borderId="0" xfId="0" applyFill="1"/>
    <xf numFmtId="0" fontId="0" fillId="3" borderId="1" xfId="0" applyFill="1" applyBorder="1"/>
    <xf numFmtId="0" fontId="0" fillId="3" borderId="2" xfId="0" applyFill="1" applyBorder="1"/>
    <xf numFmtId="0" fontId="0" fillId="3" borderId="3" xfId="0" applyFill="1" applyBorder="1"/>
    <xf numFmtId="0" fontId="0" fillId="3" borderId="0" xfId="0" applyFill="1"/>
    <xf numFmtId="0" fontId="0" fillId="3" borderId="4" xfId="0" applyFill="1" applyBorder="1"/>
    <xf numFmtId="0" fontId="4" fillId="3" borderId="0" xfId="0" applyFont="1" applyFill="1"/>
    <xf numFmtId="0" fontId="0" fillId="3" borderId="5" xfId="0" applyFill="1" applyBorder="1"/>
    <xf numFmtId="0" fontId="0" fillId="3" borderId="6" xfId="0" applyFill="1" applyBorder="1"/>
    <xf numFmtId="0" fontId="0" fillId="3" borderId="7" xfId="0" applyFill="1" applyBorder="1"/>
    <xf numFmtId="0" fontId="8" fillId="3" borderId="0" xfId="0" applyFont="1" applyFill="1"/>
    <xf numFmtId="0" fontId="2" fillId="3" borderId="0" xfId="0" applyFont="1" applyFill="1"/>
    <xf numFmtId="9" fontId="2" fillId="4" borderId="9" xfId="1" applyFont="1" applyFill="1" applyBorder="1" applyAlignment="1" applyProtection="1">
      <alignment horizontal="center"/>
      <protection locked="0"/>
    </xf>
    <xf numFmtId="9" fontId="0" fillId="2" borderId="0" xfId="1" applyFont="1" applyFill="1"/>
    <xf numFmtId="0" fontId="3" fillId="3" borderId="0" xfId="0" applyFont="1" applyFill="1" applyAlignment="1">
      <alignment horizontal="center"/>
    </xf>
    <xf numFmtId="0" fontId="9" fillId="3" borderId="6" xfId="0" applyFont="1" applyFill="1" applyBorder="1"/>
    <xf numFmtId="0" fontId="0" fillId="3" borderId="19" xfId="0" applyFill="1" applyBorder="1"/>
    <xf numFmtId="0" fontId="4" fillId="3" borderId="20" xfId="0" applyFont="1" applyFill="1" applyBorder="1"/>
    <xf numFmtId="0" fontId="0" fillId="3" borderId="21" xfId="0" applyFill="1" applyBorder="1"/>
    <xf numFmtId="0" fontId="4" fillId="3" borderId="17" xfId="0" applyFont="1" applyFill="1" applyBorder="1"/>
    <xf numFmtId="0" fontId="0" fillId="3" borderId="22" xfId="0" applyFill="1" applyBorder="1"/>
    <xf numFmtId="0" fontId="0" fillId="3" borderId="18" xfId="0" applyFill="1" applyBorder="1"/>
    <xf numFmtId="0" fontId="12" fillId="0" borderId="15" xfId="0" applyFont="1" applyBorder="1" applyAlignment="1">
      <alignment horizontal="center"/>
    </xf>
    <xf numFmtId="0" fontId="12" fillId="0" borderId="23" xfId="0" applyFont="1" applyBorder="1" applyAlignment="1">
      <alignment horizontal="center"/>
    </xf>
    <xf numFmtId="0" fontId="12" fillId="0" borderId="16" xfId="0" applyFont="1" applyBorder="1" applyAlignment="1">
      <alignment horizontal="center"/>
    </xf>
    <xf numFmtId="0" fontId="13" fillId="3" borderId="0" xfId="0" applyFont="1" applyFill="1" applyAlignment="1">
      <alignment horizontal="center" vertical="center" wrapText="1"/>
    </xf>
    <xf numFmtId="0" fontId="16" fillId="3" borderId="0" xfId="2" applyFont="1" applyFill="1" applyBorder="1" applyAlignment="1">
      <alignment horizontal="right"/>
    </xf>
    <xf numFmtId="0" fontId="17" fillId="3" borderId="0" xfId="0" applyFont="1" applyFill="1" applyAlignment="1">
      <alignment horizontal="center"/>
    </xf>
    <xf numFmtId="0" fontId="15" fillId="2" borderId="0" xfId="0" applyFont="1" applyFill="1"/>
    <xf numFmtId="0" fontId="15" fillId="3" borderId="1" xfId="0" applyFont="1" applyFill="1" applyBorder="1"/>
    <xf numFmtId="0" fontId="15" fillId="3" borderId="2" xfId="0" applyFont="1" applyFill="1" applyBorder="1"/>
    <xf numFmtId="0" fontId="15" fillId="3" borderId="3" xfId="0" applyFont="1" applyFill="1" applyBorder="1"/>
    <xf numFmtId="0" fontId="15" fillId="3" borderId="0" xfId="0" applyFont="1" applyFill="1"/>
    <xf numFmtId="0" fontId="17" fillId="3" borderId="4" xfId="0" applyFont="1" applyFill="1" applyBorder="1" applyAlignment="1">
      <alignment horizontal="center"/>
    </xf>
    <xf numFmtId="0" fontId="15" fillId="3" borderId="4" xfId="0" applyFont="1" applyFill="1" applyBorder="1"/>
    <xf numFmtId="0" fontId="0" fillId="6" borderId="0" xfId="0" applyFill="1"/>
    <xf numFmtId="0" fontId="15" fillId="6" borderId="0" xfId="0" applyFont="1" applyFill="1"/>
    <xf numFmtId="0" fontId="15" fillId="6" borderId="20" xfId="0" applyFont="1" applyFill="1" applyBorder="1"/>
    <xf numFmtId="0" fontId="15" fillId="6" borderId="24" xfId="0" applyFont="1" applyFill="1" applyBorder="1"/>
    <xf numFmtId="0" fontId="17" fillId="6" borderId="27" xfId="0" applyFont="1" applyFill="1" applyBorder="1" applyAlignment="1">
      <alignment horizontal="center"/>
    </xf>
    <xf numFmtId="0" fontId="17" fillId="6" borderId="28" xfId="0" applyFont="1" applyFill="1" applyBorder="1" applyAlignment="1">
      <alignment horizontal="center"/>
    </xf>
    <xf numFmtId="0" fontId="17" fillId="6" borderId="29" xfId="0" applyFont="1" applyFill="1" applyBorder="1" applyAlignment="1">
      <alignment horizontal="center"/>
    </xf>
    <xf numFmtId="0" fontId="17" fillId="8" borderId="27" xfId="0" applyFont="1" applyFill="1" applyBorder="1" applyAlignment="1">
      <alignment horizontal="center"/>
    </xf>
    <xf numFmtId="0" fontId="17" fillId="8" borderId="28" xfId="0" applyFont="1" applyFill="1" applyBorder="1" applyAlignment="1">
      <alignment horizontal="center"/>
    </xf>
    <xf numFmtId="0" fontId="17" fillId="8" borderId="29" xfId="0" applyFont="1" applyFill="1" applyBorder="1" applyAlignment="1">
      <alignment horizontal="center"/>
    </xf>
    <xf numFmtId="0" fontId="15" fillId="6" borderId="25" xfId="0" applyFont="1" applyFill="1" applyBorder="1" applyAlignment="1">
      <alignment horizontal="center"/>
    </xf>
    <xf numFmtId="0" fontId="15" fillId="6" borderId="26" xfId="0" applyFont="1" applyFill="1" applyBorder="1" applyAlignment="1">
      <alignment horizontal="center"/>
    </xf>
    <xf numFmtId="0" fontId="15" fillId="6" borderId="19" xfId="0" applyFont="1" applyFill="1" applyBorder="1" applyAlignment="1">
      <alignment horizontal="center"/>
    </xf>
    <xf numFmtId="0" fontId="15" fillId="6" borderId="21" xfId="0" applyFont="1" applyFill="1" applyBorder="1" applyAlignment="1">
      <alignment horizontal="center"/>
    </xf>
    <xf numFmtId="0" fontId="15" fillId="6" borderId="30" xfId="0" applyFont="1" applyFill="1" applyBorder="1"/>
    <xf numFmtId="0" fontId="15" fillId="6" borderId="31" xfId="0" applyFont="1" applyFill="1" applyBorder="1" applyAlignment="1">
      <alignment horizontal="center"/>
    </xf>
    <xf numFmtId="0" fontId="15" fillId="6" borderId="32" xfId="0" applyFont="1" applyFill="1" applyBorder="1" applyAlignment="1">
      <alignment horizontal="center"/>
    </xf>
    <xf numFmtId="0" fontId="20" fillId="7" borderId="8" xfId="0" applyFont="1" applyFill="1" applyBorder="1" applyAlignment="1">
      <alignment horizontal="center"/>
    </xf>
    <xf numFmtId="9" fontId="21" fillId="7" borderId="10" xfId="1" applyFont="1" applyFill="1" applyBorder="1" applyAlignment="1">
      <alignment horizontal="left"/>
    </xf>
    <xf numFmtId="0" fontId="18" fillId="3" borderId="0" xfId="0" applyFont="1" applyFill="1" applyAlignment="1">
      <alignment horizontal="center"/>
    </xf>
    <xf numFmtId="0" fontId="9" fillId="3" borderId="2" xfId="0" applyFont="1" applyFill="1" applyBorder="1" applyAlignment="1">
      <alignment horizontal="center"/>
    </xf>
    <xf numFmtId="0" fontId="9" fillId="3" borderId="12" xfId="0" applyFont="1" applyFill="1" applyBorder="1" applyAlignment="1">
      <alignment horizontal="center"/>
    </xf>
    <xf numFmtId="0" fontId="11" fillId="5" borderId="1"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7" fillId="3" borderId="8" xfId="0" applyFont="1" applyFill="1" applyBorder="1" applyAlignment="1">
      <alignment horizontal="center"/>
    </xf>
    <xf numFmtId="0" fontId="7" fillId="3" borderId="11" xfId="0" applyFont="1" applyFill="1" applyBorder="1" applyAlignment="1">
      <alignment horizontal="center"/>
    </xf>
    <xf numFmtId="0" fontId="7" fillId="3" borderId="10" xfId="0" applyFont="1" applyFill="1" applyBorder="1" applyAlignment="1">
      <alignment horizontal="center"/>
    </xf>
    <xf numFmtId="0" fontId="2" fillId="4" borderId="8"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wrapText="1"/>
      <protection locked="0"/>
    </xf>
    <xf numFmtId="0" fontId="6" fillId="3" borderId="0" xfId="0" applyFont="1" applyFill="1" applyAlignment="1">
      <alignment horizontal="center" vertical="center" wrapText="1"/>
    </xf>
    <xf numFmtId="0" fontId="8" fillId="3" borderId="0" xfId="0" applyFont="1" applyFill="1" applyAlignment="1">
      <alignment horizontal="center" vertical="center" wrapText="1"/>
    </xf>
    <xf numFmtId="0" fontId="2" fillId="3" borderId="0" xfId="0" applyFont="1" applyFill="1" applyAlignment="1">
      <alignment horizontal="center" vertical="center" wrapText="1"/>
    </xf>
    <xf numFmtId="0" fontId="0" fillId="3" borderId="0" xfId="0" applyFill="1" applyAlignment="1">
      <alignment horizontal="left" vertical="center" wrapText="1"/>
    </xf>
    <xf numFmtId="0" fontId="0" fillId="3" borderId="4" xfId="0" applyFill="1" applyBorder="1" applyAlignment="1">
      <alignment horizontal="left" vertical="center" wrapText="1"/>
    </xf>
    <xf numFmtId="0" fontId="2" fillId="4" borderId="1" xfId="0" applyFont="1" applyFill="1" applyBorder="1" applyAlignment="1" applyProtection="1">
      <alignment horizontal="center"/>
      <protection locked="0"/>
    </xf>
    <xf numFmtId="0" fontId="2" fillId="4" borderId="12" xfId="0" applyFont="1" applyFill="1" applyBorder="1" applyAlignment="1" applyProtection="1">
      <alignment horizontal="center"/>
      <protection locked="0"/>
    </xf>
    <xf numFmtId="0" fontId="2" fillId="4" borderId="5" xfId="0" applyFont="1" applyFill="1" applyBorder="1" applyAlignment="1" applyProtection="1">
      <alignment horizontal="center"/>
      <protection locked="0"/>
    </xf>
    <xf numFmtId="0" fontId="2" fillId="4" borderId="7" xfId="0" applyFont="1" applyFill="1" applyBorder="1" applyAlignment="1" applyProtection="1">
      <alignment horizontal="center"/>
      <protection locked="0"/>
    </xf>
    <xf numFmtId="0" fontId="2" fillId="4" borderId="8" xfId="0" applyFont="1" applyFill="1" applyBorder="1" applyAlignment="1" applyProtection="1">
      <alignment horizontal="center"/>
      <protection locked="0"/>
    </xf>
    <xf numFmtId="0" fontId="2" fillId="4" borderId="10" xfId="0" applyFont="1" applyFill="1" applyBorder="1" applyAlignment="1" applyProtection="1">
      <alignment horizontal="center"/>
      <protection locked="0"/>
    </xf>
    <xf numFmtId="0" fontId="17" fillId="3" borderId="2" xfId="0" applyFont="1" applyFill="1" applyBorder="1" applyAlignment="1">
      <alignment horizontal="center"/>
    </xf>
    <xf numFmtId="0" fontId="17" fillId="3" borderId="12" xfId="0" applyFont="1" applyFill="1" applyBorder="1" applyAlignment="1">
      <alignment horizontal="center"/>
    </xf>
    <xf numFmtId="0" fontId="19" fillId="3" borderId="0" xfId="0" applyFont="1" applyFill="1" applyAlignment="1">
      <alignment horizontal="center" vertical="center" wrapText="1"/>
    </xf>
    <xf numFmtId="0" fontId="20" fillId="7" borderId="13" xfId="0" applyFont="1" applyFill="1" applyBorder="1" applyAlignment="1">
      <alignment horizontal="center" vertical="center" wrapText="1"/>
    </xf>
    <xf numFmtId="0" fontId="20" fillId="7" borderId="14" xfId="0" applyFont="1" applyFill="1" applyBorder="1" applyAlignment="1">
      <alignment horizontal="center" vertical="center" wrapText="1"/>
    </xf>
    <xf numFmtId="0" fontId="20" fillId="7" borderId="15" xfId="0" applyFont="1" applyFill="1" applyBorder="1" applyAlignment="1">
      <alignment horizontal="center" vertical="center" wrapText="1"/>
    </xf>
    <xf numFmtId="0" fontId="20" fillId="7" borderId="16" xfId="0" applyFont="1" applyFill="1" applyBorder="1" applyAlignment="1">
      <alignment horizontal="center" vertical="center" wrapText="1"/>
    </xf>
    <xf numFmtId="0" fontId="20" fillId="7" borderId="17" xfId="0" applyFont="1" applyFill="1" applyBorder="1" applyAlignment="1">
      <alignment horizontal="center" vertical="center" wrapText="1"/>
    </xf>
    <xf numFmtId="0" fontId="20" fillId="7" borderId="18" xfId="0" applyFont="1" applyFill="1" applyBorder="1" applyAlignment="1">
      <alignment horizontal="center" vertical="center" wrapText="1"/>
    </xf>
    <xf numFmtId="0" fontId="0" fillId="0" borderId="0" xfId="0" applyAlignment="1">
      <alignment horizontal="left" vertical="center" wrapText="1"/>
    </xf>
    <xf numFmtId="0" fontId="0" fillId="0" borderId="4" xfId="0" applyBorder="1" applyAlignment="1">
      <alignment horizontal="left"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s-CO" sz="2000" b="1"/>
              <a:t>Modelo</a:t>
            </a:r>
            <a:r>
              <a:rPr lang="es-CO" sz="2000" b="1" baseline="0"/>
              <a:t> Perfil Competitivo</a:t>
            </a:r>
            <a:endParaRPr lang="es-CO" sz="2000" b="1"/>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9334309626391036"/>
          <c:y val="0.16201869065654206"/>
          <c:w val="0.4348771497902385"/>
          <c:h val="0.76645806447590725"/>
        </c:manualLayout>
      </c:layout>
      <c:radarChart>
        <c:radarStyle val="marker"/>
        <c:varyColors val="0"/>
        <c:ser>
          <c:idx val="0"/>
          <c:order val="0"/>
          <c:tx>
            <c:strRef>
              <c:f>GRÁFICA!$AA$6</c:f>
              <c:strCache>
                <c:ptCount val="1"/>
                <c:pt idx="0">
                  <c:v>EMPRESA</c:v>
                </c:pt>
              </c:strCache>
            </c:strRef>
          </c:tx>
          <c:spPr>
            <a:ln w="28575" cap="rnd">
              <a:solidFill>
                <a:schemeClr val="accent1"/>
              </a:solidFill>
              <a:round/>
            </a:ln>
            <a:effectLst/>
          </c:spPr>
          <c:marker>
            <c:symbol val="none"/>
          </c:marker>
          <c:cat>
            <c:strRef>
              <c:f>GRÁFICA!$Z$7:$Z$21</c:f>
              <c:strCache>
                <c:ptCount val="15"/>
                <c:pt idx="0">
                  <c:v>CALIDAD</c:v>
                </c:pt>
                <c:pt idx="1">
                  <c:v>VARIEDAD DE PRODUCTOS</c:v>
                </c:pt>
                <c:pt idx="2">
                  <c:v>EFICIENCIA EN FABRICACIÓN</c:v>
                </c:pt>
                <c:pt idx="3">
                  <c:v>TECNOLOGÍA </c:v>
                </c:pt>
                <c:pt idx="4">
                  <c:v>INNOVACIÓN</c:v>
                </c:pt>
                <c:pt idx="5">
                  <c:v>FUERZA DE VENTAS</c:v>
                </c:pt>
                <c:pt idx="6">
                  <c:v>CANALES DE DISTRIBUCIÓN</c:v>
                </c:pt>
                <c:pt idx="7">
                  <c:v>UBICACIÓN PUNTOS DE VENTA</c:v>
                </c:pt>
                <c:pt idx="8">
                  <c:v>PRECIO</c:v>
                </c:pt>
                <c:pt idx="9">
                  <c:v>SERVICIO AL CLIENTE</c:v>
                </c:pt>
                <c:pt idx="10">
                  <c:v>PUBLICIDAD</c:v>
                </c:pt>
                <c:pt idx="11">
                  <c:v>PROMOCIONES</c:v>
                </c:pt>
                <c:pt idx="12">
                  <c:v>ESTRATEGIAS DE FIJACIÓN DE PRECIO</c:v>
                </c:pt>
                <c:pt idx="13">
                  <c:v>INSTALACIONES / INFRAESTRUCTURA</c:v>
                </c:pt>
                <c:pt idx="14">
                  <c:v>IMAGEN </c:v>
                </c:pt>
              </c:strCache>
            </c:strRef>
          </c:cat>
          <c:val>
            <c:numRef>
              <c:f>GRÁFICA!$AA$7:$AA$21</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ECA8-49D7-9778-59E3B2C47B23}"/>
            </c:ext>
          </c:extLst>
        </c:ser>
        <c:ser>
          <c:idx val="1"/>
          <c:order val="1"/>
          <c:tx>
            <c:strRef>
              <c:f>GRÁFICA!$AB$6</c:f>
              <c:strCache>
                <c:ptCount val="1"/>
                <c:pt idx="0">
                  <c:v>COMPETENCIA</c:v>
                </c:pt>
              </c:strCache>
            </c:strRef>
          </c:tx>
          <c:spPr>
            <a:ln w="28575" cap="rnd">
              <a:solidFill>
                <a:schemeClr val="accent2"/>
              </a:solidFill>
              <a:round/>
            </a:ln>
            <a:effectLst/>
          </c:spPr>
          <c:marker>
            <c:symbol val="none"/>
          </c:marker>
          <c:cat>
            <c:strRef>
              <c:f>GRÁFICA!$Z$7:$Z$21</c:f>
              <c:strCache>
                <c:ptCount val="15"/>
                <c:pt idx="0">
                  <c:v>CALIDAD</c:v>
                </c:pt>
                <c:pt idx="1">
                  <c:v>VARIEDAD DE PRODUCTOS</c:v>
                </c:pt>
                <c:pt idx="2">
                  <c:v>EFICIENCIA EN FABRICACIÓN</c:v>
                </c:pt>
                <c:pt idx="3">
                  <c:v>TECNOLOGÍA </c:v>
                </c:pt>
                <c:pt idx="4">
                  <c:v>INNOVACIÓN</c:v>
                </c:pt>
                <c:pt idx="5">
                  <c:v>FUERZA DE VENTAS</c:v>
                </c:pt>
                <c:pt idx="6">
                  <c:v>CANALES DE DISTRIBUCIÓN</c:v>
                </c:pt>
                <c:pt idx="7">
                  <c:v>UBICACIÓN PUNTOS DE VENTA</c:v>
                </c:pt>
                <c:pt idx="8">
                  <c:v>PRECIO</c:v>
                </c:pt>
                <c:pt idx="9">
                  <c:v>SERVICIO AL CLIENTE</c:v>
                </c:pt>
                <c:pt idx="10">
                  <c:v>PUBLICIDAD</c:v>
                </c:pt>
                <c:pt idx="11">
                  <c:v>PROMOCIONES</c:v>
                </c:pt>
                <c:pt idx="12">
                  <c:v>ESTRATEGIAS DE FIJACIÓN DE PRECIO</c:v>
                </c:pt>
                <c:pt idx="13">
                  <c:v>INSTALACIONES / INFRAESTRUCTURA</c:v>
                </c:pt>
                <c:pt idx="14">
                  <c:v>IMAGEN </c:v>
                </c:pt>
              </c:strCache>
            </c:strRef>
          </c:cat>
          <c:val>
            <c:numRef>
              <c:f>GRÁFICA!$AB$7:$AB$21</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ECA8-49D7-9778-59E3B2C47B23}"/>
            </c:ext>
          </c:extLst>
        </c:ser>
        <c:dLbls>
          <c:showLegendKey val="0"/>
          <c:showVal val="0"/>
          <c:showCatName val="0"/>
          <c:showSerName val="0"/>
          <c:showPercent val="0"/>
          <c:showBubbleSize val="0"/>
        </c:dLbls>
        <c:axId val="486164088"/>
        <c:axId val="486165728"/>
      </c:radarChart>
      <c:catAx>
        <c:axId val="486164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n-US"/>
          </a:p>
        </c:txPr>
        <c:crossAx val="486165728"/>
        <c:crosses val="autoZero"/>
        <c:auto val="1"/>
        <c:lblAlgn val="ctr"/>
        <c:lblOffset val="100"/>
        <c:noMultiLvlLbl val="0"/>
      </c:catAx>
      <c:valAx>
        <c:axId val="486165728"/>
        <c:scaling>
          <c:orientation val="minMax"/>
        </c:scaling>
        <c:delete val="0"/>
        <c:axPos val="l"/>
        <c:majorGridlines>
          <c:spPr>
            <a:ln w="9525" cap="flat" cmpd="sng" algn="ctr">
              <a:solidFill>
                <a:schemeClr val="accent6">
                  <a:lumMod val="60000"/>
                  <a:lumOff val="40000"/>
                  <a:alpha val="98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6164088"/>
        <c:crosses val="autoZero"/>
        <c:crossBetween val="between"/>
      </c:valAx>
      <c:spPr>
        <a:noFill/>
        <a:ln>
          <a:noFill/>
        </a:ln>
        <a:effectLst/>
      </c:spPr>
    </c:plotArea>
    <c:legend>
      <c:legendPos val="t"/>
      <c:layout>
        <c:manualLayout>
          <c:xMode val="edge"/>
          <c:yMode val="edge"/>
          <c:x val="0.76682319165058399"/>
          <c:y val="3.0452253273650875E-2"/>
          <c:w val="0.23317684346060516"/>
          <c:h val="4.1574062065771189E-2"/>
        </c:manualLayout>
      </c:layout>
      <c:overlay val="0"/>
      <c:spPr>
        <a:noFill/>
        <a:ln>
          <a:noFill/>
        </a:ln>
        <a:effectLst/>
      </c:spPr>
      <c:txPr>
        <a:bodyPr rot="0" spcFirstLastPara="1" vertOverflow="ellipsis" vert="horz" wrap="square" anchor="ctr" anchorCtr="1"/>
        <a:lstStyle/>
        <a:p>
          <a:pPr>
            <a:defRPr sz="6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2"/>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GR&#193;FICA!A1"/><Relationship Id="rId1" Type="http://schemas.openxmlformats.org/officeDocument/2006/relationships/hyperlink" Target="#PRINCIPAL!A1"/></Relationships>
</file>

<file path=xl/drawings/_rels/drawing2.xml.rels><?xml version="1.0" encoding="UTF-8" standalone="yes"?>
<Relationships xmlns="http://schemas.openxmlformats.org/package/2006/relationships"><Relationship Id="rId2" Type="http://schemas.openxmlformats.org/officeDocument/2006/relationships/hyperlink" Target="#GR&#193;FICA!A1"/><Relationship Id="rId1" Type="http://schemas.openxmlformats.org/officeDocument/2006/relationships/hyperlink" Target="#'VARIABLES A CORREGIR'!A1"/></Relationships>
</file>

<file path=xl/drawings/_rels/drawing3.xml.rels><?xml version="1.0" encoding="UTF-8" standalone="yes"?>
<Relationships xmlns="http://schemas.openxmlformats.org/package/2006/relationships"><Relationship Id="rId2" Type="http://schemas.openxmlformats.org/officeDocument/2006/relationships/hyperlink" Target="#PRINCIPAL!A1"/><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228600</xdr:colOff>
      <xdr:row>5</xdr:row>
      <xdr:rowOff>76200</xdr:rowOff>
    </xdr:from>
    <xdr:to>
      <xdr:col>11</xdr:col>
      <xdr:colOff>419100</xdr:colOff>
      <xdr:row>6</xdr:row>
      <xdr:rowOff>66675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324600" y="1076325"/>
          <a:ext cx="952500" cy="24765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s-CO" sz="800" b="1" cap="none" spc="0">
              <a:ln w="0"/>
              <a:solidFill>
                <a:schemeClr val="tx1"/>
              </a:solidFill>
              <a:effectLst>
                <a:outerShdw blurRad="38100" dist="19050" dir="2700000" algn="tl" rotWithShape="0">
                  <a:schemeClr val="dk1">
                    <a:alpha val="40000"/>
                  </a:schemeClr>
                </a:outerShdw>
              </a:effectLst>
            </a:rPr>
            <a:t>IR A PRINCIPAL</a:t>
          </a:r>
        </a:p>
      </xdr:txBody>
    </xdr:sp>
    <xdr:clientData/>
  </xdr:twoCellAnchor>
  <xdr:twoCellAnchor>
    <xdr:from>
      <xdr:col>11</xdr:col>
      <xdr:colOff>552451</xdr:colOff>
      <xdr:row>5</xdr:row>
      <xdr:rowOff>66675</xdr:rowOff>
    </xdr:from>
    <xdr:to>
      <xdr:col>12</xdr:col>
      <xdr:colOff>685801</xdr:colOff>
      <xdr:row>6</xdr:row>
      <xdr:rowOff>47625</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7410451" y="1066800"/>
          <a:ext cx="895350" cy="238125"/>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s-CO" sz="800" b="1" cap="none" spc="0">
              <a:ln w="0"/>
              <a:solidFill>
                <a:schemeClr val="tx1"/>
              </a:solidFill>
              <a:effectLst>
                <a:outerShdw blurRad="38100" dist="19050" dir="2700000" algn="tl" rotWithShape="0">
                  <a:schemeClr val="dk1">
                    <a:alpha val="40000"/>
                  </a:schemeClr>
                </a:outerShdw>
              </a:effectLst>
            </a:rPr>
            <a:t>IR A GRÁFICA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2028826</xdr:colOff>
      <xdr:row>7</xdr:row>
      <xdr:rowOff>85725</xdr:rowOff>
    </xdr:from>
    <xdr:to>
      <xdr:col>11</xdr:col>
      <xdr:colOff>161925</xdr:colOff>
      <xdr:row>9</xdr:row>
      <xdr:rowOff>95251</xdr:rowOff>
    </xdr:to>
    <xdr:sp macro="[0]!BORRAR" textlink="">
      <xdr:nvSpPr>
        <xdr:cNvPr id="3" name="Elipse 2">
          <a:extLst>
            <a:ext uri="{FF2B5EF4-FFF2-40B4-BE49-F238E27FC236}">
              <a16:creationId xmlns:a16="http://schemas.microsoft.com/office/drawing/2014/main" id="{00000000-0008-0000-0100-000003000000}"/>
            </a:ext>
          </a:extLst>
        </xdr:cNvPr>
        <xdr:cNvSpPr/>
      </xdr:nvSpPr>
      <xdr:spPr>
        <a:xfrm>
          <a:off x="8382001" y="1381125"/>
          <a:ext cx="800099" cy="333376"/>
        </a:xfrm>
        <a:prstGeom prst="ellipse">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r>
            <a:rPr lang="es-CO" sz="800" b="1">
              <a:solidFill>
                <a:sysClr val="windowText" lastClr="000000"/>
              </a:solidFill>
            </a:rPr>
            <a:t>BORRAR</a:t>
          </a:r>
        </a:p>
      </xdr:txBody>
    </xdr:sp>
    <xdr:clientData/>
  </xdr:twoCellAnchor>
  <xdr:twoCellAnchor>
    <xdr:from>
      <xdr:col>9</xdr:col>
      <xdr:colOff>285749</xdr:colOff>
      <xdr:row>138</xdr:row>
      <xdr:rowOff>142875</xdr:rowOff>
    </xdr:from>
    <xdr:to>
      <xdr:col>9</xdr:col>
      <xdr:colOff>1276350</xdr:colOff>
      <xdr:row>140</xdr:row>
      <xdr:rowOff>66675</xdr:rowOff>
    </xdr:to>
    <xdr:sp macro="" textlink="">
      <xdr:nvSpPr>
        <xdr:cNvPr id="4" name="Rectángulo: esquinas redondeadas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8096249" y="23898225"/>
          <a:ext cx="990601" cy="24765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s-CO" sz="800" b="1" cap="none" spc="0">
              <a:ln w="0"/>
              <a:solidFill>
                <a:schemeClr val="tx1"/>
              </a:solidFill>
              <a:effectLst>
                <a:outerShdw blurRad="38100" dist="19050" dir="2700000" algn="tl" rotWithShape="0">
                  <a:schemeClr val="dk1">
                    <a:alpha val="40000"/>
                  </a:schemeClr>
                </a:outerShdw>
              </a:effectLst>
            </a:rPr>
            <a:t>IR A VARIABLES</a:t>
          </a:r>
        </a:p>
      </xdr:txBody>
    </xdr:sp>
    <xdr:clientData/>
  </xdr:twoCellAnchor>
  <xdr:twoCellAnchor>
    <xdr:from>
      <xdr:col>9</xdr:col>
      <xdr:colOff>1628775</xdr:colOff>
      <xdr:row>138</xdr:row>
      <xdr:rowOff>133350</xdr:rowOff>
    </xdr:from>
    <xdr:to>
      <xdr:col>10</xdr:col>
      <xdr:colOff>133350</xdr:colOff>
      <xdr:row>140</xdr:row>
      <xdr:rowOff>66675</xdr:rowOff>
    </xdr:to>
    <xdr:sp macro="" textlink="">
      <xdr:nvSpPr>
        <xdr:cNvPr id="5" name="Rectángulo: esquinas redondeadas 4">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a:off x="9439275" y="23888700"/>
          <a:ext cx="790575" cy="257175"/>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s-CO" sz="800" b="1" cap="none" spc="0">
              <a:ln w="0"/>
              <a:solidFill>
                <a:schemeClr val="tx1"/>
              </a:solidFill>
              <a:effectLst>
                <a:outerShdw blurRad="38100" dist="19050" dir="2700000" algn="tl" rotWithShape="0">
                  <a:schemeClr val="dk1">
                    <a:alpha val="40000"/>
                  </a:schemeClr>
                </a:outerShdw>
              </a:effectLst>
            </a:rPr>
            <a:t>IR A GRÁFICA</a:t>
          </a:r>
        </a:p>
      </xdr:txBody>
    </xdr:sp>
    <xdr:clientData/>
  </xdr:twoCellAnchor>
  <xdr:twoCellAnchor>
    <xdr:from>
      <xdr:col>9</xdr:col>
      <xdr:colOff>2066925</xdr:colOff>
      <xdr:row>11</xdr:row>
      <xdr:rowOff>66675</xdr:rowOff>
    </xdr:from>
    <xdr:to>
      <xdr:col>11</xdr:col>
      <xdr:colOff>190500</xdr:colOff>
      <xdr:row>13</xdr:row>
      <xdr:rowOff>0</xdr:rowOff>
    </xdr:to>
    <xdr:sp macro="" textlink="">
      <xdr:nvSpPr>
        <xdr:cNvPr id="6" name="Rectángulo: esquinas redondeadas 5">
          <a:hlinkClick xmlns:r="http://schemas.openxmlformats.org/officeDocument/2006/relationships" r:id="rId2"/>
          <a:extLst>
            <a:ext uri="{FF2B5EF4-FFF2-40B4-BE49-F238E27FC236}">
              <a16:creationId xmlns:a16="http://schemas.microsoft.com/office/drawing/2014/main" id="{00000000-0008-0000-0100-000006000000}"/>
            </a:ext>
          </a:extLst>
        </xdr:cNvPr>
        <xdr:cNvSpPr/>
      </xdr:nvSpPr>
      <xdr:spPr>
        <a:xfrm>
          <a:off x="9877425" y="2009775"/>
          <a:ext cx="790575" cy="257175"/>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s-CO" sz="800" b="1" cap="none" spc="0">
              <a:ln w="0"/>
              <a:solidFill>
                <a:schemeClr val="tx1"/>
              </a:solidFill>
              <a:effectLst>
                <a:outerShdw blurRad="38100" dist="19050" dir="2700000" algn="tl" rotWithShape="0">
                  <a:schemeClr val="dk1">
                    <a:alpha val="40000"/>
                  </a:schemeClr>
                </a:outerShdw>
              </a:effectLst>
            </a:rPr>
            <a:t>IR A GRÁFICA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504825</xdr:colOff>
      <xdr:row>1</xdr:row>
      <xdr:rowOff>47625</xdr:rowOff>
    </xdr:from>
    <xdr:to>
      <xdr:col>10</xdr:col>
      <xdr:colOff>714375</xdr:colOff>
      <xdr:row>26</xdr:row>
      <xdr:rowOff>9525</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209550</xdr:colOff>
      <xdr:row>3</xdr:row>
      <xdr:rowOff>1</xdr:rowOff>
    </xdr:from>
    <xdr:to>
      <xdr:col>10</xdr:col>
      <xdr:colOff>381000</xdr:colOff>
      <xdr:row>4</xdr:row>
      <xdr:rowOff>47625</xdr:rowOff>
    </xdr:to>
    <xdr:sp macro="" textlink="">
      <xdr:nvSpPr>
        <xdr:cNvPr id="2" name="Rectángulo: esquinas redondeadas 1">
          <a:hlinkClick xmlns:r="http://schemas.openxmlformats.org/officeDocument/2006/relationships" r:id="rId2"/>
          <a:extLst>
            <a:ext uri="{FF2B5EF4-FFF2-40B4-BE49-F238E27FC236}">
              <a16:creationId xmlns:a16="http://schemas.microsoft.com/office/drawing/2014/main" id="{00000000-0008-0000-0300-000002000000}"/>
            </a:ext>
          </a:extLst>
        </xdr:cNvPr>
        <xdr:cNvSpPr/>
      </xdr:nvSpPr>
      <xdr:spPr>
        <a:xfrm>
          <a:off x="7067550" y="485776"/>
          <a:ext cx="933450" cy="209549"/>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s-CO" sz="800" b="1" cap="none" spc="0">
              <a:ln w="0"/>
              <a:solidFill>
                <a:schemeClr val="tx1"/>
              </a:solidFill>
              <a:effectLst>
                <a:outerShdw blurRad="38100" dist="19050" dir="2700000" algn="tl" rotWithShape="0">
                  <a:schemeClr val="dk1">
                    <a:alpha val="40000"/>
                  </a:schemeClr>
                </a:outerShdw>
              </a:effectLst>
            </a:rPr>
            <a:t>IR A PRINCIPAL</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jfrubiano@gmail.com"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D16"/>
  <sheetViews>
    <sheetView workbookViewId="0">
      <selection activeCell="B23" sqref="B23"/>
    </sheetView>
  </sheetViews>
  <sheetFormatPr baseColWidth="10" defaultColWidth="9.140625" defaultRowHeight="12.75" x14ac:dyDescent="0.2"/>
  <cols>
    <col min="1" max="1" width="11.42578125" customWidth="1"/>
    <col min="2" max="2" width="50" customWidth="1"/>
    <col min="3" max="3" width="18.7109375" bestFit="1" customWidth="1"/>
    <col min="4" max="4" width="27.28515625" bestFit="1" customWidth="1"/>
    <col min="5" max="256" width="11.42578125" customWidth="1"/>
  </cols>
  <sheetData>
    <row r="1" spans="2:4" ht="23.25" x14ac:dyDescent="0.35">
      <c r="B1" s="24"/>
      <c r="C1" s="25" t="s">
        <v>0</v>
      </c>
      <c r="D1" s="26" t="s">
        <v>1</v>
      </c>
    </row>
    <row r="2" spans="2:4" ht="15.75" x14ac:dyDescent="0.25">
      <c r="B2" s="19" t="s">
        <v>2</v>
      </c>
      <c r="C2" s="18">
        <f>+PRINCIPAL!H37</f>
        <v>0</v>
      </c>
      <c r="D2" s="20">
        <f>+PRINCIPAL!H38</f>
        <v>0</v>
      </c>
    </row>
    <row r="3" spans="2:4" ht="15.75" x14ac:dyDescent="0.25">
      <c r="B3" s="19" t="s">
        <v>3</v>
      </c>
      <c r="C3" s="18">
        <f>+PRINCIPAL!H43</f>
        <v>0</v>
      </c>
      <c r="D3" s="20">
        <f>+PRINCIPAL!H44</f>
        <v>0</v>
      </c>
    </row>
    <row r="4" spans="2:4" ht="15.75" x14ac:dyDescent="0.25">
      <c r="B4" s="19" t="s">
        <v>4</v>
      </c>
      <c r="C4" s="18">
        <f>+PRINCIPAL!H49</f>
        <v>0</v>
      </c>
      <c r="D4" s="20">
        <f>+PRINCIPAL!H50</f>
        <v>0</v>
      </c>
    </row>
    <row r="5" spans="2:4" ht="15.75" x14ac:dyDescent="0.25">
      <c r="B5" s="19" t="s">
        <v>5</v>
      </c>
      <c r="C5" s="18">
        <f>+PRINCIPAL!H55</f>
        <v>0</v>
      </c>
      <c r="D5" s="20">
        <f>+PRINCIPAL!H56</f>
        <v>0</v>
      </c>
    </row>
    <row r="6" spans="2:4" ht="15.75" x14ac:dyDescent="0.25">
      <c r="B6" s="19" t="s">
        <v>6</v>
      </c>
      <c r="C6" s="18">
        <f>+PRINCIPAL!H61</f>
        <v>0</v>
      </c>
      <c r="D6" s="20">
        <f>+PRINCIPAL!H63</f>
        <v>0</v>
      </c>
    </row>
    <row r="7" spans="2:4" ht="15.75" x14ac:dyDescent="0.25">
      <c r="B7" s="19" t="s">
        <v>7</v>
      </c>
      <c r="C7" s="18">
        <f>+PRINCIPAL!H69</f>
        <v>0</v>
      </c>
      <c r="D7" s="20">
        <f>+PRINCIPAL!H70</f>
        <v>0</v>
      </c>
    </row>
    <row r="8" spans="2:4" ht="15.75" x14ac:dyDescent="0.25">
      <c r="B8" s="19" t="s">
        <v>8</v>
      </c>
      <c r="C8" s="18">
        <f>+PRINCIPAL!H75</f>
        <v>0</v>
      </c>
      <c r="D8" s="20">
        <f>+PRINCIPAL!H76</f>
        <v>0</v>
      </c>
    </row>
    <row r="9" spans="2:4" ht="15.75" x14ac:dyDescent="0.25">
      <c r="B9" s="19" t="s">
        <v>9</v>
      </c>
      <c r="C9" s="18">
        <f>+PRINCIPAL!H81</f>
        <v>0</v>
      </c>
      <c r="D9" s="20">
        <f>+PRINCIPAL!H82</f>
        <v>0</v>
      </c>
    </row>
    <row r="10" spans="2:4" ht="15.75" x14ac:dyDescent="0.25">
      <c r="B10" s="19" t="s">
        <v>10</v>
      </c>
      <c r="C10" s="18">
        <f>+PRINCIPAL!H87</f>
        <v>0</v>
      </c>
      <c r="D10" s="20">
        <f>+PRINCIPAL!H88</f>
        <v>0</v>
      </c>
    </row>
    <row r="11" spans="2:4" ht="15.75" x14ac:dyDescent="0.25">
      <c r="B11" s="19" t="s">
        <v>11</v>
      </c>
      <c r="C11" s="18">
        <f>+PRINCIPAL!H93</f>
        <v>0</v>
      </c>
      <c r="D11" s="20">
        <f>+PRINCIPAL!H94</f>
        <v>0</v>
      </c>
    </row>
    <row r="12" spans="2:4" ht="15.75" x14ac:dyDescent="0.25">
      <c r="B12" s="19" t="s">
        <v>12</v>
      </c>
      <c r="C12" s="18">
        <f>+PRINCIPAL!H99</f>
        <v>0</v>
      </c>
      <c r="D12" s="20">
        <f>+PRINCIPAL!H101</f>
        <v>0</v>
      </c>
    </row>
    <row r="13" spans="2:4" ht="15.75" x14ac:dyDescent="0.25">
      <c r="B13" s="19" t="s">
        <v>13</v>
      </c>
      <c r="C13" s="18">
        <f>+PRINCIPAL!H107</f>
        <v>0</v>
      </c>
      <c r="D13" s="20">
        <f>+PRINCIPAL!H108</f>
        <v>0</v>
      </c>
    </row>
    <row r="14" spans="2:4" ht="15.75" x14ac:dyDescent="0.25">
      <c r="B14" s="19" t="s">
        <v>14</v>
      </c>
      <c r="C14" s="18">
        <f>+PRINCIPAL!H113</f>
        <v>0</v>
      </c>
      <c r="D14" s="20">
        <f>+PRINCIPAL!H114</f>
        <v>0</v>
      </c>
    </row>
    <row r="15" spans="2:4" ht="15.75" x14ac:dyDescent="0.25">
      <c r="B15" s="19" t="s">
        <v>15</v>
      </c>
      <c r="C15" s="18">
        <f>+PRINCIPAL!H119</f>
        <v>0</v>
      </c>
      <c r="D15" s="20">
        <f>+PRINCIPAL!H121</f>
        <v>0</v>
      </c>
    </row>
    <row r="16" spans="2:4" ht="16.5" thickBot="1" x14ac:dyDescent="0.3">
      <c r="B16" s="21" t="s">
        <v>16</v>
      </c>
      <c r="C16" s="22">
        <f>+PRINCIPAL!H127</f>
        <v>0</v>
      </c>
      <c r="D16" s="23">
        <f>+PRINCIPAL!H129</f>
        <v>0</v>
      </c>
    </row>
  </sheetData>
  <sheetProtection password="D3B5" sheet="1" objects="1" scenarios="1"/>
  <phoneticPr fontId="10" type="noConversion"/>
  <pageMargins left="0.75" right="0.75" top="1" bottom="1" header="0" footer="0"/>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D1:M23"/>
  <sheetViews>
    <sheetView workbookViewId="0">
      <selection activeCell="E18" sqref="E18:L18"/>
    </sheetView>
  </sheetViews>
  <sheetFormatPr baseColWidth="10" defaultColWidth="11.42578125" defaultRowHeight="12.75" x14ac:dyDescent="0.2"/>
  <cols>
    <col min="1" max="16384" width="11.42578125" style="2"/>
  </cols>
  <sheetData>
    <row r="1" spans="4:13" ht="13.5" thickBot="1" x14ac:dyDescent="0.25"/>
    <row r="2" spans="4:13" x14ac:dyDescent="0.2">
      <c r="D2" s="3"/>
      <c r="E2" s="4"/>
      <c r="F2" s="4"/>
      <c r="G2" s="4"/>
      <c r="H2" s="4"/>
      <c r="I2" s="4"/>
      <c r="J2" s="57" t="s">
        <v>17</v>
      </c>
      <c r="K2" s="57"/>
      <c r="L2" s="57"/>
      <c r="M2" s="58"/>
    </row>
    <row r="3" spans="4:13" ht="13.5" thickBot="1" x14ac:dyDescent="0.25">
      <c r="D3" s="5"/>
      <c r="E3" s="6"/>
      <c r="F3" s="6"/>
      <c r="G3" s="6"/>
      <c r="H3" s="6"/>
      <c r="I3" s="6"/>
      <c r="J3" s="6"/>
      <c r="K3" s="6"/>
      <c r="L3" s="6"/>
      <c r="M3" s="7"/>
    </row>
    <row r="4" spans="4:13" ht="12.75" customHeight="1" x14ac:dyDescent="0.2">
      <c r="D4" s="5"/>
      <c r="E4" s="59" t="s">
        <v>18</v>
      </c>
      <c r="F4" s="60"/>
      <c r="G4" s="60"/>
      <c r="H4" s="60"/>
      <c r="I4" s="60"/>
      <c r="J4" s="60"/>
      <c r="K4" s="60"/>
      <c r="L4" s="61"/>
      <c r="M4" s="7"/>
    </row>
    <row r="5" spans="4:13" ht="13.5" customHeight="1" thickBot="1" x14ac:dyDescent="0.25">
      <c r="D5" s="5"/>
      <c r="E5" s="62"/>
      <c r="F5" s="63"/>
      <c r="G5" s="63"/>
      <c r="H5" s="63"/>
      <c r="I5" s="63"/>
      <c r="J5" s="63"/>
      <c r="K5" s="63"/>
      <c r="L5" s="64"/>
      <c r="M5" s="7"/>
    </row>
    <row r="6" spans="4:13" ht="20.25" x14ac:dyDescent="0.3">
      <c r="D6" s="5"/>
      <c r="E6" s="6"/>
      <c r="F6" s="16"/>
      <c r="G6" s="16"/>
      <c r="H6" s="16"/>
      <c r="I6" s="16"/>
      <c r="J6" s="16"/>
      <c r="K6" s="16"/>
      <c r="L6" s="16"/>
      <c r="M6" s="7"/>
    </row>
    <row r="7" spans="4:13" x14ac:dyDescent="0.2">
      <c r="D7" s="5"/>
      <c r="E7" s="6"/>
      <c r="F7" s="6"/>
      <c r="G7" s="6"/>
      <c r="H7" s="6"/>
      <c r="I7" s="6"/>
      <c r="J7" s="6"/>
      <c r="K7" s="6"/>
      <c r="L7" s="6"/>
      <c r="M7" s="7"/>
    </row>
    <row r="8" spans="4:13" ht="18" x14ac:dyDescent="0.25">
      <c r="D8" s="5"/>
      <c r="E8" s="56" t="str">
        <f>IF(PRINCIPAL!H38&gt;PRINCIPAL!H37,"* Debe revisar la calidad de sus productos","")</f>
        <v/>
      </c>
      <c r="F8" s="56"/>
      <c r="G8" s="56"/>
      <c r="H8" s="56"/>
      <c r="I8" s="56"/>
      <c r="J8" s="56"/>
      <c r="K8" s="56"/>
      <c r="L8" s="56"/>
      <c r="M8" s="7"/>
    </row>
    <row r="9" spans="4:13" ht="18" x14ac:dyDescent="0.25">
      <c r="D9" s="5"/>
      <c r="E9" s="56" t="str">
        <f>IF(PRINCIPAL!H44&gt;PRINCIPAL!H43,"* Su competencia tiene un mejor portafolio de productos y/o servicios","")</f>
        <v/>
      </c>
      <c r="F9" s="56"/>
      <c r="G9" s="56"/>
      <c r="H9" s="56"/>
      <c r="I9" s="56"/>
      <c r="J9" s="56"/>
      <c r="K9" s="56"/>
      <c r="L9" s="56"/>
      <c r="M9" s="7"/>
    </row>
    <row r="10" spans="4:13" ht="18" x14ac:dyDescent="0.25">
      <c r="D10" s="5"/>
      <c r="E10" s="56" t="str">
        <f>IF(PRINCIPAL!H50&gt;PRINCIPAL!H49,"* Debe revisar los procesos de fabricación de sus productos","")</f>
        <v/>
      </c>
      <c r="F10" s="56"/>
      <c r="G10" s="56"/>
      <c r="H10" s="56"/>
      <c r="I10" s="56"/>
      <c r="J10" s="56"/>
      <c r="K10" s="56"/>
      <c r="L10" s="56"/>
      <c r="M10" s="7"/>
    </row>
    <row r="11" spans="4:13" ht="18" x14ac:dyDescent="0.25">
      <c r="D11" s="5"/>
      <c r="E11" s="56" t="str">
        <f>IF(PRINCIPAL!H56&gt;PRINCIPAL!H55,"* Su competencia cuenta con mejor tecnología","")</f>
        <v/>
      </c>
      <c r="F11" s="56"/>
      <c r="G11" s="56"/>
      <c r="H11" s="56"/>
      <c r="I11" s="56"/>
      <c r="J11" s="56"/>
      <c r="K11" s="56"/>
      <c r="L11" s="56"/>
      <c r="M11" s="7"/>
    </row>
    <row r="12" spans="4:13" ht="18" x14ac:dyDescent="0.25">
      <c r="D12" s="5"/>
      <c r="E12" s="56" t="str">
        <f>IF(PRINCIPAL!H63&gt;PRINCIPAL!H61,"* Falta desarrollar programas de innovación en sus productos","")</f>
        <v/>
      </c>
      <c r="F12" s="56"/>
      <c r="G12" s="56"/>
      <c r="H12" s="56"/>
      <c r="I12" s="56"/>
      <c r="J12" s="56"/>
      <c r="K12" s="56"/>
      <c r="L12" s="56"/>
      <c r="M12" s="7"/>
    </row>
    <row r="13" spans="4:13" ht="18" x14ac:dyDescent="0.25">
      <c r="D13" s="5"/>
      <c r="E13" s="56" t="str">
        <f>IF(PRINCIPAL!H70&gt;PRINCIPAL!H69,"* Es importante que mejore su servicio y/o atención al cliente","")</f>
        <v/>
      </c>
      <c r="F13" s="56"/>
      <c r="G13" s="56"/>
      <c r="H13" s="56"/>
      <c r="I13" s="56"/>
      <c r="J13" s="56"/>
      <c r="K13" s="56"/>
      <c r="L13" s="56"/>
      <c r="M13" s="7"/>
    </row>
    <row r="14" spans="4:13" ht="18" x14ac:dyDescent="0.25">
      <c r="D14" s="5"/>
      <c r="E14" s="56" t="str">
        <f>IF(PRINCIPAL!H76&gt;PRINCIPAL!H75,"* Su fuerza de ventas debe ser más competitiva","")</f>
        <v/>
      </c>
      <c r="F14" s="56"/>
      <c r="G14" s="56"/>
      <c r="H14" s="56"/>
      <c r="I14" s="56"/>
      <c r="J14" s="56"/>
      <c r="K14" s="56"/>
      <c r="L14" s="56"/>
      <c r="M14" s="7"/>
    </row>
    <row r="15" spans="4:13" ht="18" x14ac:dyDescent="0.25">
      <c r="D15" s="5"/>
      <c r="E15" s="56" t="str">
        <f>IF(PRINCIPAL!H82&gt;PRINCIPAL!H81,"* Busque nuevos canales de distribución o mejore los actuales","")</f>
        <v/>
      </c>
      <c r="F15" s="56"/>
      <c r="G15" s="56"/>
      <c r="H15" s="56"/>
      <c r="I15" s="56"/>
      <c r="J15" s="56"/>
      <c r="K15" s="56"/>
      <c r="L15" s="56"/>
      <c r="M15" s="7"/>
    </row>
    <row r="16" spans="4:13" ht="18" x14ac:dyDescent="0.25">
      <c r="D16" s="5"/>
      <c r="E16" s="56" t="str">
        <f>IF(PRINCIPAL!H88&gt;PRINCIPAL!H87,"* Evalué la ubicación de sus puntos de venta","")</f>
        <v/>
      </c>
      <c r="F16" s="56"/>
      <c r="G16" s="56"/>
      <c r="H16" s="56"/>
      <c r="I16" s="56"/>
      <c r="J16" s="56"/>
      <c r="K16" s="56"/>
      <c r="L16" s="56"/>
      <c r="M16" s="7"/>
    </row>
    <row r="17" spans="4:13" ht="18" x14ac:dyDescent="0.25">
      <c r="D17" s="5"/>
      <c r="E17" s="56" t="str">
        <f>IF(PRINCIPAL!H94&gt;PRINCIPAL!H93,"* Revise su modelo de fijación de precios ","")</f>
        <v/>
      </c>
      <c r="F17" s="56"/>
      <c r="G17" s="56"/>
      <c r="H17" s="56"/>
      <c r="I17" s="56"/>
      <c r="J17" s="56"/>
      <c r="K17" s="56"/>
      <c r="L17" s="56"/>
      <c r="M17" s="7"/>
    </row>
    <row r="18" spans="4:13" ht="18" x14ac:dyDescent="0.25">
      <c r="D18" s="5"/>
      <c r="E18" s="56" t="str">
        <f>IF(PRINCIPAL!H101&gt;PRINCIPAL!H99,"* Su competencia es más agresiva en la estrategia de precios","")</f>
        <v/>
      </c>
      <c r="F18" s="56"/>
      <c r="G18" s="56"/>
      <c r="H18" s="56"/>
      <c r="I18" s="56"/>
      <c r="J18" s="56"/>
      <c r="K18" s="56"/>
      <c r="L18" s="56"/>
      <c r="M18" s="7"/>
    </row>
    <row r="19" spans="4:13" ht="18" x14ac:dyDescent="0.25">
      <c r="D19" s="5"/>
      <c r="E19" s="56" t="str">
        <f>IF(PRINCIPAL!H108&gt;PRINCIPAL!H107,"* Mejore la imagen de su compañía con sus clientes","")</f>
        <v/>
      </c>
      <c r="F19" s="56"/>
      <c r="G19" s="56"/>
      <c r="H19" s="56"/>
      <c r="I19" s="56"/>
      <c r="J19" s="56"/>
      <c r="K19" s="56"/>
      <c r="L19" s="56"/>
      <c r="M19" s="7"/>
    </row>
    <row r="20" spans="4:13" ht="18" x14ac:dyDescent="0.25">
      <c r="D20" s="5"/>
      <c r="E20" s="56" t="str">
        <f>IF(PRINCIPAL!H114&gt;PRINCIPAL!H113,"* Mejore su infraestructura","")</f>
        <v/>
      </c>
      <c r="F20" s="56"/>
      <c r="G20" s="56"/>
      <c r="H20" s="56"/>
      <c r="I20" s="56"/>
      <c r="J20" s="56"/>
      <c r="K20" s="56"/>
      <c r="L20" s="56"/>
      <c r="M20" s="7"/>
    </row>
    <row r="21" spans="4:13" ht="18" x14ac:dyDescent="0.25">
      <c r="D21" s="5"/>
      <c r="E21" s="56" t="str">
        <f>IF(PRINCIPAL!H121&gt;PRINCIPAL!H119,"* Evalúe su publicidad y comunicación con los clientes ","")</f>
        <v/>
      </c>
      <c r="F21" s="56"/>
      <c r="G21" s="56"/>
      <c r="H21" s="56"/>
      <c r="I21" s="56"/>
      <c r="J21" s="56"/>
      <c r="K21" s="56"/>
      <c r="L21" s="56"/>
      <c r="M21" s="7"/>
    </row>
    <row r="22" spans="4:13" ht="18" x14ac:dyDescent="0.25">
      <c r="D22" s="5"/>
      <c r="E22" s="56" t="str">
        <f>IF(PRINCIPAL!H129&gt;PRINCIPAL!H127,"* Su competencia tiene mejores planes promocionales","")</f>
        <v/>
      </c>
      <c r="F22" s="56"/>
      <c r="G22" s="56"/>
      <c r="H22" s="56"/>
      <c r="I22" s="56"/>
      <c r="J22" s="56"/>
      <c r="K22" s="56"/>
      <c r="L22" s="56"/>
      <c r="M22" s="7"/>
    </row>
    <row r="23" spans="4:13" ht="13.5" thickBot="1" x14ac:dyDescent="0.25">
      <c r="D23" s="9"/>
      <c r="E23" s="10"/>
      <c r="F23" s="10"/>
      <c r="G23" s="10"/>
      <c r="H23" s="10"/>
      <c r="I23" s="10"/>
      <c r="J23" s="10"/>
      <c r="K23" s="10"/>
      <c r="L23" s="10"/>
      <c r="M23" s="11"/>
    </row>
  </sheetData>
  <sheetProtection password="DC75" sheet="1" objects="1" scenarios="1"/>
  <mergeCells count="17">
    <mergeCell ref="E19:L19"/>
    <mergeCell ref="E20:L20"/>
    <mergeCell ref="E21:L21"/>
    <mergeCell ref="E22:L22"/>
    <mergeCell ref="E15:L15"/>
    <mergeCell ref="E16:L16"/>
    <mergeCell ref="E17:L17"/>
    <mergeCell ref="E18:L18"/>
    <mergeCell ref="E14:L14"/>
    <mergeCell ref="J2:M2"/>
    <mergeCell ref="E9:L9"/>
    <mergeCell ref="E8:L8"/>
    <mergeCell ref="E4:L5"/>
    <mergeCell ref="E10:L10"/>
    <mergeCell ref="E11:L11"/>
    <mergeCell ref="E12:L12"/>
    <mergeCell ref="E13:L13"/>
  </mergeCells>
  <phoneticPr fontId="10" type="noConversion"/>
  <pageMargins left="0.75" right="0.75" top="1" bottom="1" header="0" footer="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C1:L65500"/>
  <sheetViews>
    <sheetView tabSelected="1" workbookViewId="0">
      <selection activeCell="P17" sqref="P17"/>
    </sheetView>
  </sheetViews>
  <sheetFormatPr baseColWidth="10" defaultColWidth="11.42578125" defaultRowHeight="12.75" x14ac:dyDescent="0.2"/>
  <cols>
    <col min="1" max="2" width="11.42578125" style="2"/>
    <col min="3" max="3" width="2.7109375" style="2" customWidth="1"/>
    <col min="4" max="4" width="27.140625" style="2" customWidth="1"/>
    <col min="5" max="5" width="5.7109375" style="2" customWidth="1"/>
    <col min="6" max="6" width="3.7109375" style="2" customWidth="1"/>
    <col min="7" max="7" width="43.7109375" style="2" customWidth="1"/>
    <col min="8" max="8" width="7.5703125" style="2" customWidth="1"/>
    <col min="9" max="9" width="3.7109375" style="2" customWidth="1"/>
    <col min="10" max="10" width="34.28515625" style="2" customWidth="1"/>
    <col min="11" max="11" width="5.7109375" style="2" customWidth="1"/>
    <col min="12" max="12" width="3.42578125" style="2" customWidth="1"/>
    <col min="13" max="16384" width="11.42578125" style="2"/>
  </cols>
  <sheetData>
    <row r="1" spans="3:12" ht="13.5" thickBot="1" x14ac:dyDescent="0.25"/>
    <row r="2" spans="3:12" s="30" customFormat="1" ht="11.25" x14ac:dyDescent="0.2">
      <c r="C2" s="31"/>
      <c r="D2" s="32"/>
      <c r="E2" s="32"/>
      <c r="F2" s="32"/>
      <c r="G2" s="32"/>
      <c r="H2" s="32"/>
      <c r="I2" s="32"/>
      <c r="J2" s="81" t="s">
        <v>19</v>
      </c>
      <c r="K2" s="81"/>
      <c r="L2" s="82"/>
    </row>
    <row r="3" spans="3:12" s="30" customFormat="1" ht="11.25" x14ac:dyDescent="0.2">
      <c r="C3" s="33"/>
      <c r="D3" s="34"/>
      <c r="E3" s="34"/>
      <c r="F3" s="34"/>
      <c r="G3" s="34"/>
      <c r="H3" s="34"/>
      <c r="I3" s="34"/>
      <c r="J3" s="28" t="s">
        <v>20</v>
      </c>
      <c r="K3" s="29"/>
      <c r="L3" s="35"/>
    </row>
    <row r="4" spans="3:12" s="30" customFormat="1" ht="12" thickBot="1" x14ac:dyDescent="0.25">
      <c r="C4" s="33"/>
      <c r="D4" s="34"/>
      <c r="E4" s="34"/>
      <c r="F4" s="34"/>
      <c r="G4" s="34"/>
      <c r="H4" s="34"/>
      <c r="I4" s="34"/>
      <c r="J4" s="29" t="s">
        <v>21</v>
      </c>
      <c r="K4" s="34"/>
      <c r="L4" s="36"/>
    </row>
    <row r="5" spans="3:12" ht="28.5" thickBot="1" x14ac:dyDescent="0.45">
      <c r="C5" s="5"/>
      <c r="D5" s="65" t="s">
        <v>22</v>
      </c>
      <c r="E5" s="66"/>
      <c r="F5" s="66"/>
      <c r="G5" s="66"/>
      <c r="H5" s="66"/>
      <c r="I5" s="66"/>
      <c r="J5" s="66"/>
      <c r="K5" s="67"/>
      <c r="L5" s="7"/>
    </row>
    <row r="6" spans="3:12" x14ac:dyDescent="0.2">
      <c r="C6" s="5"/>
      <c r="D6" s="6"/>
      <c r="E6" s="6"/>
      <c r="F6" s="6"/>
      <c r="G6" s="6"/>
      <c r="H6" s="6"/>
      <c r="I6" s="6"/>
      <c r="J6" s="6"/>
      <c r="K6" s="6"/>
      <c r="L6" s="7"/>
    </row>
    <row r="7" spans="3:12" x14ac:dyDescent="0.2">
      <c r="C7" s="5"/>
      <c r="D7" s="70" t="s">
        <v>23</v>
      </c>
      <c r="E7" s="70"/>
      <c r="F7" s="70"/>
      <c r="G7" s="70"/>
      <c r="H7" s="70"/>
      <c r="I7" s="70"/>
      <c r="J7" s="70"/>
      <c r="K7" s="6"/>
      <c r="L7" s="7"/>
    </row>
    <row r="8" spans="3:12" x14ac:dyDescent="0.2">
      <c r="C8" s="5"/>
      <c r="D8" s="70"/>
      <c r="E8" s="70"/>
      <c r="F8" s="70"/>
      <c r="G8" s="70"/>
      <c r="H8" s="70"/>
      <c r="I8" s="70"/>
      <c r="J8" s="70"/>
      <c r="K8" s="6"/>
      <c r="L8" s="7"/>
    </row>
    <row r="9" spans="3:12" x14ac:dyDescent="0.2">
      <c r="C9" s="5"/>
      <c r="D9" s="70"/>
      <c r="E9" s="70"/>
      <c r="F9" s="70"/>
      <c r="G9" s="70"/>
      <c r="H9" s="70"/>
      <c r="I9" s="70"/>
      <c r="J9" s="70"/>
      <c r="K9" s="6"/>
      <c r="L9" s="7"/>
    </row>
    <row r="10" spans="3:12" x14ac:dyDescent="0.2">
      <c r="C10" s="5"/>
      <c r="D10" s="6"/>
      <c r="E10" s="6"/>
      <c r="F10" s="6"/>
      <c r="G10" s="6"/>
      <c r="H10" s="6"/>
      <c r="I10" s="6"/>
      <c r="J10" s="6"/>
      <c r="K10" s="6"/>
      <c r="L10" s="7"/>
    </row>
    <row r="11" spans="3:12" x14ac:dyDescent="0.2">
      <c r="C11" s="5"/>
      <c r="D11" s="71" t="s">
        <v>24</v>
      </c>
      <c r="E11" s="71"/>
      <c r="F11" s="71"/>
      <c r="G11" s="71"/>
      <c r="H11" s="71"/>
      <c r="I11" s="71"/>
      <c r="J11" s="71"/>
      <c r="K11" s="6"/>
      <c r="L11" s="7"/>
    </row>
    <row r="12" spans="3:12" x14ac:dyDescent="0.2">
      <c r="C12" s="5"/>
      <c r="D12" s="71"/>
      <c r="E12" s="71"/>
      <c r="F12" s="71"/>
      <c r="G12" s="71"/>
      <c r="H12" s="71"/>
      <c r="I12" s="71"/>
      <c r="J12" s="71"/>
      <c r="K12" s="6"/>
      <c r="L12" s="7"/>
    </row>
    <row r="13" spans="3:12" x14ac:dyDescent="0.2">
      <c r="C13" s="5"/>
      <c r="D13" s="71"/>
      <c r="E13" s="71"/>
      <c r="F13" s="71"/>
      <c r="G13" s="71"/>
      <c r="H13" s="71"/>
      <c r="I13" s="71"/>
      <c r="J13" s="71"/>
      <c r="K13" s="6"/>
      <c r="L13" s="7"/>
    </row>
    <row r="14" spans="3:12" x14ac:dyDescent="0.2">
      <c r="C14" s="5"/>
      <c r="D14" s="6"/>
      <c r="E14" s="6"/>
      <c r="F14" s="6"/>
      <c r="G14" s="6"/>
      <c r="H14" s="6"/>
      <c r="I14" s="6"/>
      <c r="J14" s="6"/>
      <c r="K14" s="6"/>
      <c r="L14" s="7"/>
    </row>
    <row r="15" spans="3:12" ht="13.5" thickBot="1" x14ac:dyDescent="0.25">
      <c r="C15" s="5"/>
      <c r="D15" s="6"/>
      <c r="E15" s="6"/>
      <c r="F15" s="6"/>
      <c r="G15" s="6"/>
      <c r="H15" s="6"/>
      <c r="I15" s="6"/>
      <c r="J15" s="6"/>
      <c r="K15" s="6"/>
      <c r="L15" s="7"/>
    </row>
    <row r="16" spans="3:12" ht="13.5" thickBot="1" x14ac:dyDescent="0.25">
      <c r="C16" s="5"/>
      <c r="D16" s="12" t="s">
        <v>2</v>
      </c>
      <c r="E16" s="14"/>
      <c r="F16" s="6"/>
      <c r="G16" s="12" t="s">
        <v>8</v>
      </c>
      <c r="H16" s="14"/>
      <c r="I16" s="6"/>
      <c r="J16" s="12" t="s">
        <v>15</v>
      </c>
      <c r="K16" s="14"/>
      <c r="L16" s="7"/>
    </row>
    <row r="17" spans="3:12" ht="13.5" thickBot="1" x14ac:dyDescent="0.25">
      <c r="C17" s="5"/>
      <c r="D17" s="13"/>
      <c r="E17" s="6"/>
      <c r="F17" s="6"/>
      <c r="G17" s="13"/>
      <c r="H17" s="6"/>
      <c r="I17" s="6"/>
      <c r="J17" s="13"/>
      <c r="K17" s="6"/>
      <c r="L17" s="7"/>
    </row>
    <row r="18" spans="3:12" ht="13.5" thickBot="1" x14ac:dyDescent="0.25">
      <c r="C18" s="5"/>
      <c r="D18" s="12" t="s">
        <v>3</v>
      </c>
      <c r="E18" s="14"/>
      <c r="F18" s="6"/>
      <c r="G18" s="12" t="s">
        <v>9</v>
      </c>
      <c r="H18" s="14"/>
      <c r="I18" s="6"/>
      <c r="J18" s="12" t="s">
        <v>16</v>
      </c>
      <c r="K18" s="14"/>
      <c r="L18" s="7"/>
    </row>
    <row r="19" spans="3:12" ht="13.5" thickBot="1" x14ac:dyDescent="0.25">
      <c r="C19" s="5"/>
      <c r="D19" s="13"/>
      <c r="E19" s="6"/>
      <c r="F19" s="6"/>
      <c r="G19" s="13"/>
      <c r="H19" s="6"/>
      <c r="I19" s="6"/>
      <c r="J19" s="13"/>
      <c r="K19" s="6"/>
      <c r="L19" s="7"/>
    </row>
    <row r="20" spans="3:12" ht="13.5" thickBot="1" x14ac:dyDescent="0.25">
      <c r="C20" s="5"/>
      <c r="D20" s="12" t="s">
        <v>4</v>
      </c>
      <c r="E20" s="14"/>
      <c r="F20" s="6"/>
      <c r="G20" s="12" t="s">
        <v>25</v>
      </c>
      <c r="H20" s="14"/>
      <c r="I20" s="6"/>
      <c r="J20" s="12" t="s">
        <v>26</v>
      </c>
      <c r="K20" s="14"/>
      <c r="L20" s="7"/>
    </row>
    <row r="21" spans="3:12" ht="13.5" thickBot="1" x14ac:dyDescent="0.25">
      <c r="C21" s="5"/>
      <c r="D21" s="13"/>
      <c r="E21" s="6"/>
      <c r="F21" s="6"/>
      <c r="G21" s="13"/>
      <c r="H21" s="6"/>
      <c r="I21" s="6"/>
      <c r="J21" s="13"/>
      <c r="K21" s="6"/>
      <c r="L21" s="7"/>
    </row>
    <row r="22" spans="3:12" ht="13.5" thickBot="1" x14ac:dyDescent="0.25">
      <c r="C22" s="5"/>
      <c r="D22" s="12" t="s">
        <v>27</v>
      </c>
      <c r="E22" s="14"/>
      <c r="F22" s="6"/>
      <c r="G22" s="12" t="s">
        <v>11</v>
      </c>
      <c r="H22" s="14"/>
      <c r="I22" s="6"/>
      <c r="J22" s="12" t="s">
        <v>14</v>
      </c>
      <c r="K22" s="14"/>
      <c r="L22" s="7"/>
    </row>
    <row r="23" spans="3:12" ht="13.5" thickBot="1" x14ac:dyDescent="0.25">
      <c r="C23" s="5"/>
      <c r="D23" s="13"/>
      <c r="E23" s="6"/>
      <c r="F23" s="6"/>
      <c r="G23" s="13"/>
      <c r="H23" s="6"/>
      <c r="I23" s="6"/>
      <c r="J23" s="13"/>
      <c r="K23" s="6"/>
      <c r="L23" s="7"/>
    </row>
    <row r="24" spans="3:12" ht="13.5" thickBot="1" x14ac:dyDescent="0.25">
      <c r="C24" s="5"/>
      <c r="D24" s="12" t="s">
        <v>6</v>
      </c>
      <c r="E24" s="14"/>
      <c r="F24" s="6"/>
      <c r="G24" s="12" t="s">
        <v>28</v>
      </c>
      <c r="H24" s="14"/>
      <c r="I24" s="6"/>
      <c r="J24" s="12" t="s">
        <v>29</v>
      </c>
      <c r="K24" s="14"/>
      <c r="L24" s="7"/>
    </row>
    <row r="25" spans="3:12" x14ac:dyDescent="0.2">
      <c r="C25" s="5"/>
      <c r="D25" s="6"/>
      <c r="E25" s="6"/>
      <c r="F25" s="6"/>
      <c r="G25" s="6"/>
      <c r="H25" s="6"/>
      <c r="I25" s="6"/>
      <c r="J25" s="6"/>
      <c r="K25" s="6"/>
      <c r="L25" s="7"/>
    </row>
    <row r="26" spans="3:12" ht="13.5" thickBot="1" x14ac:dyDescent="0.25">
      <c r="C26" s="5"/>
      <c r="D26" s="6"/>
      <c r="E26" s="6"/>
      <c r="F26" s="6"/>
      <c r="G26" s="6"/>
      <c r="H26" s="6"/>
      <c r="I26" s="6"/>
      <c r="J26" s="6"/>
      <c r="K26" s="6"/>
      <c r="L26" s="7"/>
    </row>
    <row r="27" spans="3:12" ht="21" thickBot="1" x14ac:dyDescent="0.35">
      <c r="C27" s="5"/>
      <c r="D27" s="27"/>
      <c r="E27" s="6"/>
      <c r="F27" s="6"/>
      <c r="G27" s="54" t="s">
        <v>30</v>
      </c>
      <c r="H27" s="55">
        <f>IF((E16+E18+E20+E22+E24+H24+H22+H20+H18+H16+K16+K18+K20+K22+K24)&gt;100%," LA  SUMA EXCEDE EL 100%",(E16+E18+E20+E22+E24+H24+H22+H20+H18+H16+K16+K18+K20+K22+K24))</f>
        <v>0</v>
      </c>
      <c r="I27" s="6"/>
      <c r="J27" s="6"/>
      <c r="K27" s="6"/>
      <c r="L27" s="7"/>
    </row>
    <row r="28" spans="3:12" x14ac:dyDescent="0.2">
      <c r="C28" s="5"/>
      <c r="D28" s="6"/>
      <c r="E28" s="6"/>
      <c r="F28" s="6"/>
      <c r="G28" s="6"/>
      <c r="H28" s="6"/>
      <c r="I28" s="6"/>
      <c r="J28" s="6"/>
      <c r="K28" s="6"/>
      <c r="L28" s="7"/>
    </row>
    <row r="29" spans="3:12" x14ac:dyDescent="0.2">
      <c r="C29" s="5"/>
      <c r="D29" s="6"/>
      <c r="E29" s="6"/>
      <c r="F29" s="6"/>
      <c r="G29" s="6"/>
      <c r="H29" s="6"/>
      <c r="I29" s="6"/>
      <c r="J29" s="6"/>
      <c r="K29" s="6"/>
      <c r="L29" s="7"/>
    </row>
    <row r="30" spans="3:12" x14ac:dyDescent="0.2">
      <c r="C30" s="5"/>
      <c r="D30" s="71" t="s">
        <v>31</v>
      </c>
      <c r="E30" s="72"/>
      <c r="F30" s="72"/>
      <c r="G30" s="72"/>
      <c r="H30" s="72"/>
      <c r="I30" s="72"/>
      <c r="J30" s="72"/>
      <c r="K30" s="6"/>
      <c r="L30" s="7"/>
    </row>
    <row r="31" spans="3:12" x14ac:dyDescent="0.2">
      <c r="C31" s="5"/>
      <c r="D31" s="72"/>
      <c r="E31" s="72"/>
      <c r="F31" s="72"/>
      <c r="G31" s="72"/>
      <c r="H31" s="72"/>
      <c r="I31" s="72"/>
      <c r="J31" s="72"/>
      <c r="K31" s="6"/>
      <c r="L31" s="7"/>
    </row>
    <row r="32" spans="3:12" x14ac:dyDescent="0.2">
      <c r="C32" s="5"/>
      <c r="D32" s="72"/>
      <c r="E32" s="72"/>
      <c r="F32" s="72"/>
      <c r="G32" s="72"/>
      <c r="H32" s="72"/>
      <c r="I32" s="72"/>
      <c r="J32" s="72"/>
      <c r="K32" s="6"/>
      <c r="L32" s="7"/>
    </row>
    <row r="33" spans="3:12" x14ac:dyDescent="0.2">
      <c r="C33" s="5"/>
      <c r="D33" s="6"/>
      <c r="E33" s="6"/>
      <c r="F33" s="6"/>
      <c r="G33" s="6"/>
      <c r="H33" s="6"/>
      <c r="I33" s="6"/>
      <c r="J33" s="6"/>
      <c r="K33" s="6"/>
      <c r="L33" s="7"/>
    </row>
    <row r="34" spans="3:12" x14ac:dyDescent="0.2">
      <c r="C34" s="5"/>
      <c r="D34" s="6"/>
      <c r="E34" s="6"/>
      <c r="F34" s="6"/>
      <c r="G34" s="6"/>
      <c r="H34" s="6"/>
      <c r="I34" s="6"/>
      <c r="J34" s="6"/>
      <c r="K34" s="6"/>
      <c r="L34" s="7"/>
    </row>
    <row r="35" spans="3:12" ht="15.75" x14ac:dyDescent="0.25">
      <c r="C35" s="5"/>
      <c r="D35" s="8" t="s">
        <v>2</v>
      </c>
      <c r="E35" s="6"/>
      <c r="F35" s="6"/>
      <c r="G35" s="6"/>
      <c r="H35" s="6"/>
      <c r="I35" s="6"/>
      <c r="J35" s="6"/>
      <c r="K35" s="6"/>
      <c r="L35" s="7"/>
    </row>
    <row r="36" spans="3:12" ht="13.5" thickBot="1" x14ac:dyDescent="0.25">
      <c r="C36" s="5"/>
      <c r="D36" s="6"/>
      <c r="E36" s="6"/>
      <c r="F36" s="6"/>
      <c r="G36" s="6"/>
      <c r="H36" s="6"/>
      <c r="I36" s="6"/>
      <c r="J36" s="6"/>
      <c r="K36" s="6"/>
      <c r="L36" s="7"/>
    </row>
    <row r="37" spans="3:12" x14ac:dyDescent="0.2">
      <c r="C37" s="5"/>
      <c r="D37" s="6" t="s">
        <v>32</v>
      </c>
      <c r="E37" s="6"/>
      <c r="F37" s="6"/>
      <c r="G37" s="6"/>
      <c r="H37" s="68"/>
      <c r="I37" s="69"/>
      <c r="J37" s="6"/>
      <c r="K37" s="6"/>
      <c r="L37" s="7"/>
    </row>
    <row r="38" spans="3:12" x14ac:dyDescent="0.2">
      <c r="C38" s="5"/>
      <c r="D38" s="6" t="s">
        <v>33</v>
      </c>
      <c r="E38" s="6"/>
      <c r="F38" s="6"/>
      <c r="G38" s="6"/>
      <c r="H38" s="68"/>
      <c r="I38" s="69"/>
      <c r="J38" s="6"/>
      <c r="K38" s="6"/>
      <c r="L38" s="7"/>
    </row>
    <row r="39" spans="3:12" x14ac:dyDescent="0.2">
      <c r="C39" s="5"/>
      <c r="D39" s="6"/>
      <c r="E39" s="6"/>
      <c r="F39" s="6"/>
      <c r="G39" s="6"/>
      <c r="H39" s="6"/>
      <c r="I39" s="6"/>
      <c r="J39" s="6"/>
      <c r="K39" s="6"/>
      <c r="L39" s="7"/>
    </row>
    <row r="40" spans="3:12" x14ac:dyDescent="0.2">
      <c r="C40" s="5"/>
      <c r="D40" s="6"/>
      <c r="E40" s="6"/>
      <c r="F40" s="6"/>
      <c r="G40" s="6"/>
      <c r="H40" s="6"/>
      <c r="I40" s="6"/>
      <c r="J40" s="6"/>
      <c r="K40" s="6"/>
      <c r="L40" s="7"/>
    </row>
    <row r="41" spans="3:12" ht="15.75" x14ac:dyDescent="0.25">
      <c r="C41" s="5"/>
      <c r="D41" s="8" t="s">
        <v>3</v>
      </c>
      <c r="E41" s="6"/>
      <c r="F41" s="6"/>
      <c r="G41" s="6"/>
      <c r="H41" s="6"/>
      <c r="I41" s="6"/>
      <c r="J41" s="6"/>
      <c r="K41" s="6"/>
      <c r="L41" s="7"/>
    </row>
    <row r="42" spans="3:12" ht="13.5" thickBot="1" x14ac:dyDescent="0.25">
      <c r="C42" s="5"/>
      <c r="D42" s="6"/>
      <c r="E42" s="6"/>
      <c r="F42" s="6"/>
      <c r="G42" s="6"/>
      <c r="H42" s="6"/>
      <c r="I42" s="6"/>
      <c r="J42" s="6"/>
      <c r="K42" s="6"/>
      <c r="L42" s="7"/>
    </row>
    <row r="43" spans="3:12" x14ac:dyDescent="0.2">
      <c r="C43" s="5"/>
      <c r="D43" s="6" t="s">
        <v>34</v>
      </c>
      <c r="E43" s="6"/>
      <c r="F43" s="6"/>
      <c r="G43" s="6"/>
      <c r="H43" s="68"/>
      <c r="I43" s="69"/>
      <c r="J43" s="6"/>
      <c r="K43" s="6"/>
      <c r="L43" s="7"/>
    </row>
    <row r="44" spans="3:12" x14ac:dyDescent="0.2">
      <c r="C44" s="5"/>
      <c r="D44" s="6" t="s">
        <v>35</v>
      </c>
      <c r="E44" s="6"/>
      <c r="F44" s="6"/>
      <c r="G44" s="6"/>
      <c r="H44" s="68"/>
      <c r="I44" s="69"/>
      <c r="J44" s="6"/>
      <c r="K44" s="6"/>
      <c r="L44" s="7"/>
    </row>
    <row r="45" spans="3:12" x14ac:dyDescent="0.2">
      <c r="C45" s="5"/>
      <c r="D45" s="6"/>
      <c r="E45" s="6"/>
      <c r="F45" s="6"/>
      <c r="G45" s="6"/>
      <c r="H45" s="6"/>
      <c r="I45" s="6"/>
      <c r="J45" s="6"/>
      <c r="K45" s="6"/>
      <c r="L45" s="7"/>
    </row>
    <row r="46" spans="3:12" x14ac:dyDescent="0.2">
      <c r="C46" s="5"/>
      <c r="D46" s="6"/>
      <c r="E46" s="6"/>
      <c r="F46" s="6"/>
      <c r="G46" s="6"/>
      <c r="H46" s="6"/>
      <c r="I46" s="6"/>
      <c r="J46" s="6"/>
      <c r="K46" s="6"/>
      <c r="L46" s="7"/>
    </row>
    <row r="47" spans="3:12" ht="15.75" x14ac:dyDescent="0.25">
      <c r="C47" s="5"/>
      <c r="D47" s="8" t="s">
        <v>4</v>
      </c>
      <c r="E47" s="6"/>
      <c r="F47" s="6"/>
      <c r="G47" s="6"/>
      <c r="H47" s="6"/>
      <c r="I47" s="6"/>
      <c r="J47" s="6"/>
      <c r="K47" s="6"/>
      <c r="L47" s="7"/>
    </row>
    <row r="48" spans="3:12" ht="13.5" thickBot="1" x14ac:dyDescent="0.25">
      <c r="C48" s="5"/>
      <c r="D48" s="6"/>
      <c r="E48" s="6"/>
      <c r="F48" s="6"/>
      <c r="G48" s="6"/>
      <c r="H48" s="6"/>
      <c r="I48" s="6"/>
      <c r="J48" s="6"/>
      <c r="K48" s="6"/>
      <c r="L48" s="7"/>
    </row>
    <row r="49" spans="3:12" x14ac:dyDescent="0.2">
      <c r="C49" s="5"/>
      <c r="D49" s="6" t="s">
        <v>36</v>
      </c>
      <c r="E49" s="6"/>
      <c r="F49" s="6"/>
      <c r="G49" s="6"/>
      <c r="H49" s="68"/>
      <c r="I49" s="69"/>
      <c r="J49" s="6"/>
      <c r="K49" s="6"/>
      <c r="L49" s="7"/>
    </row>
    <row r="50" spans="3:12" x14ac:dyDescent="0.2">
      <c r="C50" s="5"/>
      <c r="D50" s="6" t="s">
        <v>37</v>
      </c>
      <c r="E50" s="6"/>
      <c r="F50" s="6"/>
      <c r="G50" s="6"/>
      <c r="H50" s="68"/>
      <c r="I50" s="69"/>
      <c r="J50" s="6"/>
      <c r="K50" s="6"/>
      <c r="L50" s="7"/>
    </row>
    <row r="51" spans="3:12" x14ac:dyDescent="0.2">
      <c r="C51" s="5"/>
      <c r="D51" s="6"/>
      <c r="E51" s="6"/>
      <c r="F51" s="6"/>
      <c r="G51" s="6"/>
      <c r="H51" s="6"/>
      <c r="I51" s="6"/>
      <c r="J51" s="6"/>
      <c r="K51" s="6"/>
      <c r="L51" s="7"/>
    </row>
    <row r="52" spans="3:12" x14ac:dyDescent="0.2">
      <c r="C52" s="5"/>
      <c r="D52" s="6"/>
      <c r="E52" s="6"/>
      <c r="F52" s="6"/>
      <c r="G52" s="6"/>
      <c r="H52" s="6"/>
      <c r="I52" s="6"/>
      <c r="J52" s="6"/>
      <c r="K52" s="6"/>
      <c r="L52" s="7"/>
    </row>
    <row r="53" spans="3:12" ht="15.75" x14ac:dyDescent="0.25">
      <c r="C53" s="5"/>
      <c r="D53" s="8" t="s">
        <v>5</v>
      </c>
      <c r="E53" s="6"/>
      <c r="F53" s="6"/>
      <c r="G53" s="6"/>
      <c r="H53" s="6"/>
      <c r="I53" s="6"/>
      <c r="J53" s="6"/>
      <c r="K53" s="6"/>
      <c r="L53" s="7"/>
    </row>
    <row r="54" spans="3:12" ht="13.5" thickBot="1" x14ac:dyDescent="0.25">
      <c r="C54" s="5"/>
      <c r="D54" s="6"/>
      <c r="E54" s="6"/>
      <c r="F54" s="6"/>
      <c r="G54" s="6"/>
      <c r="H54" s="6"/>
      <c r="I54" s="6"/>
      <c r="J54" s="6"/>
      <c r="K54" s="6"/>
      <c r="L54" s="7"/>
    </row>
    <row r="55" spans="3:12" ht="13.5" thickBot="1" x14ac:dyDescent="0.25">
      <c r="C55" s="5"/>
      <c r="D55" s="6" t="s">
        <v>38</v>
      </c>
      <c r="E55" s="6"/>
      <c r="F55" s="6"/>
      <c r="G55" s="6"/>
      <c r="H55" s="79"/>
      <c r="I55" s="80"/>
      <c r="J55" s="6"/>
      <c r="K55" s="6"/>
      <c r="L55" s="7"/>
    </row>
    <row r="56" spans="3:12" ht="13.5" thickBot="1" x14ac:dyDescent="0.25">
      <c r="C56" s="5"/>
      <c r="D56" s="6" t="s">
        <v>39</v>
      </c>
      <c r="E56" s="6"/>
      <c r="F56" s="6"/>
      <c r="G56" s="6"/>
      <c r="H56" s="79"/>
      <c r="I56" s="80"/>
      <c r="J56" s="6"/>
      <c r="K56" s="6"/>
      <c r="L56" s="7"/>
    </row>
    <row r="57" spans="3:12" x14ac:dyDescent="0.2">
      <c r="C57" s="5"/>
      <c r="D57" s="6"/>
      <c r="E57" s="6"/>
      <c r="F57" s="6"/>
      <c r="G57" s="6"/>
      <c r="H57" s="6"/>
      <c r="I57" s="6"/>
      <c r="J57" s="6"/>
      <c r="K57" s="6"/>
      <c r="L57" s="7"/>
    </row>
    <row r="58" spans="3:12" x14ac:dyDescent="0.2">
      <c r="C58" s="5"/>
      <c r="D58" s="6"/>
      <c r="E58" s="6"/>
      <c r="F58" s="6"/>
      <c r="G58" s="6"/>
      <c r="H58" s="6"/>
      <c r="I58" s="6"/>
      <c r="J58" s="6"/>
      <c r="K58" s="6"/>
      <c r="L58" s="7"/>
    </row>
    <row r="59" spans="3:12" ht="15.75" x14ac:dyDescent="0.25">
      <c r="C59" s="5"/>
      <c r="D59" s="8" t="s">
        <v>6</v>
      </c>
      <c r="E59" s="6"/>
      <c r="F59" s="6"/>
      <c r="G59" s="6"/>
      <c r="H59" s="6"/>
      <c r="I59" s="6"/>
      <c r="J59" s="6"/>
      <c r="K59" s="6"/>
      <c r="L59" s="7"/>
    </row>
    <row r="60" spans="3:12" ht="13.5" thickBot="1" x14ac:dyDescent="0.25">
      <c r="C60" s="5"/>
      <c r="D60" s="6"/>
      <c r="E60" s="6"/>
      <c r="F60" s="6"/>
      <c r="G60" s="6"/>
      <c r="H60" s="6"/>
      <c r="I60" s="6"/>
      <c r="J60" s="6"/>
      <c r="K60" s="6"/>
      <c r="L60" s="7"/>
    </row>
    <row r="61" spans="3:12" x14ac:dyDescent="0.2">
      <c r="C61" s="5"/>
      <c r="D61" s="73" t="s">
        <v>40</v>
      </c>
      <c r="E61" s="73"/>
      <c r="F61" s="73"/>
      <c r="G61" s="74"/>
      <c r="H61" s="75"/>
      <c r="I61" s="76"/>
      <c r="J61" s="6"/>
      <c r="K61" s="6"/>
      <c r="L61" s="7"/>
    </row>
    <row r="62" spans="3:12" ht="13.5" thickBot="1" x14ac:dyDescent="0.25">
      <c r="C62" s="5"/>
      <c r="D62" s="73"/>
      <c r="E62" s="73"/>
      <c r="F62" s="73"/>
      <c r="G62" s="74"/>
      <c r="H62" s="77"/>
      <c r="I62" s="78"/>
      <c r="J62" s="6"/>
      <c r="K62" s="6"/>
      <c r="L62" s="7"/>
    </row>
    <row r="63" spans="3:12" x14ac:dyDescent="0.2">
      <c r="C63" s="5"/>
      <c r="D63" s="73" t="s">
        <v>41</v>
      </c>
      <c r="E63" s="73"/>
      <c r="F63" s="73"/>
      <c r="G63" s="74"/>
      <c r="H63" s="75"/>
      <c r="I63" s="76"/>
      <c r="J63" s="6"/>
      <c r="K63" s="6"/>
      <c r="L63" s="7"/>
    </row>
    <row r="64" spans="3:12" ht="13.5" thickBot="1" x14ac:dyDescent="0.25">
      <c r="C64" s="5"/>
      <c r="D64" s="73"/>
      <c r="E64" s="73"/>
      <c r="F64" s="73"/>
      <c r="G64" s="74"/>
      <c r="H64" s="77"/>
      <c r="I64" s="78"/>
      <c r="J64" s="6"/>
      <c r="K64" s="6"/>
      <c r="L64" s="7"/>
    </row>
    <row r="65" spans="3:12" x14ac:dyDescent="0.2">
      <c r="C65" s="5"/>
      <c r="D65" s="6"/>
      <c r="E65" s="6"/>
      <c r="F65" s="6"/>
      <c r="G65" s="6"/>
      <c r="H65" s="6"/>
      <c r="I65" s="6"/>
      <c r="J65" s="6"/>
      <c r="K65" s="6"/>
      <c r="L65" s="7"/>
    </row>
    <row r="66" spans="3:12" x14ac:dyDescent="0.2">
      <c r="C66" s="5"/>
      <c r="D66" s="6"/>
      <c r="E66" s="6"/>
      <c r="F66" s="6"/>
      <c r="G66" s="6"/>
      <c r="H66" s="6"/>
      <c r="I66" s="6"/>
      <c r="J66" s="6"/>
      <c r="K66" s="6"/>
      <c r="L66" s="7"/>
    </row>
    <row r="67" spans="3:12" ht="15.75" x14ac:dyDescent="0.25">
      <c r="C67" s="5"/>
      <c r="D67" s="8" t="s">
        <v>7</v>
      </c>
      <c r="E67" s="6"/>
      <c r="F67" s="6"/>
      <c r="G67" s="6"/>
      <c r="H67" s="6"/>
      <c r="I67" s="6"/>
      <c r="J67" s="6"/>
      <c r="K67" s="6"/>
      <c r="L67" s="7"/>
    </row>
    <row r="68" spans="3:12" ht="13.5" thickBot="1" x14ac:dyDescent="0.25">
      <c r="C68" s="5"/>
      <c r="D68" s="6"/>
      <c r="E68" s="6"/>
      <c r="F68" s="6"/>
      <c r="G68" s="6"/>
      <c r="H68" s="6"/>
      <c r="I68" s="6"/>
      <c r="J68" s="6"/>
      <c r="K68" s="6"/>
      <c r="L68" s="7"/>
    </row>
    <row r="69" spans="3:12" ht="13.5" thickBot="1" x14ac:dyDescent="0.25">
      <c r="C69" s="5"/>
      <c r="D69" s="6" t="s">
        <v>42</v>
      </c>
      <c r="E69" s="6"/>
      <c r="F69" s="6"/>
      <c r="G69" s="6"/>
      <c r="H69" s="79"/>
      <c r="I69" s="80"/>
      <c r="J69" s="6"/>
      <c r="K69" s="6"/>
      <c r="L69" s="7"/>
    </row>
    <row r="70" spans="3:12" ht="13.5" thickBot="1" x14ac:dyDescent="0.25">
      <c r="C70" s="5"/>
      <c r="D70" s="6" t="s">
        <v>43</v>
      </c>
      <c r="E70" s="6"/>
      <c r="F70" s="6"/>
      <c r="G70" s="6"/>
      <c r="H70" s="79"/>
      <c r="I70" s="80"/>
      <c r="J70" s="6"/>
      <c r="K70" s="6"/>
      <c r="L70" s="7"/>
    </row>
    <row r="71" spans="3:12" x14ac:dyDescent="0.2">
      <c r="C71" s="5"/>
      <c r="D71" s="6"/>
      <c r="E71" s="6"/>
      <c r="F71" s="6"/>
      <c r="G71" s="6"/>
      <c r="H71" s="6"/>
      <c r="I71" s="6"/>
      <c r="J71" s="6"/>
      <c r="K71" s="6"/>
      <c r="L71" s="7"/>
    </row>
    <row r="72" spans="3:12" x14ac:dyDescent="0.2">
      <c r="C72" s="5"/>
      <c r="D72" s="6"/>
      <c r="E72" s="6"/>
      <c r="F72" s="6"/>
      <c r="G72" s="6"/>
      <c r="H72" s="6"/>
      <c r="I72" s="6"/>
      <c r="J72" s="6"/>
      <c r="K72" s="6"/>
      <c r="L72" s="7"/>
    </row>
    <row r="73" spans="3:12" ht="15.75" x14ac:dyDescent="0.25">
      <c r="C73" s="5"/>
      <c r="D73" s="8" t="s">
        <v>8</v>
      </c>
      <c r="E73" s="6"/>
      <c r="F73" s="6"/>
      <c r="G73" s="6"/>
      <c r="H73" s="6"/>
      <c r="I73" s="6"/>
      <c r="J73" s="6"/>
      <c r="K73" s="6"/>
      <c r="L73" s="7"/>
    </row>
    <row r="74" spans="3:12" ht="13.5" thickBot="1" x14ac:dyDescent="0.25">
      <c r="C74" s="5"/>
      <c r="D74" s="6"/>
      <c r="E74" s="6"/>
      <c r="F74" s="6"/>
      <c r="G74" s="6"/>
      <c r="H74" s="6"/>
      <c r="I74" s="6"/>
      <c r="J74" s="6"/>
      <c r="K74" s="6"/>
      <c r="L74" s="7"/>
    </row>
    <row r="75" spans="3:12" ht="13.5" thickBot="1" x14ac:dyDescent="0.25">
      <c r="C75" s="5"/>
      <c r="D75" s="6" t="s">
        <v>44</v>
      </c>
      <c r="E75" s="6"/>
      <c r="F75" s="6"/>
      <c r="G75" s="6"/>
      <c r="H75" s="79"/>
      <c r="I75" s="80"/>
      <c r="J75" s="6"/>
      <c r="K75" s="6"/>
      <c r="L75" s="7"/>
    </row>
    <row r="76" spans="3:12" ht="13.5" thickBot="1" x14ac:dyDescent="0.25">
      <c r="C76" s="5"/>
      <c r="D76" s="6" t="s">
        <v>45</v>
      </c>
      <c r="E76" s="6"/>
      <c r="F76" s="6"/>
      <c r="G76" s="6"/>
      <c r="H76" s="79"/>
      <c r="I76" s="80"/>
      <c r="J76" s="6"/>
      <c r="K76" s="6"/>
      <c r="L76" s="7"/>
    </row>
    <row r="77" spans="3:12" x14ac:dyDescent="0.2">
      <c r="C77" s="5"/>
      <c r="D77" s="6"/>
      <c r="E77" s="6"/>
      <c r="F77" s="6"/>
      <c r="G77" s="6"/>
      <c r="H77" s="6"/>
      <c r="I77" s="6"/>
      <c r="J77" s="6"/>
      <c r="K77" s="6"/>
      <c r="L77" s="7"/>
    </row>
    <row r="78" spans="3:12" x14ac:dyDescent="0.2">
      <c r="C78" s="5"/>
      <c r="D78" s="6"/>
      <c r="E78" s="6"/>
      <c r="F78" s="6"/>
      <c r="G78" s="6"/>
      <c r="H78" s="6"/>
      <c r="I78" s="6"/>
      <c r="J78" s="6"/>
      <c r="K78" s="6"/>
      <c r="L78" s="7"/>
    </row>
    <row r="79" spans="3:12" ht="15.75" x14ac:dyDescent="0.25">
      <c r="C79" s="5"/>
      <c r="D79" s="8" t="s">
        <v>9</v>
      </c>
      <c r="E79" s="6"/>
      <c r="F79" s="6"/>
      <c r="G79" s="6"/>
      <c r="H79" s="6"/>
      <c r="I79" s="6"/>
      <c r="J79" s="6"/>
      <c r="K79" s="6"/>
      <c r="L79" s="7"/>
    </row>
    <row r="80" spans="3:12" ht="13.5" thickBot="1" x14ac:dyDescent="0.25">
      <c r="C80" s="5"/>
      <c r="D80" s="6"/>
      <c r="E80" s="6"/>
      <c r="F80" s="6"/>
      <c r="G80" s="6"/>
      <c r="H80" s="6"/>
      <c r="I80" s="6"/>
      <c r="J80" s="6"/>
      <c r="K80" s="6"/>
      <c r="L80" s="7"/>
    </row>
    <row r="81" spans="3:12" ht="13.5" thickBot="1" x14ac:dyDescent="0.25">
      <c r="C81" s="5"/>
      <c r="D81" s="6" t="s">
        <v>46</v>
      </c>
      <c r="E81" s="6"/>
      <c r="F81" s="6"/>
      <c r="G81" s="6"/>
      <c r="H81" s="79"/>
      <c r="I81" s="80"/>
      <c r="J81" s="6"/>
      <c r="K81" s="6"/>
      <c r="L81" s="7"/>
    </row>
    <row r="82" spans="3:12" ht="13.5" thickBot="1" x14ac:dyDescent="0.25">
      <c r="C82" s="5"/>
      <c r="D82" s="6" t="s">
        <v>47</v>
      </c>
      <c r="E82" s="6"/>
      <c r="F82" s="6"/>
      <c r="G82" s="6"/>
      <c r="H82" s="79"/>
      <c r="I82" s="80"/>
      <c r="J82" s="6"/>
      <c r="K82" s="6"/>
      <c r="L82" s="7"/>
    </row>
    <row r="83" spans="3:12" x14ac:dyDescent="0.2">
      <c r="C83" s="5"/>
      <c r="D83" s="6"/>
      <c r="E83" s="6"/>
      <c r="F83" s="6"/>
      <c r="G83" s="6"/>
      <c r="H83" s="6"/>
      <c r="I83" s="6"/>
      <c r="J83" s="6"/>
      <c r="K83" s="6"/>
      <c r="L83" s="7"/>
    </row>
    <row r="84" spans="3:12" x14ac:dyDescent="0.2">
      <c r="C84" s="5"/>
      <c r="D84" s="6"/>
      <c r="E84" s="6"/>
      <c r="F84" s="6"/>
      <c r="G84" s="6"/>
      <c r="H84" s="6"/>
      <c r="I84" s="6"/>
      <c r="J84" s="6"/>
      <c r="K84" s="6"/>
      <c r="L84" s="7"/>
    </row>
    <row r="85" spans="3:12" ht="15.75" x14ac:dyDescent="0.25">
      <c r="C85" s="5"/>
      <c r="D85" s="8" t="s">
        <v>48</v>
      </c>
      <c r="E85" s="6"/>
      <c r="F85" s="6"/>
      <c r="G85" s="6"/>
      <c r="H85" s="6"/>
      <c r="I85" s="6"/>
      <c r="J85" s="6"/>
      <c r="K85" s="6"/>
      <c r="L85" s="7"/>
    </row>
    <row r="86" spans="3:12" ht="13.5" thickBot="1" x14ac:dyDescent="0.25">
      <c r="C86" s="5"/>
      <c r="D86" s="6"/>
      <c r="E86" s="6"/>
      <c r="F86" s="6"/>
      <c r="G86" s="6"/>
      <c r="H86" s="6"/>
      <c r="I86" s="6"/>
      <c r="J86" s="6"/>
      <c r="K86" s="6"/>
      <c r="L86" s="7"/>
    </row>
    <row r="87" spans="3:12" ht="13.5" thickBot="1" x14ac:dyDescent="0.25">
      <c r="C87" s="5"/>
      <c r="D87" s="6" t="s">
        <v>49</v>
      </c>
      <c r="E87" s="6"/>
      <c r="F87" s="6"/>
      <c r="G87" s="6"/>
      <c r="H87" s="79"/>
      <c r="I87" s="80"/>
      <c r="J87" s="6"/>
      <c r="K87" s="6"/>
      <c r="L87" s="7"/>
    </row>
    <row r="88" spans="3:12" ht="13.5" thickBot="1" x14ac:dyDescent="0.25">
      <c r="C88" s="5"/>
      <c r="D88" s="6" t="s">
        <v>50</v>
      </c>
      <c r="E88" s="6"/>
      <c r="F88" s="6"/>
      <c r="G88" s="6"/>
      <c r="H88" s="79"/>
      <c r="I88" s="80"/>
      <c r="J88" s="6"/>
      <c r="K88" s="6"/>
      <c r="L88" s="7"/>
    </row>
    <row r="89" spans="3:12" x14ac:dyDescent="0.2">
      <c r="C89" s="5"/>
      <c r="D89" s="6"/>
      <c r="E89" s="6"/>
      <c r="F89" s="6"/>
      <c r="G89" s="6"/>
      <c r="H89" s="6"/>
      <c r="I89" s="6"/>
      <c r="J89" s="6"/>
      <c r="K89" s="6"/>
      <c r="L89" s="7"/>
    </row>
    <row r="90" spans="3:12" x14ac:dyDescent="0.2">
      <c r="C90" s="5"/>
      <c r="D90" s="6"/>
      <c r="E90" s="6"/>
      <c r="F90" s="6"/>
      <c r="G90" s="6"/>
      <c r="H90" s="6"/>
      <c r="I90" s="6"/>
      <c r="J90" s="6"/>
      <c r="K90" s="6"/>
      <c r="L90" s="7"/>
    </row>
    <row r="91" spans="3:12" ht="15.75" x14ac:dyDescent="0.25">
      <c r="C91" s="5"/>
      <c r="D91" s="8" t="s">
        <v>11</v>
      </c>
      <c r="E91" s="6"/>
      <c r="F91" s="6"/>
      <c r="G91" s="6"/>
      <c r="H91" s="6"/>
      <c r="I91" s="6"/>
      <c r="J91" s="6"/>
      <c r="K91" s="6"/>
      <c r="L91" s="7"/>
    </row>
    <row r="92" spans="3:12" ht="13.5" thickBot="1" x14ac:dyDescent="0.25">
      <c r="C92" s="5"/>
      <c r="D92" s="6"/>
      <c r="E92" s="6"/>
      <c r="F92" s="6"/>
      <c r="G92" s="6"/>
      <c r="H92" s="6"/>
      <c r="I92" s="6"/>
      <c r="J92" s="6"/>
      <c r="K92" s="6"/>
      <c r="L92" s="7"/>
    </row>
    <row r="93" spans="3:12" ht="13.5" thickBot="1" x14ac:dyDescent="0.25">
      <c r="C93" s="5"/>
      <c r="D93" s="6" t="s">
        <v>51</v>
      </c>
      <c r="E93" s="6"/>
      <c r="F93" s="6"/>
      <c r="G93" s="6"/>
      <c r="H93" s="79"/>
      <c r="I93" s="80"/>
      <c r="J93" s="6"/>
      <c r="K93" s="6"/>
      <c r="L93" s="7"/>
    </row>
    <row r="94" spans="3:12" ht="13.5" thickBot="1" x14ac:dyDescent="0.25">
      <c r="C94" s="5"/>
      <c r="D94" s="6" t="s">
        <v>52</v>
      </c>
      <c r="E94" s="6"/>
      <c r="F94" s="6"/>
      <c r="G94" s="6"/>
      <c r="H94" s="79"/>
      <c r="I94" s="80"/>
      <c r="J94" s="6"/>
      <c r="K94" s="6"/>
      <c r="L94" s="7"/>
    </row>
    <row r="95" spans="3:12" x14ac:dyDescent="0.2">
      <c r="C95" s="5"/>
      <c r="D95" s="6"/>
      <c r="E95" s="6"/>
      <c r="F95" s="6"/>
      <c r="G95" s="6"/>
      <c r="H95" s="6"/>
      <c r="I95" s="6"/>
      <c r="J95" s="6"/>
      <c r="K95" s="6"/>
      <c r="L95" s="7"/>
    </row>
    <row r="96" spans="3:12" x14ac:dyDescent="0.2">
      <c r="C96" s="5"/>
      <c r="D96" s="6"/>
      <c r="E96" s="6"/>
      <c r="F96" s="6"/>
      <c r="G96" s="6"/>
      <c r="H96" s="6"/>
      <c r="I96" s="6"/>
      <c r="J96" s="6"/>
      <c r="K96" s="6"/>
      <c r="L96" s="7"/>
    </row>
    <row r="97" spans="3:12" ht="15.75" x14ac:dyDescent="0.25">
      <c r="C97" s="5"/>
      <c r="D97" s="8" t="s">
        <v>12</v>
      </c>
      <c r="E97" s="6"/>
      <c r="F97" s="6"/>
      <c r="G97" s="6"/>
      <c r="H97" s="6"/>
      <c r="I97" s="6"/>
      <c r="J97" s="6"/>
      <c r="K97" s="6"/>
      <c r="L97" s="7"/>
    </row>
    <row r="98" spans="3:12" ht="13.5" thickBot="1" x14ac:dyDescent="0.25">
      <c r="C98" s="5"/>
      <c r="D98" s="6"/>
      <c r="E98" s="6"/>
      <c r="F98" s="6"/>
      <c r="G98" s="6"/>
      <c r="H98" s="6"/>
      <c r="I98" s="6"/>
      <c r="J98" s="6"/>
      <c r="K98" s="6"/>
      <c r="L98" s="7"/>
    </row>
    <row r="99" spans="3:12" x14ac:dyDescent="0.2">
      <c r="C99" s="5"/>
      <c r="D99" s="73" t="s">
        <v>53</v>
      </c>
      <c r="E99" s="73"/>
      <c r="F99" s="73"/>
      <c r="G99" s="74"/>
      <c r="H99" s="75"/>
      <c r="I99" s="76"/>
      <c r="J99" s="6"/>
      <c r="K99" s="6"/>
      <c r="L99" s="7"/>
    </row>
    <row r="100" spans="3:12" ht="13.5" thickBot="1" x14ac:dyDescent="0.25">
      <c r="C100" s="5"/>
      <c r="D100" s="73"/>
      <c r="E100" s="73"/>
      <c r="F100" s="73"/>
      <c r="G100" s="74"/>
      <c r="H100" s="77"/>
      <c r="I100" s="78"/>
      <c r="J100" s="6"/>
      <c r="K100" s="6"/>
      <c r="L100" s="7"/>
    </row>
    <row r="101" spans="3:12" ht="12.75" customHeight="1" x14ac:dyDescent="0.2">
      <c r="C101" s="5"/>
      <c r="D101" s="73" t="s">
        <v>54</v>
      </c>
      <c r="E101" s="73"/>
      <c r="F101" s="73"/>
      <c r="G101" s="74"/>
      <c r="H101" s="75"/>
      <c r="I101" s="76"/>
      <c r="J101" s="6"/>
      <c r="K101" s="6"/>
      <c r="L101" s="7"/>
    </row>
    <row r="102" spans="3:12" ht="13.5" thickBot="1" x14ac:dyDescent="0.25">
      <c r="C102" s="5"/>
      <c r="D102" s="73"/>
      <c r="E102" s="73"/>
      <c r="F102" s="73"/>
      <c r="G102" s="74"/>
      <c r="H102" s="77"/>
      <c r="I102" s="78"/>
      <c r="J102" s="6"/>
      <c r="K102" s="6"/>
      <c r="L102" s="7"/>
    </row>
    <row r="103" spans="3:12" x14ac:dyDescent="0.2">
      <c r="C103" s="5"/>
      <c r="D103" s="6"/>
      <c r="E103" s="6"/>
      <c r="F103" s="6"/>
      <c r="G103" s="6"/>
      <c r="H103" s="6"/>
      <c r="I103" s="6"/>
      <c r="J103" s="6"/>
      <c r="K103" s="6"/>
      <c r="L103" s="7"/>
    </row>
    <row r="104" spans="3:12" x14ac:dyDescent="0.2">
      <c r="C104" s="5"/>
      <c r="D104" s="6"/>
      <c r="E104" s="6"/>
      <c r="F104" s="6"/>
      <c r="G104" s="6"/>
      <c r="H104" s="6"/>
      <c r="I104" s="6"/>
      <c r="J104" s="6"/>
      <c r="K104" s="6"/>
      <c r="L104" s="7"/>
    </row>
    <row r="105" spans="3:12" ht="15.75" x14ac:dyDescent="0.25">
      <c r="C105" s="5"/>
      <c r="D105" s="8" t="s">
        <v>13</v>
      </c>
      <c r="E105" s="6"/>
      <c r="F105" s="6"/>
      <c r="G105" s="6"/>
      <c r="H105" s="6"/>
      <c r="I105" s="6"/>
      <c r="J105" s="6"/>
      <c r="K105" s="6"/>
      <c r="L105" s="7"/>
    </row>
    <row r="106" spans="3:12" ht="13.5" thickBot="1" x14ac:dyDescent="0.25">
      <c r="C106" s="5"/>
      <c r="D106" s="6"/>
      <c r="E106" s="6"/>
      <c r="F106" s="6"/>
      <c r="G106" s="6"/>
      <c r="H106" s="6"/>
      <c r="I106" s="6"/>
      <c r="J106" s="6"/>
      <c r="K106" s="6"/>
      <c r="L106" s="7"/>
    </row>
    <row r="107" spans="3:12" ht="13.5" thickBot="1" x14ac:dyDescent="0.25">
      <c r="C107" s="5"/>
      <c r="D107" s="6" t="s">
        <v>55</v>
      </c>
      <c r="E107" s="6"/>
      <c r="F107" s="6"/>
      <c r="G107" s="6"/>
      <c r="H107" s="79"/>
      <c r="I107" s="80"/>
      <c r="J107" s="6"/>
      <c r="K107" s="6"/>
      <c r="L107" s="7"/>
    </row>
    <row r="108" spans="3:12" ht="13.5" thickBot="1" x14ac:dyDescent="0.25">
      <c r="C108" s="5"/>
      <c r="D108" s="6" t="s">
        <v>56</v>
      </c>
      <c r="E108" s="6"/>
      <c r="F108" s="6"/>
      <c r="G108" s="6"/>
      <c r="H108" s="79"/>
      <c r="I108" s="80"/>
      <c r="J108" s="6"/>
      <c r="K108" s="6"/>
      <c r="L108" s="7"/>
    </row>
    <row r="109" spans="3:12" x14ac:dyDescent="0.2">
      <c r="C109" s="5"/>
      <c r="D109" s="6"/>
      <c r="E109" s="6"/>
      <c r="F109" s="6"/>
      <c r="G109" s="6"/>
      <c r="H109" s="6"/>
      <c r="I109" s="6"/>
      <c r="J109" s="6"/>
      <c r="K109" s="6"/>
      <c r="L109" s="7"/>
    </row>
    <row r="110" spans="3:12" x14ac:dyDescent="0.2">
      <c r="C110" s="5"/>
      <c r="D110" s="6"/>
      <c r="E110" s="6"/>
      <c r="F110" s="6"/>
      <c r="G110" s="6"/>
      <c r="H110" s="6"/>
      <c r="I110" s="6"/>
      <c r="J110" s="6"/>
      <c r="K110" s="6"/>
      <c r="L110" s="7"/>
    </row>
    <row r="111" spans="3:12" ht="15.75" x14ac:dyDescent="0.25">
      <c r="C111" s="5"/>
      <c r="D111" s="8" t="s">
        <v>14</v>
      </c>
      <c r="E111" s="6"/>
      <c r="F111" s="6"/>
      <c r="G111" s="6"/>
      <c r="H111" s="6"/>
      <c r="I111" s="6"/>
      <c r="J111" s="6"/>
      <c r="K111" s="6"/>
      <c r="L111" s="7"/>
    </row>
    <row r="112" spans="3:12" ht="13.5" thickBot="1" x14ac:dyDescent="0.25">
      <c r="C112" s="5"/>
      <c r="D112" s="6"/>
      <c r="E112" s="6"/>
      <c r="F112" s="6"/>
      <c r="G112" s="6"/>
      <c r="H112" s="6"/>
      <c r="I112" s="6"/>
      <c r="J112" s="6"/>
      <c r="K112" s="6"/>
      <c r="L112" s="7"/>
    </row>
    <row r="113" spans="3:12" ht="13.5" thickBot="1" x14ac:dyDescent="0.25">
      <c r="C113" s="5"/>
      <c r="D113" s="6" t="s">
        <v>57</v>
      </c>
      <c r="E113" s="6"/>
      <c r="F113" s="6"/>
      <c r="G113" s="6"/>
      <c r="H113" s="79"/>
      <c r="I113" s="80"/>
      <c r="J113" s="6"/>
      <c r="K113" s="6"/>
      <c r="L113" s="7"/>
    </row>
    <row r="114" spans="3:12" ht="13.5" thickBot="1" x14ac:dyDescent="0.25">
      <c r="C114" s="5"/>
      <c r="D114" s="6" t="s">
        <v>58</v>
      </c>
      <c r="E114" s="6"/>
      <c r="F114" s="6"/>
      <c r="G114" s="6"/>
      <c r="H114" s="79"/>
      <c r="I114" s="80"/>
      <c r="J114" s="6"/>
      <c r="K114" s="6"/>
      <c r="L114" s="7"/>
    </row>
    <row r="115" spans="3:12" x14ac:dyDescent="0.2">
      <c r="C115" s="5"/>
      <c r="D115" s="6"/>
      <c r="E115" s="6"/>
      <c r="F115" s="6"/>
      <c r="G115" s="6"/>
      <c r="H115" s="6"/>
      <c r="I115" s="6"/>
      <c r="J115" s="6"/>
      <c r="K115" s="6"/>
      <c r="L115" s="7"/>
    </row>
    <row r="116" spans="3:12" x14ac:dyDescent="0.2">
      <c r="C116" s="5"/>
      <c r="D116" s="6"/>
      <c r="E116" s="6"/>
      <c r="F116" s="6"/>
      <c r="G116" s="6"/>
      <c r="H116" s="6"/>
      <c r="I116" s="6"/>
      <c r="J116" s="6"/>
      <c r="K116" s="6"/>
      <c r="L116" s="7"/>
    </row>
    <row r="117" spans="3:12" ht="15.75" x14ac:dyDescent="0.25">
      <c r="C117" s="5"/>
      <c r="D117" s="8" t="s">
        <v>15</v>
      </c>
      <c r="E117" s="6"/>
      <c r="F117" s="6"/>
      <c r="G117" s="6"/>
      <c r="H117" s="6"/>
      <c r="I117" s="6"/>
      <c r="J117" s="6"/>
      <c r="K117" s="6"/>
      <c r="L117" s="7"/>
    </row>
    <row r="118" spans="3:12" ht="13.5" thickBot="1" x14ac:dyDescent="0.25">
      <c r="C118" s="5"/>
      <c r="D118" s="6"/>
      <c r="E118" s="6"/>
      <c r="F118" s="6"/>
      <c r="G118" s="6"/>
      <c r="H118" s="6"/>
      <c r="I118" s="6"/>
      <c r="J118" s="6"/>
      <c r="K118" s="6"/>
      <c r="L118" s="7"/>
    </row>
    <row r="119" spans="3:12" x14ac:dyDescent="0.2">
      <c r="C119" s="5"/>
      <c r="D119" s="73" t="s">
        <v>59</v>
      </c>
      <c r="E119" s="73"/>
      <c r="F119" s="73"/>
      <c r="G119" s="74"/>
      <c r="H119" s="75"/>
      <c r="I119" s="76"/>
      <c r="J119" s="6"/>
      <c r="K119" s="6"/>
      <c r="L119" s="7"/>
    </row>
    <row r="120" spans="3:12" ht="13.5" thickBot="1" x14ac:dyDescent="0.25">
      <c r="C120" s="5"/>
      <c r="D120" s="73"/>
      <c r="E120" s="73"/>
      <c r="F120" s="73"/>
      <c r="G120" s="74"/>
      <c r="H120" s="77"/>
      <c r="I120" s="78"/>
      <c r="J120" s="6"/>
      <c r="K120" s="6"/>
      <c r="L120" s="7"/>
    </row>
    <row r="121" spans="3:12" ht="12.75" customHeight="1" x14ac:dyDescent="0.2">
      <c r="C121" s="5"/>
      <c r="D121" s="73" t="s">
        <v>60</v>
      </c>
      <c r="E121" s="73"/>
      <c r="F121" s="73"/>
      <c r="G121" s="74"/>
      <c r="H121" s="75"/>
      <c r="I121" s="76"/>
      <c r="J121" s="6"/>
      <c r="K121" s="6"/>
      <c r="L121" s="7"/>
    </row>
    <row r="122" spans="3:12" ht="13.5" thickBot="1" x14ac:dyDescent="0.25">
      <c r="C122" s="5"/>
      <c r="D122" s="73"/>
      <c r="E122" s="73"/>
      <c r="F122" s="73"/>
      <c r="G122" s="74"/>
      <c r="H122" s="77"/>
      <c r="I122" s="78"/>
      <c r="J122" s="6"/>
      <c r="K122" s="6"/>
      <c r="L122" s="7"/>
    </row>
    <row r="123" spans="3:12" x14ac:dyDescent="0.2">
      <c r="C123" s="5"/>
      <c r="D123" s="6"/>
      <c r="E123" s="6"/>
      <c r="F123" s="6"/>
      <c r="G123" s="6"/>
      <c r="H123" s="6"/>
      <c r="I123" s="6"/>
      <c r="J123" s="6"/>
      <c r="K123" s="6"/>
      <c r="L123" s="7"/>
    </row>
    <row r="124" spans="3:12" x14ac:dyDescent="0.2">
      <c r="C124" s="5"/>
      <c r="D124" s="6"/>
      <c r="E124" s="6"/>
      <c r="F124" s="6"/>
      <c r="G124" s="6"/>
      <c r="H124" s="6"/>
      <c r="I124" s="6"/>
      <c r="J124" s="6"/>
      <c r="K124" s="6"/>
      <c r="L124" s="7"/>
    </row>
    <row r="125" spans="3:12" ht="15.75" x14ac:dyDescent="0.25">
      <c r="C125" s="5"/>
      <c r="D125" s="8" t="s">
        <v>16</v>
      </c>
      <c r="E125" s="6"/>
      <c r="F125" s="6"/>
      <c r="G125" s="6"/>
      <c r="H125" s="6"/>
      <c r="I125" s="6"/>
      <c r="J125" s="6"/>
      <c r="K125" s="6"/>
      <c r="L125" s="7"/>
    </row>
    <row r="126" spans="3:12" ht="13.5" thickBot="1" x14ac:dyDescent="0.25">
      <c r="C126" s="5"/>
      <c r="D126" s="6"/>
      <c r="E126" s="6"/>
      <c r="F126" s="6"/>
      <c r="G126" s="6"/>
      <c r="H126" s="6"/>
      <c r="I126" s="6"/>
      <c r="J126" s="6"/>
      <c r="K126" s="6"/>
      <c r="L126" s="7"/>
    </row>
    <row r="127" spans="3:12" x14ac:dyDescent="0.2">
      <c r="C127" s="5"/>
      <c r="D127" s="73" t="s">
        <v>61</v>
      </c>
      <c r="E127" s="73"/>
      <c r="F127" s="73"/>
      <c r="G127" s="74"/>
      <c r="H127" s="75"/>
      <c r="I127" s="76"/>
      <c r="J127" s="6"/>
      <c r="K127" s="6"/>
      <c r="L127" s="7"/>
    </row>
    <row r="128" spans="3:12" ht="13.5" thickBot="1" x14ac:dyDescent="0.25">
      <c r="C128" s="5"/>
      <c r="D128" s="73"/>
      <c r="E128" s="73"/>
      <c r="F128" s="73"/>
      <c r="G128" s="74"/>
      <c r="H128" s="77"/>
      <c r="I128" s="78"/>
      <c r="J128" s="6"/>
      <c r="K128" s="6"/>
      <c r="L128" s="7"/>
    </row>
    <row r="129" spans="3:12" ht="12.75" customHeight="1" x14ac:dyDescent="0.2">
      <c r="C129" s="5"/>
      <c r="D129" s="73" t="s">
        <v>62</v>
      </c>
      <c r="E129" s="73"/>
      <c r="F129" s="73"/>
      <c r="G129" s="74"/>
      <c r="H129" s="75"/>
      <c r="I129" s="76"/>
      <c r="J129" s="6"/>
      <c r="K129" s="6"/>
      <c r="L129" s="7"/>
    </row>
    <row r="130" spans="3:12" ht="13.5" thickBot="1" x14ac:dyDescent="0.25">
      <c r="C130" s="5"/>
      <c r="D130" s="73"/>
      <c r="E130" s="73"/>
      <c r="F130" s="73"/>
      <c r="G130" s="74"/>
      <c r="H130" s="77"/>
      <c r="I130" s="78"/>
      <c r="J130" s="6"/>
      <c r="K130" s="6"/>
      <c r="L130" s="7"/>
    </row>
    <row r="131" spans="3:12" x14ac:dyDescent="0.2">
      <c r="C131" s="5"/>
      <c r="D131" s="6"/>
      <c r="E131" s="6"/>
      <c r="F131" s="6"/>
      <c r="G131" s="6"/>
      <c r="H131" s="6"/>
      <c r="I131" s="6"/>
      <c r="J131" s="6"/>
      <c r="K131" s="6"/>
      <c r="L131" s="7"/>
    </row>
    <row r="132" spans="3:12" x14ac:dyDescent="0.2">
      <c r="C132" s="5"/>
      <c r="D132" s="6"/>
      <c r="E132" s="6"/>
      <c r="F132" s="6"/>
      <c r="G132" s="6"/>
      <c r="H132" s="6"/>
      <c r="I132" s="6"/>
      <c r="J132" s="6"/>
      <c r="K132" s="6"/>
      <c r="L132" s="7"/>
    </row>
    <row r="133" spans="3:12" ht="13.5" thickBot="1" x14ac:dyDescent="0.25">
      <c r="C133" s="5"/>
      <c r="D133" s="6"/>
      <c r="E133" s="6"/>
      <c r="F133" s="6"/>
      <c r="G133" s="6"/>
      <c r="H133" s="6"/>
      <c r="I133" s="6"/>
      <c r="J133" s="6"/>
      <c r="K133" s="6"/>
      <c r="L133" s="7"/>
    </row>
    <row r="134" spans="3:12" ht="12.75" customHeight="1" x14ac:dyDescent="0.2">
      <c r="C134" s="5"/>
      <c r="D134" s="6"/>
      <c r="E134" s="6"/>
      <c r="F134" s="6"/>
      <c r="G134" s="84" t="s">
        <v>63</v>
      </c>
      <c r="H134" s="86">
        <f>+PONDERACIÓN!G4+PONDERACIÓN!G10+PONDERACIÓN!G16+PONDERACIÓN!G22+PONDERACIÓN!G28+PONDERACIÓN!H36+PONDERACIÓN!G42+PONDERACIÓN!H48+PONDERACIÓN!G54+PONDERACIÓN!G60+PONDERACIÓN!G66+PONDERACIÓN!G74+PONDERACIÓN!I80+PONDERACIÓN!G86+PONDERACIÓN!G94</f>
        <v>0</v>
      </c>
      <c r="I134" s="87"/>
      <c r="J134" s="83" t="str">
        <f>IF(H137&gt;=H134,"CONCENTRESE EN LAS VARIABLES A CORREGIR","EVALUE LAS VARIABLES A CORREGIR")</f>
        <v>CONCENTRESE EN LAS VARIABLES A CORREGIR</v>
      </c>
      <c r="K134" s="83"/>
      <c r="L134" s="7"/>
    </row>
    <row r="135" spans="3:12" ht="13.5" customHeight="1" thickBot="1" x14ac:dyDescent="0.25">
      <c r="C135" s="5"/>
      <c r="D135" s="6"/>
      <c r="E135" s="6"/>
      <c r="F135" s="6"/>
      <c r="G135" s="85"/>
      <c r="H135" s="88"/>
      <c r="I135" s="89"/>
      <c r="J135" s="83"/>
      <c r="K135" s="83"/>
      <c r="L135" s="7"/>
    </row>
    <row r="136" spans="3:12" ht="13.5" customHeight="1" thickBot="1" x14ac:dyDescent="0.25">
      <c r="C136" s="5"/>
      <c r="D136" s="6"/>
      <c r="E136" s="6"/>
      <c r="F136" s="6"/>
      <c r="G136" s="6"/>
      <c r="H136" s="6"/>
      <c r="I136" s="6"/>
      <c r="J136" s="83"/>
      <c r="K136" s="83"/>
      <c r="L136" s="7"/>
    </row>
    <row r="137" spans="3:12" ht="12.75" customHeight="1" x14ac:dyDescent="0.2">
      <c r="C137" s="5"/>
      <c r="D137" s="6"/>
      <c r="E137" s="6"/>
      <c r="F137" s="6"/>
      <c r="G137" s="84" t="s">
        <v>64</v>
      </c>
      <c r="H137" s="86">
        <f>+PONDERACIÓN!G5+PONDERACIÓN!G11+PONDERACIÓN!G17+PONDERACIÓN!G23+PONDERACIÓN!G30+PONDERACIÓN!H37+PONDERACIÓN!G43+PONDERACIÓN!H49+PONDERACIÓN!G55+PONDERACIÓN!G61+PONDERACIÓN!G68+PONDERACIÓN!G75+PONDERACIÓN!I81+PONDERACIÓN!G88+PONDERACIÓN!G96</f>
        <v>0</v>
      </c>
      <c r="I137" s="87"/>
      <c r="J137" s="83"/>
      <c r="K137" s="83"/>
      <c r="L137" s="7"/>
    </row>
    <row r="138" spans="3:12" ht="13.5" customHeight="1" thickBot="1" x14ac:dyDescent="0.25">
      <c r="C138" s="5"/>
      <c r="D138" s="6"/>
      <c r="E138" s="6"/>
      <c r="F138" s="6"/>
      <c r="G138" s="85"/>
      <c r="H138" s="88"/>
      <c r="I138" s="89"/>
      <c r="J138" s="83"/>
      <c r="K138" s="83"/>
      <c r="L138" s="7"/>
    </row>
    <row r="139" spans="3:12" x14ac:dyDescent="0.2">
      <c r="C139" s="5"/>
      <c r="D139" s="6"/>
      <c r="E139" s="6"/>
      <c r="F139" s="6"/>
      <c r="G139" s="6"/>
      <c r="H139" s="6"/>
      <c r="I139" s="6"/>
      <c r="J139" s="6"/>
      <c r="K139" s="6"/>
      <c r="L139" s="7"/>
    </row>
    <row r="140" spans="3:12" x14ac:dyDescent="0.2">
      <c r="C140" s="5"/>
      <c r="D140" s="6"/>
      <c r="E140" s="6"/>
      <c r="F140" s="6"/>
      <c r="G140" s="6"/>
      <c r="H140" s="6"/>
      <c r="I140" s="6"/>
      <c r="J140" s="6"/>
      <c r="K140" s="6"/>
      <c r="L140" s="7"/>
    </row>
    <row r="141" spans="3:12" ht="13.5" thickBot="1" x14ac:dyDescent="0.25">
      <c r="C141" s="9"/>
      <c r="D141" s="17" t="s">
        <v>65</v>
      </c>
      <c r="E141" s="10"/>
      <c r="F141" s="10"/>
      <c r="G141" s="10"/>
      <c r="H141" s="10"/>
      <c r="I141" s="10"/>
      <c r="J141" s="10"/>
      <c r="K141" s="10"/>
      <c r="L141" s="11"/>
    </row>
    <row r="65400" spans="4:7" x14ac:dyDescent="0.2">
      <c r="D65400" s="15">
        <v>0</v>
      </c>
      <c r="G65400" s="2">
        <v>1</v>
      </c>
    </row>
    <row r="65401" spans="4:7" x14ac:dyDescent="0.2">
      <c r="D65401" s="15">
        <v>0.01</v>
      </c>
      <c r="G65401" s="2">
        <v>2</v>
      </c>
    </row>
    <row r="65402" spans="4:7" x14ac:dyDescent="0.2">
      <c r="D65402" s="15">
        <v>0.02</v>
      </c>
      <c r="G65402" s="2">
        <v>3</v>
      </c>
    </row>
    <row r="65403" spans="4:7" x14ac:dyDescent="0.2">
      <c r="D65403" s="15">
        <v>0.03</v>
      </c>
      <c r="G65403" s="2">
        <v>4</v>
      </c>
    </row>
    <row r="65404" spans="4:7" x14ac:dyDescent="0.2">
      <c r="D65404" s="15">
        <v>0.04</v>
      </c>
      <c r="G65404" s="2">
        <v>5</v>
      </c>
    </row>
    <row r="65405" spans="4:7" x14ac:dyDescent="0.2">
      <c r="D65405" s="15">
        <v>0.05</v>
      </c>
    </row>
    <row r="65406" spans="4:7" x14ac:dyDescent="0.2">
      <c r="D65406" s="15">
        <v>0.06</v>
      </c>
    </row>
    <row r="65407" spans="4:7" x14ac:dyDescent="0.2">
      <c r="D65407" s="15">
        <v>7.0000000000000007E-2</v>
      </c>
    </row>
    <row r="65408" spans="4:7" x14ac:dyDescent="0.2">
      <c r="D65408" s="15">
        <v>0.08</v>
      </c>
    </row>
    <row r="65409" spans="4:4" x14ac:dyDescent="0.2">
      <c r="D65409" s="15">
        <v>0.09</v>
      </c>
    </row>
    <row r="65410" spans="4:4" x14ac:dyDescent="0.2">
      <c r="D65410" s="15">
        <v>0.1</v>
      </c>
    </row>
    <row r="65411" spans="4:4" x14ac:dyDescent="0.2">
      <c r="D65411" s="15">
        <v>0.11</v>
      </c>
    </row>
    <row r="65412" spans="4:4" x14ac:dyDescent="0.2">
      <c r="D65412" s="15">
        <v>0.12</v>
      </c>
    </row>
    <row r="65413" spans="4:4" x14ac:dyDescent="0.2">
      <c r="D65413" s="15">
        <v>0.13</v>
      </c>
    </row>
    <row r="65414" spans="4:4" x14ac:dyDescent="0.2">
      <c r="D65414" s="15">
        <v>0.14000000000000001</v>
      </c>
    </row>
    <row r="65415" spans="4:4" x14ac:dyDescent="0.2">
      <c r="D65415" s="15">
        <v>0.15</v>
      </c>
    </row>
    <row r="65416" spans="4:4" x14ac:dyDescent="0.2">
      <c r="D65416" s="15">
        <v>0.16</v>
      </c>
    </row>
    <row r="65417" spans="4:4" x14ac:dyDescent="0.2">
      <c r="D65417" s="15">
        <v>0.17</v>
      </c>
    </row>
    <row r="65418" spans="4:4" x14ac:dyDescent="0.2">
      <c r="D65418" s="15">
        <v>0.18</v>
      </c>
    </row>
    <row r="65419" spans="4:4" x14ac:dyDescent="0.2">
      <c r="D65419" s="15">
        <v>0.19</v>
      </c>
    </row>
    <row r="65420" spans="4:4" x14ac:dyDescent="0.2">
      <c r="D65420" s="15">
        <v>0.2</v>
      </c>
    </row>
    <row r="65421" spans="4:4" x14ac:dyDescent="0.2">
      <c r="D65421" s="15">
        <v>0.21</v>
      </c>
    </row>
    <row r="65422" spans="4:4" x14ac:dyDescent="0.2">
      <c r="D65422" s="15">
        <v>0.22</v>
      </c>
    </row>
    <row r="65423" spans="4:4" x14ac:dyDescent="0.2">
      <c r="D65423" s="15">
        <v>0.23</v>
      </c>
    </row>
    <row r="65424" spans="4:4" x14ac:dyDescent="0.2">
      <c r="D65424" s="15">
        <v>0.24</v>
      </c>
    </row>
    <row r="65425" spans="4:4" x14ac:dyDescent="0.2">
      <c r="D65425" s="15">
        <v>0.25</v>
      </c>
    </row>
    <row r="65426" spans="4:4" x14ac:dyDescent="0.2">
      <c r="D65426" s="15">
        <v>0.26</v>
      </c>
    </row>
    <row r="65427" spans="4:4" x14ac:dyDescent="0.2">
      <c r="D65427" s="15">
        <v>0.27</v>
      </c>
    </row>
    <row r="65428" spans="4:4" x14ac:dyDescent="0.2">
      <c r="D65428" s="15">
        <v>0.28000000000000003</v>
      </c>
    </row>
    <row r="65429" spans="4:4" x14ac:dyDescent="0.2">
      <c r="D65429" s="15">
        <v>0.28999999999999998</v>
      </c>
    </row>
    <row r="65430" spans="4:4" x14ac:dyDescent="0.2">
      <c r="D65430" s="15">
        <v>0.3</v>
      </c>
    </row>
    <row r="65431" spans="4:4" x14ac:dyDescent="0.2">
      <c r="D65431" s="15">
        <v>0.31</v>
      </c>
    </row>
    <row r="65432" spans="4:4" x14ac:dyDescent="0.2">
      <c r="D65432" s="15">
        <v>0.32</v>
      </c>
    </row>
    <row r="65433" spans="4:4" x14ac:dyDescent="0.2">
      <c r="D65433" s="15">
        <v>0.33</v>
      </c>
    </row>
    <row r="65434" spans="4:4" x14ac:dyDescent="0.2">
      <c r="D65434" s="15">
        <v>0.34</v>
      </c>
    </row>
    <row r="65435" spans="4:4" x14ac:dyDescent="0.2">
      <c r="D65435" s="15">
        <v>0.35</v>
      </c>
    </row>
    <row r="65436" spans="4:4" x14ac:dyDescent="0.2">
      <c r="D65436" s="15">
        <v>0.36</v>
      </c>
    </row>
    <row r="65437" spans="4:4" x14ac:dyDescent="0.2">
      <c r="D65437" s="15">
        <v>0.37</v>
      </c>
    </row>
    <row r="65438" spans="4:4" x14ac:dyDescent="0.2">
      <c r="D65438" s="15">
        <v>0.38</v>
      </c>
    </row>
    <row r="65439" spans="4:4" x14ac:dyDescent="0.2">
      <c r="D65439" s="15">
        <v>0.39</v>
      </c>
    </row>
    <row r="65440" spans="4:4" x14ac:dyDescent="0.2">
      <c r="D65440" s="15">
        <v>0.4</v>
      </c>
    </row>
    <row r="65441" spans="4:4" x14ac:dyDescent="0.2">
      <c r="D65441" s="15">
        <v>0.41</v>
      </c>
    </row>
    <row r="65442" spans="4:4" x14ac:dyDescent="0.2">
      <c r="D65442" s="15">
        <v>0.42</v>
      </c>
    </row>
    <row r="65443" spans="4:4" x14ac:dyDescent="0.2">
      <c r="D65443" s="15">
        <v>0.43</v>
      </c>
    </row>
    <row r="65444" spans="4:4" x14ac:dyDescent="0.2">
      <c r="D65444" s="15">
        <v>0.44</v>
      </c>
    </row>
    <row r="65445" spans="4:4" x14ac:dyDescent="0.2">
      <c r="D65445" s="15">
        <v>0.45</v>
      </c>
    </row>
    <row r="65446" spans="4:4" x14ac:dyDescent="0.2">
      <c r="D65446" s="15">
        <v>0.46</v>
      </c>
    </row>
    <row r="65447" spans="4:4" x14ac:dyDescent="0.2">
      <c r="D65447" s="15">
        <v>0.47</v>
      </c>
    </row>
    <row r="65448" spans="4:4" x14ac:dyDescent="0.2">
      <c r="D65448" s="15">
        <v>0.48</v>
      </c>
    </row>
    <row r="65449" spans="4:4" x14ac:dyDescent="0.2">
      <c r="D65449" s="15">
        <v>0.49</v>
      </c>
    </row>
    <row r="65450" spans="4:4" x14ac:dyDescent="0.2">
      <c r="D65450" s="15">
        <v>0.5</v>
      </c>
    </row>
    <row r="65451" spans="4:4" x14ac:dyDescent="0.2">
      <c r="D65451" s="15">
        <v>0.51</v>
      </c>
    </row>
    <row r="65452" spans="4:4" x14ac:dyDescent="0.2">
      <c r="D65452" s="15">
        <v>0.52</v>
      </c>
    </row>
    <row r="65453" spans="4:4" x14ac:dyDescent="0.2">
      <c r="D65453" s="15">
        <v>0.53</v>
      </c>
    </row>
    <row r="65454" spans="4:4" x14ac:dyDescent="0.2">
      <c r="D65454" s="15">
        <v>0.54</v>
      </c>
    </row>
    <row r="65455" spans="4:4" x14ac:dyDescent="0.2">
      <c r="D65455" s="15">
        <v>0.55000000000000004</v>
      </c>
    </row>
    <row r="65456" spans="4:4" x14ac:dyDescent="0.2">
      <c r="D65456" s="15">
        <v>0.56000000000000005</v>
      </c>
    </row>
    <row r="65457" spans="4:4" x14ac:dyDescent="0.2">
      <c r="D65457" s="15">
        <v>0.56999999999999995</v>
      </c>
    </row>
    <row r="65458" spans="4:4" x14ac:dyDescent="0.2">
      <c r="D65458" s="15">
        <v>0.57999999999999996</v>
      </c>
    </row>
    <row r="65459" spans="4:4" x14ac:dyDescent="0.2">
      <c r="D65459" s="15">
        <v>0.59</v>
      </c>
    </row>
    <row r="65460" spans="4:4" x14ac:dyDescent="0.2">
      <c r="D65460" s="15">
        <v>0.6</v>
      </c>
    </row>
    <row r="65461" spans="4:4" x14ac:dyDescent="0.2">
      <c r="D65461" s="15">
        <v>0.61</v>
      </c>
    </row>
    <row r="65462" spans="4:4" x14ac:dyDescent="0.2">
      <c r="D65462" s="15">
        <v>0.62</v>
      </c>
    </row>
    <row r="65463" spans="4:4" x14ac:dyDescent="0.2">
      <c r="D65463" s="15">
        <v>0.63</v>
      </c>
    </row>
    <row r="65464" spans="4:4" x14ac:dyDescent="0.2">
      <c r="D65464" s="15">
        <v>0.64</v>
      </c>
    </row>
    <row r="65465" spans="4:4" x14ac:dyDescent="0.2">
      <c r="D65465" s="15">
        <v>0.65</v>
      </c>
    </row>
    <row r="65466" spans="4:4" x14ac:dyDescent="0.2">
      <c r="D65466" s="15">
        <v>0.66</v>
      </c>
    </row>
    <row r="65467" spans="4:4" x14ac:dyDescent="0.2">
      <c r="D65467" s="15">
        <v>0.67</v>
      </c>
    </row>
    <row r="65468" spans="4:4" x14ac:dyDescent="0.2">
      <c r="D65468" s="15">
        <v>0.68</v>
      </c>
    </row>
    <row r="65469" spans="4:4" x14ac:dyDescent="0.2">
      <c r="D65469" s="15">
        <v>0.69</v>
      </c>
    </row>
    <row r="65470" spans="4:4" x14ac:dyDescent="0.2">
      <c r="D65470" s="15">
        <v>0.7</v>
      </c>
    </row>
    <row r="65471" spans="4:4" x14ac:dyDescent="0.2">
      <c r="D65471" s="15">
        <v>0.71</v>
      </c>
    </row>
    <row r="65472" spans="4:4" x14ac:dyDescent="0.2">
      <c r="D65472" s="15">
        <v>0.72</v>
      </c>
    </row>
    <row r="65473" spans="4:4" x14ac:dyDescent="0.2">
      <c r="D65473" s="15">
        <v>0.73</v>
      </c>
    </row>
    <row r="65474" spans="4:4" x14ac:dyDescent="0.2">
      <c r="D65474" s="15">
        <v>0.74</v>
      </c>
    </row>
    <row r="65475" spans="4:4" x14ac:dyDescent="0.2">
      <c r="D65475" s="15">
        <v>0.75</v>
      </c>
    </row>
    <row r="65476" spans="4:4" x14ac:dyDescent="0.2">
      <c r="D65476" s="15">
        <v>0.76</v>
      </c>
    </row>
    <row r="65477" spans="4:4" x14ac:dyDescent="0.2">
      <c r="D65477" s="15">
        <v>0.77</v>
      </c>
    </row>
    <row r="65478" spans="4:4" x14ac:dyDescent="0.2">
      <c r="D65478" s="15">
        <v>0.78</v>
      </c>
    </row>
    <row r="65479" spans="4:4" x14ac:dyDescent="0.2">
      <c r="D65479" s="15">
        <v>0.79</v>
      </c>
    </row>
    <row r="65480" spans="4:4" x14ac:dyDescent="0.2">
      <c r="D65480" s="15">
        <v>0.8</v>
      </c>
    </row>
    <row r="65481" spans="4:4" x14ac:dyDescent="0.2">
      <c r="D65481" s="15">
        <v>0.81</v>
      </c>
    </row>
    <row r="65482" spans="4:4" x14ac:dyDescent="0.2">
      <c r="D65482" s="15">
        <v>0.82</v>
      </c>
    </row>
    <row r="65483" spans="4:4" x14ac:dyDescent="0.2">
      <c r="D65483" s="15">
        <v>0.83</v>
      </c>
    </row>
    <row r="65484" spans="4:4" x14ac:dyDescent="0.2">
      <c r="D65484" s="15">
        <v>0.84</v>
      </c>
    </row>
    <row r="65485" spans="4:4" x14ac:dyDescent="0.2">
      <c r="D65485" s="15">
        <v>0.85</v>
      </c>
    </row>
    <row r="65486" spans="4:4" x14ac:dyDescent="0.2">
      <c r="D65486" s="15">
        <v>0.86</v>
      </c>
    </row>
    <row r="65487" spans="4:4" x14ac:dyDescent="0.2">
      <c r="D65487" s="15">
        <v>0.87</v>
      </c>
    </row>
    <row r="65488" spans="4:4" x14ac:dyDescent="0.2">
      <c r="D65488" s="15">
        <v>0.88</v>
      </c>
    </row>
    <row r="65489" spans="4:4" x14ac:dyDescent="0.2">
      <c r="D65489" s="15">
        <v>0.89</v>
      </c>
    </row>
    <row r="65490" spans="4:4" x14ac:dyDescent="0.2">
      <c r="D65490" s="15">
        <v>0.9</v>
      </c>
    </row>
    <row r="65491" spans="4:4" x14ac:dyDescent="0.2">
      <c r="D65491" s="15">
        <v>0.91</v>
      </c>
    </row>
    <row r="65492" spans="4:4" x14ac:dyDescent="0.2">
      <c r="D65492" s="15">
        <v>0.92</v>
      </c>
    </row>
    <row r="65493" spans="4:4" x14ac:dyDescent="0.2">
      <c r="D65493" s="15">
        <v>0.93</v>
      </c>
    </row>
    <row r="65494" spans="4:4" x14ac:dyDescent="0.2">
      <c r="D65494" s="15">
        <v>0.94</v>
      </c>
    </row>
    <row r="65495" spans="4:4" x14ac:dyDescent="0.2">
      <c r="D65495" s="15">
        <v>0.95</v>
      </c>
    </row>
    <row r="65496" spans="4:4" x14ac:dyDescent="0.2">
      <c r="D65496" s="15">
        <v>0.96</v>
      </c>
    </row>
    <row r="65497" spans="4:4" x14ac:dyDescent="0.2">
      <c r="D65497" s="15">
        <v>0.97</v>
      </c>
    </row>
    <row r="65498" spans="4:4" x14ac:dyDescent="0.2">
      <c r="D65498" s="15">
        <v>0.98</v>
      </c>
    </row>
    <row r="65499" spans="4:4" x14ac:dyDescent="0.2">
      <c r="D65499" s="15">
        <v>0.99</v>
      </c>
    </row>
    <row r="65500" spans="4:4" x14ac:dyDescent="0.2">
      <c r="D65500" s="15">
        <v>1</v>
      </c>
    </row>
  </sheetData>
  <sheetProtection password="DC75" sheet="1" objects="1" scenarios="1"/>
  <mergeCells count="48">
    <mergeCell ref="J134:K138"/>
    <mergeCell ref="D129:G130"/>
    <mergeCell ref="H129:I130"/>
    <mergeCell ref="G134:G135"/>
    <mergeCell ref="G137:G138"/>
    <mergeCell ref="H134:I135"/>
    <mergeCell ref="H137:I138"/>
    <mergeCell ref="H119:I120"/>
    <mergeCell ref="J2:L2"/>
    <mergeCell ref="H107:I107"/>
    <mergeCell ref="H108:I108"/>
    <mergeCell ref="H113:I113"/>
    <mergeCell ref="H81:I81"/>
    <mergeCell ref="H82:I82"/>
    <mergeCell ref="H87:I87"/>
    <mergeCell ref="H88:I88"/>
    <mergeCell ref="H69:I69"/>
    <mergeCell ref="H70:I70"/>
    <mergeCell ref="H75:I75"/>
    <mergeCell ref="H76:I76"/>
    <mergeCell ref="H50:I50"/>
    <mergeCell ref="H55:I55"/>
    <mergeCell ref="H56:I56"/>
    <mergeCell ref="D61:G62"/>
    <mergeCell ref="H61:I62"/>
    <mergeCell ref="D63:G64"/>
    <mergeCell ref="H63:I64"/>
    <mergeCell ref="D127:G128"/>
    <mergeCell ref="H127:I128"/>
    <mergeCell ref="H93:I93"/>
    <mergeCell ref="H94:I94"/>
    <mergeCell ref="D99:G100"/>
    <mergeCell ref="H99:I100"/>
    <mergeCell ref="D121:G122"/>
    <mergeCell ref="H121:I122"/>
    <mergeCell ref="D101:G102"/>
    <mergeCell ref="H101:I102"/>
    <mergeCell ref="H114:I114"/>
    <mergeCell ref="D119:G120"/>
    <mergeCell ref="D5:K5"/>
    <mergeCell ref="H49:I49"/>
    <mergeCell ref="H37:I37"/>
    <mergeCell ref="H38:I38"/>
    <mergeCell ref="H43:I43"/>
    <mergeCell ref="H44:I44"/>
    <mergeCell ref="D7:J9"/>
    <mergeCell ref="D11:J13"/>
    <mergeCell ref="D30:J32"/>
  </mergeCells>
  <phoneticPr fontId="0" type="noConversion"/>
  <dataValidations count="3">
    <dataValidation type="list" allowBlank="1" showInputMessage="1" showErrorMessage="1" sqref="E16 E18 E20 E22 E24 H24 H22 H20 H18 H16 K16 K18 K20 K22 K24" xr:uid="{00000000-0002-0000-0100-000000000000}">
      <formula1>$D$65400:$D$65500</formula1>
    </dataValidation>
    <dataValidation type="list" allowBlank="1" showInputMessage="1" showErrorMessage="1" sqref="H61 H37:I38 H43:I44 H49:I50 H55:I56 H63 H69:I70 H75:I76 H81:I82 H87:I88 H93:I94 H99 H101 H107:I108 H113:I114 H119 H121 H127 H129" xr:uid="{00000000-0002-0000-0100-000001000000}">
      <formula1>$G$65400:$G$65404</formula1>
    </dataValidation>
    <dataValidation errorStyle="warning" operator="greaterThan" allowBlank="1" showInputMessage="1" showErrorMessage="1" error="SUMA EXCEDE EL 100%" sqref="H27" xr:uid="{00000000-0002-0000-0100-000002000000}"/>
  </dataValidations>
  <hyperlinks>
    <hyperlink ref="J3" r:id="rId1" xr:uid="{00000000-0004-0000-0100-000000000000}"/>
  </hyperlinks>
  <pageMargins left="0.75" right="0.75" top="1" bottom="1" header="0" footer="0"/>
  <pageSetup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N5:AB22"/>
  <sheetViews>
    <sheetView workbookViewId="0"/>
  </sheetViews>
  <sheetFormatPr baseColWidth="10" defaultColWidth="11.42578125" defaultRowHeight="12.75" x14ac:dyDescent="0.2"/>
  <cols>
    <col min="1" max="13" width="11.42578125" style="37"/>
    <col min="14" max="14" width="28.5703125" style="38" bestFit="1" customWidth="1"/>
    <col min="15" max="15" width="8.28515625" style="38" bestFit="1" customWidth="1"/>
    <col min="16" max="16" width="12.140625" style="38" bestFit="1" customWidth="1"/>
    <col min="17" max="25" width="11.42578125" style="37"/>
    <col min="26" max="26" width="28.5703125" style="37" bestFit="1" customWidth="1"/>
    <col min="27" max="16384" width="11.42578125" style="37"/>
  </cols>
  <sheetData>
    <row r="5" spans="26:28" ht="13.5" thickBot="1" x14ac:dyDescent="0.25"/>
    <row r="6" spans="26:28" ht="13.5" thickBot="1" x14ac:dyDescent="0.25">
      <c r="Z6" s="44" t="s">
        <v>66</v>
      </c>
      <c r="AA6" s="45" t="s">
        <v>0</v>
      </c>
      <c r="AB6" s="46" t="s">
        <v>1</v>
      </c>
    </row>
    <row r="7" spans="26:28" x14ac:dyDescent="0.2">
      <c r="Z7" s="40" t="str">
        <f>+PRINCIPAL!D16</f>
        <v>CALIDAD</v>
      </c>
      <c r="AA7" s="47">
        <f>+PRINCIPAL!E16*PRINCIPAL!H37</f>
        <v>0</v>
      </c>
      <c r="AB7" s="48">
        <f>+PRINCIPAL!E16*PRINCIPAL!H38</f>
        <v>0</v>
      </c>
    </row>
    <row r="8" spans="26:28" x14ac:dyDescent="0.2">
      <c r="Z8" s="39" t="str">
        <f>+PRINCIPAL!D18</f>
        <v>VARIEDAD DE PRODUCTOS</v>
      </c>
      <c r="AA8" s="49">
        <f>+PRINCIPAL!$E$18*PRINCIPAL!H43</f>
        <v>0</v>
      </c>
      <c r="AB8" s="50">
        <f>+PRINCIPAL!E18*PRINCIPAL!H44</f>
        <v>0</v>
      </c>
    </row>
    <row r="9" spans="26:28" x14ac:dyDescent="0.2">
      <c r="Z9" s="39" t="str">
        <f>+PRINCIPAL!D20</f>
        <v>EFICIENCIA EN FABRICACIÓN</v>
      </c>
      <c r="AA9" s="49">
        <f>+PRINCIPAL!E20*PRINCIPAL!H49</f>
        <v>0</v>
      </c>
      <c r="AB9" s="50">
        <f>+PRINCIPAL!E20*PRINCIPAL!H50</f>
        <v>0</v>
      </c>
    </row>
    <row r="10" spans="26:28" x14ac:dyDescent="0.2">
      <c r="Z10" s="39" t="str">
        <f>+PRINCIPAL!D22</f>
        <v xml:space="preserve">TECNOLOGÍA </v>
      </c>
      <c r="AA10" s="49">
        <f>+PRINCIPAL!E22*PRINCIPAL!H55</f>
        <v>0</v>
      </c>
      <c r="AB10" s="50">
        <f>+PRINCIPAL!E22*PRINCIPAL!H56</f>
        <v>0</v>
      </c>
    </row>
    <row r="11" spans="26:28" x14ac:dyDescent="0.2">
      <c r="Z11" s="39" t="str">
        <f>+PRINCIPAL!D24</f>
        <v>INNOVACIÓN</v>
      </c>
      <c r="AA11" s="49">
        <f>+PRINCIPAL!E24*PRINCIPAL!H61</f>
        <v>0</v>
      </c>
      <c r="AB11" s="50">
        <f>+PRINCIPAL!E24*PRINCIPAL!H63</f>
        <v>0</v>
      </c>
    </row>
    <row r="12" spans="26:28" x14ac:dyDescent="0.2">
      <c r="Z12" s="39" t="str">
        <f>+PRINCIPAL!G16</f>
        <v>FUERZA DE VENTAS</v>
      </c>
      <c r="AA12" s="49">
        <f>+PRINCIPAL!H16*PRINCIPAL!H75</f>
        <v>0</v>
      </c>
      <c r="AB12" s="50">
        <f>+PRINCIPAL!H16*PRINCIPAL!H76</f>
        <v>0</v>
      </c>
    </row>
    <row r="13" spans="26:28" x14ac:dyDescent="0.2">
      <c r="Z13" s="39" t="str">
        <f>+PRINCIPAL!G18</f>
        <v>CANALES DE DISTRIBUCIÓN</v>
      </c>
      <c r="AA13" s="49">
        <f>+PRINCIPAL!H18*PRINCIPAL!H81</f>
        <v>0</v>
      </c>
      <c r="AB13" s="50">
        <f>+PRINCIPAL!H18*PRINCIPAL!H82</f>
        <v>0</v>
      </c>
    </row>
    <row r="14" spans="26:28" x14ac:dyDescent="0.2">
      <c r="Z14" s="39" t="str">
        <f>+PRINCIPAL!G20</f>
        <v>UBICACIÓN PUNTOS DE VENTA</v>
      </c>
      <c r="AA14" s="49">
        <f>+PRINCIPAL!H20*PRINCIPAL!H87</f>
        <v>0</v>
      </c>
      <c r="AB14" s="50">
        <f>+PRINCIPAL!H20*PRINCIPAL!H88</f>
        <v>0</v>
      </c>
    </row>
    <row r="15" spans="26:28" x14ac:dyDescent="0.2">
      <c r="Z15" s="39" t="str">
        <f>+PRINCIPAL!G22</f>
        <v>PRECIO</v>
      </c>
      <c r="AA15" s="49">
        <f>+PRINCIPAL!H22*PRINCIPAL!H93</f>
        <v>0</v>
      </c>
      <c r="AB15" s="50">
        <f>+PRINCIPAL!H22*PRINCIPAL!H94</f>
        <v>0</v>
      </c>
    </row>
    <row r="16" spans="26:28" x14ac:dyDescent="0.2">
      <c r="Z16" s="39" t="str">
        <f>+PRINCIPAL!G24</f>
        <v>SERVICIO AL CLIENTE</v>
      </c>
      <c r="AA16" s="49">
        <f>+PRINCIPAL!H24*PRINCIPAL!H69</f>
        <v>0</v>
      </c>
      <c r="AB16" s="50">
        <f>+PRINCIPAL!H24*PRINCIPAL!H70</f>
        <v>0</v>
      </c>
    </row>
    <row r="17" spans="26:28" x14ac:dyDescent="0.2">
      <c r="Z17" s="39" t="str">
        <f>+PRINCIPAL!J16</f>
        <v>PUBLICIDAD</v>
      </c>
      <c r="AA17" s="49">
        <f>+PRINCIPAL!K16*PRINCIPAL!H119</f>
        <v>0</v>
      </c>
      <c r="AB17" s="50">
        <f>+PRINCIPAL!K16*PRINCIPAL!H121</f>
        <v>0</v>
      </c>
    </row>
    <row r="18" spans="26:28" x14ac:dyDescent="0.2">
      <c r="Z18" s="39" t="str">
        <f>+PRINCIPAL!J18</f>
        <v>PROMOCIONES</v>
      </c>
      <c r="AA18" s="49">
        <f>+PRINCIPAL!K18*PRINCIPAL!H127</f>
        <v>0</v>
      </c>
      <c r="AB18" s="50">
        <f>+PRINCIPAL!K18*PRINCIPAL!H129</f>
        <v>0</v>
      </c>
    </row>
    <row r="19" spans="26:28" x14ac:dyDescent="0.2">
      <c r="Z19" s="39" t="str">
        <f>+PRINCIPAL!J20</f>
        <v>ESTRATEGIAS DE FIJACIÓN DE PRECIO</v>
      </c>
      <c r="AA19" s="49">
        <f>+PRINCIPAL!K20*PRINCIPAL!H99</f>
        <v>0</v>
      </c>
      <c r="AB19" s="50">
        <f>+PRINCIPAL!K20*PRINCIPAL!H101</f>
        <v>0</v>
      </c>
    </row>
    <row r="20" spans="26:28" x14ac:dyDescent="0.2">
      <c r="Z20" s="39" t="str">
        <f>+PRINCIPAL!J22</f>
        <v>INSTALACIONES / INFRAESTRUCTURA</v>
      </c>
      <c r="AA20" s="49">
        <f>+PRINCIPAL!K22*PRINCIPAL!H113</f>
        <v>0</v>
      </c>
      <c r="AB20" s="50">
        <f>+PRINCIPAL!K22*PRINCIPAL!H114</f>
        <v>0</v>
      </c>
    </row>
    <row r="21" spans="26:28" ht="13.5" thickBot="1" x14ac:dyDescent="0.25">
      <c r="Z21" s="51" t="str">
        <f>+PRINCIPAL!J24</f>
        <v xml:space="preserve">IMAGEN </v>
      </c>
      <c r="AA21" s="52">
        <f>+PRINCIPAL!K24*PRINCIPAL!H107</f>
        <v>0</v>
      </c>
      <c r="AB21" s="53">
        <f>+PRINCIPAL!K24*PRINCIPAL!H108</f>
        <v>0</v>
      </c>
    </row>
    <row r="22" spans="26:28" ht="13.5" thickBot="1" x14ac:dyDescent="0.25">
      <c r="Z22" s="41" t="s">
        <v>67</v>
      </c>
      <c r="AA22" s="42">
        <f>SUM(AA7:AA21)</f>
        <v>0</v>
      </c>
      <c r="AB22" s="43">
        <f>SUM(AB7:AB21)</f>
        <v>0</v>
      </c>
    </row>
  </sheetData>
  <sheetProtection password="DC75"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2:I97"/>
  <sheetViews>
    <sheetView workbookViewId="0">
      <selection activeCell="E100" sqref="E100"/>
    </sheetView>
  </sheetViews>
  <sheetFormatPr baseColWidth="10" defaultColWidth="9.140625" defaultRowHeight="12.75" x14ac:dyDescent="0.2"/>
  <cols>
    <col min="1" max="256" width="11.42578125" customWidth="1"/>
  </cols>
  <sheetData>
    <row r="2" spans="2:7" ht="15.75" x14ac:dyDescent="0.25">
      <c r="B2" s="1" t="s">
        <v>2</v>
      </c>
    </row>
    <row r="4" spans="2:7" x14ac:dyDescent="0.2">
      <c r="B4" t="s">
        <v>32</v>
      </c>
      <c r="G4">
        <f>+PRINCIPAL!$E$16*PRINCIPAL!H37</f>
        <v>0</v>
      </c>
    </row>
    <row r="5" spans="2:7" x14ac:dyDescent="0.2">
      <c r="B5" t="s">
        <v>33</v>
      </c>
      <c r="G5">
        <f>+PRINCIPAL!$E$16*PRINCIPAL!H38</f>
        <v>0</v>
      </c>
    </row>
    <row r="8" spans="2:7" ht="15.75" x14ac:dyDescent="0.25">
      <c r="B8" s="1" t="s">
        <v>3</v>
      </c>
    </row>
    <row r="10" spans="2:7" x14ac:dyDescent="0.2">
      <c r="B10" t="s">
        <v>34</v>
      </c>
      <c r="G10">
        <f>+PRINCIPAL!$E$18*PRINCIPAL!H43</f>
        <v>0</v>
      </c>
    </row>
    <row r="11" spans="2:7" x14ac:dyDescent="0.2">
      <c r="B11" t="s">
        <v>35</v>
      </c>
      <c r="G11">
        <f>+PRINCIPAL!$E$18*PRINCIPAL!H44</f>
        <v>0</v>
      </c>
    </row>
    <row r="14" spans="2:7" ht="15.75" x14ac:dyDescent="0.25">
      <c r="B14" s="1" t="s">
        <v>4</v>
      </c>
    </row>
    <row r="16" spans="2:7" x14ac:dyDescent="0.2">
      <c r="B16" t="s">
        <v>36</v>
      </c>
      <c r="G16">
        <f>+PRINCIPAL!$E$20*PRINCIPAL!H49</f>
        <v>0</v>
      </c>
    </row>
    <row r="17" spans="2:7" x14ac:dyDescent="0.2">
      <c r="B17" t="s">
        <v>37</v>
      </c>
      <c r="G17">
        <f>+PRINCIPAL!$E$20*PRINCIPAL!H50</f>
        <v>0</v>
      </c>
    </row>
    <row r="20" spans="2:7" ht="15.75" x14ac:dyDescent="0.25">
      <c r="B20" s="1" t="s">
        <v>5</v>
      </c>
    </row>
    <row r="22" spans="2:7" x14ac:dyDescent="0.2">
      <c r="B22" t="s">
        <v>38</v>
      </c>
      <c r="G22">
        <f>+PRINCIPAL!$E$22*PRINCIPAL!H55</f>
        <v>0</v>
      </c>
    </row>
    <row r="23" spans="2:7" x14ac:dyDescent="0.2">
      <c r="B23" t="s">
        <v>39</v>
      </c>
      <c r="G23">
        <f>+PRINCIPAL!$E$22*PRINCIPAL!H56</f>
        <v>0</v>
      </c>
    </row>
    <row r="26" spans="2:7" ht="15.75" x14ac:dyDescent="0.25">
      <c r="B26" s="1" t="s">
        <v>6</v>
      </c>
    </row>
    <row r="28" spans="2:7" x14ac:dyDescent="0.2">
      <c r="B28" s="90" t="s">
        <v>40</v>
      </c>
      <c r="C28" s="90"/>
      <c r="D28" s="90"/>
      <c r="E28" s="91"/>
      <c r="G28">
        <f>+PRINCIPAL!$E$24*PRINCIPAL!H61</f>
        <v>0</v>
      </c>
    </row>
    <row r="29" spans="2:7" x14ac:dyDescent="0.2">
      <c r="B29" s="90"/>
      <c r="C29" s="90"/>
      <c r="D29" s="90"/>
      <c r="E29" s="91"/>
    </row>
    <row r="30" spans="2:7" x14ac:dyDescent="0.2">
      <c r="B30" s="90" t="s">
        <v>41</v>
      </c>
      <c r="C30" s="90"/>
      <c r="D30" s="90"/>
      <c r="E30" s="91"/>
      <c r="G30">
        <f>+PRINCIPAL!$E$24*PRINCIPAL!H63</f>
        <v>0</v>
      </c>
    </row>
    <row r="31" spans="2:7" x14ac:dyDescent="0.2">
      <c r="B31" s="90"/>
      <c r="C31" s="90"/>
      <c r="D31" s="90"/>
      <c r="E31" s="91"/>
    </row>
    <row r="34" spans="2:8" ht="15.75" x14ac:dyDescent="0.25">
      <c r="B34" s="1" t="s">
        <v>7</v>
      </c>
    </row>
    <row r="36" spans="2:8" x14ac:dyDescent="0.2">
      <c r="B36" t="s">
        <v>42</v>
      </c>
      <c r="H36">
        <f>+PRINCIPAL!$H$24*PRINCIPAL!H69</f>
        <v>0</v>
      </c>
    </row>
    <row r="37" spans="2:8" x14ac:dyDescent="0.2">
      <c r="B37" t="s">
        <v>43</v>
      </c>
      <c r="H37">
        <f>+PRINCIPAL!$H$24*PRINCIPAL!H70</f>
        <v>0</v>
      </c>
    </row>
    <row r="40" spans="2:8" ht="15.75" x14ac:dyDescent="0.25">
      <c r="B40" s="1" t="s">
        <v>8</v>
      </c>
    </row>
    <row r="42" spans="2:8" x14ac:dyDescent="0.2">
      <c r="B42" t="s">
        <v>44</v>
      </c>
      <c r="G42">
        <f>+PRINCIPAL!$H$16*PRINCIPAL!H75</f>
        <v>0</v>
      </c>
    </row>
    <row r="43" spans="2:8" x14ac:dyDescent="0.2">
      <c r="B43" t="s">
        <v>45</v>
      </c>
      <c r="G43">
        <f>+PRINCIPAL!$H$16*PRINCIPAL!H76</f>
        <v>0</v>
      </c>
    </row>
    <row r="46" spans="2:8" ht="15.75" x14ac:dyDescent="0.25">
      <c r="B46" s="1" t="s">
        <v>9</v>
      </c>
    </row>
    <row r="48" spans="2:8" x14ac:dyDescent="0.2">
      <c r="B48" t="s">
        <v>46</v>
      </c>
      <c r="H48">
        <f>+PRINCIPAL!$H$18*PRINCIPAL!H81</f>
        <v>0</v>
      </c>
    </row>
    <row r="49" spans="2:8" x14ac:dyDescent="0.2">
      <c r="B49" t="s">
        <v>47</v>
      </c>
      <c r="H49">
        <f>+PRINCIPAL!$H$18*PRINCIPAL!H82</f>
        <v>0</v>
      </c>
    </row>
    <row r="52" spans="2:8" ht="15.75" x14ac:dyDescent="0.25">
      <c r="B52" s="1" t="s">
        <v>10</v>
      </c>
    </row>
    <row r="54" spans="2:8" x14ac:dyDescent="0.2">
      <c r="B54" t="s">
        <v>49</v>
      </c>
      <c r="G54">
        <f>+PRINCIPAL!$H$20*PRINCIPAL!H87</f>
        <v>0</v>
      </c>
    </row>
    <row r="55" spans="2:8" x14ac:dyDescent="0.2">
      <c r="B55" t="s">
        <v>50</v>
      </c>
      <c r="G55">
        <f>+PRINCIPAL!$H$20*PRINCIPAL!H88</f>
        <v>0</v>
      </c>
    </row>
    <row r="58" spans="2:8" ht="15.75" x14ac:dyDescent="0.25">
      <c r="B58" s="1" t="s">
        <v>11</v>
      </c>
    </row>
    <row r="60" spans="2:8" x14ac:dyDescent="0.2">
      <c r="B60" t="s">
        <v>51</v>
      </c>
      <c r="G60">
        <f>+PRINCIPAL!$H$22*PRINCIPAL!H93</f>
        <v>0</v>
      </c>
    </row>
    <row r="61" spans="2:8" x14ac:dyDescent="0.2">
      <c r="B61" t="s">
        <v>52</v>
      </c>
      <c r="G61">
        <f>+PRINCIPAL!$H$22*PRINCIPAL!H94</f>
        <v>0</v>
      </c>
    </row>
    <row r="64" spans="2:8" ht="15.75" x14ac:dyDescent="0.25">
      <c r="B64" s="1" t="s">
        <v>12</v>
      </c>
    </row>
    <row r="66" spans="2:9" x14ac:dyDescent="0.2">
      <c r="B66" s="90" t="s">
        <v>53</v>
      </c>
      <c r="C66" s="90"/>
      <c r="D66" s="90"/>
      <c r="E66" s="91"/>
      <c r="G66">
        <f>+PRINCIPAL!$K$20*PRINCIPAL!H99</f>
        <v>0</v>
      </c>
    </row>
    <row r="67" spans="2:9" x14ac:dyDescent="0.2">
      <c r="B67" s="90"/>
      <c r="C67" s="90"/>
      <c r="D67" s="90"/>
      <c r="E67" s="91"/>
    </row>
    <row r="68" spans="2:9" x14ac:dyDescent="0.2">
      <c r="B68" s="90" t="s">
        <v>54</v>
      </c>
      <c r="C68" s="90"/>
      <c r="D68" s="90"/>
      <c r="E68" s="91"/>
      <c r="G68">
        <f>+PRINCIPAL!$K$20*PRINCIPAL!H101</f>
        <v>0</v>
      </c>
    </row>
    <row r="69" spans="2:9" x14ac:dyDescent="0.2">
      <c r="B69" s="90"/>
      <c r="C69" s="90"/>
      <c r="D69" s="90"/>
      <c r="E69" s="91"/>
    </row>
    <row r="72" spans="2:9" ht="15.75" x14ac:dyDescent="0.25">
      <c r="B72" s="1" t="s">
        <v>13</v>
      </c>
    </row>
    <row r="74" spans="2:9" x14ac:dyDescent="0.2">
      <c r="B74" t="s">
        <v>55</v>
      </c>
      <c r="G74">
        <f>+PRINCIPAL!$K$24*PRINCIPAL!H107</f>
        <v>0</v>
      </c>
    </row>
    <row r="75" spans="2:9" x14ac:dyDescent="0.2">
      <c r="B75" t="s">
        <v>56</v>
      </c>
      <c r="G75">
        <f>+PRINCIPAL!$K$24*PRINCIPAL!H108</f>
        <v>0</v>
      </c>
    </row>
    <row r="78" spans="2:9" ht="15.75" x14ac:dyDescent="0.25">
      <c r="B78" s="1" t="s">
        <v>14</v>
      </c>
    </row>
    <row r="80" spans="2:9" x14ac:dyDescent="0.2">
      <c r="B80" t="s">
        <v>57</v>
      </c>
      <c r="I80">
        <f>+PRINCIPAL!$K$22*PRINCIPAL!H113</f>
        <v>0</v>
      </c>
    </row>
    <row r="81" spans="2:9" x14ac:dyDescent="0.2">
      <c r="B81" t="s">
        <v>58</v>
      </c>
      <c r="I81">
        <f>+PRINCIPAL!$K$22*PRINCIPAL!H114</f>
        <v>0</v>
      </c>
    </row>
    <row r="84" spans="2:9" ht="15.75" x14ac:dyDescent="0.25">
      <c r="B84" s="1" t="s">
        <v>15</v>
      </c>
    </row>
    <row r="86" spans="2:9" x14ac:dyDescent="0.2">
      <c r="B86" s="90" t="s">
        <v>59</v>
      </c>
      <c r="C86" s="90"/>
      <c r="D86" s="90"/>
      <c r="E86" s="91"/>
      <c r="G86">
        <f>+PRINCIPAL!$K$16*PRINCIPAL!H119</f>
        <v>0</v>
      </c>
    </row>
    <row r="87" spans="2:9" x14ac:dyDescent="0.2">
      <c r="B87" s="90"/>
      <c r="C87" s="90"/>
      <c r="D87" s="90"/>
      <c r="E87" s="91"/>
    </row>
    <row r="88" spans="2:9" x14ac:dyDescent="0.2">
      <c r="B88" s="90" t="s">
        <v>60</v>
      </c>
      <c r="C88" s="90"/>
      <c r="D88" s="90"/>
      <c r="E88" s="91"/>
      <c r="G88">
        <f>+PRINCIPAL!$K$16*PRINCIPAL!H121</f>
        <v>0</v>
      </c>
    </row>
    <row r="89" spans="2:9" x14ac:dyDescent="0.2">
      <c r="B89" s="90"/>
      <c r="C89" s="90"/>
      <c r="D89" s="90"/>
      <c r="E89" s="91"/>
    </row>
    <row r="92" spans="2:9" ht="15.75" x14ac:dyDescent="0.25">
      <c r="B92" s="1" t="s">
        <v>16</v>
      </c>
    </row>
    <row r="94" spans="2:9" x14ac:dyDescent="0.2">
      <c r="B94" s="90" t="s">
        <v>61</v>
      </c>
      <c r="C94" s="90"/>
      <c r="D94" s="90"/>
      <c r="E94" s="91"/>
      <c r="G94">
        <f>+PRINCIPAL!$K$18*PRINCIPAL!H127</f>
        <v>0</v>
      </c>
    </row>
    <row r="95" spans="2:9" x14ac:dyDescent="0.2">
      <c r="B95" s="90"/>
      <c r="C95" s="90"/>
      <c r="D95" s="90"/>
      <c r="E95" s="91"/>
    </row>
    <row r="96" spans="2:9" x14ac:dyDescent="0.2">
      <c r="B96" s="90" t="s">
        <v>62</v>
      </c>
      <c r="C96" s="90"/>
      <c r="D96" s="90"/>
      <c r="E96" s="91"/>
      <c r="G96">
        <f>+PRINCIPAL!$K$18*PRINCIPAL!H129</f>
        <v>0</v>
      </c>
    </row>
    <row r="97" spans="2:5" x14ac:dyDescent="0.2">
      <c r="B97" s="90"/>
      <c r="C97" s="90"/>
      <c r="D97" s="90"/>
      <c r="E97" s="91"/>
    </row>
  </sheetData>
  <sheetProtection password="D3B5" sheet="1" objects="1" scenarios="1"/>
  <mergeCells count="8">
    <mergeCell ref="B28:E29"/>
    <mergeCell ref="B30:E31"/>
    <mergeCell ref="B96:E97"/>
    <mergeCell ref="B88:E89"/>
    <mergeCell ref="B94:E95"/>
    <mergeCell ref="B86:E87"/>
    <mergeCell ref="B68:E69"/>
    <mergeCell ref="B66:E67"/>
  </mergeCells>
  <phoneticPr fontId="0" type="noConversion"/>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VARIABLES GRAFICA</vt:lpstr>
      <vt:lpstr>VARIABLES A CORREGIR</vt:lpstr>
      <vt:lpstr>PRINCIPAL</vt:lpstr>
      <vt:lpstr>GRÁFICA</vt:lpstr>
      <vt:lpstr>PONDERACIÓN</vt:lpstr>
    </vt:vector>
  </TitlesOfParts>
  <Manager/>
  <Company>IMPSAT S.A. COLOMBIA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 Competencia</dc:title>
  <dc:subject/>
  <dc:creator>Javier Fernando Rubiano</dc:creator>
  <cp:keywords/>
  <dc:description/>
  <cp:lastModifiedBy>RUBIANO ESPINOSA JAVIER FERNANDO</cp:lastModifiedBy>
  <cp:revision/>
  <dcterms:created xsi:type="dcterms:W3CDTF">2006-01-04T14:04:50Z</dcterms:created>
  <dcterms:modified xsi:type="dcterms:W3CDTF">2025-04-22T03:40:19Z</dcterms:modified>
  <cp:category/>
  <cp:contentStatus/>
</cp:coreProperties>
</file>