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7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9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MODELOS EN EXCEL\"/>
    </mc:Choice>
  </mc:AlternateContent>
  <xr:revisionPtr revIDLastSave="0" documentId="8_{25B9BDA4-60AC-49F4-A9A7-3CC4DF0D2527}" xr6:coauthVersionLast="47" xr6:coauthVersionMax="47" xr10:uidLastSave="{00000000-0000-0000-0000-000000000000}"/>
  <workbookProtection workbookPassword="DC75" lockStructure="1"/>
  <bookViews>
    <workbookView xWindow="-120" yWindow="-120" windowWidth="29040" windowHeight="15840" firstSheet="1" xr2:uid="{00000000-000D-0000-FFFF-FFFF00000000}"/>
  </bookViews>
  <sheets>
    <sheet name="MENU" sheetId="17" r:id="rId1"/>
    <sheet name="MODELO PORTER" sheetId="1" r:id="rId2"/>
    <sheet name="RESULTADOS 5 FUERZAS" sheetId="7" r:id="rId3"/>
    <sheet name="ATRACTIVIDAD GENERAL 1" sheetId="10" r:id="rId4"/>
    <sheet name="ACCIONES DEL GOBIERNO" sheetId="16" r:id="rId5"/>
    <sheet name="DISPONIBILIDAD DE SUSTITUTOS" sheetId="15" r:id="rId6"/>
    <sheet name="PODER DE LOS PROVEEDORES" sheetId="14" r:id="rId7"/>
    <sheet name="PODER DE LOS COMPRADORES" sheetId="13" r:id="rId8"/>
    <sheet name="RIVALIDAD COMPETIDORES" sheetId="12" r:id="rId9"/>
    <sheet name="BARRERAS DE SALIDA" sheetId="11" r:id="rId10"/>
    <sheet name="BARRERAS DE ENTRADA" sheetId="8" r:id="rId11"/>
    <sheet name="ATRACTIVIDAD GENERAL" sheetId="5" r:id="rId12"/>
    <sheet name="VENTAJA COMPETITIVA" sheetId="2" state="hidden" r:id="rId13"/>
  </sheets>
  <definedNames>
    <definedName name="_xlnm.Print_Area" localSheetId="1">'VENTAJA COMPETITIVA'!$B$46:$H$90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5" i="1" l="1"/>
  <c r="K65" i="1"/>
  <c r="J65" i="1"/>
  <c r="I65" i="1"/>
  <c r="H6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1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I132" i="1"/>
  <c r="I133" i="1"/>
  <c r="I134" i="1"/>
  <c r="I135" i="1"/>
  <c r="I136" i="1"/>
  <c r="I137" i="1"/>
  <c r="I138" i="1"/>
  <c r="H132" i="1"/>
  <c r="H133" i="1"/>
  <c r="H134" i="1"/>
  <c r="H135" i="1"/>
  <c r="H136" i="1"/>
  <c r="H137" i="1"/>
  <c r="H138" i="1"/>
  <c r="G132" i="1"/>
  <c r="G133" i="1"/>
  <c r="G134" i="1"/>
  <c r="G135" i="1"/>
  <c r="G136" i="1"/>
  <c r="G137" i="1"/>
  <c r="G138" i="1"/>
  <c r="J148" i="1"/>
  <c r="G148" i="1"/>
  <c r="J149" i="1"/>
  <c r="I149" i="1"/>
  <c r="J151" i="1"/>
  <c r="H151" i="1"/>
  <c r="J150" i="1"/>
  <c r="H150" i="1"/>
  <c r="Y53" i="1"/>
  <c r="AA136" i="1"/>
  <c r="Y25" i="1"/>
  <c r="AA132" i="1"/>
  <c r="M65" i="1"/>
  <c r="H66" i="1"/>
  <c r="Y57" i="1"/>
  <c r="AA137" i="1"/>
  <c r="Y37" i="1"/>
  <c r="AA134" i="1"/>
  <c r="Y15" i="1"/>
  <c r="AA131" i="1"/>
  <c r="Y30" i="1"/>
  <c r="AA133" i="1"/>
  <c r="Y45" i="1"/>
  <c r="AA135" i="1"/>
  <c r="J147" i="1"/>
  <c r="H147" i="1"/>
  <c r="J153" i="1"/>
  <c r="G153" i="1"/>
  <c r="G139" i="1"/>
  <c r="J152" i="1"/>
  <c r="G152" i="1"/>
  <c r="H139" i="1"/>
  <c r="H149" i="1"/>
  <c r="I139" i="1"/>
  <c r="G149" i="1"/>
  <c r="I148" i="1"/>
  <c r="H148" i="1"/>
  <c r="I151" i="1"/>
  <c r="G151" i="1"/>
  <c r="I150" i="1"/>
  <c r="G150" i="1"/>
  <c r="K66" i="1"/>
  <c r="J66" i="1"/>
  <c r="L66" i="1"/>
  <c r="I66" i="1"/>
  <c r="AA138" i="1"/>
  <c r="H67" i="1"/>
  <c r="I147" i="1"/>
  <c r="G147" i="1"/>
  <c r="H153" i="1"/>
  <c r="I153" i="1"/>
  <c r="H152" i="1"/>
  <c r="I152" i="1"/>
  <c r="J154" i="1"/>
  <c r="M66" i="1"/>
  <c r="H154" i="1"/>
  <c r="G154" i="1"/>
  <c r="I154" i="1"/>
</calcChain>
</file>

<file path=xl/sharedStrings.xml><?xml version="1.0" encoding="utf-8"?>
<sst xmlns="http://schemas.openxmlformats.org/spreadsheetml/2006/main" count="385" uniqueCount="271">
  <si>
    <t>MODELO DE LAS 5 FUERZAS COMPETITIVAS DE MICHAEL PORTER</t>
  </si>
  <si>
    <t xml:space="preserve">Un enfoque para la planificación de la estrategia corporativa ha sido el propuesto por Michael E. Porter en su libro Competitive Strategy: Techniques for Analyzing Industries and Competitors.
El punto de vista de Porter es que existen cinco fuerzas que determinan las consecuencias de rentabilidad a largo plazo de un mercado o de algún segmento de éste. La idea es que la empresa debe evaluar sus objetivos y recursos frente a éstas cinco fuerzas que rigen la competencia industrial.   
La estrategia es incrementalmente dinámica. Las fuentes de ventajas tradicionales ya no proporcionan seguridad a largo plazo. Las barreras tradicionales de entrada al mercado están siendo abatidas por jugadores hábiles y rápidos. La fortaleza de una estrategia dada no está determinada por el movimiento inicial, sino por que tan bien nos anticipamos y enfrentamos a las maniobras y a las reacciones de los competidores y a los cambios en las demandas de los clientes a través del tiempo.
El éxito de la estrategia depende de que tan efectivamente ésta pueda manejar los cambios que se presenten en el ambiente competitivo. La globalización y el cambio tecnológico están creando nuevas formas de competencia la desregularización está cambiando las reglas de la competencia en muchas industrias los mercados se están volviendo más complejos e impredecibles los flujos de información en un mundo fuertemente interconectado le está permitiendo a las empresas detectar y reaccionar frente a los competidores mucho más rápidamente.
</t>
  </si>
  <si>
    <t>Diseñado por:                                              Javier Fernando Rubiano                              V.3.16                jfrubiano@hotmail.com</t>
  </si>
  <si>
    <t>https://goo.gl/69cbsn</t>
  </si>
  <si>
    <t>V.3.16</t>
  </si>
  <si>
    <t>MODELO DE ATRACTIVIDAD DE MICHAEL PORTER</t>
  </si>
  <si>
    <t>Diseñado por: Javier Fernando Rubiano Espinosa</t>
  </si>
  <si>
    <t>Califique cada un de los factores para determinar las fuerzas competitivas en la que se encuentra su empresa. Solo debe colocar un "1" en cada variable</t>
  </si>
  <si>
    <t>EMPRESA:</t>
  </si>
  <si>
    <t>RUBI BURGER</t>
  </si>
  <si>
    <t>FACTORES COMPETITIVOS</t>
  </si>
  <si>
    <t>ATRACTIVIDAD</t>
  </si>
  <si>
    <t>Muy poca</t>
  </si>
  <si>
    <t>Poca</t>
  </si>
  <si>
    <t>Neutral</t>
  </si>
  <si>
    <t>Alta</t>
  </si>
  <si>
    <t>Muy alta</t>
  </si>
  <si>
    <t>Total</t>
  </si>
  <si>
    <t>Promedio</t>
  </si>
  <si>
    <t>BARRERAS DE ENTRADA</t>
  </si>
  <si>
    <t>Economias de escala</t>
  </si>
  <si>
    <t>Pequeña</t>
  </si>
  <si>
    <t>Grande</t>
  </si>
  <si>
    <t>Diferenciación del producto</t>
  </si>
  <si>
    <t>Escasa</t>
  </si>
  <si>
    <t>Identificación de marca</t>
  </si>
  <si>
    <t>Baja</t>
  </si>
  <si>
    <t>Elevada</t>
  </si>
  <si>
    <t>Costo de cambio</t>
  </si>
  <si>
    <t>Bajo</t>
  </si>
  <si>
    <t>Elevado</t>
  </si>
  <si>
    <t>Acceso a canales de distribución</t>
  </si>
  <si>
    <t>Amplio</t>
  </si>
  <si>
    <t>Restringido</t>
  </si>
  <si>
    <t>Requerimientos de capital</t>
  </si>
  <si>
    <t>Bajos</t>
  </si>
  <si>
    <t>Elevados</t>
  </si>
  <si>
    <t>Acceso a tecnología avanzada</t>
  </si>
  <si>
    <t>Acceso a materias primas</t>
  </si>
  <si>
    <t>Protección del gobierno</t>
  </si>
  <si>
    <t>Inexistente</t>
  </si>
  <si>
    <t>Efecto de la experiencia</t>
  </si>
  <si>
    <t>Sin importancia</t>
  </si>
  <si>
    <t>Muy Importante</t>
  </si>
  <si>
    <t>BARRERAS DE SALIDA</t>
  </si>
  <si>
    <t>Especialización de activos</t>
  </si>
  <si>
    <t>Costo fijo de salida</t>
  </si>
  <si>
    <t>Interrelación estratégica</t>
  </si>
  <si>
    <t>Barreras emocionales</t>
  </si>
  <si>
    <t>Elevadas</t>
  </si>
  <si>
    <t>Bajas</t>
  </si>
  <si>
    <t>Restricciones gubernamentales y sociales</t>
  </si>
  <si>
    <t>RIVALIDAD ENTRE COMPETIDORES</t>
  </si>
  <si>
    <t>Número de competidores igualmente equilibrados</t>
  </si>
  <si>
    <t>Pequeño</t>
  </si>
  <si>
    <t xml:space="preserve">Crecimiento de la industria </t>
  </si>
  <si>
    <t>Lento</t>
  </si>
  <si>
    <t>Rapido</t>
  </si>
  <si>
    <t>Costo fijo o de almacenaje</t>
  </si>
  <si>
    <t>Caracteristicas del producto</t>
  </si>
  <si>
    <t>Generico</t>
  </si>
  <si>
    <t>Producto Unico</t>
  </si>
  <si>
    <t>Incrementos capacidad</t>
  </si>
  <si>
    <t>Pequeños</t>
  </si>
  <si>
    <t>Grandes</t>
  </si>
  <si>
    <t>Diversidad de competidores</t>
  </si>
  <si>
    <t>Compromisos estratégicos</t>
  </si>
  <si>
    <t>PODER DE LOS COMPRADORES</t>
  </si>
  <si>
    <t>Cantidad de compradores importantes</t>
  </si>
  <si>
    <t>Pocos</t>
  </si>
  <si>
    <t>Muchos</t>
  </si>
  <si>
    <t>Disponibilidad de sustitutos de productos la industria</t>
  </si>
  <si>
    <t>Costos de cambio del comprador</t>
  </si>
  <si>
    <t>Altos</t>
  </si>
  <si>
    <t>Amenazas de los compradores de integración hacia atrás</t>
  </si>
  <si>
    <t>Amenaza de la industria de integración hacia delante</t>
  </si>
  <si>
    <t>Contribución a la calidad o a servicios de compradores</t>
  </si>
  <si>
    <t>Contribución de la industria al costo total de los compradores</t>
  </si>
  <si>
    <t>Fraccion grande</t>
  </si>
  <si>
    <t>Fraccion pequeña</t>
  </si>
  <si>
    <t>Rentabilidad de los compadores</t>
  </si>
  <si>
    <t>PODER DE LOS PROVEEDORES</t>
  </si>
  <si>
    <t>Cantidad de proveedores importantes</t>
  </si>
  <si>
    <t>Disponibilidad de sustitutos de productos de proveedores</t>
  </si>
  <si>
    <t>Diferenciación o costo de cambio de productos de proveedores</t>
  </si>
  <si>
    <t>Amenaza de proveedores   integración hacia adelante</t>
  </si>
  <si>
    <t>Amenaza de la industria de integración hacia atrás</t>
  </si>
  <si>
    <t>Contribución de proveedores a calidad o servicio de productos de la industria</t>
  </si>
  <si>
    <t>Costo total de la industria contribuido por proveedores</t>
  </si>
  <si>
    <t>Importancia de la industria para rentabilidad de los proveedores</t>
  </si>
  <si>
    <t>DISPONIBILIDAD SUSTITUTOS</t>
  </si>
  <si>
    <t>Disponibilidad de sustitutos cercanos</t>
  </si>
  <si>
    <t>Costo de cambio de usuarios</t>
  </si>
  <si>
    <t>Agresividad y rentabilidad del productor de sustitutos</t>
  </si>
  <si>
    <t>Precio-valor de sustitutos</t>
  </si>
  <si>
    <t>ACCIONES DEL GOBIERNO</t>
  </si>
  <si>
    <t>Protección de la industria</t>
  </si>
  <si>
    <t>Desfavorable</t>
  </si>
  <si>
    <t>Favorable</t>
  </si>
  <si>
    <t>Regulación de la industria</t>
  </si>
  <si>
    <t>Consistencia de politicas</t>
  </si>
  <si>
    <t>Movimientos de capital entre paises</t>
  </si>
  <si>
    <t>Sin restrccion</t>
  </si>
  <si>
    <t xml:space="preserve">Tarifas aduaneras </t>
  </si>
  <si>
    <t>Restringidas</t>
  </si>
  <si>
    <t>Acceso a divisas extranjeras</t>
  </si>
  <si>
    <t>Propiedad extranjera</t>
  </si>
  <si>
    <t>Limitada</t>
  </si>
  <si>
    <t>Ilimitada</t>
  </si>
  <si>
    <t>Ayuda a competidores</t>
  </si>
  <si>
    <t>Substancial</t>
  </si>
  <si>
    <t>Ninguna</t>
  </si>
  <si>
    <t>TOTAL</t>
  </si>
  <si>
    <t>PORCENTAJE</t>
  </si>
  <si>
    <t>CALIFICACIÓN GENERAL</t>
  </si>
  <si>
    <t>BAJA</t>
  </si>
  <si>
    <t>MEDIA</t>
  </si>
  <si>
    <t>ALTA</t>
  </si>
  <si>
    <t>PROMEDIO</t>
  </si>
  <si>
    <t>RIVALIDAD COMPETIDORES</t>
  </si>
  <si>
    <t>PODER COMPRADORES</t>
  </si>
  <si>
    <t>PODER PROVEEDORES</t>
  </si>
  <si>
    <t>ACCIÓN DEL GOBIERNO</t>
  </si>
  <si>
    <t>EVALUACION GENERAL</t>
  </si>
  <si>
    <t>ACCION DEL GOBIERNO</t>
  </si>
  <si>
    <t xml:space="preserve">JUEGO DE ACTORES Y ESTRUCTURAS DE PODER </t>
  </si>
  <si>
    <t>VARIABLES ESTRATEGICAS</t>
  </si>
  <si>
    <t>ACTORES</t>
  </si>
  <si>
    <t>Variables resultado del analisis estructural</t>
  </si>
  <si>
    <t>Actores que intervienen en el comportamiento de cada variable</t>
  </si>
  <si>
    <t>V1</t>
  </si>
  <si>
    <t>IMAGEN DEL "KNOW HOW"</t>
  </si>
  <si>
    <t xml:space="preserve">Gerente general, agremiaciones de ingenieria nacionales e internacionales, </t>
  </si>
  <si>
    <t>empleados, proveedores, universidades.</t>
  </si>
  <si>
    <t>V2</t>
  </si>
  <si>
    <t>CAPACIDAD DE INNOVACION Y</t>
  </si>
  <si>
    <t xml:space="preserve">Gerente general, empleados, clientes, </t>
  </si>
  <si>
    <t>CREATIVIDAD</t>
  </si>
  <si>
    <t>agremiaciones de ingenieria nacionales e internacionales, telecomunicaciones,</t>
  </si>
  <si>
    <t>internet, publicaciones especializadas, competencia</t>
  </si>
  <si>
    <t>V3</t>
  </si>
  <si>
    <t>ACTUALIZACION TECNOLOGICA</t>
  </si>
  <si>
    <t>Proveedores de software-hardware, empresas de telecomunicacion, asesores</t>
  </si>
  <si>
    <t xml:space="preserve">técnicos, agremiaciones de ingeniería nacionales e internacionales, </t>
  </si>
  <si>
    <t>universidades</t>
  </si>
  <si>
    <t>V4</t>
  </si>
  <si>
    <t>PROCESOS TECNICOS</t>
  </si>
  <si>
    <t xml:space="preserve">Gerente General, Proveedores de software-hardware, empresas de telecomunicacion, </t>
  </si>
  <si>
    <t xml:space="preserve">aseores técnicos externos, agremiaciones de ingeniería nacionales e internacionales, </t>
  </si>
  <si>
    <t>V5</t>
  </si>
  <si>
    <t>PROCESOS ADMINISTRATIVOS</t>
  </si>
  <si>
    <t>Gerente General, Sub gerente, Gerente Administrativo, empleados, administración de impuestos,</t>
  </si>
  <si>
    <t>gobierno nacional (legislación).</t>
  </si>
  <si>
    <t>V6</t>
  </si>
  <si>
    <t>RAPIDEZ EN LA RESPUESTA</t>
  </si>
  <si>
    <t>Gerente General, Subgerente, Gerente Administrativo, Gerente Técnico, empleados.</t>
  </si>
  <si>
    <t>V7</t>
  </si>
  <si>
    <t>PROCESOS DE MARKETING</t>
  </si>
  <si>
    <t>Gerente General, Gerente Administrativo, Asesores de Mercadeo, clientes, competencia.</t>
  </si>
  <si>
    <t>V8</t>
  </si>
  <si>
    <t>PROCESOS DE MEJORAMIENTO DE CALIDAD</t>
  </si>
  <si>
    <t>Gerente General, Subgerente, Gerente Administrativo, Gerente Técnico, empleados, institutos gubernamentales</t>
  </si>
  <si>
    <t>y privados que capacitan en procesos de calidad, legislación, auditores, clientes, proveedores.</t>
  </si>
  <si>
    <t>ANALISIS SE ESCENARIOS DE FUTURO</t>
  </si>
  <si>
    <t>MATRIZ DE ACTORES POR OBJETIVOS</t>
  </si>
  <si>
    <t>COMBINACION</t>
  </si>
  <si>
    <t>NOMBRE DEL ESCENARIO</t>
  </si>
  <si>
    <t>CONSECUENCIAS DEL ESCENARIO PARA LA</t>
  </si>
  <si>
    <t>ORGANIZACIÓN</t>
  </si>
  <si>
    <t>I</t>
  </si>
  <si>
    <t>(+)</t>
  </si>
  <si>
    <t>II</t>
  </si>
  <si>
    <t>(-)</t>
  </si>
  <si>
    <t>III</t>
  </si>
  <si>
    <t>IV</t>
  </si>
  <si>
    <t>ANALISIS DE LA ATRACTIVIDAD</t>
  </si>
  <si>
    <t>FUERZA</t>
  </si>
  <si>
    <t>NIVEL DE LA FUERZA</t>
  </si>
  <si>
    <t>NIVEL DE ATRACTIVIDAD</t>
  </si>
  <si>
    <t>COMPETIDORES ACTUALES</t>
  </si>
  <si>
    <t>Intensidad rivalidad</t>
  </si>
  <si>
    <t>COMPRADORES</t>
  </si>
  <si>
    <t>Poder de negociación</t>
  </si>
  <si>
    <t>PROVEEDORES</t>
  </si>
  <si>
    <t>PRODUCTOS SUSTITUTOS</t>
  </si>
  <si>
    <t>Relación (Cercana o Lejana)</t>
  </si>
  <si>
    <t>COMPETIDORES POTENCIALES</t>
  </si>
  <si>
    <t>Barreras de entrada</t>
  </si>
  <si>
    <t>Barreras de salida</t>
  </si>
  <si>
    <t>ANALISIS DE LA VENTAJA COMPETITIVA</t>
  </si>
  <si>
    <t xml:space="preserve">NIVEL DE COMPETITIVIDAD </t>
  </si>
  <si>
    <t>CAMPOS DE GESTION</t>
  </si>
  <si>
    <t>Gran debilidad</t>
  </si>
  <si>
    <t>Leve debilidad</t>
  </si>
  <si>
    <t xml:space="preserve">Equilibrado </t>
  </si>
  <si>
    <t>Leve Fortaleza</t>
  </si>
  <si>
    <t>Gran Fortaleza</t>
  </si>
  <si>
    <t>MARKETING</t>
  </si>
  <si>
    <t>Cuota de mercado</t>
  </si>
  <si>
    <t>Calidad del producto</t>
  </si>
  <si>
    <t>Imagen de marca</t>
  </si>
  <si>
    <t>Extension de la distribución</t>
  </si>
  <si>
    <t>Tamaño del equipo de ventas</t>
  </si>
  <si>
    <t>Calidad de los vendedores</t>
  </si>
  <si>
    <t>Nivel de la formacion de ventas</t>
  </si>
  <si>
    <t>Soporte a la venta</t>
  </si>
  <si>
    <t>Precio</t>
  </si>
  <si>
    <t>Clientes principales</t>
  </si>
  <si>
    <t>Presupuesto de publicidad</t>
  </si>
  <si>
    <t>Eficacia de la publicidad</t>
  </si>
  <si>
    <t>Banco de datos de marketing</t>
  </si>
  <si>
    <t>Nivel de stocks</t>
  </si>
  <si>
    <t>Rapidez de la entrega</t>
  </si>
  <si>
    <t>Soporte a la distribución</t>
  </si>
  <si>
    <t>Niveles de margen</t>
  </si>
  <si>
    <t>Tasa de crecimiento del mercado</t>
  </si>
  <si>
    <t>Servicio al cliente</t>
  </si>
  <si>
    <t>Precision de la segmentación</t>
  </si>
  <si>
    <t>Nivel de satisfacción de los clientes</t>
  </si>
  <si>
    <t>Extensión de la gama de productos</t>
  </si>
  <si>
    <t>PRODUCCION</t>
  </si>
  <si>
    <t>Capacidad de la producción</t>
  </si>
  <si>
    <t>Localizacion de unidades productivas</t>
  </si>
  <si>
    <t>Posibilidad de ampliación</t>
  </si>
  <si>
    <t>Antigüedad de las instalaciones</t>
  </si>
  <si>
    <t>Edad de los equipos</t>
  </si>
  <si>
    <t>Versatilidad de los equipos</t>
  </si>
  <si>
    <t>Disponibilidad de mano de obra</t>
  </si>
  <si>
    <t>Calidad de la mano de obra</t>
  </si>
  <si>
    <t>Disponibilidad de materias primas</t>
  </si>
  <si>
    <t>Costos de fabricación</t>
  </si>
  <si>
    <t>Control de stocks</t>
  </si>
  <si>
    <t>Control de calidad</t>
  </si>
  <si>
    <t>Relaciones sindicales</t>
  </si>
  <si>
    <t>GESTION FINANCIERA</t>
  </si>
  <si>
    <t>Rentabilidad</t>
  </si>
  <si>
    <t>Dividendos distribuidos</t>
  </si>
  <si>
    <t>Acceso al crédito</t>
  </si>
  <si>
    <t>Capitales disponibles</t>
  </si>
  <si>
    <t>Endeudamiento</t>
  </si>
  <si>
    <t>Rotacion de stocks</t>
  </si>
  <si>
    <t>Deuda a largo plazo</t>
  </si>
  <si>
    <t>Rendimientos sobre capital invertido</t>
  </si>
  <si>
    <t>Valor de la acción</t>
  </si>
  <si>
    <t>Valor contable</t>
  </si>
  <si>
    <t>Valor de la cuota de mercado</t>
  </si>
  <si>
    <t>Ventas por trabajador</t>
  </si>
  <si>
    <t>Propiedad</t>
  </si>
  <si>
    <t>GESTION ADMINISTRATIVA</t>
  </si>
  <si>
    <t>Competencia de los empleados</t>
  </si>
  <si>
    <t>Oficinas</t>
  </si>
  <si>
    <t>Procesos administrativos</t>
  </si>
  <si>
    <t>Costos de funcionamiento</t>
  </si>
  <si>
    <t>Servicio a la clientela</t>
  </si>
  <si>
    <t>Rotacion de personal</t>
  </si>
  <si>
    <t>Competencia administrativa</t>
  </si>
  <si>
    <t>Costos de formación</t>
  </si>
  <si>
    <t>Equipo de oficina</t>
  </si>
  <si>
    <t>Ofimática</t>
  </si>
  <si>
    <t>Tratamiento de datos</t>
  </si>
  <si>
    <t>TECNOLOGIA</t>
  </si>
  <si>
    <t>Edad de la tecnología</t>
  </si>
  <si>
    <t>Edad del proceso tecnológico</t>
  </si>
  <si>
    <t>Capacidad de ingeniería</t>
  </si>
  <si>
    <t>Informes de productos</t>
  </si>
  <si>
    <t>Informes de procesos</t>
  </si>
  <si>
    <t>Bondad de la I &amp; D</t>
  </si>
  <si>
    <t>Gestion de la I &amp; D</t>
  </si>
  <si>
    <t>Nivel de gasto en I &amp; D</t>
  </si>
  <si>
    <t>Realizaciones de I &amp; D</t>
  </si>
  <si>
    <t>Patentes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</si>
</sst>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1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sz val="8"/>
      <name val="Arial"/>
    </font>
    <font>
      <sz val="10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b/>
      <sz val="7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/>
    <xf numFmtId="0" fontId="0" fillId="3" borderId="5" xfId="0" applyFill="1" applyBorder="1"/>
    <xf numFmtId="0" fontId="0" fillId="3" borderId="6" xfId="0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7" xfId="0" applyFill="1" applyBorder="1"/>
    <xf numFmtId="0" fontId="0" fillId="3" borderId="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0" fontId="2" fillId="3" borderId="9" xfId="0" applyFont="1" applyFill="1" applyBorder="1"/>
    <xf numFmtId="0" fontId="0" fillId="3" borderId="10" xfId="0" applyFill="1" applyBorder="1"/>
    <xf numFmtId="0" fontId="0" fillId="3" borderId="11" xfId="0" applyFill="1" applyBorder="1" applyAlignment="1">
      <alignment horizontal="centerContinuous"/>
    </xf>
    <xf numFmtId="0" fontId="0" fillId="3" borderId="12" xfId="0" applyFill="1" applyBorder="1" applyAlignment="1">
      <alignment horizontal="centerContinuous"/>
    </xf>
    <xf numFmtId="0" fontId="0" fillId="3" borderId="13" xfId="0" applyFill="1" applyBorder="1" applyAlignment="1">
      <alignment horizontal="centerContinuous"/>
    </xf>
    <xf numFmtId="0" fontId="4" fillId="3" borderId="6" xfId="0" applyFont="1" applyFill="1" applyBorder="1" applyAlignment="1">
      <alignment horizontal="center" vertical="top"/>
    </xf>
    <xf numFmtId="0" fontId="2" fillId="3" borderId="14" xfId="0" applyFont="1" applyFill="1" applyBorder="1"/>
    <xf numFmtId="0" fontId="0" fillId="3" borderId="4" xfId="0" applyFill="1" applyBorder="1"/>
    <xf numFmtId="0" fontId="2" fillId="3" borderId="11" xfId="0" applyFont="1" applyFill="1" applyBorder="1"/>
    <xf numFmtId="0" fontId="0" fillId="3" borderId="9" xfId="0" applyFill="1" applyBorder="1"/>
    <xf numFmtId="0" fontId="2" fillId="3" borderId="15" xfId="0" applyFont="1" applyFill="1" applyBorder="1"/>
    <xf numFmtId="0" fontId="0" fillId="3" borderId="15" xfId="0" applyFill="1" applyBorder="1"/>
    <xf numFmtId="0" fontId="0" fillId="3" borderId="15" xfId="0" applyFill="1" applyBorder="1" applyAlignment="1">
      <alignment horizontal="center"/>
    </xf>
    <xf numFmtId="0" fontId="2" fillId="3" borderId="16" xfId="0" applyFont="1" applyFill="1" applyBorder="1"/>
    <xf numFmtId="0" fontId="0" fillId="3" borderId="17" xfId="0" applyFill="1" applyBorder="1"/>
    <xf numFmtId="0" fontId="0" fillId="3" borderId="17" xfId="0" applyFill="1" applyBorder="1" applyAlignment="1">
      <alignment horizontal="center"/>
    </xf>
    <xf numFmtId="0" fontId="2" fillId="3" borderId="12" xfId="0" applyFont="1" applyFill="1" applyBorder="1"/>
    <xf numFmtId="0" fontId="0" fillId="3" borderId="12" xfId="0" applyFill="1" applyBorder="1"/>
    <xf numFmtId="0" fontId="0" fillId="3" borderId="12" xfId="0" applyFill="1" applyBorder="1" applyAlignment="1">
      <alignment horizontal="center"/>
    </xf>
    <xf numFmtId="0" fontId="2" fillId="3" borderId="0" xfId="0" applyFont="1" applyFill="1" applyAlignment="1">
      <alignment horizontal="centerContinuous"/>
    </xf>
    <xf numFmtId="0" fontId="0" fillId="3" borderId="0" xfId="0" applyFill="1" applyAlignment="1">
      <alignment horizontal="centerContinuous"/>
    </xf>
    <xf numFmtId="0" fontId="2" fillId="3" borderId="1" xfId="0" applyFont="1" applyFill="1" applyBorder="1"/>
    <xf numFmtId="0" fontId="2" fillId="3" borderId="18" xfId="0" applyFont="1" applyFill="1" applyBorder="1" applyAlignment="1">
      <alignment horizontal="centerContinuous"/>
    </xf>
    <xf numFmtId="0" fontId="2" fillId="3" borderId="19" xfId="0" applyFont="1" applyFill="1" applyBorder="1" applyAlignment="1">
      <alignment horizontal="centerContinuous"/>
    </xf>
    <xf numFmtId="0" fontId="2" fillId="3" borderId="20" xfId="0" applyFont="1" applyFill="1" applyBorder="1" applyAlignment="1">
      <alignment horizontal="centerContinuous"/>
    </xf>
    <xf numFmtId="0" fontId="0" fillId="3" borderId="1" xfId="0" applyFill="1" applyBorder="1"/>
    <xf numFmtId="0" fontId="0" fillId="3" borderId="18" xfId="0" applyFill="1" applyBorder="1" applyAlignment="1">
      <alignment horizontal="centerContinuous"/>
    </xf>
    <xf numFmtId="0" fontId="0" fillId="3" borderId="19" xfId="0" applyFill="1" applyBorder="1" applyAlignment="1">
      <alignment horizontal="centerContinuous"/>
    </xf>
    <xf numFmtId="0" fontId="0" fillId="3" borderId="20" xfId="0" applyFill="1" applyBorder="1" applyAlignment="1">
      <alignment horizontal="centerContinuous"/>
    </xf>
    <xf numFmtId="0" fontId="2" fillId="3" borderId="6" xfId="0" applyFont="1" applyFill="1" applyBorder="1"/>
    <xf numFmtId="0" fontId="2" fillId="3" borderId="2" xfId="0" applyFont="1" applyFill="1" applyBorder="1"/>
    <xf numFmtId="0" fontId="2" fillId="3" borderId="7" xfId="0" applyFont="1" applyFill="1" applyBorder="1"/>
    <xf numFmtId="0" fontId="2" fillId="3" borderId="21" xfId="0" applyFont="1" applyFill="1" applyBorder="1" applyAlignment="1">
      <alignment horizontal="centerContinuous"/>
    </xf>
    <xf numFmtId="0" fontId="2" fillId="3" borderId="22" xfId="0" applyFont="1" applyFill="1" applyBorder="1" applyAlignment="1">
      <alignment horizontal="centerContinuous"/>
    </xf>
    <xf numFmtId="0" fontId="2" fillId="3" borderId="23" xfId="0" applyFont="1" applyFill="1" applyBorder="1" applyAlignment="1">
      <alignment horizontal="centerContinuous"/>
    </xf>
    <xf numFmtId="0" fontId="2" fillId="3" borderId="24" xfId="0" applyFont="1" applyFill="1" applyBorder="1"/>
    <xf numFmtId="0" fontId="2" fillId="3" borderId="25" xfId="0" applyFont="1" applyFill="1" applyBorder="1" applyAlignment="1">
      <alignment horizontal="centerContinuous"/>
    </xf>
    <xf numFmtId="0" fontId="0" fillId="3" borderId="26" xfId="0" applyFill="1" applyBorder="1"/>
    <xf numFmtId="0" fontId="0" fillId="3" borderId="27" xfId="0" applyFill="1" applyBorder="1" applyAlignment="1">
      <alignment horizontal="centerContinuous"/>
    </xf>
    <xf numFmtId="0" fontId="0" fillId="3" borderId="26" xfId="0" applyFill="1" applyBorder="1" applyAlignment="1">
      <alignment horizontal="centerContinuous"/>
    </xf>
    <xf numFmtId="0" fontId="0" fillId="3" borderId="27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11" xfId="0" applyFill="1" applyBorder="1"/>
    <xf numFmtId="0" fontId="0" fillId="3" borderId="13" xfId="0" applyFill="1" applyBorder="1"/>
    <xf numFmtId="0" fontId="0" fillId="3" borderId="14" xfId="0" applyFill="1" applyBorder="1"/>
    <xf numFmtId="0" fontId="2" fillId="3" borderId="7" xfId="0" applyFont="1" applyFill="1" applyBorder="1" applyAlignment="1">
      <alignment horizontal="centerContinuous" vertical="center"/>
    </xf>
    <xf numFmtId="0" fontId="0" fillId="3" borderId="7" xfId="0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7" fillId="3" borderId="7" xfId="0" applyFont="1" applyFill="1" applyBorder="1"/>
    <xf numFmtId="0" fontId="7" fillId="3" borderId="6" xfId="0" applyFont="1" applyFill="1" applyBorder="1"/>
    <xf numFmtId="0" fontId="2" fillId="0" borderId="0" xfId="0" applyFont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9" fontId="0" fillId="3" borderId="2" xfId="3" applyFont="1" applyFill="1" applyBorder="1" applyAlignment="1">
      <alignment horizontal="center"/>
    </xf>
    <xf numFmtId="9" fontId="0" fillId="3" borderId="8" xfId="3" applyFont="1" applyFill="1" applyBorder="1" applyAlignment="1">
      <alignment horizontal="center"/>
    </xf>
    <xf numFmtId="9" fontId="0" fillId="3" borderId="7" xfId="3" applyFont="1" applyFill="1" applyBorder="1" applyAlignment="1">
      <alignment horizontal="center"/>
    </xf>
    <xf numFmtId="0" fontId="0" fillId="5" borderId="0" xfId="0" applyFill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9" xfId="0" applyFill="1" applyBorder="1"/>
    <xf numFmtId="0" fontId="10" fillId="5" borderId="10" xfId="0" applyFont="1" applyFill="1" applyBorder="1" applyAlignment="1">
      <alignment vertical="center"/>
    </xf>
    <xf numFmtId="0" fontId="0" fillId="5" borderId="10" xfId="0" applyFill="1" applyBorder="1"/>
    <xf numFmtId="0" fontId="8" fillId="5" borderId="0" xfId="0" applyFont="1" applyFill="1"/>
    <xf numFmtId="0" fontId="0" fillId="5" borderId="5" xfId="0" applyFill="1" applyBorder="1"/>
    <xf numFmtId="0" fontId="0" fillId="5" borderId="4" xfId="0" applyFill="1" applyBorder="1"/>
    <xf numFmtId="0" fontId="16" fillId="3" borderId="0" xfId="0" applyFont="1" applyFill="1" applyAlignment="1">
      <alignment horizontal="center"/>
    </xf>
    <xf numFmtId="0" fontId="7" fillId="3" borderId="8" xfId="0" applyFont="1" applyFill="1" applyBorder="1"/>
    <xf numFmtId="165" fontId="0" fillId="3" borderId="2" xfId="2" applyNumberFormat="1" applyFont="1" applyFill="1" applyBorder="1"/>
    <xf numFmtId="165" fontId="7" fillId="3" borderId="8" xfId="2" applyNumberFormat="1" applyFont="1" applyFill="1" applyBorder="1"/>
    <xf numFmtId="165" fontId="0" fillId="3" borderId="7" xfId="2" applyNumberFormat="1" applyFont="1" applyFill="1" applyBorder="1"/>
    <xf numFmtId="0" fontId="2" fillId="2" borderId="20" xfId="0" applyFont="1" applyFill="1" applyBorder="1" applyAlignment="1">
      <alignment horizontal="center"/>
    </xf>
    <xf numFmtId="0" fontId="7" fillId="3" borderId="0" xfId="0" applyFont="1" applyFill="1"/>
    <xf numFmtId="0" fontId="7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vertical="center"/>
    </xf>
    <xf numFmtId="0" fontId="8" fillId="5" borderId="9" xfId="0" applyFont="1" applyFill="1" applyBorder="1"/>
    <xf numFmtId="0" fontId="0" fillId="5" borderId="14" xfId="0" applyFill="1" applyBorder="1"/>
    <xf numFmtId="0" fontId="8" fillId="5" borderId="5" xfId="0" applyFont="1" applyFill="1" applyBorder="1"/>
    <xf numFmtId="0" fontId="7" fillId="5" borderId="0" xfId="0" applyFont="1" applyFill="1" applyAlignment="1">
      <alignment vertical="center"/>
    </xf>
    <xf numFmtId="0" fontId="15" fillId="5" borderId="0" xfId="1" applyFill="1"/>
    <xf numFmtId="9" fontId="0" fillId="3" borderId="0" xfId="3" applyFont="1" applyFill="1" applyBorder="1" applyAlignment="1">
      <alignment horizontal="center"/>
    </xf>
    <xf numFmtId="165" fontId="0" fillId="3" borderId="13" xfId="2" applyNumberFormat="1" applyFont="1" applyFill="1" applyBorder="1" applyAlignment="1" applyProtection="1">
      <alignment horizontal="center"/>
      <protection locked="0"/>
    </xf>
    <xf numFmtId="165" fontId="0" fillId="3" borderId="10" xfId="2" applyNumberFormat="1" applyFont="1" applyFill="1" applyBorder="1" applyAlignment="1" applyProtection="1">
      <alignment horizontal="center"/>
      <protection locked="0"/>
    </xf>
    <xf numFmtId="165" fontId="0" fillId="3" borderId="4" xfId="2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7" fillId="3" borderId="5" xfId="0" applyFont="1" applyFill="1" applyBorder="1"/>
    <xf numFmtId="0" fontId="0" fillId="3" borderId="5" xfId="0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6" borderId="31" xfId="0" applyFont="1" applyFill="1" applyBorder="1" applyAlignment="1">
      <alignment horizontal="center"/>
    </xf>
    <xf numFmtId="9" fontId="2" fillId="6" borderId="30" xfId="3" applyFont="1" applyFill="1" applyBorder="1" applyAlignment="1">
      <alignment horizontal="center"/>
    </xf>
    <xf numFmtId="9" fontId="2" fillId="6" borderId="31" xfId="3" applyFont="1" applyFill="1" applyBorder="1" applyAlignment="1">
      <alignment horizontal="center"/>
    </xf>
    <xf numFmtId="0" fontId="14" fillId="3" borderId="0" xfId="0" applyFont="1" applyFill="1"/>
    <xf numFmtId="0" fontId="0" fillId="7" borderId="0" xfId="0" applyFill="1" applyAlignment="1">
      <alignment horizontal="center" vertical="center"/>
    </xf>
    <xf numFmtId="0" fontId="2" fillId="7" borderId="0" xfId="0" applyFont="1" applyFill="1" applyAlignment="1" applyProtection="1">
      <alignment horizontal="center" vertical="center"/>
      <protection locked="0"/>
    </xf>
    <xf numFmtId="0" fontId="12" fillId="3" borderId="11" xfId="0" applyFont="1" applyFill="1" applyBorder="1"/>
    <xf numFmtId="0" fontId="10" fillId="8" borderId="19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20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2" fillId="6" borderId="19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5" fontId="0" fillId="3" borderId="6" xfId="2" applyNumberFormat="1" applyFont="1" applyFill="1" applyBorder="1" applyAlignment="1" applyProtection="1">
      <alignment horizontal="center" vertical="center"/>
      <protection locked="0"/>
    </xf>
    <xf numFmtId="165" fontId="0" fillId="3" borderId="2" xfId="2" applyNumberFormat="1" applyFont="1" applyFill="1" applyBorder="1" applyAlignment="1" applyProtection="1">
      <alignment horizontal="center" vertical="center"/>
      <protection locked="0"/>
    </xf>
    <xf numFmtId="165" fontId="0" fillId="3" borderId="7" xfId="2" applyNumberFormat="1" applyFont="1" applyFill="1" applyBorder="1" applyAlignment="1" applyProtection="1">
      <alignment horizontal="center" vertical="center"/>
      <protection locked="0"/>
    </xf>
    <xf numFmtId="9" fontId="2" fillId="9" borderId="11" xfId="3" applyFont="1" applyFill="1" applyBorder="1" applyAlignment="1">
      <alignment horizontal="center" vertical="center"/>
    </xf>
    <xf numFmtId="9" fontId="2" fillId="9" borderId="13" xfId="3" applyFont="1" applyFill="1" applyBorder="1" applyAlignment="1">
      <alignment horizontal="center" vertical="center"/>
    </xf>
    <xf numFmtId="9" fontId="2" fillId="9" borderId="14" xfId="3" applyFont="1" applyFill="1" applyBorder="1" applyAlignment="1">
      <alignment horizontal="center" vertical="center"/>
    </xf>
    <xf numFmtId="9" fontId="2" fillId="9" borderId="4" xfId="3" applyFont="1" applyFill="1" applyBorder="1" applyAlignment="1">
      <alignment horizontal="center" vertical="center"/>
    </xf>
    <xf numFmtId="9" fontId="2" fillId="10" borderId="6" xfId="3" applyFont="1" applyFill="1" applyBorder="1" applyAlignment="1">
      <alignment horizontal="center" vertical="center"/>
    </xf>
    <xf numFmtId="9" fontId="2" fillId="10" borderId="7" xfId="3" applyFont="1" applyFill="1" applyBorder="1" applyAlignment="1">
      <alignment horizontal="center" vertical="center"/>
    </xf>
    <xf numFmtId="9" fontId="2" fillId="11" borderId="12" xfId="3" applyFont="1" applyFill="1" applyBorder="1" applyAlignment="1">
      <alignment horizontal="center" vertical="center"/>
    </xf>
    <xf numFmtId="9" fontId="2" fillId="11" borderId="13" xfId="3" applyFont="1" applyFill="1" applyBorder="1" applyAlignment="1">
      <alignment horizontal="center" vertical="center"/>
    </xf>
    <xf numFmtId="9" fontId="2" fillId="11" borderId="5" xfId="3" applyFont="1" applyFill="1" applyBorder="1" applyAlignment="1">
      <alignment horizontal="center" vertical="center"/>
    </xf>
    <xf numFmtId="9" fontId="2" fillId="11" borderId="4" xfId="3" applyFont="1" applyFill="1" applyBorder="1" applyAlignment="1">
      <alignment horizontal="center" vertical="center"/>
    </xf>
    <xf numFmtId="165" fontId="10" fillId="6" borderId="19" xfId="3" applyNumberFormat="1" applyFont="1" applyFill="1" applyBorder="1" applyAlignment="1">
      <alignment horizontal="center" vertical="center" wrapText="1"/>
    </xf>
    <xf numFmtId="165" fontId="10" fillId="6" borderId="18" xfId="3" applyNumberFormat="1" applyFont="1" applyFill="1" applyBorder="1" applyAlignment="1">
      <alignment horizontal="center" vertical="center" wrapText="1"/>
    </xf>
    <xf numFmtId="165" fontId="10" fillId="6" borderId="20" xfId="3" applyNumberFormat="1" applyFont="1" applyFill="1" applyBorder="1" applyAlignment="1">
      <alignment horizontal="center" vertical="center" wrapText="1"/>
    </xf>
    <xf numFmtId="165" fontId="0" fillId="3" borderId="6" xfId="2" applyNumberFormat="1" applyFont="1" applyFill="1" applyBorder="1" applyAlignment="1" applyProtection="1">
      <alignment horizontal="center" vertical="center" wrapText="1"/>
      <protection locked="0"/>
    </xf>
    <xf numFmtId="165" fontId="0" fillId="3" borderId="2" xfId="2" applyNumberFormat="1" applyFont="1" applyFill="1" applyBorder="1" applyAlignment="1" applyProtection="1">
      <alignment horizontal="center" vertical="center" wrapText="1"/>
      <protection locked="0"/>
    </xf>
    <xf numFmtId="165" fontId="0" fillId="3" borderId="7" xfId="2" applyNumberFormat="1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horizontal="center"/>
    </xf>
    <xf numFmtId="0" fontId="13" fillId="5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top"/>
    </xf>
    <xf numFmtId="0" fontId="3" fillId="3" borderId="33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</cellXfs>
  <cellStyles count="4">
    <cellStyle name="Hipervínculo" xfId="1" builtinId="8"/>
    <cellStyle name="Millares [0]" xfId="2" builtinId="6"/>
    <cellStyle name="Normal" xfId="0" builtinId="0"/>
    <cellStyle name="Porcentaje" xfId="3" builtinId="5"/>
  </cellStyles>
  <dxfs count="6">
    <dxf>
      <font>
        <b/>
        <i val="0"/>
        <color rgb="FF00B05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92D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8.xml"/><Relationship Id="rId5" Type="http://schemas.openxmlformats.org/officeDocument/2006/relationships/chartsheet" Target="chartsheets/sheet2.xml"/><Relationship Id="rId15" Type="http://schemas.openxmlformats.org/officeDocument/2006/relationships/styles" Target="styles.xml"/><Relationship Id="rId10" Type="http://schemas.openxmlformats.org/officeDocument/2006/relationships/chartsheet" Target="chartsheets/sheet7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6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O" sz="2800" b="1">
                <a:solidFill>
                  <a:schemeClr val="tx1"/>
                </a:solidFill>
              </a:rPr>
              <a:t>MODELO DE ATRACTIVIDAD DE</a:t>
            </a:r>
            <a:r>
              <a:rPr lang="es-CO" sz="2800" b="1" baseline="0">
                <a:solidFill>
                  <a:schemeClr val="tx1"/>
                </a:solidFill>
              </a:rPr>
              <a:t> </a:t>
            </a:r>
            <a:r>
              <a:rPr lang="es-CO" sz="2800" b="1">
                <a:solidFill>
                  <a:schemeClr val="tx1"/>
                </a:solidFill>
              </a:rPr>
              <a:t>PORTER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'MODELO PORTER'!$AA$130</c:f>
              <c:strCache>
                <c:ptCount val="1"/>
                <c:pt idx="0">
                  <c:v>PROMEDIO</c:v>
                </c:pt>
              </c:strCache>
            </c:strRef>
          </c:tx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'MODELO PORTER'!$Z$131:$Z$138</c:f>
              <c:strCache>
                <c:ptCount val="8"/>
                <c:pt idx="0">
                  <c:v>BARRERAS DE ENTRADA</c:v>
                </c:pt>
                <c:pt idx="1">
                  <c:v>BARRERAS DE SALIDA</c:v>
                </c:pt>
                <c:pt idx="2">
                  <c:v>RIVALIDAD COMPETIDORES</c:v>
                </c:pt>
                <c:pt idx="3">
                  <c:v>PODER COMPRADORES</c:v>
                </c:pt>
                <c:pt idx="4">
                  <c:v>PODER PROVEEDORES</c:v>
                </c:pt>
                <c:pt idx="5">
                  <c:v>DISPONIBILIDAD SUSTITUTOS</c:v>
                </c:pt>
                <c:pt idx="6">
                  <c:v>ACCIÓN DEL GOBIERNO</c:v>
                </c:pt>
                <c:pt idx="7">
                  <c:v>EVALUACION GENERAL</c:v>
                </c:pt>
              </c:strCache>
            </c:strRef>
          </c:cat>
          <c:val>
            <c:numRef>
              <c:f>'MODELO PORTER'!$AA$131:$AA$138</c:f>
              <c:numCache>
                <c:formatCode>_(* #,##0.00_);_(* \(#,##0.00\);_(* "-"_);_(@_)</c:formatCode>
                <c:ptCount val="8"/>
                <c:pt idx="0">
                  <c:v>3</c:v>
                </c:pt>
                <c:pt idx="1">
                  <c:v>1.8</c:v>
                </c:pt>
                <c:pt idx="2">
                  <c:v>3.5714285714285716</c:v>
                </c:pt>
                <c:pt idx="3">
                  <c:v>2.75</c:v>
                </c:pt>
                <c:pt idx="4">
                  <c:v>3.375</c:v>
                </c:pt>
                <c:pt idx="5">
                  <c:v>2.25</c:v>
                </c:pt>
                <c:pt idx="6">
                  <c:v>2.75</c:v>
                </c:pt>
                <c:pt idx="7">
                  <c:v>2.7852040816326533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C-4EF7-B79C-F86EC62B8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263631"/>
        <c:axId val="1"/>
      </c:radarChart>
      <c:catAx>
        <c:axId val="529263631"/>
        <c:scaling>
          <c:orientation val="minMax"/>
        </c:scaling>
        <c:delete val="0"/>
        <c:axPos val="b"/>
        <c:majorGridlines>
          <c:spPr>
            <a:ln w="9525"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263631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800" b="1">
                <a:solidFill>
                  <a:schemeClr val="tx2">
                    <a:lumMod val="75000"/>
                  </a:schemeClr>
                </a:solidFill>
              </a:rPr>
              <a:t>ACCIONES DEL GOBIERNO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'MODELO PORTER'!$F$57:$F$64</c:f>
              <c:strCache>
                <c:ptCount val="8"/>
                <c:pt idx="0">
                  <c:v>Protección de la industria</c:v>
                </c:pt>
                <c:pt idx="1">
                  <c:v>Regulación de la industria</c:v>
                </c:pt>
                <c:pt idx="2">
                  <c:v>Consistencia de politicas</c:v>
                </c:pt>
                <c:pt idx="3">
                  <c:v>Movimientos de capital entre paises</c:v>
                </c:pt>
                <c:pt idx="4">
                  <c:v>Tarifas aduaneras </c:v>
                </c:pt>
                <c:pt idx="5">
                  <c:v>Acceso a divisas extranjeras</c:v>
                </c:pt>
                <c:pt idx="6">
                  <c:v>Propiedad extranjera</c:v>
                </c:pt>
                <c:pt idx="7">
                  <c:v>Ayuda a competidores</c:v>
                </c:pt>
              </c:strCache>
            </c:strRef>
          </c:cat>
          <c:val>
            <c:numRef>
              <c:f>'MODELO PORTER'!$X$57:$X$64</c:f>
              <c:numCache>
                <c:formatCode>_(* #,##0.00_);_(* \(#,##0.00\);_(* "-"_);_(@_)</c:formatCode>
                <c:ptCount val="8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9-4ADC-A96F-901245C4E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261967"/>
        <c:axId val="1"/>
      </c:radarChart>
      <c:catAx>
        <c:axId val="529261967"/>
        <c:scaling>
          <c:orientation val="minMax"/>
        </c:scaling>
        <c:delete val="0"/>
        <c:axPos val="b"/>
        <c:majorGridlines>
          <c:spPr>
            <a:ln w="9525"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261967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800" b="1">
                <a:solidFill>
                  <a:schemeClr val="tx2">
                    <a:lumMod val="75000"/>
                  </a:schemeClr>
                </a:solidFill>
              </a:rPr>
              <a:t>DISPONIBILIDAD DE SUSTITUTOS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'MODELO PORTER'!$F$53:$F$56</c:f>
              <c:strCache>
                <c:ptCount val="4"/>
                <c:pt idx="0">
                  <c:v>Disponibilidad de sustitutos cercanos</c:v>
                </c:pt>
                <c:pt idx="1">
                  <c:v>Costo de cambio de usuarios</c:v>
                </c:pt>
                <c:pt idx="2">
                  <c:v>Agresividad y rentabilidad del productor de sustitutos</c:v>
                </c:pt>
                <c:pt idx="3">
                  <c:v>Precio-valor de sustitutos</c:v>
                </c:pt>
              </c:strCache>
            </c:strRef>
          </c:cat>
          <c:val>
            <c:numRef>
              <c:f>'MODELO PORTER'!$X$53:$X$56</c:f>
              <c:numCache>
                <c:formatCode>_(* #,##0.00_);_(* \(#,##0.00\);_(* "-"_);_(@_)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A-4330-A5C5-FC8DAB8DE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261135"/>
        <c:axId val="1"/>
      </c:radarChart>
      <c:catAx>
        <c:axId val="529261135"/>
        <c:scaling>
          <c:orientation val="minMax"/>
        </c:scaling>
        <c:delete val="0"/>
        <c:axPos val="b"/>
        <c:majorGridlines>
          <c:spPr>
            <a:ln w="9525"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261135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800" b="1">
                <a:solidFill>
                  <a:schemeClr val="tx2">
                    <a:lumMod val="75000"/>
                  </a:schemeClr>
                </a:solidFill>
              </a:rPr>
              <a:t>PODER DE LOS PROVEEDORES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'MODELO PORTER'!$F$45:$F$52</c:f>
              <c:strCache>
                <c:ptCount val="8"/>
                <c:pt idx="0">
                  <c:v>Cantidad de proveedores importantes</c:v>
                </c:pt>
                <c:pt idx="1">
                  <c:v>Disponibilidad de sustitutos de productos de proveedores</c:v>
                </c:pt>
                <c:pt idx="2">
                  <c:v>Diferenciación o costo de cambio de productos de proveedores</c:v>
                </c:pt>
                <c:pt idx="3">
                  <c:v>Amenaza de proveedores   integración hacia adelante</c:v>
                </c:pt>
                <c:pt idx="4">
                  <c:v>Amenaza de la industria de integración hacia atrás</c:v>
                </c:pt>
                <c:pt idx="5">
                  <c:v>Contribución de proveedores a calidad o servicio de productos de la industria</c:v>
                </c:pt>
                <c:pt idx="6">
                  <c:v>Costo total de la industria contribuido por proveedores</c:v>
                </c:pt>
                <c:pt idx="7">
                  <c:v>Importancia de la industria para rentabilidad de los proveedores</c:v>
                </c:pt>
              </c:strCache>
            </c:strRef>
          </c:cat>
          <c:val>
            <c:numRef>
              <c:f>'MODELO PORTER'!$X$45:$X$52</c:f>
              <c:numCache>
                <c:formatCode>_(* #,##0.00_);_(* \(#,##0.00\);_(* "-"_);_(@_)</c:formatCode>
                <c:ptCount val="8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7-4747-BA5F-4C68975F7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663567"/>
        <c:axId val="1"/>
      </c:radarChart>
      <c:catAx>
        <c:axId val="531663567"/>
        <c:scaling>
          <c:orientation val="minMax"/>
        </c:scaling>
        <c:delete val="0"/>
        <c:axPos val="b"/>
        <c:majorGridlines>
          <c:spPr>
            <a:ln w="9525"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663567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800" b="1">
                <a:solidFill>
                  <a:schemeClr val="tx2">
                    <a:lumMod val="75000"/>
                  </a:schemeClr>
                </a:solidFill>
              </a:rPr>
              <a:t>PODER DE LOS COMPRADORES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'MODELO PORTER'!$F$37:$F$44</c:f>
              <c:strCache>
                <c:ptCount val="8"/>
                <c:pt idx="0">
                  <c:v>Cantidad de compradores importantes</c:v>
                </c:pt>
                <c:pt idx="1">
                  <c:v>Disponibilidad de sustitutos de productos la industria</c:v>
                </c:pt>
                <c:pt idx="2">
                  <c:v>Costos de cambio del comprador</c:v>
                </c:pt>
                <c:pt idx="3">
                  <c:v>Amenazas de los compradores de integración hacia atrás</c:v>
                </c:pt>
                <c:pt idx="4">
                  <c:v>Amenaza de la industria de integración hacia delante</c:v>
                </c:pt>
                <c:pt idx="5">
                  <c:v>Contribución a la calidad o a servicios de compradores</c:v>
                </c:pt>
                <c:pt idx="6">
                  <c:v>Contribución de la industria al costo total de los compradores</c:v>
                </c:pt>
                <c:pt idx="7">
                  <c:v>Rentabilidad de los compadores</c:v>
                </c:pt>
              </c:strCache>
            </c:strRef>
          </c:cat>
          <c:val>
            <c:numRef>
              <c:f>'MODELO PORTER'!$X$37:$X$44</c:f>
              <c:numCache>
                <c:formatCode>_(* #,##0.00_);_(* \(#,##0.00\);_(* "-"_);_(@_)</c:formatCode>
                <c:ptCount val="8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B-4BE2-A6C8-6FDEDC081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668143"/>
        <c:axId val="1"/>
      </c:radarChart>
      <c:catAx>
        <c:axId val="531668143"/>
        <c:scaling>
          <c:orientation val="minMax"/>
        </c:scaling>
        <c:delete val="0"/>
        <c:axPos val="b"/>
        <c:majorGridlines>
          <c:spPr>
            <a:ln w="9525"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668143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800" b="1">
                <a:solidFill>
                  <a:schemeClr val="tx2">
                    <a:lumMod val="75000"/>
                  </a:schemeClr>
                </a:solidFill>
              </a:rPr>
              <a:t>RIVALIDAD ENTRE COMPETIDORES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'MODELO PORTER'!$F$30:$F$36</c:f>
              <c:strCache>
                <c:ptCount val="7"/>
                <c:pt idx="0">
                  <c:v>Número de competidores igualmente equilibrados</c:v>
                </c:pt>
                <c:pt idx="1">
                  <c:v>Crecimiento de la industria </c:v>
                </c:pt>
                <c:pt idx="2">
                  <c:v>Costo fijo o de almacenaje</c:v>
                </c:pt>
                <c:pt idx="3">
                  <c:v>Caracteristicas del producto</c:v>
                </c:pt>
                <c:pt idx="4">
                  <c:v>Incrementos capacidad</c:v>
                </c:pt>
                <c:pt idx="5">
                  <c:v>Diversidad de competidores</c:v>
                </c:pt>
                <c:pt idx="6">
                  <c:v>Compromisos estratégicos</c:v>
                </c:pt>
              </c:strCache>
            </c:strRef>
          </c:cat>
          <c:val>
            <c:numRef>
              <c:f>'MODELO PORTER'!$X$30:$X$36</c:f>
              <c:numCache>
                <c:formatCode>_(* #,##0.00_);_(* \(#,##0.00\);_(* "-"_);_(@_)</c:formatCode>
                <c:ptCount val="7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2-4048-B049-2961FA673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664815"/>
        <c:axId val="1"/>
      </c:radarChart>
      <c:catAx>
        <c:axId val="531664815"/>
        <c:scaling>
          <c:orientation val="minMax"/>
        </c:scaling>
        <c:delete val="0"/>
        <c:axPos val="b"/>
        <c:majorGridlines>
          <c:spPr>
            <a:ln w="9525"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664815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800" b="1">
                <a:solidFill>
                  <a:schemeClr val="tx2">
                    <a:lumMod val="75000"/>
                  </a:schemeClr>
                </a:solidFill>
              </a:rPr>
              <a:t>BARRERAS</a:t>
            </a:r>
            <a:r>
              <a:rPr lang="es-CO" sz="2800" b="1" baseline="0">
                <a:solidFill>
                  <a:schemeClr val="tx2">
                    <a:lumMod val="75000"/>
                  </a:schemeClr>
                </a:solidFill>
              </a:rPr>
              <a:t> DE SALIDA</a:t>
            </a:r>
            <a:endParaRPr lang="es-CO" sz="2800" b="1">
              <a:solidFill>
                <a:schemeClr val="tx2">
                  <a:lumMod val="75000"/>
                </a:schemeClr>
              </a:solidFill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'MODELO PORTER'!$F$25:$F$29</c:f>
              <c:strCache>
                <c:ptCount val="5"/>
                <c:pt idx="0">
                  <c:v>Especialización de activos</c:v>
                </c:pt>
                <c:pt idx="1">
                  <c:v>Costo fijo de salida</c:v>
                </c:pt>
                <c:pt idx="2">
                  <c:v>Interrelación estratégica</c:v>
                </c:pt>
                <c:pt idx="3">
                  <c:v>Barreras emocionales</c:v>
                </c:pt>
                <c:pt idx="4">
                  <c:v>Restricciones gubernamentales y sociales</c:v>
                </c:pt>
              </c:strCache>
            </c:strRef>
          </c:cat>
          <c:val>
            <c:numRef>
              <c:f>'MODELO PORTER'!$X$25:$X$29</c:f>
              <c:numCache>
                <c:formatCode>_(* #,##0.00_);_(* \(#,##0.00\);_(* "-"_);_(@_)</c:formatCode>
                <c:ptCount val="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6-4D42-A4B1-FA390BA87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260303"/>
        <c:axId val="1"/>
      </c:radarChart>
      <c:catAx>
        <c:axId val="529260303"/>
        <c:scaling>
          <c:orientation val="minMax"/>
        </c:scaling>
        <c:delete val="0"/>
        <c:axPos val="b"/>
        <c:majorGridlines>
          <c:spPr>
            <a:ln w="9525"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260303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800" b="1">
                <a:solidFill>
                  <a:schemeClr val="tx2">
                    <a:lumMod val="75000"/>
                  </a:schemeClr>
                </a:solidFill>
              </a:rPr>
              <a:t>BARRERAS</a:t>
            </a:r>
            <a:r>
              <a:rPr lang="es-CO" sz="2800" b="1" baseline="0">
                <a:solidFill>
                  <a:schemeClr val="tx2">
                    <a:lumMod val="75000"/>
                  </a:schemeClr>
                </a:solidFill>
              </a:rPr>
              <a:t> DE ENTRADA</a:t>
            </a:r>
            <a:endParaRPr lang="es-CO" sz="2800" b="1">
              <a:solidFill>
                <a:schemeClr val="tx2">
                  <a:lumMod val="75000"/>
                </a:schemeClr>
              </a:solidFill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'MODELO PORTER'!$F$15:$F$24</c:f>
              <c:strCache>
                <c:ptCount val="10"/>
                <c:pt idx="0">
                  <c:v>Economias de escala</c:v>
                </c:pt>
                <c:pt idx="1">
                  <c:v>Diferenciación del producto</c:v>
                </c:pt>
                <c:pt idx="2">
                  <c:v>Identificación de marca</c:v>
                </c:pt>
                <c:pt idx="3">
                  <c:v>Costo de cambio</c:v>
                </c:pt>
                <c:pt idx="4">
                  <c:v>Acceso a canales de distribución</c:v>
                </c:pt>
                <c:pt idx="5">
                  <c:v>Requerimientos de capital</c:v>
                </c:pt>
                <c:pt idx="6">
                  <c:v>Acceso a tecnología avanzada</c:v>
                </c:pt>
                <c:pt idx="7">
                  <c:v>Acceso a materias primas</c:v>
                </c:pt>
                <c:pt idx="8">
                  <c:v>Protección del gobierno</c:v>
                </c:pt>
                <c:pt idx="9">
                  <c:v>Efecto de la experiencia</c:v>
                </c:pt>
              </c:strCache>
            </c:strRef>
          </c:cat>
          <c:val>
            <c:numRef>
              <c:f>'MODELO PORTER'!$X$15:$X$24</c:f>
              <c:numCache>
                <c:formatCode>_(* #,##0.00_);_(* \(#,##0.00\);_(* "-"_);_(@_)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D-4C8C-A6AC-BA4CCF104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264879"/>
        <c:axId val="1"/>
      </c:radarChart>
      <c:catAx>
        <c:axId val="529264879"/>
        <c:scaling>
          <c:orientation val="minMax"/>
        </c:scaling>
        <c:delete val="0"/>
        <c:axPos val="b"/>
        <c:majorGridlines>
          <c:spPr>
            <a:ln w="9525"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264879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3200" b="1"/>
              <a:t>ATRACTIVIDAD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C445-421B-BBD9-FCC36E351FE0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445-421B-BBD9-FCC36E351FE0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445-421B-BBD9-FCC36E351FE0}"/>
              </c:ext>
            </c:extLst>
          </c:dPt>
          <c:dLbls>
            <c:dLbl>
              <c:idx val="0"/>
              <c:layout>
                <c:manualLayout>
                  <c:x val="-0.13637704316175797"/>
                  <c:y val="9.70475269984008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45-421B-BBD9-FCC36E351FE0}"/>
                </c:ext>
              </c:extLst>
            </c:dLbl>
            <c:dLbl>
              <c:idx val="1"/>
              <c:layout>
                <c:manualLayout>
                  <c:x val="-0.11382733201546218"/>
                  <c:y val="-0.314052061704007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45-421B-BBD9-FCC36E351FE0}"/>
                </c:ext>
              </c:extLst>
            </c:dLbl>
            <c:dLbl>
              <c:idx val="2"/>
              <c:layout>
                <c:manualLayout>
                  <c:x val="0.20717852196194184"/>
                  <c:y val="4.38033602773507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45-421B-BBD9-FCC36E351FE0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'MODELO PORTER'!$G$131:$I$131</c:f>
              <c:strCache>
                <c:ptCount val="3"/>
                <c:pt idx="0">
                  <c:v>BAJA</c:v>
                </c:pt>
                <c:pt idx="1">
                  <c:v>MEDIA</c:v>
                </c:pt>
                <c:pt idx="2">
                  <c:v>ALTA</c:v>
                </c:pt>
              </c:strCache>
            </c:strRef>
          </c:cat>
          <c:val>
            <c:numRef>
              <c:f>'MODELO PORTER'!$G$139:$I$139</c:f>
              <c:numCache>
                <c:formatCode>General</c:formatCode>
                <c:ptCount val="3"/>
                <c:pt idx="0">
                  <c:v>19</c:v>
                </c:pt>
                <c:pt idx="1">
                  <c:v>14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45-421B-BBD9-FCC36E351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5"/>
  <sheetViews>
    <sheetView zoomScale="67" workbookViewId="0" zoomToFit="1"/>
  </sheetViews>
  <sheetProtection password="DC75"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65" workbookViewId="0" zoomToFit="1"/>
  </sheetViews>
  <sheetProtection password="DC75" content="1" objects="1"/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65" workbookViewId="0" zoomToFit="1"/>
  </sheetViews>
  <sheetProtection password="DC75" content="1" objects="1"/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65" workbookViewId="0" zoomToFit="1"/>
  </sheetViews>
  <sheetProtection password="DC75" content="1" objects="1"/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65" workbookViewId="0" zoomToFit="1"/>
  </sheetViews>
  <sheetProtection password="DC75" content="1" objects="1"/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65" workbookViewId="0" zoomToFit="1"/>
  </sheetViews>
  <sheetProtection password="DC75" content="1" objects="1"/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65" workbookViewId="0" zoomToFit="1"/>
  </sheetViews>
  <sheetProtection password="DC75" content="1" objects="1"/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65" workbookViewId="0" zoomToFit="1"/>
  </sheetViews>
  <sheetProtection password="DC75" content="1" objects="1"/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Gráfico3"/>
  <sheetViews>
    <sheetView zoomScale="67" workbookViewId="0" zoomToFit="1"/>
  </sheetViews>
  <sheetProtection password="DC75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hyperlink" Target="#'MODELO PORTER'!A1"/><Relationship Id="rId1" Type="http://schemas.openxmlformats.org/officeDocument/2006/relationships/image" Target="../media/image1.png"/><Relationship Id="rId5" Type="http://schemas.openxmlformats.org/officeDocument/2006/relationships/hyperlink" Target="#'RESULTADOS 5 FUERZAS'!A1"/><Relationship Id="rId4" Type="http://schemas.openxmlformats.org/officeDocument/2006/relationships/hyperlink" Target="https://goo.gl/69cbsn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RESULTADOS 5 FUERZAS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RESULTADOS 5 FUERZAS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RESULTADOS 5 FUERZAS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RESULTADOS 5 FUERZAS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RESULTADOS 5 FUERZA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RESULTADOS 5 FUERZA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hyperlink" Target="#'MODELO PORTER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RESULTADOS 5 FUERZAS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RESULTADOS 5 FUERZAS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RESULTADOS 5 FUERZA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333375</xdr:colOff>
      <xdr:row>1</xdr:row>
      <xdr:rowOff>57150</xdr:rowOff>
    </xdr:from>
    <xdr:to>
      <xdr:col>33</xdr:col>
      <xdr:colOff>295275</xdr:colOff>
      <xdr:row>46</xdr:row>
      <xdr:rowOff>76200</xdr:rowOff>
    </xdr:to>
    <xdr:pic>
      <xdr:nvPicPr>
        <xdr:cNvPr id="17557" name="Imagen 11">
          <a:extLst>
            <a:ext uri="{FF2B5EF4-FFF2-40B4-BE49-F238E27FC236}">
              <a16:creationId xmlns:a16="http://schemas.microsoft.com/office/drawing/2014/main" id="{8FE026BB-E4EC-43D7-A46C-E4BACF6D3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73375" y="228600"/>
          <a:ext cx="9867900" cy="740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590550</xdr:colOff>
      <xdr:row>19</xdr:row>
      <xdr:rowOff>123824</xdr:rowOff>
    </xdr:from>
    <xdr:to>
      <xdr:col>3</xdr:col>
      <xdr:colOff>561975</xdr:colOff>
      <xdr:row>21</xdr:row>
      <xdr:rowOff>114299</xdr:rowOff>
    </xdr:to>
    <xdr:sp macro="[0]!irmodelo" textlink="">
      <xdr:nvSpPr>
        <xdr:cNvPr id="12" name="Rectángul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0FCD986-9416-4413-A445-9CFBEA460292}"/>
            </a:ext>
          </a:extLst>
        </xdr:cNvPr>
        <xdr:cNvSpPr/>
      </xdr:nvSpPr>
      <xdr:spPr bwMode="auto">
        <a:xfrm>
          <a:off x="1352550" y="3295649"/>
          <a:ext cx="1495425" cy="31432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100" b="1"/>
            <a:t>Ir</a:t>
          </a:r>
          <a:r>
            <a:rPr lang="es-CO" sz="1100" b="1" baseline="0"/>
            <a:t> al modelo de Porter</a:t>
          </a:r>
          <a:endParaRPr lang="es-CO" sz="1100" b="1"/>
        </a:p>
      </xdr:txBody>
    </xdr:sp>
    <xdr:clientData/>
  </xdr:twoCellAnchor>
  <xdr:twoCellAnchor>
    <xdr:from>
      <xdr:col>6</xdr:col>
      <xdr:colOff>647699</xdr:colOff>
      <xdr:row>19</xdr:row>
      <xdr:rowOff>133350</xdr:rowOff>
    </xdr:from>
    <xdr:to>
      <xdr:col>8</xdr:col>
      <xdr:colOff>457200</xdr:colOff>
      <xdr:row>21</xdr:row>
      <xdr:rowOff>114299</xdr:rowOff>
    </xdr:to>
    <xdr:sp macro="[0]!explicaciongrafica" textlink="">
      <xdr:nvSpPr>
        <xdr:cNvPr id="13" name="Rectángulo 12">
          <a:extLst>
            <a:ext uri="{FF2B5EF4-FFF2-40B4-BE49-F238E27FC236}">
              <a16:creationId xmlns:a16="http://schemas.microsoft.com/office/drawing/2014/main" id="{241C9951-CC79-4366-9212-6EB1A1E0A9EC}"/>
            </a:ext>
          </a:extLst>
        </xdr:cNvPr>
        <xdr:cNvSpPr/>
      </xdr:nvSpPr>
      <xdr:spPr bwMode="auto">
        <a:xfrm>
          <a:off x="5219699" y="3305175"/>
          <a:ext cx="1333501" cy="30479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100" b="1"/>
            <a:t>Explicación Gráfica</a:t>
          </a:r>
        </a:p>
      </xdr:txBody>
    </xdr:sp>
    <xdr:clientData/>
  </xdr:twoCellAnchor>
  <xdr:twoCellAnchor>
    <xdr:from>
      <xdr:col>33</xdr:col>
      <xdr:colOff>590550</xdr:colOff>
      <xdr:row>1</xdr:row>
      <xdr:rowOff>114300</xdr:rowOff>
    </xdr:from>
    <xdr:to>
      <xdr:col>35</xdr:col>
      <xdr:colOff>19050</xdr:colOff>
      <xdr:row>2</xdr:row>
      <xdr:rowOff>219075</xdr:rowOff>
    </xdr:to>
    <xdr:sp macro="[0]!IRA5FUERZAS" textlink="">
      <xdr:nvSpPr>
        <xdr:cNvPr id="14" name="Rectángulo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7CF4D96-390C-4484-84F4-0A229A00DFF3}"/>
            </a:ext>
          </a:extLst>
        </xdr:cNvPr>
        <xdr:cNvSpPr/>
      </xdr:nvSpPr>
      <xdr:spPr bwMode="auto">
        <a:xfrm>
          <a:off x="25736550" y="285750"/>
          <a:ext cx="952500" cy="27622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200" b="1"/>
            <a:t>IR A MENU</a:t>
          </a:r>
        </a:p>
      </xdr:txBody>
    </xdr:sp>
    <xdr:clientData/>
  </xdr:twoCellAnchor>
  <xdr:twoCellAnchor>
    <xdr:from>
      <xdr:col>4</xdr:col>
      <xdr:colOff>333375</xdr:colOff>
      <xdr:row>19</xdr:row>
      <xdr:rowOff>133350</xdr:rowOff>
    </xdr:from>
    <xdr:to>
      <xdr:col>6</xdr:col>
      <xdr:colOff>142876</xdr:colOff>
      <xdr:row>21</xdr:row>
      <xdr:rowOff>114299</xdr:rowOff>
    </xdr:to>
    <xdr:sp macro="[0]!irexplicacion" textlink="">
      <xdr:nvSpPr>
        <xdr:cNvPr id="16" name="Rectángulo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167F74E-2E3B-42D1-8F33-45932E05315C}"/>
            </a:ext>
          </a:extLst>
        </xdr:cNvPr>
        <xdr:cNvSpPr/>
      </xdr:nvSpPr>
      <xdr:spPr bwMode="auto">
        <a:xfrm>
          <a:off x="3381375" y="3305175"/>
          <a:ext cx="1333501" cy="30479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100" b="1"/>
            <a:t>Explicación Video</a:t>
          </a:r>
        </a:p>
      </xdr:txBody>
    </xdr:sp>
    <xdr:clientData/>
  </xdr:twoCellAnchor>
  <xdr:twoCellAnchor>
    <xdr:from>
      <xdr:col>9</xdr:col>
      <xdr:colOff>142876</xdr:colOff>
      <xdr:row>19</xdr:row>
      <xdr:rowOff>114300</xdr:rowOff>
    </xdr:from>
    <xdr:to>
      <xdr:col>10</xdr:col>
      <xdr:colOff>409576</xdr:colOff>
      <xdr:row>21</xdr:row>
      <xdr:rowOff>95249</xdr:rowOff>
    </xdr:to>
    <xdr:sp macro="[0]!explicaciongrafica" textlink="">
      <xdr:nvSpPr>
        <xdr:cNvPr id="17" name="Rectángulo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AD7558D-0BC3-4CF7-B947-4EDF780CECBE}"/>
            </a:ext>
          </a:extLst>
        </xdr:cNvPr>
        <xdr:cNvSpPr/>
      </xdr:nvSpPr>
      <xdr:spPr bwMode="auto">
        <a:xfrm>
          <a:off x="7000876" y="3286125"/>
          <a:ext cx="1028700" cy="30479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100" b="1" baseline="0"/>
            <a:t> 5 Fuerzas</a:t>
          </a:r>
          <a:endParaRPr lang="es-CO" sz="1100" b="1"/>
        </a:p>
      </xdr:txBody>
    </xdr:sp>
    <xdr:clientData/>
  </xdr:twoCellAnchor>
  <xdr:twoCellAnchor>
    <xdr:from>
      <xdr:col>11</xdr:col>
      <xdr:colOff>66675</xdr:colOff>
      <xdr:row>19</xdr:row>
      <xdr:rowOff>19050</xdr:rowOff>
    </xdr:from>
    <xdr:to>
      <xdr:col>12</xdr:col>
      <xdr:colOff>457200</xdr:colOff>
      <xdr:row>22</xdr:row>
      <xdr:rowOff>19050</xdr:rowOff>
    </xdr:to>
    <xdr:sp macro="[0]!ATRACTIVIDADGENERAL" textlink="">
      <xdr:nvSpPr>
        <xdr:cNvPr id="19" name="Elipse 18">
          <a:extLst>
            <a:ext uri="{FF2B5EF4-FFF2-40B4-BE49-F238E27FC236}">
              <a16:creationId xmlns:a16="http://schemas.microsoft.com/office/drawing/2014/main" id="{938E63C0-5E1A-4A89-83E8-F064352E807C}"/>
            </a:ext>
          </a:extLst>
        </xdr:cNvPr>
        <xdr:cNvSpPr/>
      </xdr:nvSpPr>
      <xdr:spPr bwMode="auto">
        <a:xfrm>
          <a:off x="8448675" y="3190875"/>
          <a:ext cx="1152525" cy="485775"/>
        </a:xfrm>
        <a:prstGeom prst="ellipse">
          <a:avLst/>
        </a:prstGeom>
        <a:ln>
          <a:headEnd type="none" w="med" len="med"/>
          <a:tailEnd type="none" w="med" len="med"/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100" b="1"/>
            <a:t>RESULTADO GENERAL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418A881E-F340-4FEA-94D2-2FF03083D2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0.84628</cdr:x>
      <cdr:y>0.04527</cdr:y>
    </cdr:from>
    <cdr:to>
      <cdr:x>1</cdr:x>
      <cdr:y>0.09364</cdr:y>
    </cdr:to>
    <cdr:sp macro="" textlink="">
      <cdr:nvSpPr>
        <cdr:cNvPr id="2" name="Rectángulo 1">
          <a:hlinkClick xmlns:a="http://schemas.openxmlformats.org/drawingml/2006/main" xmlns:r="http://schemas.openxmlformats.org/officeDocument/2006/relationships" r:id="rId1"/>
        </cdr:cNvPr>
        <cdr:cNvSpPr/>
      </cdr:nvSpPr>
      <cdr:spPr bwMode="auto">
        <a:xfrm xmlns:a="http://schemas.openxmlformats.org/drawingml/2006/main">
          <a:off x="7341576" y="285261"/>
          <a:ext cx="1333501" cy="304799"/>
        </a:xfrm>
        <a:prstGeom xmlns:a="http://schemas.openxmlformats.org/drawingml/2006/main" prst="rect">
          <a:avLst/>
        </a:prstGeom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2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Resultados</a:t>
          </a:r>
          <a:r>
            <a:rPr lang="es-CO" sz="1100" b="1" baseline="0"/>
            <a:t> 5 Fuerzas</a:t>
          </a:r>
          <a:endParaRPr lang="es-CO" sz="1100" b="1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605A1E28-4636-4F38-B31E-23A23828AF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0.84628</cdr:x>
      <cdr:y>0.06853</cdr:y>
    </cdr:from>
    <cdr:to>
      <cdr:x>1</cdr:x>
      <cdr:y>0.1169</cdr:y>
    </cdr:to>
    <cdr:sp macro="" textlink="">
      <cdr:nvSpPr>
        <cdr:cNvPr id="3" name="Rectángulo 2">
          <a:hlinkClick xmlns:a="http://schemas.openxmlformats.org/drawingml/2006/main" xmlns:r="http://schemas.openxmlformats.org/officeDocument/2006/relationships" r:id="rId1"/>
        </cdr:cNvPr>
        <cdr:cNvSpPr/>
      </cdr:nvSpPr>
      <cdr:spPr bwMode="auto">
        <a:xfrm xmlns:a="http://schemas.openxmlformats.org/drawingml/2006/main">
          <a:off x="7341576" y="431800"/>
          <a:ext cx="1333501" cy="304799"/>
        </a:xfrm>
        <a:prstGeom xmlns:a="http://schemas.openxmlformats.org/drawingml/2006/main" prst="rect">
          <a:avLst/>
        </a:prstGeom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2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Resultados</a:t>
          </a:r>
          <a:r>
            <a:rPr lang="es-CO" sz="1100" b="1" baseline="0"/>
            <a:t> 5 Fuerzas</a:t>
          </a:r>
          <a:endParaRPr lang="es-CO" sz="1100" b="1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58C88CBA-AE80-41A2-B81F-78A389A6279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0.84538</cdr:x>
      <cdr:y>0.05457</cdr:y>
    </cdr:from>
    <cdr:to>
      <cdr:x>0.9991</cdr:x>
      <cdr:y>0.10295</cdr:y>
    </cdr:to>
    <cdr:sp macro="" textlink="">
      <cdr:nvSpPr>
        <cdr:cNvPr id="2" name="Rectángulo 1">
          <a:hlinkClick xmlns:a="http://schemas.openxmlformats.org/drawingml/2006/main" xmlns:r="http://schemas.openxmlformats.org/officeDocument/2006/relationships" r:id="rId1"/>
        </cdr:cNvPr>
        <cdr:cNvSpPr/>
      </cdr:nvSpPr>
      <cdr:spPr bwMode="auto">
        <a:xfrm xmlns:a="http://schemas.openxmlformats.org/drawingml/2006/main">
          <a:off x="7333762" y="343877"/>
          <a:ext cx="1333501" cy="304799"/>
        </a:xfrm>
        <a:prstGeom xmlns:a="http://schemas.openxmlformats.org/drawingml/2006/main" prst="rect">
          <a:avLst/>
        </a:prstGeom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2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Resultados</a:t>
          </a:r>
          <a:r>
            <a:rPr lang="es-CO" sz="1100" b="1" baseline="0"/>
            <a:t> 5 Fuerzas</a:t>
          </a:r>
          <a:endParaRPr lang="es-CO" sz="1100" b="1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23A00F79-B910-4765-B11A-1F3B2B5DF3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0.842</cdr:x>
      <cdr:y>0.04992</cdr:y>
    </cdr:from>
    <cdr:to>
      <cdr:x>0.99572</cdr:x>
      <cdr:y>0.09829</cdr:y>
    </cdr:to>
    <cdr:sp macro="" textlink="">
      <cdr:nvSpPr>
        <cdr:cNvPr id="2" name="Rectángulo 1">
          <a:hlinkClick xmlns:a="http://schemas.openxmlformats.org/drawingml/2006/main" xmlns:r="http://schemas.openxmlformats.org/officeDocument/2006/relationships" r:id="rId1"/>
        </cdr:cNvPr>
        <cdr:cNvSpPr/>
      </cdr:nvSpPr>
      <cdr:spPr bwMode="auto">
        <a:xfrm xmlns:a="http://schemas.openxmlformats.org/drawingml/2006/main">
          <a:off x="7304454" y="314569"/>
          <a:ext cx="1333501" cy="304799"/>
        </a:xfrm>
        <a:prstGeom xmlns:a="http://schemas.openxmlformats.org/drawingml/2006/main" prst="rect">
          <a:avLst/>
        </a:prstGeom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2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Resultados</a:t>
          </a:r>
          <a:r>
            <a:rPr lang="es-CO" sz="1100" b="1" baseline="0"/>
            <a:t> 5 Fuerzas</a:t>
          </a:r>
          <a:endParaRPr lang="es-CO" sz="1100" b="1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0E54738-3092-4645-9CE2-DB9CAD4845B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0.84628</cdr:x>
      <cdr:y>0.04527</cdr:y>
    </cdr:from>
    <cdr:to>
      <cdr:x>1</cdr:x>
      <cdr:y>0.09364</cdr:y>
    </cdr:to>
    <cdr:sp macro="" textlink="">
      <cdr:nvSpPr>
        <cdr:cNvPr id="2" name="Rectángulo 1">
          <a:hlinkClick xmlns:a="http://schemas.openxmlformats.org/drawingml/2006/main" xmlns:r="http://schemas.openxmlformats.org/officeDocument/2006/relationships" r:id="rId1"/>
        </cdr:cNvPr>
        <cdr:cNvSpPr/>
      </cdr:nvSpPr>
      <cdr:spPr bwMode="auto">
        <a:xfrm xmlns:a="http://schemas.openxmlformats.org/drawingml/2006/main">
          <a:off x="7341576" y="285262"/>
          <a:ext cx="1333501" cy="304799"/>
        </a:xfrm>
        <a:prstGeom xmlns:a="http://schemas.openxmlformats.org/drawingml/2006/main" prst="rect">
          <a:avLst/>
        </a:prstGeom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2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Resultados</a:t>
          </a:r>
          <a:r>
            <a:rPr lang="es-CO" sz="1100" b="1" baseline="0"/>
            <a:t> 5 Fuerzas</a:t>
          </a:r>
          <a:endParaRPr lang="es-CO" sz="1100" b="1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866775</xdr:colOff>
      <xdr:row>448</xdr:row>
      <xdr:rowOff>85725</xdr:rowOff>
    </xdr:from>
    <xdr:to>
      <xdr:col>6</xdr:col>
      <xdr:colOff>809625</xdr:colOff>
      <xdr:row>448</xdr:row>
      <xdr:rowOff>285750</xdr:rowOff>
    </xdr:to>
    <xdr:sp macro="" textlink="">
      <xdr:nvSpPr>
        <xdr:cNvPr id="20081" name="Autoforma 1">
          <a:extLst>
            <a:ext uri="{FF2B5EF4-FFF2-40B4-BE49-F238E27FC236}">
              <a16:creationId xmlns:a16="http://schemas.microsoft.com/office/drawing/2014/main" id="{9C82ED52-E28B-4F76-891E-653AECA125C8}"/>
            </a:ext>
          </a:extLst>
        </xdr:cNvPr>
        <xdr:cNvSpPr>
          <a:spLocks noChangeArrowheads="1"/>
        </xdr:cNvSpPr>
      </xdr:nvSpPr>
      <xdr:spPr bwMode="auto">
        <a:xfrm>
          <a:off x="8667750" y="73647300"/>
          <a:ext cx="0" cy="200025"/>
        </a:xfrm>
        <a:prstGeom prst="flowChartExtra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857250</xdr:colOff>
      <xdr:row>449</xdr:row>
      <xdr:rowOff>104775</xdr:rowOff>
    </xdr:from>
    <xdr:to>
      <xdr:col>6</xdr:col>
      <xdr:colOff>809625</xdr:colOff>
      <xdr:row>449</xdr:row>
      <xdr:rowOff>285750</xdr:rowOff>
    </xdr:to>
    <xdr:sp macro="" textlink="">
      <xdr:nvSpPr>
        <xdr:cNvPr id="20082" name="Autoforma 6">
          <a:extLst>
            <a:ext uri="{FF2B5EF4-FFF2-40B4-BE49-F238E27FC236}">
              <a16:creationId xmlns:a16="http://schemas.microsoft.com/office/drawing/2014/main" id="{2D773441-F155-44FC-A407-6B52C57C6B6B}"/>
            </a:ext>
          </a:extLst>
        </xdr:cNvPr>
        <xdr:cNvSpPr>
          <a:spLocks noChangeArrowheads="1"/>
        </xdr:cNvSpPr>
      </xdr:nvSpPr>
      <xdr:spPr bwMode="auto">
        <a:xfrm>
          <a:off x="8658225" y="74104500"/>
          <a:ext cx="0" cy="180975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866775</xdr:colOff>
      <xdr:row>450</xdr:row>
      <xdr:rowOff>85725</xdr:rowOff>
    </xdr:from>
    <xdr:to>
      <xdr:col>6</xdr:col>
      <xdr:colOff>809625</xdr:colOff>
      <xdr:row>450</xdr:row>
      <xdr:rowOff>285750</xdr:rowOff>
    </xdr:to>
    <xdr:sp macro="" textlink="">
      <xdr:nvSpPr>
        <xdr:cNvPr id="20083" name="Autoforma 10">
          <a:extLst>
            <a:ext uri="{FF2B5EF4-FFF2-40B4-BE49-F238E27FC236}">
              <a16:creationId xmlns:a16="http://schemas.microsoft.com/office/drawing/2014/main" id="{93C5DE7E-182B-4B71-A87E-CE6C2000ABBB}"/>
            </a:ext>
          </a:extLst>
        </xdr:cNvPr>
        <xdr:cNvSpPr>
          <a:spLocks noChangeArrowheads="1"/>
        </xdr:cNvSpPr>
      </xdr:nvSpPr>
      <xdr:spPr bwMode="auto">
        <a:xfrm>
          <a:off x="8667750" y="74552175"/>
          <a:ext cx="0" cy="200025"/>
        </a:xfrm>
        <a:prstGeom prst="flowChartExtra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857250</xdr:colOff>
      <xdr:row>451</xdr:row>
      <xdr:rowOff>104775</xdr:rowOff>
    </xdr:from>
    <xdr:to>
      <xdr:col>6</xdr:col>
      <xdr:colOff>809625</xdr:colOff>
      <xdr:row>451</xdr:row>
      <xdr:rowOff>285750</xdr:rowOff>
    </xdr:to>
    <xdr:sp macro="" textlink="">
      <xdr:nvSpPr>
        <xdr:cNvPr id="20084" name="Autoforma 11">
          <a:extLst>
            <a:ext uri="{FF2B5EF4-FFF2-40B4-BE49-F238E27FC236}">
              <a16:creationId xmlns:a16="http://schemas.microsoft.com/office/drawing/2014/main" id="{FCC9F35C-8E5C-402A-830A-28632E754433}"/>
            </a:ext>
          </a:extLst>
        </xdr:cNvPr>
        <xdr:cNvSpPr>
          <a:spLocks noChangeArrowheads="1"/>
        </xdr:cNvSpPr>
      </xdr:nvSpPr>
      <xdr:spPr bwMode="auto">
        <a:xfrm>
          <a:off x="8658225" y="75009375"/>
          <a:ext cx="0" cy="180975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866775</xdr:colOff>
      <xdr:row>452</xdr:row>
      <xdr:rowOff>85725</xdr:rowOff>
    </xdr:from>
    <xdr:to>
      <xdr:col>6</xdr:col>
      <xdr:colOff>809625</xdr:colOff>
      <xdr:row>452</xdr:row>
      <xdr:rowOff>285750</xdr:rowOff>
    </xdr:to>
    <xdr:sp macro="" textlink="">
      <xdr:nvSpPr>
        <xdr:cNvPr id="20085" name="Autoforma 14">
          <a:extLst>
            <a:ext uri="{FF2B5EF4-FFF2-40B4-BE49-F238E27FC236}">
              <a16:creationId xmlns:a16="http://schemas.microsoft.com/office/drawing/2014/main" id="{FD10435E-1063-4FE5-ACBF-EA28415BA097}"/>
            </a:ext>
          </a:extLst>
        </xdr:cNvPr>
        <xdr:cNvSpPr>
          <a:spLocks noChangeArrowheads="1"/>
        </xdr:cNvSpPr>
      </xdr:nvSpPr>
      <xdr:spPr bwMode="auto">
        <a:xfrm>
          <a:off x="8667750" y="75457050"/>
          <a:ext cx="0" cy="200025"/>
        </a:xfrm>
        <a:prstGeom prst="flowChartExtra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857250</xdr:colOff>
      <xdr:row>453</xdr:row>
      <xdr:rowOff>104775</xdr:rowOff>
    </xdr:from>
    <xdr:to>
      <xdr:col>6</xdr:col>
      <xdr:colOff>809625</xdr:colOff>
      <xdr:row>453</xdr:row>
      <xdr:rowOff>285750</xdr:rowOff>
    </xdr:to>
    <xdr:sp macro="" textlink="">
      <xdr:nvSpPr>
        <xdr:cNvPr id="20086" name="Autoforma 15">
          <a:extLst>
            <a:ext uri="{FF2B5EF4-FFF2-40B4-BE49-F238E27FC236}">
              <a16:creationId xmlns:a16="http://schemas.microsoft.com/office/drawing/2014/main" id="{000F172C-DB7D-404B-887C-6CF49542E6AB}"/>
            </a:ext>
          </a:extLst>
        </xdr:cNvPr>
        <xdr:cNvSpPr>
          <a:spLocks noChangeArrowheads="1"/>
        </xdr:cNvSpPr>
      </xdr:nvSpPr>
      <xdr:spPr bwMode="auto">
        <a:xfrm>
          <a:off x="8658225" y="75914250"/>
          <a:ext cx="0" cy="180975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866775</xdr:colOff>
      <xdr:row>454</xdr:row>
      <xdr:rowOff>85725</xdr:rowOff>
    </xdr:from>
    <xdr:to>
      <xdr:col>6</xdr:col>
      <xdr:colOff>809625</xdr:colOff>
      <xdr:row>454</xdr:row>
      <xdr:rowOff>285750</xdr:rowOff>
    </xdr:to>
    <xdr:sp macro="" textlink="">
      <xdr:nvSpPr>
        <xdr:cNvPr id="20087" name="Autoforma 18">
          <a:extLst>
            <a:ext uri="{FF2B5EF4-FFF2-40B4-BE49-F238E27FC236}">
              <a16:creationId xmlns:a16="http://schemas.microsoft.com/office/drawing/2014/main" id="{ABA47A31-5B66-4CE4-9D19-A13F81BDFBF6}"/>
            </a:ext>
          </a:extLst>
        </xdr:cNvPr>
        <xdr:cNvSpPr>
          <a:spLocks noChangeArrowheads="1"/>
        </xdr:cNvSpPr>
      </xdr:nvSpPr>
      <xdr:spPr bwMode="auto">
        <a:xfrm>
          <a:off x="8667750" y="76361925"/>
          <a:ext cx="0" cy="200025"/>
        </a:xfrm>
        <a:prstGeom prst="flowChartExtra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857250</xdr:colOff>
      <xdr:row>455</xdr:row>
      <xdr:rowOff>104775</xdr:rowOff>
    </xdr:from>
    <xdr:to>
      <xdr:col>6</xdr:col>
      <xdr:colOff>809625</xdr:colOff>
      <xdr:row>455</xdr:row>
      <xdr:rowOff>285750</xdr:rowOff>
    </xdr:to>
    <xdr:sp macro="" textlink="">
      <xdr:nvSpPr>
        <xdr:cNvPr id="20088" name="Autoforma 19">
          <a:extLst>
            <a:ext uri="{FF2B5EF4-FFF2-40B4-BE49-F238E27FC236}">
              <a16:creationId xmlns:a16="http://schemas.microsoft.com/office/drawing/2014/main" id="{F42698B4-2EFE-4782-B04A-E81BD32E6570}"/>
            </a:ext>
          </a:extLst>
        </xdr:cNvPr>
        <xdr:cNvSpPr>
          <a:spLocks noChangeArrowheads="1"/>
        </xdr:cNvSpPr>
      </xdr:nvSpPr>
      <xdr:spPr bwMode="auto">
        <a:xfrm>
          <a:off x="8658225" y="76819125"/>
          <a:ext cx="0" cy="180975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866775</xdr:colOff>
      <xdr:row>456</xdr:row>
      <xdr:rowOff>85725</xdr:rowOff>
    </xdr:from>
    <xdr:to>
      <xdr:col>6</xdr:col>
      <xdr:colOff>809625</xdr:colOff>
      <xdr:row>456</xdr:row>
      <xdr:rowOff>285750</xdr:rowOff>
    </xdr:to>
    <xdr:sp macro="" textlink="">
      <xdr:nvSpPr>
        <xdr:cNvPr id="20089" name="Autoforma 22">
          <a:extLst>
            <a:ext uri="{FF2B5EF4-FFF2-40B4-BE49-F238E27FC236}">
              <a16:creationId xmlns:a16="http://schemas.microsoft.com/office/drawing/2014/main" id="{EC4B04E5-CBC6-4A3A-B2EB-8B442FF1D743}"/>
            </a:ext>
          </a:extLst>
        </xdr:cNvPr>
        <xdr:cNvSpPr>
          <a:spLocks noChangeArrowheads="1"/>
        </xdr:cNvSpPr>
      </xdr:nvSpPr>
      <xdr:spPr bwMode="auto">
        <a:xfrm>
          <a:off x="8667750" y="77266800"/>
          <a:ext cx="0" cy="200025"/>
        </a:xfrm>
        <a:prstGeom prst="flowChartExtra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857250</xdr:colOff>
      <xdr:row>457</xdr:row>
      <xdr:rowOff>104775</xdr:rowOff>
    </xdr:from>
    <xdr:to>
      <xdr:col>6</xdr:col>
      <xdr:colOff>809625</xdr:colOff>
      <xdr:row>457</xdr:row>
      <xdr:rowOff>285750</xdr:rowOff>
    </xdr:to>
    <xdr:sp macro="" textlink="">
      <xdr:nvSpPr>
        <xdr:cNvPr id="20090" name="Autoforma 23">
          <a:extLst>
            <a:ext uri="{FF2B5EF4-FFF2-40B4-BE49-F238E27FC236}">
              <a16:creationId xmlns:a16="http://schemas.microsoft.com/office/drawing/2014/main" id="{4AD76E6B-A5B5-4544-9C25-9CB98ED604A1}"/>
            </a:ext>
          </a:extLst>
        </xdr:cNvPr>
        <xdr:cNvSpPr>
          <a:spLocks noChangeArrowheads="1"/>
        </xdr:cNvSpPr>
      </xdr:nvSpPr>
      <xdr:spPr bwMode="auto">
        <a:xfrm>
          <a:off x="8658225" y="77724000"/>
          <a:ext cx="0" cy="180975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866775</xdr:colOff>
      <xdr:row>458</xdr:row>
      <xdr:rowOff>85725</xdr:rowOff>
    </xdr:from>
    <xdr:to>
      <xdr:col>6</xdr:col>
      <xdr:colOff>809625</xdr:colOff>
      <xdr:row>458</xdr:row>
      <xdr:rowOff>285750</xdr:rowOff>
    </xdr:to>
    <xdr:sp macro="" textlink="">
      <xdr:nvSpPr>
        <xdr:cNvPr id="20091" name="Autoforma 26">
          <a:extLst>
            <a:ext uri="{FF2B5EF4-FFF2-40B4-BE49-F238E27FC236}">
              <a16:creationId xmlns:a16="http://schemas.microsoft.com/office/drawing/2014/main" id="{6AFDD798-BDFE-4EB0-B5FD-7116314FB732}"/>
            </a:ext>
          </a:extLst>
        </xdr:cNvPr>
        <xdr:cNvSpPr>
          <a:spLocks noChangeArrowheads="1"/>
        </xdr:cNvSpPr>
      </xdr:nvSpPr>
      <xdr:spPr bwMode="auto">
        <a:xfrm>
          <a:off x="8667750" y="78171675"/>
          <a:ext cx="0" cy="200025"/>
        </a:xfrm>
        <a:prstGeom prst="flowChartExtra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876300</xdr:colOff>
      <xdr:row>459</xdr:row>
      <xdr:rowOff>104775</xdr:rowOff>
    </xdr:from>
    <xdr:to>
      <xdr:col>6</xdr:col>
      <xdr:colOff>809625</xdr:colOff>
      <xdr:row>459</xdr:row>
      <xdr:rowOff>285750</xdr:rowOff>
    </xdr:to>
    <xdr:sp macro="" textlink="">
      <xdr:nvSpPr>
        <xdr:cNvPr id="20092" name="Autoforma 27">
          <a:extLst>
            <a:ext uri="{FF2B5EF4-FFF2-40B4-BE49-F238E27FC236}">
              <a16:creationId xmlns:a16="http://schemas.microsoft.com/office/drawing/2014/main" id="{FABE8EE9-1038-4DEB-8CC6-4E09D0CA7660}"/>
            </a:ext>
          </a:extLst>
        </xdr:cNvPr>
        <xdr:cNvSpPr>
          <a:spLocks noChangeArrowheads="1"/>
        </xdr:cNvSpPr>
      </xdr:nvSpPr>
      <xdr:spPr bwMode="auto">
        <a:xfrm>
          <a:off x="8677275" y="78628875"/>
          <a:ext cx="0" cy="180975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647700</xdr:colOff>
      <xdr:row>448</xdr:row>
      <xdr:rowOff>104775</xdr:rowOff>
    </xdr:from>
    <xdr:to>
      <xdr:col>7</xdr:col>
      <xdr:colOff>809625</xdr:colOff>
      <xdr:row>448</xdr:row>
      <xdr:rowOff>285750</xdr:rowOff>
    </xdr:to>
    <xdr:sp macro="" textlink="">
      <xdr:nvSpPr>
        <xdr:cNvPr id="20093" name="Autoforma 32">
          <a:extLst>
            <a:ext uri="{FF2B5EF4-FFF2-40B4-BE49-F238E27FC236}">
              <a16:creationId xmlns:a16="http://schemas.microsoft.com/office/drawing/2014/main" id="{EA5B5B43-DDBF-455B-8A54-1F69DC5FD6E3}"/>
            </a:ext>
          </a:extLst>
        </xdr:cNvPr>
        <xdr:cNvSpPr>
          <a:spLocks noChangeArrowheads="1"/>
        </xdr:cNvSpPr>
      </xdr:nvSpPr>
      <xdr:spPr bwMode="auto">
        <a:xfrm>
          <a:off x="9486900" y="73666350"/>
          <a:ext cx="161925" cy="180975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666750</xdr:colOff>
      <xdr:row>450</xdr:row>
      <xdr:rowOff>123825</xdr:rowOff>
    </xdr:from>
    <xdr:to>
      <xdr:col>7</xdr:col>
      <xdr:colOff>809625</xdr:colOff>
      <xdr:row>450</xdr:row>
      <xdr:rowOff>304800</xdr:rowOff>
    </xdr:to>
    <xdr:sp macro="" textlink="">
      <xdr:nvSpPr>
        <xdr:cNvPr id="20094" name="Autoforma 33">
          <a:extLst>
            <a:ext uri="{FF2B5EF4-FFF2-40B4-BE49-F238E27FC236}">
              <a16:creationId xmlns:a16="http://schemas.microsoft.com/office/drawing/2014/main" id="{958FEEA9-A86D-422F-8F33-D02F3EAF0B8D}"/>
            </a:ext>
          </a:extLst>
        </xdr:cNvPr>
        <xdr:cNvSpPr>
          <a:spLocks noChangeArrowheads="1"/>
        </xdr:cNvSpPr>
      </xdr:nvSpPr>
      <xdr:spPr bwMode="auto">
        <a:xfrm>
          <a:off x="9505950" y="74590275"/>
          <a:ext cx="142875" cy="180975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685800</xdr:colOff>
      <xdr:row>452</xdr:row>
      <xdr:rowOff>104775</xdr:rowOff>
    </xdr:from>
    <xdr:to>
      <xdr:col>7</xdr:col>
      <xdr:colOff>809625</xdr:colOff>
      <xdr:row>452</xdr:row>
      <xdr:rowOff>285750</xdr:rowOff>
    </xdr:to>
    <xdr:sp macro="" textlink="">
      <xdr:nvSpPr>
        <xdr:cNvPr id="20095" name="Autoforma 34">
          <a:extLst>
            <a:ext uri="{FF2B5EF4-FFF2-40B4-BE49-F238E27FC236}">
              <a16:creationId xmlns:a16="http://schemas.microsoft.com/office/drawing/2014/main" id="{703C028C-63C9-45A5-BFF1-7303DE96480A}"/>
            </a:ext>
          </a:extLst>
        </xdr:cNvPr>
        <xdr:cNvSpPr>
          <a:spLocks noChangeArrowheads="1"/>
        </xdr:cNvSpPr>
      </xdr:nvSpPr>
      <xdr:spPr bwMode="auto">
        <a:xfrm>
          <a:off x="9525000" y="75476100"/>
          <a:ext cx="123825" cy="180975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723900</xdr:colOff>
      <xdr:row>454</xdr:row>
      <xdr:rowOff>142875</xdr:rowOff>
    </xdr:from>
    <xdr:to>
      <xdr:col>7</xdr:col>
      <xdr:colOff>809625</xdr:colOff>
      <xdr:row>454</xdr:row>
      <xdr:rowOff>323850</xdr:rowOff>
    </xdr:to>
    <xdr:sp macro="" textlink="">
      <xdr:nvSpPr>
        <xdr:cNvPr id="20096" name="Autoforma 35">
          <a:extLst>
            <a:ext uri="{FF2B5EF4-FFF2-40B4-BE49-F238E27FC236}">
              <a16:creationId xmlns:a16="http://schemas.microsoft.com/office/drawing/2014/main" id="{54684969-E455-4BB1-9DE0-092091D7CCB7}"/>
            </a:ext>
          </a:extLst>
        </xdr:cNvPr>
        <xdr:cNvSpPr>
          <a:spLocks noChangeArrowheads="1"/>
        </xdr:cNvSpPr>
      </xdr:nvSpPr>
      <xdr:spPr bwMode="auto">
        <a:xfrm>
          <a:off x="9563100" y="76419075"/>
          <a:ext cx="85725" cy="180975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742950</xdr:colOff>
      <xdr:row>457</xdr:row>
      <xdr:rowOff>104775</xdr:rowOff>
    </xdr:from>
    <xdr:to>
      <xdr:col>7</xdr:col>
      <xdr:colOff>809625</xdr:colOff>
      <xdr:row>457</xdr:row>
      <xdr:rowOff>285750</xdr:rowOff>
    </xdr:to>
    <xdr:sp macro="" textlink="">
      <xdr:nvSpPr>
        <xdr:cNvPr id="20097" name="Autoforma 36">
          <a:extLst>
            <a:ext uri="{FF2B5EF4-FFF2-40B4-BE49-F238E27FC236}">
              <a16:creationId xmlns:a16="http://schemas.microsoft.com/office/drawing/2014/main" id="{CD3DB566-9B3A-4EDF-A94F-D7DEB08491F0}"/>
            </a:ext>
          </a:extLst>
        </xdr:cNvPr>
        <xdr:cNvSpPr>
          <a:spLocks noChangeArrowheads="1"/>
        </xdr:cNvSpPr>
      </xdr:nvSpPr>
      <xdr:spPr bwMode="auto">
        <a:xfrm>
          <a:off x="9582150" y="77724000"/>
          <a:ext cx="66675" cy="180975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742950</xdr:colOff>
      <xdr:row>458</xdr:row>
      <xdr:rowOff>142875</xdr:rowOff>
    </xdr:from>
    <xdr:to>
      <xdr:col>7</xdr:col>
      <xdr:colOff>809625</xdr:colOff>
      <xdr:row>458</xdr:row>
      <xdr:rowOff>323850</xdr:rowOff>
    </xdr:to>
    <xdr:sp macro="" textlink="">
      <xdr:nvSpPr>
        <xdr:cNvPr id="20098" name="Autoforma 37">
          <a:extLst>
            <a:ext uri="{FF2B5EF4-FFF2-40B4-BE49-F238E27FC236}">
              <a16:creationId xmlns:a16="http://schemas.microsoft.com/office/drawing/2014/main" id="{FE3344E0-3354-4B9F-AA76-83D799E1AE1B}"/>
            </a:ext>
          </a:extLst>
        </xdr:cNvPr>
        <xdr:cNvSpPr>
          <a:spLocks noChangeArrowheads="1"/>
        </xdr:cNvSpPr>
      </xdr:nvSpPr>
      <xdr:spPr bwMode="auto">
        <a:xfrm>
          <a:off x="9582150" y="78228825"/>
          <a:ext cx="66675" cy="180975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752475</xdr:colOff>
      <xdr:row>459</xdr:row>
      <xdr:rowOff>123825</xdr:rowOff>
    </xdr:from>
    <xdr:to>
      <xdr:col>7</xdr:col>
      <xdr:colOff>809625</xdr:colOff>
      <xdr:row>459</xdr:row>
      <xdr:rowOff>323850</xdr:rowOff>
    </xdr:to>
    <xdr:sp macro="" textlink="">
      <xdr:nvSpPr>
        <xdr:cNvPr id="20099" name="Autoforma 38">
          <a:extLst>
            <a:ext uri="{FF2B5EF4-FFF2-40B4-BE49-F238E27FC236}">
              <a16:creationId xmlns:a16="http://schemas.microsoft.com/office/drawing/2014/main" id="{09E07F37-B2AD-489D-AA6C-E5DEC3200447}"/>
            </a:ext>
          </a:extLst>
        </xdr:cNvPr>
        <xdr:cNvSpPr>
          <a:spLocks noChangeArrowheads="1"/>
        </xdr:cNvSpPr>
      </xdr:nvSpPr>
      <xdr:spPr bwMode="auto">
        <a:xfrm>
          <a:off x="9591675" y="78647925"/>
          <a:ext cx="57150" cy="200025"/>
        </a:xfrm>
        <a:prstGeom prst="flowChartExtra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733425</xdr:colOff>
      <xdr:row>456</xdr:row>
      <xdr:rowOff>123825</xdr:rowOff>
    </xdr:from>
    <xdr:to>
      <xdr:col>7</xdr:col>
      <xdr:colOff>809625</xdr:colOff>
      <xdr:row>456</xdr:row>
      <xdr:rowOff>323850</xdr:rowOff>
    </xdr:to>
    <xdr:sp macro="" textlink="">
      <xdr:nvSpPr>
        <xdr:cNvPr id="20100" name="Autoforma 39">
          <a:extLst>
            <a:ext uri="{FF2B5EF4-FFF2-40B4-BE49-F238E27FC236}">
              <a16:creationId xmlns:a16="http://schemas.microsoft.com/office/drawing/2014/main" id="{EBE54C28-F34B-4920-9B69-1B2D6225BDE9}"/>
            </a:ext>
          </a:extLst>
        </xdr:cNvPr>
        <xdr:cNvSpPr>
          <a:spLocks noChangeArrowheads="1"/>
        </xdr:cNvSpPr>
      </xdr:nvSpPr>
      <xdr:spPr bwMode="auto">
        <a:xfrm>
          <a:off x="9572625" y="77304900"/>
          <a:ext cx="76200" cy="200025"/>
        </a:xfrm>
        <a:prstGeom prst="flowChartExtra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733425</xdr:colOff>
      <xdr:row>455</xdr:row>
      <xdr:rowOff>104775</xdr:rowOff>
    </xdr:from>
    <xdr:to>
      <xdr:col>7</xdr:col>
      <xdr:colOff>809625</xdr:colOff>
      <xdr:row>455</xdr:row>
      <xdr:rowOff>304800</xdr:rowOff>
    </xdr:to>
    <xdr:sp macro="" textlink="">
      <xdr:nvSpPr>
        <xdr:cNvPr id="20101" name="Autoforma 40">
          <a:extLst>
            <a:ext uri="{FF2B5EF4-FFF2-40B4-BE49-F238E27FC236}">
              <a16:creationId xmlns:a16="http://schemas.microsoft.com/office/drawing/2014/main" id="{AFB06ACB-4178-4FCD-8EF5-A3ACDCBED579}"/>
            </a:ext>
          </a:extLst>
        </xdr:cNvPr>
        <xdr:cNvSpPr>
          <a:spLocks noChangeArrowheads="1"/>
        </xdr:cNvSpPr>
      </xdr:nvSpPr>
      <xdr:spPr bwMode="auto">
        <a:xfrm>
          <a:off x="9572625" y="76819125"/>
          <a:ext cx="76200" cy="200025"/>
        </a:xfrm>
        <a:prstGeom prst="flowChartExtra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695325</xdr:colOff>
      <xdr:row>453</xdr:row>
      <xdr:rowOff>104775</xdr:rowOff>
    </xdr:from>
    <xdr:to>
      <xdr:col>7</xdr:col>
      <xdr:colOff>809625</xdr:colOff>
      <xdr:row>453</xdr:row>
      <xdr:rowOff>304800</xdr:rowOff>
    </xdr:to>
    <xdr:sp macro="" textlink="">
      <xdr:nvSpPr>
        <xdr:cNvPr id="20102" name="Autoforma 41">
          <a:extLst>
            <a:ext uri="{FF2B5EF4-FFF2-40B4-BE49-F238E27FC236}">
              <a16:creationId xmlns:a16="http://schemas.microsoft.com/office/drawing/2014/main" id="{9F279288-9150-4BC8-B8D8-BD1DBD31E130}"/>
            </a:ext>
          </a:extLst>
        </xdr:cNvPr>
        <xdr:cNvSpPr>
          <a:spLocks noChangeArrowheads="1"/>
        </xdr:cNvSpPr>
      </xdr:nvSpPr>
      <xdr:spPr bwMode="auto">
        <a:xfrm>
          <a:off x="9534525" y="75914250"/>
          <a:ext cx="114300" cy="200025"/>
        </a:xfrm>
        <a:prstGeom prst="flowChartExtra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695325</xdr:colOff>
      <xdr:row>451</xdr:row>
      <xdr:rowOff>104775</xdr:rowOff>
    </xdr:from>
    <xdr:to>
      <xdr:col>7</xdr:col>
      <xdr:colOff>809625</xdr:colOff>
      <xdr:row>451</xdr:row>
      <xdr:rowOff>304800</xdr:rowOff>
    </xdr:to>
    <xdr:sp macro="" textlink="">
      <xdr:nvSpPr>
        <xdr:cNvPr id="20103" name="Autoforma 42">
          <a:extLst>
            <a:ext uri="{FF2B5EF4-FFF2-40B4-BE49-F238E27FC236}">
              <a16:creationId xmlns:a16="http://schemas.microsoft.com/office/drawing/2014/main" id="{F6D0A44D-A5C4-4A64-970F-316C0355DC47}"/>
            </a:ext>
          </a:extLst>
        </xdr:cNvPr>
        <xdr:cNvSpPr>
          <a:spLocks noChangeArrowheads="1"/>
        </xdr:cNvSpPr>
      </xdr:nvSpPr>
      <xdr:spPr bwMode="auto">
        <a:xfrm>
          <a:off x="9534525" y="75009375"/>
          <a:ext cx="114300" cy="200025"/>
        </a:xfrm>
        <a:prstGeom prst="flowChartExtra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657225</xdr:colOff>
      <xdr:row>449</xdr:row>
      <xdr:rowOff>85725</xdr:rowOff>
    </xdr:from>
    <xdr:to>
      <xdr:col>7</xdr:col>
      <xdr:colOff>809625</xdr:colOff>
      <xdr:row>449</xdr:row>
      <xdr:rowOff>285750</xdr:rowOff>
    </xdr:to>
    <xdr:sp macro="" textlink="">
      <xdr:nvSpPr>
        <xdr:cNvPr id="20104" name="Autoforma 43">
          <a:extLst>
            <a:ext uri="{FF2B5EF4-FFF2-40B4-BE49-F238E27FC236}">
              <a16:creationId xmlns:a16="http://schemas.microsoft.com/office/drawing/2014/main" id="{8355C323-F522-4B3B-A90C-FC583FD4223E}"/>
            </a:ext>
          </a:extLst>
        </xdr:cNvPr>
        <xdr:cNvSpPr>
          <a:spLocks noChangeArrowheads="1"/>
        </xdr:cNvSpPr>
      </xdr:nvSpPr>
      <xdr:spPr bwMode="auto">
        <a:xfrm>
          <a:off x="9496425" y="74085450"/>
          <a:ext cx="152400" cy="200025"/>
        </a:xfrm>
        <a:prstGeom prst="flowChartExtra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104774</xdr:colOff>
      <xdr:row>8</xdr:row>
      <xdr:rowOff>107156</xdr:rowOff>
    </xdr:from>
    <xdr:to>
      <xdr:col>7</xdr:col>
      <xdr:colOff>219074</xdr:colOff>
      <xdr:row>10</xdr:row>
      <xdr:rowOff>0</xdr:rowOff>
    </xdr:to>
    <xdr:sp macro="[0]!borrarporter" textlink="">
      <xdr:nvSpPr>
        <xdr:cNvPr id="5" name="Rectángulo 4">
          <a:extLst>
            <a:ext uri="{FF2B5EF4-FFF2-40B4-BE49-F238E27FC236}">
              <a16:creationId xmlns:a16="http://schemas.microsoft.com/office/drawing/2014/main" id="{7DF452F4-005F-4C6E-84FB-D74116F5DE02}"/>
            </a:ext>
          </a:extLst>
        </xdr:cNvPr>
        <xdr:cNvSpPr/>
      </xdr:nvSpPr>
      <xdr:spPr bwMode="auto">
        <a:xfrm>
          <a:off x="7903368" y="1273969"/>
          <a:ext cx="1150144" cy="226219"/>
        </a:xfrm>
        <a:prstGeom prst="rect">
          <a:avLst/>
        </a:prstGeom>
        <a:solidFill>
          <a:schemeClr val="accent6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100" b="1">
              <a:solidFill>
                <a:schemeClr val="tx1"/>
              </a:solidFill>
            </a:rPr>
            <a:t>BORRAR DATOS</a:t>
          </a:r>
        </a:p>
      </xdr:txBody>
    </xdr:sp>
    <xdr:clientData/>
  </xdr:twoCellAnchor>
  <xdr:twoCellAnchor>
    <xdr:from>
      <xdr:col>12</xdr:col>
      <xdr:colOff>107156</xdr:colOff>
      <xdr:row>10</xdr:row>
      <xdr:rowOff>154782</xdr:rowOff>
    </xdr:from>
    <xdr:to>
      <xdr:col>13</xdr:col>
      <xdr:colOff>11906</xdr:colOff>
      <xdr:row>13</xdr:row>
      <xdr:rowOff>23812</xdr:rowOff>
    </xdr:to>
    <xdr:sp macro="[0]!IRA5FUERZAS" textlink="">
      <xdr:nvSpPr>
        <xdr:cNvPr id="3" name="Rectá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E26D65-29D1-4913-B53E-DCB636DBECF1}"/>
            </a:ext>
          </a:extLst>
        </xdr:cNvPr>
        <xdr:cNvSpPr/>
      </xdr:nvSpPr>
      <xdr:spPr bwMode="auto">
        <a:xfrm>
          <a:off x="12942094" y="1821657"/>
          <a:ext cx="952500" cy="369093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200" b="1"/>
            <a:t>IR A MENU</a:t>
          </a:r>
        </a:p>
      </xdr:txBody>
    </xdr:sp>
    <xdr:clientData/>
  </xdr:twoCellAnchor>
  <xdr:twoCellAnchor>
    <xdr:from>
      <xdr:col>1</xdr:col>
      <xdr:colOff>333376</xdr:colOff>
      <xdr:row>61</xdr:row>
      <xdr:rowOff>114301</xdr:rowOff>
    </xdr:from>
    <xdr:to>
      <xdr:col>4</xdr:col>
      <xdr:colOff>230981</xdr:colOff>
      <xdr:row>64</xdr:row>
      <xdr:rowOff>128588</xdr:rowOff>
    </xdr:to>
    <xdr:sp macro="[0]!ATRACTIVIDADGENERAL" textlink="">
      <xdr:nvSpPr>
        <xdr:cNvPr id="2" name="Rectángulo 5">
          <a:extLst>
            <a:ext uri="{FF2B5EF4-FFF2-40B4-BE49-F238E27FC236}">
              <a16:creationId xmlns:a16="http://schemas.microsoft.com/office/drawing/2014/main" id="{91A829D0-A57C-4DD8-964F-CFDC1F6F6991}"/>
            </a:ext>
            <a:ext uri="{147F2762-F138-4A5C-976F-8EAC2B608ADB}">
              <a16:predDERef xmlns:a16="http://schemas.microsoft.com/office/drawing/2014/main" pred="{56E26D65-29D1-4913-B53E-DCB636DBECF1}"/>
            </a:ext>
          </a:extLst>
        </xdr:cNvPr>
        <xdr:cNvSpPr/>
      </xdr:nvSpPr>
      <xdr:spPr bwMode="auto">
        <a:xfrm>
          <a:off x="1095376" y="10163176"/>
          <a:ext cx="1421605" cy="509587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400" b="1"/>
            <a:t>IR A GRÁFICA DE ATRACTIVIDAD</a:t>
          </a:r>
        </a:p>
      </xdr:txBody>
    </xdr:sp>
    <xdr:clientData/>
  </xdr:twoCellAnchor>
  <xdr:twoCellAnchor>
    <xdr:from>
      <xdr:col>1</xdr:col>
      <xdr:colOff>323851</xdr:colOff>
      <xdr:row>65</xdr:row>
      <xdr:rowOff>128587</xdr:rowOff>
    </xdr:from>
    <xdr:to>
      <xdr:col>4</xdr:col>
      <xdr:colOff>219075</xdr:colOff>
      <xdr:row>68</xdr:row>
      <xdr:rowOff>57149</xdr:rowOff>
    </xdr:to>
    <xdr:sp macro="[0]!RESULTADO5FUERZAS" textlink="">
      <xdr:nvSpPr>
        <xdr:cNvPr id="4" name="Rectángulo 32">
          <a:extLst>
            <a:ext uri="{FF2B5EF4-FFF2-40B4-BE49-F238E27FC236}">
              <a16:creationId xmlns:a16="http://schemas.microsoft.com/office/drawing/2014/main" id="{3A680E61-A789-417D-9071-3EDCF44671A6}"/>
            </a:ext>
            <a:ext uri="{147F2762-F138-4A5C-976F-8EAC2B608ADB}">
              <a16:predDERef xmlns:a16="http://schemas.microsoft.com/office/drawing/2014/main" pred="{91A829D0-A57C-4DD8-964F-CFDC1F6F6991}"/>
            </a:ext>
          </a:extLst>
        </xdr:cNvPr>
        <xdr:cNvSpPr/>
      </xdr:nvSpPr>
      <xdr:spPr bwMode="auto">
        <a:xfrm>
          <a:off x="1085851" y="10844212"/>
          <a:ext cx="1419224" cy="509587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400" b="1"/>
            <a:t>IR A MODELO</a:t>
          </a:r>
          <a:r>
            <a:rPr lang="es-CO" sz="1400" b="1" baseline="0"/>
            <a:t> DE LAS 5 FUERZAS</a:t>
          </a:r>
          <a:endParaRPr lang="es-CO" sz="1400" b="1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DD8BA0A-2020-4A1C-9C1F-90A9E08FECD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0.84623</cdr:x>
      <cdr:y>0.01258</cdr:y>
    </cdr:from>
    <cdr:to>
      <cdr:x>1</cdr:x>
      <cdr:y>0.06098</cdr:y>
    </cdr:to>
    <cdr:sp macro="" textlink="">
      <cdr:nvSpPr>
        <cdr:cNvPr id="2" name="Rectángulo 1">
          <a:hlinkClick xmlns:a="http://schemas.openxmlformats.org/drawingml/2006/main" xmlns:r="http://schemas.openxmlformats.org/officeDocument/2006/relationships" r:id="rId1"/>
        </cdr:cNvPr>
        <cdr:cNvSpPr/>
      </cdr:nvSpPr>
      <cdr:spPr bwMode="auto">
        <a:xfrm xmlns:a="http://schemas.openxmlformats.org/drawingml/2006/main">
          <a:off x="7338514" y="79233"/>
          <a:ext cx="1333501" cy="304799"/>
        </a:xfrm>
        <a:prstGeom xmlns:a="http://schemas.openxmlformats.org/drawingml/2006/main" prst="rect">
          <a:avLst/>
        </a:prstGeom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2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Resultados</a:t>
          </a:r>
          <a:r>
            <a:rPr lang="es-CO" sz="1100" b="1" baseline="0"/>
            <a:t> 5 Fuerzas</a:t>
          </a:r>
          <a:endParaRPr lang="es-CO" sz="11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38101</xdr:colOff>
      <xdr:row>4</xdr:row>
      <xdr:rowOff>28575</xdr:rowOff>
    </xdr:from>
    <xdr:to>
      <xdr:col>8</xdr:col>
      <xdr:colOff>704851</xdr:colOff>
      <xdr:row>8</xdr:row>
      <xdr:rowOff>47625</xdr:rowOff>
    </xdr:to>
    <xdr:sp macro="[0]!ENTRADA" textlink="">
      <xdr:nvSpPr>
        <xdr:cNvPr id="3" name="Rectángulo 2">
          <a:extLst>
            <a:ext uri="{FF2B5EF4-FFF2-40B4-BE49-F238E27FC236}">
              <a16:creationId xmlns:a16="http://schemas.microsoft.com/office/drawing/2014/main" id="{67BE5EA1-C5EE-44C4-A89B-63448100C067}"/>
            </a:ext>
          </a:extLst>
        </xdr:cNvPr>
        <xdr:cNvSpPr/>
      </xdr:nvSpPr>
      <xdr:spPr bwMode="auto">
        <a:xfrm>
          <a:off x="3848101" y="352425"/>
          <a:ext cx="1428750" cy="66675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400" b="1"/>
            <a:t>AMENAZA ENTRADA</a:t>
          </a:r>
          <a:r>
            <a:rPr lang="es-CO" sz="1400" b="1" baseline="0"/>
            <a:t> NUEVOS COMPETIDORES</a:t>
          </a:r>
          <a:endParaRPr lang="es-CO" sz="1400" b="1"/>
        </a:p>
      </xdr:txBody>
    </xdr:sp>
    <xdr:clientData/>
  </xdr:twoCellAnchor>
  <xdr:twoCellAnchor>
    <xdr:from>
      <xdr:col>7</xdr:col>
      <xdr:colOff>47625</xdr:colOff>
      <xdr:row>17</xdr:row>
      <xdr:rowOff>152400</xdr:rowOff>
    </xdr:from>
    <xdr:to>
      <xdr:col>8</xdr:col>
      <xdr:colOff>714375</xdr:colOff>
      <xdr:row>22</xdr:row>
      <xdr:rowOff>9525</xdr:rowOff>
    </xdr:to>
    <xdr:sp macro="[0]!SUSTITUTOS" textlink="">
      <xdr:nvSpPr>
        <xdr:cNvPr id="4" name="Rectángulo 3">
          <a:extLst>
            <a:ext uri="{FF2B5EF4-FFF2-40B4-BE49-F238E27FC236}">
              <a16:creationId xmlns:a16="http://schemas.microsoft.com/office/drawing/2014/main" id="{AA504DBE-1D13-4D43-BA3E-BE13E41ACD7B}"/>
            </a:ext>
          </a:extLst>
        </xdr:cNvPr>
        <xdr:cNvSpPr/>
      </xdr:nvSpPr>
      <xdr:spPr bwMode="auto">
        <a:xfrm>
          <a:off x="3857625" y="3228975"/>
          <a:ext cx="1428750" cy="66675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400" b="1"/>
            <a:t>AMENAZA PRODUCTOS SUSTITUTOS</a:t>
          </a:r>
        </a:p>
      </xdr:txBody>
    </xdr:sp>
    <xdr:clientData/>
  </xdr:twoCellAnchor>
  <xdr:twoCellAnchor>
    <xdr:from>
      <xdr:col>3</xdr:col>
      <xdr:colOff>38100</xdr:colOff>
      <xdr:row>11</xdr:row>
      <xdr:rowOff>38099</xdr:rowOff>
    </xdr:from>
    <xdr:to>
      <xdr:col>5</xdr:col>
      <xdr:colOff>533400</xdr:colOff>
      <xdr:row>14</xdr:row>
      <xdr:rowOff>76199</xdr:rowOff>
    </xdr:to>
    <xdr:sp macro="[0]!PROVEEDORES" textlink="">
      <xdr:nvSpPr>
        <xdr:cNvPr id="5" name="Rectángulo 4">
          <a:extLst>
            <a:ext uri="{FF2B5EF4-FFF2-40B4-BE49-F238E27FC236}">
              <a16:creationId xmlns:a16="http://schemas.microsoft.com/office/drawing/2014/main" id="{B4409BBB-FE0D-4017-A1BE-659CEF192567}"/>
            </a:ext>
          </a:extLst>
        </xdr:cNvPr>
        <xdr:cNvSpPr/>
      </xdr:nvSpPr>
      <xdr:spPr bwMode="auto">
        <a:xfrm>
          <a:off x="800100" y="1819274"/>
          <a:ext cx="2019300" cy="523875"/>
        </a:xfrm>
        <a:prstGeom prst="rect">
          <a:avLst/>
        </a:prstGeom>
        <a:solidFill>
          <a:schemeClr val="accent3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400" b="1"/>
            <a:t>PODER NEGOCIACIÓN DE LOS PROVEEDORES</a:t>
          </a:r>
        </a:p>
      </xdr:txBody>
    </xdr:sp>
    <xdr:clientData/>
  </xdr:twoCellAnchor>
  <xdr:twoCellAnchor>
    <xdr:from>
      <xdr:col>10</xdr:col>
      <xdr:colOff>209549</xdr:colOff>
      <xdr:row>11</xdr:row>
      <xdr:rowOff>38100</xdr:rowOff>
    </xdr:from>
    <xdr:to>
      <xdr:col>12</xdr:col>
      <xdr:colOff>733424</xdr:colOff>
      <xdr:row>14</xdr:row>
      <xdr:rowOff>76200</xdr:rowOff>
    </xdr:to>
    <xdr:sp macro="[0]!COMPRADORES" textlink="">
      <xdr:nvSpPr>
        <xdr:cNvPr id="6" name="Rectángulo 5">
          <a:extLst>
            <a:ext uri="{FF2B5EF4-FFF2-40B4-BE49-F238E27FC236}">
              <a16:creationId xmlns:a16="http://schemas.microsoft.com/office/drawing/2014/main" id="{5DED0930-F30A-476A-96A2-80D4AEA94AF2}"/>
            </a:ext>
          </a:extLst>
        </xdr:cNvPr>
        <xdr:cNvSpPr/>
      </xdr:nvSpPr>
      <xdr:spPr bwMode="auto">
        <a:xfrm>
          <a:off x="6305549" y="1819275"/>
          <a:ext cx="2047875" cy="523875"/>
        </a:xfrm>
        <a:prstGeom prst="rect">
          <a:avLst/>
        </a:prstGeom>
        <a:solidFill>
          <a:schemeClr val="accent3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400" b="1"/>
            <a:t>PODER</a:t>
          </a:r>
          <a:r>
            <a:rPr lang="es-CO" sz="1400" b="1" baseline="0"/>
            <a:t> NEGOCIACIÓN DE LOS CLIENTES</a:t>
          </a:r>
          <a:endParaRPr lang="es-CO" sz="1400" b="1"/>
        </a:p>
      </xdr:txBody>
    </xdr:sp>
    <xdr:clientData/>
  </xdr:twoCellAnchor>
  <xdr:twoCellAnchor>
    <xdr:from>
      <xdr:col>6</xdr:col>
      <xdr:colOff>657224</xdr:colOff>
      <xdr:row>10</xdr:row>
      <xdr:rowOff>38099</xdr:rowOff>
    </xdr:from>
    <xdr:to>
      <xdr:col>9</xdr:col>
      <xdr:colOff>180975</xdr:colOff>
      <xdr:row>16</xdr:row>
      <xdr:rowOff>0</xdr:rowOff>
    </xdr:to>
    <xdr:sp macro="[0]!RIVALIDAD" textlink="">
      <xdr:nvSpPr>
        <xdr:cNvPr id="7" name="Rectángulo 6">
          <a:extLst>
            <a:ext uri="{FF2B5EF4-FFF2-40B4-BE49-F238E27FC236}">
              <a16:creationId xmlns:a16="http://schemas.microsoft.com/office/drawing/2014/main" id="{CD7CFC70-735C-465B-A7D3-832284ED349D}"/>
            </a:ext>
          </a:extLst>
        </xdr:cNvPr>
        <xdr:cNvSpPr/>
      </xdr:nvSpPr>
      <xdr:spPr bwMode="auto">
        <a:xfrm>
          <a:off x="3705224" y="1657349"/>
          <a:ext cx="1809751" cy="94297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400" b="1"/>
            <a:t>RIVALIDAD Y COMPETENCIA EN EL MERCADO</a:t>
          </a:r>
        </a:p>
      </xdr:txBody>
    </xdr:sp>
    <xdr:clientData/>
  </xdr:twoCellAnchor>
  <xdr:twoCellAnchor>
    <xdr:from>
      <xdr:col>7</xdr:col>
      <xdr:colOff>647700</xdr:colOff>
      <xdr:row>9</xdr:row>
      <xdr:rowOff>0</xdr:rowOff>
    </xdr:from>
    <xdr:to>
      <xdr:col>8</xdr:col>
      <xdr:colOff>123825</xdr:colOff>
      <xdr:row>10</xdr:row>
      <xdr:rowOff>0</xdr:rowOff>
    </xdr:to>
    <xdr:sp macro="" textlink="">
      <xdr:nvSpPr>
        <xdr:cNvPr id="6825" name="Flecha abajo 7">
          <a:extLst>
            <a:ext uri="{FF2B5EF4-FFF2-40B4-BE49-F238E27FC236}">
              <a16:creationId xmlns:a16="http://schemas.microsoft.com/office/drawing/2014/main" id="{FFFAF8C9-861D-4E71-A9D4-55841081AB82}"/>
            </a:ext>
          </a:extLst>
        </xdr:cNvPr>
        <xdr:cNvSpPr>
          <a:spLocks noChangeArrowheads="1"/>
        </xdr:cNvSpPr>
      </xdr:nvSpPr>
      <xdr:spPr bwMode="auto">
        <a:xfrm>
          <a:off x="5981700" y="1552575"/>
          <a:ext cx="238125" cy="161925"/>
        </a:xfrm>
        <a:prstGeom prst="downArrow">
          <a:avLst>
            <a:gd name="adj1" fmla="val 50000"/>
            <a:gd name="adj2" fmla="val 36764"/>
          </a:avLst>
        </a:prstGeom>
        <a:solidFill>
          <a:srgbClr val="000000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647700</xdr:colOff>
      <xdr:row>16</xdr:row>
      <xdr:rowOff>57150</xdr:rowOff>
    </xdr:from>
    <xdr:to>
      <xdr:col>8</xdr:col>
      <xdr:colOff>123825</xdr:colOff>
      <xdr:row>17</xdr:row>
      <xdr:rowOff>57150</xdr:rowOff>
    </xdr:to>
    <xdr:sp macro="" textlink="">
      <xdr:nvSpPr>
        <xdr:cNvPr id="6826" name="Flecha abajo 8">
          <a:extLst>
            <a:ext uri="{FF2B5EF4-FFF2-40B4-BE49-F238E27FC236}">
              <a16:creationId xmlns:a16="http://schemas.microsoft.com/office/drawing/2014/main" id="{B9D95F71-3D33-4BF3-AC8F-536E0800127A}"/>
            </a:ext>
          </a:extLst>
        </xdr:cNvPr>
        <xdr:cNvSpPr>
          <a:spLocks noChangeArrowheads="1"/>
        </xdr:cNvSpPr>
      </xdr:nvSpPr>
      <xdr:spPr bwMode="auto">
        <a:xfrm rot="10800000">
          <a:off x="5981700" y="2743200"/>
          <a:ext cx="238125" cy="161925"/>
        </a:xfrm>
        <a:prstGeom prst="downArrow">
          <a:avLst>
            <a:gd name="adj1" fmla="val 50000"/>
            <a:gd name="adj2" fmla="val 36764"/>
          </a:avLst>
        </a:prstGeom>
        <a:solidFill>
          <a:srgbClr val="000000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485775</xdr:colOff>
      <xdr:row>12</xdr:row>
      <xdr:rowOff>38100</xdr:rowOff>
    </xdr:from>
    <xdr:to>
      <xdr:col>10</xdr:col>
      <xdr:colOff>47625</xdr:colOff>
      <xdr:row>13</xdr:row>
      <xdr:rowOff>114300</xdr:rowOff>
    </xdr:to>
    <xdr:sp macro="" textlink="">
      <xdr:nvSpPr>
        <xdr:cNvPr id="6827" name="Flecha abajo 9">
          <a:extLst>
            <a:ext uri="{FF2B5EF4-FFF2-40B4-BE49-F238E27FC236}">
              <a16:creationId xmlns:a16="http://schemas.microsoft.com/office/drawing/2014/main" id="{4290BD2D-2BA7-499E-92FD-6D4B8E629944}"/>
            </a:ext>
          </a:extLst>
        </xdr:cNvPr>
        <xdr:cNvSpPr>
          <a:spLocks noChangeArrowheads="1"/>
        </xdr:cNvSpPr>
      </xdr:nvSpPr>
      <xdr:spPr bwMode="auto">
        <a:xfrm rot="5400000">
          <a:off x="7386637" y="2033588"/>
          <a:ext cx="238125" cy="323850"/>
        </a:xfrm>
        <a:prstGeom prst="downArrow">
          <a:avLst>
            <a:gd name="adj1" fmla="val 50000"/>
            <a:gd name="adj2" fmla="val 49999"/>
          </a:avLst>
        </a:prstGeom>
        <a:solidFill>
          <a:srgbClr val="000000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647700</xdr:colOff>
      <xdr:row>12</xdr:row>
      <xdr:rowOff>9525</xdr:rowOff>
    </xdr:from>
    <xdr:to>
      <xdr:col>6</xdr:col>
      <xdr:colOff>209550</xdr:colOff>
      <xdr:row>13</xdr:row>
      <xdr:rowOff>85725</xdr:rowOff>
    </xdr:to>
    <xdr:sp macro="" textlink="">
      <xdr:nvSpPr>
        <xdr:cNvPr id="6828" name="Flecha abajo 10">
          <a:extLst>
            <a:ext uri="{FF2B5EF4-FFF2-40B4-BE49-F238E27FC236}">
              <a16:creationId xmlns:a16="http://schemas.microsoft.com/office/drawing/2014/main" id="{F165EC62-EADA-42A6-A205-080A3E641B25}"/>
            </a:ext>
          </a:extLst>
        </xdr:cNvPr>
        <xdr:cNvSpPr>
          <a:spLocks noChangeArrowheads="1"/>
        </xdr:cNvSpPr>
      </xdr:nvSpPr>
      <xdr:spPr bwMode="auto">
        <a:xfrm rot="-5400000">
          <a:off x="4500562" y="2005013"/>
          <a:ext cx="238125" cy="323850"/>
        </a:xfrm>
        <a:prstGeom prst="downArrow">
          <a:avLst>
            <a:gd name="adj1" fmla="val 50000"/>
            <a:gd name="adj2" fmla="val 49999"/>
          </a:avLst>
        </a:prstGeom>
        <a:solidFill>
          <a:srgbClr val="000000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20</xdr:col>
      <xdr:colOff>333375</xdr:colOff>
      <xdr:row>1</xdr:row>
      <xdr:rowOff>57150</xdr:rowOff>
    </xdr:from>
    <xdr:to>
      <xdr:col>33</xdr:col>
      <xdr:colOff>295275</xdr:colOff>
      <xdr:row>46</xdr:row>
      <xdr:rowOff>76200</xdr:rowOff>
    </xdr:to>
    <xdr:pic>
      <xdr:nvPicPr>
        <xdr:cNvPr id="6829" name="Imagen 11">
          <a:extLst>
            <a:ext uri="{FF2B5EF4-FFF2-40B4-BE49-F238E27FC236}">
              <a16:creationId xmlns:a16="http://schemas.microsoft.com/office/drawing/2014/main" id="{51437945-6D98-4D4C-8691-98552E2D7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73375" y="228600"/>
          <a:ext cx="9867900" cy="740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419100</xdr:colOff>
      <xdr:row>3</xdr:row>
      <xdr:rowOff>76200</xdr:rowOff>
    </xdr:from>
    <xdr:to>
      <xdr:col>13</xdr:col>
      <xdr:colOff>590550</xdr:colOff>
      <xdr:row>5</xdr:row>
      <xdr:rowOff>152400</xdr:rowOff>
    </xdr:to>
    <xdr:sp macro="[0]!irmodelo" textlink="">
      <xdr:nvSpPr>
        <xdr:cNvPr id="2" name="Rectángul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580B0CD-83CD-4DBE-89B7-6001284D59E6}"/>
            </a:ext>
          </a:extLst>
        </xdr:cNvPr>
        <xdr:cNvSpPr/>
      </xdr:nvSpPr>
      <xdr:spPr bwMode="auto">
        <a:xfrm>
          <a:off x="9563100" y="657225"/>
          <a:ext cx="933450" cy="40005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100" b="1"/>
            <a:t>Ir</a:t>
          </a:r>
          <a:r>
            <a:rPr lang="es-CO" sz="1100" b="1" baseline="0"/>
            <a:t> al modelo de Porter</a:t>
          </a:r>
          <a:endParaRPr lang="es-CO" sz="1100" b="1"/>
        </a:p>
      </xdr:txBody>
    </xdr:sp>
    <xdr:clientData/>
  </xdr:twoCellAnchor>
  <xdr:twoCellAnchor>
    <xdr:from>
      <xdr:col>33</xdr:col>
      <xdr:colOff>590550</xdr:colOff>
      <xdr:row>1</xdr:row>
      <xdr:rowOff>114300</xdr:rowOff>
    </xdr:from>
    <xdr:to>
      <xdr:col>35</xdr:col>
      <xdr:colOff>19050</xdr:colOff>
      <xdr:row>3</xdr:row>
      <xdr:rowOff>133350</xdr:rowOff>
    </xdr:to>
    <xdr:sp macro="[0]!IRA5FUERZAS" textlink="">
      <xdr:nvSpPr>
        <xdr:cNvPr id="14" name="Rectángulo 13">
          <a:extLst>
            <a:ext uri="{FF2B5EF4-FFF2-40B4-BE49-F238E27FC236}">
              <a16:creationId xmlns:a16="http://schemas.microsoft.com/office/drawing/2014/main" id="{DD505DF3-EC90-43F7-BF4E-2443983B4CE5}"/>
            </a:ext>
          </a:extLst>
        </xdr:cNvPr>
        <xdr:cNvSpPr/>
      </xdr:nvSpPr>
      <xdr:spPr bwMode="auto">
        <a:xfrm>
          <a:off x="25736550" y="285750"/>
          <a:ext cx="952500" cy="42862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200" b="1"/>
            <a:t>IR A 5 FUERZAS</a:t>
          </a:r>
        </a:p>
      </xdr:txBody>
    </xdr:sp>
    <xdr:clientData/>
  </xdr:twoCellAnchor>
  <xdr:twoCellAnchor>
    <xdr:from>
      <xdr:col>12</xdr:col>
      <xdr:colOff>295275</xdr:colOff>
      <xdr:row>19</xdr:row>
      <xdr:rowOff>57150</xdr:rowOff>
    </xdr:from>
    <xdr:to>
      <xdr:col>13</xdr:col>
      <xdr:colOff>685800</xdr:colOff>
      <xdr:row>22</xdr:row>
      <xdr:rowOff>57150</xdr:rowOff>
    </xdr:to>
    <xdr:sp macro="[0]!ATRACTIVIDADGENERAL" textlink="">
      <xdr:nvSpPr>
        <xdr:cNvPr id="9" name="Elipse 8">
          <a:extLst>
            <a:ext uri="{FF2B5EF4-FFF2-40B4-BE49-F238E27FC236}">
              <a16:creationId xmlns:a16="http://schemas.microsoft.com/office/drawing/2014/main" id="{B134645C-90B7-4207-A341-6D6B40DD11E0}"/>
            </a:ext>
          </a:extLst>
        </xdr:cNvPr>
        <xdr:cNvSpPr/>
      </xdr:nvSpPr>
      <xdr:spPr bwMode="auto">
        <a:xfrm>
          <a:off x="9439275" y="3228975"/>
          <a:ext cx="1152525" cy="485775"/>
        </a:xfrm>
        <a:prstGeom prst="ellipse">
          <a:avLst/>
        </a:prstGeom>
        <a:ln>
          <a:headEnd type="none" w="med" len="med"/>
          <a:tailEnd type="none" w="med" len="med"/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100" b="1"/>
            <a:t>RESULTADO GENERAL</a:t>
          </a:r>
        </a:p>
      </xdr:txBody>
    </xdr:sp>
    <xdr:clientData/>
  </xdr:twoCellAnchor>
  <xdr:twoCellAnchor>
    <xdr:from>
      <xdr:col>5</xdr:col>
      <xdr:colOff>171449</xdr:colOff>
      <xdr:row>7</xdr:row>
      <xdr:rowOff>123825</xdr:rowOff>
    </xdr:from>
    <xdr:to>
      <xdr:col>6</xdr:col>
      <xdr:colOff>523874</xdr:colOff>
      <xdr:row>9</xdr:row>
      <xdr:rowOff>142875</xdr:rowOff>
    </xdr:to>
    <xdr:sp macro="[0]!GOBIERNO" textlink="">
      <xdr:nvSpPr>
        <xdr:cNvPr id="10" name="Rectángulo 9">
          <a:extLst>
            <a:ext uri="{FF2B5EF4-FFF2-40B4-BE49-F238E27FC236}">
              <a16:creationId xmlns:a16="http://schemas.microsoft.com/office/drawing/2014/main" id="{80DF182A-7AA7-4C25-8DAF-EA761EA30DFC}"/>
            </a:ext>
          </a:extLst>
        </xdr:cNvPr>
        <xdr:cNvSpPr/>
      </xdr:nvSpPr>
      <xdr:spPr bwMode="auto">
        <a:xfrm>
          <a:off x="3981449" y="1352550"/>
          <a:ext cx="1114425" cy="3429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100" b="1"/>
            <a:t>ACCIONES GOBIERNO</a:t>
          </a:r>
        </a:p>
      </xdr:txBody>
    </xdr:sp>
    <xdr:clientData/>
  </xdr:twoCellAnchor>
  <xdr:twoCellAnchor>
    <xdr:from>
      <xdr:col>9</xdr:col>
      <xdr:colOff>285750</xdr:colOff>
      <xdr:row>7</xdr:row>
      <xdr:rowOff>133350</xdr:rowOff>
    </xdr:from>
    <xdr:to>
      <xdr:col>10</xdr:col>
      <xdr:colOff>638175</xdr:colOff>
      <xdr:row>9</xdr:row>
      <xdr:rowOff>152400</xdr:rowOff>
    </xdr:to>
    <xdr:sp macro="[0]!SALIDAS" textlink="">
      <xdr:nvSpPr>
        <xdr:cNvPr id="17" name="Rectángulo 16">
          <a:extLst>
            <a:ext uri="{FF2B5EF4-FFF2-40B4-BE49-F238E27FC236}">
              <a16:creationId xmlns:a16="http://schemas.microsoft.com/office/drawing/2014/main" id="{A93302D4-F3F2-47DC-840A-4C752EE9B1D5}"/>
            </a:ext>
          </a:extLst>
        </xdr:cNvPr>
        <xdr:cNvSpPr/>
      </xdr:nvSpPr>
      <xdr:spPr bwMode="auto">
        <a:xfrm>
          <a:off x="7143750" y="1362075"/>
          <a:ext cx="1114425" cy="3429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100" b="1"/>
            <a:t>BARRERAS DE SALIDA</a:t>
          </a:r>
        </a:p>
      </xdr:txBody>
    </xdr:sp>
    <xdr:clientData/>
  </xdr:twoCellAnchor>
  <xdr:twoCellAnchor>
    <xdr:from>
      <xdr:col>12</xdr:col>
      <xdr:colOff>581025</xdr:colOff>
      <xdr:row>6</xdr:row>
      <xdr:rowOff>85725</xdr:rowOff>
    </xdr:from>
    <xdr:to>
      <xdr:col>13</xdr:col>
      <xdr:colOff>485775</xdr:colOff>
      <xdr:row>7</xdr:row>
      <xdr:rowOff>123825</xdr:rowOff>
    </xdr:to>
    <xdr:sp macro="[0]!IRA5FUERZAS" textlink="">
      <xdr:nvSpPr>
        <xdr:cNvPr id="18" name="Rectángulo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EB09A7D-0299-4EEA-9D73-BBF95FB6D35D}"/>
            </a:ext>
          </a:extLst>
        </xdr:cNvPr>
        <xdr:cNvSpPr/>
      </xdr:nvSpPr>
      <xdr:spPr bwMode="auto">
        <a:xfrm>
          <a:off x="9725025" y="1152525"/>
          <a:ext cx="666750" cy="20002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000" b="1"/>
            <a:t>IR A 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5AD4958E-73DE-419B-8CCA-B2E98B1017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0.84623</cdr:x>
      <cdr:y>0.08482</cdr:y>
    </cdr:from>
    <cdr:to>
      <cdr:x>1</cdr:x>
      <cdr:y>0.13321</cdr:y>
    </cdr:to>
    <cdr:sp macro="" textlink="">
      <cdr:nvSpPr>
        <cdr:cNvPr id="2" name="Rectángulo 1">
          <a:hlinkClick xmlns:a="http://schemas.openxmlformats.org/drawingml/2006/main" xmlns:r="http://schemas.openxmlformats.org/officeDocument/2006/relationships" r:id="rId1"/>
        </cdr:cNvPr>
        <cdr:cNvSpPr/>
      </cdr:nvSpPr>
      <cdr:spPr bwMode="auto">
        <a:xfrm xmlns:a="http://schemas.openxmlformats.org/drawingml/2006/main">
          <a:off x="7338514" y="534158"/>
          <a:ext cx="1333501" cy="304799"/>
        </a:xfrm>
        <a:prstGeom xmlns:a="http://schemas.openxmlformats.org/drawingml/2006/main" prst="rect">
          <a:avLst/>
        </a:prstGeom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2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Resultados</a:t>
          </a:r>
          <a:r>
            <a:rPr lang="es-CO" sz="1100" b="1" baseline="0"/>
            <a:t> 5 Fuerzas</a:t>
          </a:r>
          <a:endParaRPr lang="es-CO" sz="1100" b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5F1F4364-4776-4383-A4F2-ACBCCF088C3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0.84032</cdr:x>
      <cdr:y>0.0476</cdr:y>
    </cdr:from>
    <cdr:to>
      <cdr:x>0.99403</cdr:x>
      <cdr:y>0.09597</cdr:y>
    </cdr:to>
    <cdr:sp macro="" textlink="">
      <cdr:nvSpPr>
        <cdr:cNvPr id="2" name="Rectángulo 1">
          <a:hlinkClick xmlns:a="http://schemas.openxmlformats.org/drawingml/2006/main" xmlns:r="http://schemas.openxmlformats.org/officeDocument/2006/relationships" r:id="rId1"/>
        </cdr:cNvPr>
        <cdr:cNvSpPr/>
      </cdr:nvSpPr>
      <cdr:spPr bwMode="auto">
        <a:xfrm xmlns:a="http://schemas.openxmlformats.org/drawingml/2006/main">
          <a:off x="7289800" y="299915"/>
          <a:ext cx="1333501" cy="304799"/>
        </a:xfrm>
        <a:prstGeom xmlns:a="http://schemas.openxmlformats.org/drawingml/2006/main" prst="rect">
          <a:avLst/>
        </a:prstGeom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2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Resultados</a:t>
          </a:r>
          <a:r>
            <a:rPr lang="es-CO" sz="1100" b="1" baseline="0"/>
            <a:t> 5 Fuerzas</a:t>
          </a:r>
          <a:endParaRPr lang="es-CO" sz="1100" b="1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C081AD08-5E61-4101-B3B2-F709E836EBD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0.842</cdr:x>
      <cdr:y>0.05457</cdr:y>
    </cdr:from>
    <cdr:to>
      <cdr:x>0.99572</cdr:x>
      <cdr:y>0.10295</cdr:y>
    </cdr:to>
    <cdr:sp macro="" textlink="">
      <cdr:nvSpPr>
        <cdr:cNvPr id="2" name="Rectángulo 1">
          <a:hlinkClick xmlns:a="http://schemas.openxmlformats.org/drawingml/2006/main" xmlns:r="http://schemas.openxmlformats.org/officeDocument/2006/relationships" r:id="rId1"/>
        </cdr:cNvPr>
        <cdr:cNvSpPr/>
      </cdr:nvSpPr>
      <cdr:spPr bwMode="auto">
        <a:xfrm xmlns:a="http://schemas.openxmlformats.org/drawingml/2006/main">
          <a:off x="7304454" y="343877"/>
          <a:ext cx="1333501" cy="304799"/>
        </a:xfrm>
        <a:prstGeom xmlns:a="http://schemas.openxmlformats.org/drawingml/2006/main" prst="rect">
          <a:avLst/>
        </a:prstGeom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2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Resultados</a:t>
          </a:r>
          <a:r>
            <a:rPr lang="es-CO" sz="1100" b="1" baseline="0"/>
            <a:t> 5 Fuerzas</a:t>
          </a:r>
          <a:endParaRPr lang="es-CO" sz="1100" b="1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69cbs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5"/>
  <sheetViews>
    <sheetView tabSelected="1" workbookViewId="0">
      <selection activeCell="R18" sqref="R18"/>
    </sheetView>
  </sheetViews>
  <sheetFormatPr baseColWidth="10" defaultColWidth="11.42578125" defaultRowHeight="12.75" x14ac:dyDescent="0.2"/>
  <cols>
    <col min="1" max="16384" width="11.42578125" style="83"/>
  </cols>
  <sheetData>
    <row r="1" spans="2:15" ht="13.5" thickBot="1" x14ac:dyDescent="0.25"/>
    <row r="2" spans="2:15" ht="13.5" thickBot="1" x14ac:dyDescent="0.25"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2:15" ht="18.75" customHeight="1" thickBot="1" x14ac:dyDescent="0.25">
      <c r="B3" s="87"/>
      <c r="D3" s="122" t="s">
        <v>0</v>
      </c>
      <c r="E3" s="123"/>
      <c r="F3" s="123"/>
      <c r="G3" s="123"/>
      <c r="H3" s="123"/>
      <c r="I3" s="123"/>
      <c r="J3" s="123"/>
      <c r="K3" s="123"/>
      <c r="L3" s="123"/>
      <c r="M3" s="124"/>
      <c r="N3" s="101"/>
      <c r="O3" s="89"/>
    </row>
    <row r="4" spans="2:15" x14ac:dyDescent="0.2">
      <c r="B4" s="87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89"/>
    </row>
    <row r="5" spans="2:15" ht="12.75" customHeight="1" x14ac:dyDescent="0.2">
      <c r="B5" s="87"/>
      <c r="C5" s="125" t="s">
        <v>1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89"/>
    </row>
    <row r="6" spans="2:15" x14ac:dyDescent="0.2">
      <c r="B6" s="87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89"/>
    </row>
    <row r="7" spans="2:15" x14ac:dyDescent="0.2">
      <c r="B7" s="87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89"/>
    </row>
    <row r="8" spans="2:15" x14ac:dyDescent="0.2">
      <c r="B8" s="87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89"/>
    </row>
    <row r="9" spans="2:15" x14ac:dyDescent="0.2">
      <c r="B9" s="87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89"/>
    </row>
    <row r="10" spans="2:15" x14ac:dyDescent="0.2">
      <c r="B10" s="87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89"/>
    </row>
    <row r="11" spans="2:15" x14ac:dyDescent="0.2">
      <c r="B11" s="87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89"/>
    </row>
    <row r="12" spans="2:15" x14ac:dyDescent="0.2">
      <c r="B12" s="87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89"/>
    </row>
    <row r="13" spans="2:15" x14ac:dyDescent="0.2">
      <c r="B13" s="87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89"/>
    </row>
    <row r="14" spans="2:15" x14ac:dyDescent="0.2">
      <c r="B14" s="87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89"/>
    </row>
    <row r="15" spans="2:15" x14ac:dyDescent="0.2">
      <c r="B15" s="87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89"/>
    </row>
    <row r="16" spans="2:15" x14ac:dyDescent="0.2">
      <c r="B16" s="87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89"/>
    </row>
    <row r="17" spans="2:15" x14ac:dyDescent="0.2">
      <c r="B17" s="87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89"/>
    </row>
    <row r="18" spans="2:15" x14ac:dyDescent="0.2">
      <c r="B18" s="87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89"/>
    </row>
    <row r="19" spans="2:15" x14ac:dyDescent="0.2">
      <c r="B19" s="87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89"/>
    </row>
    <row r="20" spans="2:15" x14ac:dyDescent="0.2">
      <c r="B20" s="87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89"/>
    </row>
    <row r="21" spans="2:15" ht="12.75" customHeight="1" x14ac:dyDescent="0.2">
      <c r="B21" s="87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26" t="s">
        <v>2</v>
      </c>
      <c r="O21" s="127"/>
    </row>
    <row r="22" spans="2:15" x14ac:dyDescent="0.2">
      <c r="B22" s="102"/>
      <c r="N22" s="128"/>
      <c r="O22" s="127"/>
    </row>
    <row r="23" spans="2:15" ht="13.5" thickBot="1" x14ac:dyDescent="0.25">
      <c r="B23" s="103"/>
      <c r="C23" s="104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129"/>
      <c r="O23" s="130"/>
    </row>
    <row r="25" spans="2:15" x14ac:dyDescent="0.2">
      <c r="B25" s="106" t="s">
        <v>3</v>
      </c>
    </row>
  </sheetData>
  <sheetProtection password="DC75" sheet="1" objects="1" scenarios="1"/>
  <mergeCells count="3">
    <mergeCell ref="D3:M3"/>
    <mergeCell ref="C5:N20"/>
    <mergeCell ref="N21:O23"/>
  </mergeCells>
  <hyperlinks>
    <hyperlink ref="B25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B1:AA460"/>
  <sheetViews>
    <sheetView zoomScale="80" zoomScaleNormal="80" workbookViewId="0">
      <pane xSplit="5" ySplit="14" topLeftCell="F15" activePane="bottomRight" state="frozen"/>
      <selection pane="topRight" activeCell="C1" sqref="C1"/>
      <selection pane="bottomLeft" activeCell="A12" sqref="A12"/>
      <selection pane="bottomRight" activeCell="K25" sqref="K25"/>
    </sheetView>
  </sheetViews>
  <sheetFormatPr baseColWidth="10" defaultColWidth="11.42578125" defaultRowHeight="12.75" x14ac:dyDescent="0.2"/>
  <cols>
    <col min="1" max="3" width="11.42578125" style="5"/>
    <col min="4" max="4" width="8.85546875" style="5" hidden="1" customWidth="1"/>
    <col min="5" max="5" width="18" style="6" customWidth="1"/>
    <col min="6" max="6" width="64.7109375" style="5" customWidth="1"/>
    <col min="7" max="7" width="15.5703125" style="5" customWidth="1"/>
    <col min="8" max="8" width="12.140625" style="5" customWidth="1"/>
    <col min="9" max="9" width="9.7109375" style="5" customWidth="1"/>
    <col min="10" max="11" width="12.28515625" style="5" customWidth="1"/>
    <col min="12" max="12" width="13.5703125" style="5" customWidth="1"/>
    <col min="13" max="13" width="15.7109375" style="5" bestFit="1" customWidth="1"/>
    <col min="14" max="23" width="11.42578125" style="5"/>
    <col min="24" max="25" width="11.42578125" style="5" customWidth="1"/>
    <col min="26" max="26" width="27.7109375" style="5" bestFit="1" customWidth="1"/>
    <col min="27" max="16384" width="11.42578125" style="5"/>
  </cols>
  <sheetData>
    <row r="1" spans="2:25" ht="13.5" thickBot="1" x14ac:dyDescent="0.25"/>
    <row r="2" spans="2:25" ht="13.5" thickBot="1" x14ac:dyDescent="0.25">
      <c r="B2" s="121" t="s">
        <v>4</v>
      </c>
      <c r="C2" s="34"/>
      <c r="D2" s="34"/>
      <c r="E2" s="33"/>
      <c r="F2" s="34"/>
      <c r="G2" s="34"/>
      <c r="H2" s="34"/>
      <c r="I2" s="34"/>
      <c r="J2" s="34"/>
      <c r="K2" s="34"/>
      <c r="L2" s="34"/>
      <c r="M2" s="34"/>
      <c r="N2" s="63"/>
    </row>
    <row r="3" spans="2:25" ht="12.75" customHeight="1" x14ac:dyDescent="0.2">
      <c r="B3" s="26"/>
      <c r="E3" s="131" t="s">
        <v>5</v>
      </c>
      <c r="F3" s="132"/>
      <c r="G3" s="132"/>
      <c r="H3" s="132"/>
      <c r="I3" s="132"/>
      <c r="J3" s="132"/>
      <c r="K3" s="132"/>
      <c r="L3" s="132"/>
      <c r="M3" s="133"/>
      <c r="N3" s="18"/>
    </row>
    <row r="4" spans="2:25" ht="13.5" customHeight="1" x14ac:dyDescent="0.2">
      <c r="B4" s="26"/>
      <c r="E4" s="134"/>
      <c r="F4" s="135"/>
      <c r="G4" s="135"/>
      <c r="H4" s="135"/>
      <c r="I4" s="135"/>
      <c r="J4" s="135"/>
      <c r="K4" s="135"/>
      <c r="L4" s="135"/>
      <c r="M4" s="136"/>
      <c r="N4" s="18"/>
    </row>
    <row r="5" spans="2:25" ht="13.5" thickBot="1" x14ac:dyDescent="0.25">
      <c r="B5" s="26"/>
      <c r="E5" s="137"/>
      <c r="F5" s="138"/>
      <c r="G5" s="138"/>
      <c r="H5" s="138"/>
      <c r="I5" s="138"/>
      <c r="J5" s="138"/>
      <c r="K5" s="138"/>
      <c r="L5" s="138"/>
      <c r="M5" s="139"/>
      <c r="N5" s="18"/>
    </row>
    <row r="6" spans="2:25" x14ac:dyDescent="0.2">
      <c r="B6" s="26"/>
      <c r="K6" s="118" t="s">
        <v>6</v>
      </c>
      <c r="N6" s="18"/>
    </row>
    <row r="7" spans="2:25" x14ac:dyDescent="0.2">
      <c r="B7" s="26"/>
      <c r="E7" s="154" t="s">
        <v>7</v>
      </c>
      <c r="F7" s="154"/>
      <c r="G7" s="154"/>
      <c r="H7" s="154"/>
      <c r="I7" s="154"/>
      <c r="J7" s="154"/>
      <c r="K7" s="154"/>
      <c r="L7" s="154"/>
      <c r="M7" s="154"/>
      <c r="N7" s="18"/>
    </row>
    <row r="8" spans="2:25" x14ac:dyDescent="0.2">
      <c r="B8" s="26"/>
      <c r="E8" s="154"/>
      <c r="F8" s="154"/>
      <c r="G8" s="154"/>
      <c r="H8" s="154"/>
      <c r="I8" s="154"/>
      <c r="J8" s="154"/>
      <c r="K8" s="154"/>
      <c r="L8" s="154"/>
      <c r="M8" s="154"/>
      <c r="N8" s="18"/>
    </row>
    <row r="9" spans="2:25" x14ac:dyDescent="0.2">
      <c r="B9" s="26"/>
      <c r="E9" s="155" t="s">
        <v>8</v>
      </c>
      <c r="F9" s="119"/>
      <c r="K9" s="118"/>
      <c r="N9" s="18"/>
    </row>
    <row r="10" spans="2:25" x14ac:dyDescent="0.2">
      <c r="B10" s="26"/>
      <c r="E10" s="155"/>
      <c r="F10" s="120" t="s">
        <v>9</v>
      </c>
      <c r="G10" s="70"/>
      <c r="N10" s="18"/>
    </row>
    <row r="11" spans="2:25" ht="13.5" thickBot="1" x14ac:dyDescent="0.25">
      <c r="B11" s="26"/>
      <c r="H11" s="93">
        <v>1</v>
      </c>
      <c r="I11" s="93">
        <v>2</v>
      </c>
      <c r="J11" s="93">
        <v>3</v>
      </c>
      <c r="K11" s="93">
        <v>4</v>
      </c>
      <c r="L11" s="93">
        <v>5</v>
      </c>
      <c r="N11" s="18"/>
    </row>
    <row r="12" spans="2:25" x14ac:dyDescent="0.2">
      <c r="B12" s="26"/>
      <c r="F12" s="160" t="s">
        <v>10</v>
      </c>
      <c r="H12" s="163" t="s">
        <v>11</v>
      </c>
      <c r="I12" s="164"/>
      <c r="J12" s="164"/>
      <c r="K12" s="164"/>
      <c r="L12" s="165"/>
      <c r="N12" s="18"/>
    </row>
    <row r="13" spans="2:25" ht="13.5" thickBot="1" x14ac:dyDescent="0.25">
      <c r="B13" s="26"/>
      <c r="D13" s="99"/>
      <c r="F13" s="161"/>
      <c r="H13" s="166"/>
      <c r="I13" s="167"/>
      <c r="J13" s="167"/>
      <c r="K13" s="167"/>
      <c r="L13" s="168"/>
      <c r="N13" s="18"/>
    </row>
    <row r="14" spans="2:25" ht="13.5" thickBot="1" x14ac:dyDescent="0.25">
      <c r="B14" s="26"/>
      <c r="F14" s="162"/>
      <c r="G14" s="7"/>
      <c r="H14" s="1" t="s">
        <v>12</v>
      </c>
      <c r="I14" s="2" t="s">
        <v>13</v>
      </c>
      <c r="J14" s="3" t="s">
        <v>14</v>
      </c>
      <c r="K14" s="3" t="s">
        <v>15</v>
      </c>
      <c r="L14" s="4" t="s">
        <v>16</v>
      </c>
      <c r="M14" s="7"/>
      <c r="N14" s="18"/>
      <c r="W14" s="18"/>
      <c r="X14" s="98" t="s">
        <v>17</v>
      </c>
      <c r="Y14" s="98" t="s">
        <v>18</v>
      </c>
    </row>
    <row r="15" spans="2:25" x14ac:dyDescent="0.2">
      <c r="B15" s="26"/>
      <c r="C15" s="76" t="str">
        <f>+IF(D15&gt;1,"SOLO SE ACEPTA UNA SOLA CALIFICACIÓN",IF(D15&lt;1,"DEBE CALIFICAR LA VARIABLE","OK"))</f>
        <v>OK</v>
      </c>
      <c r="D15" s="5">
        <f>SUM(H15:L15)</f>
        <v>1</v>
      </c>
      <c r="E15" s="149" t="s">
        <v>19</v>
      </c>
      <c r="F15" s="8" t="s">
        <v>20</v>
      </c>
      <c r="G15" s="9" t="s">
        <v>21</v>
      </c>
      <c r="H15" s="67"/>
      <c r="I15" s="67"/>
      <c r="J15" s="68">
        <v>1</v>
      </c>
      <c r="K15" s="68"/>
      <c r="L15" s="67"/>
      <c r="M15" s="9" t="s">
        <v>22</v>
      </c>
      <c r="N15" s="18"/>
      <c r="W15" s="18"/>
      <c r="X15" s="108">
        <f>+(H15*$H$11)+(I15*$I$11)+(J15*$J$11)+(K15*$K$11)+(L15*$L$11)</f>
        <v>3</v>
      </c>
      <c r="Y15" s="185">
        <f>+AVERAGE(X15:X24)</f>
        <v>3</v>
      </c>
    </row>
    <row r="16" spans="2:25" x14ac:dyDescent="0.2">
      <c r="B16" s="26"/>
      <c r="C16" s="77" t="str">
        <f t="shared" ref="C16:C64" si="0">+IF(D16&gt;1,"SOLO SE ACEPTA UNA SOLA CALIFICACIÓN",IF(D16&lt;1,"DEBE CALIFICAR LA VARIABLE","OK"))</f>
        <v>OK</v>
      </c>
      <c r="D16" s="5">
        <f t="shared" ref="D16:D64" si="1">SUM(H16:L16)</f>
        <v>1</v>
      </c>
      <c r="E16" s="150"/>
      <c r="F16" s="72" t="s">
        <v>23</v>
      </c>
      <c r="G16" s="9" t="s">
        <v>24</v>
      </c>
      <c r="H16" s="68"/>
      <c r="I16" s="68"/>
      <c r="J16" s="68"/>
      <c r="K16" s="68">
        <v>1</v>
      </c>
      <c r="L16" s="68"/>
      <c r="M16" s="9" t="s">
        <v>22</v>
      </c>
      <c r="N16" s="18"/>
      <c r="W16" s="18"/>
      <c r="X16" s="109">
        <f t="shared" ref="X16:X64" si="2">+(H16*$H$11)+(I16*$I$11)+(J16*$J$11)+(K16*$K$11)+(L16*$L$11)</f>
        <v>4</v>
      </c>
      <c r="Y16" s="186"/>
    </row>
    <row r="17" spans="2:25" x14ac:dyDescent="0.2">
      <c r="B17" s="26"/>
      <c r="C17" s="77" t="str">
        <f t="shared" si="0"/>
        <v>OK</v>
      </c>
      <c r="D17" s="5">
        <f t="shared" si="1"/>
        <v>1</v>
      </c>
      <c r="E17" s="150"/>
      <c r="F17" s="9" t="s">
        <v>25</v>
      </c>
      <c r="G17" s="9" t="s">
        <v>26</v>
      </c>
      <c r="H17" s="68"/>
      <c r="I17" s="68"/>
      <c r="J17" s="68"/>
      <c r="K17" s="68">
        <v>1</v>
      </c>
      <c r="L17" s="68"/>
      <c r="M17" s="9" t="s">
        <v>27</v>
      </c>
      <c r="N17" s="18"/>
      <c r="W17" s="18"/>
      <c r="X17" s="109">
        <f t="shared" si="2"/>
        <v>4</v>
      </c>
      <c r="Y17" s="186"/>
    </row>
    <row r="18" spans="2:25" x14ac:dyDescent="0.2">
      <c r="B18" s="26"/>
      <c r="C18" s="77" t="str">
        <f t="shared" si="0"/>
        <v>OK</v>
      </c>
      <c r="D18" s="5">
        <f t="shared" si="1"/>
        <v>1</v>
      </c>
      <c r="E18" s="150"/>
      <c r="F18" s="9" t="s">
        <v>28</v>
      </c>
      <c r="G18" s="9" t="s">
        <v>29</v>
      </c>
      <c r="H18" s="68"/>
      <c r="I18" s="68"/>
      <c r="J18" s="68">
        <v>1</v>
      </c>
      <c r="K18" s="68"/>
      <c r="L18" s="68"/>
      <c r="M18" s="9" t="s">
        <v>30</v>
      </c>
      <c r="N18" s="18"/>
      <c r="W18" s="18"/>
      <c r="X18" s="109">
        <f t="shared" si="2"/>
        <v>3</v>
      </c>
      <c r="Y18" s="186"/>
    </row>
    <row r="19" spans="2:25" x14ac:dyDescent="0.2">
      <c r="B19" s="26"/>
      <c r="C19" s="77" t="str">
        <f t="shared" si="0"/>
        <v>OK</v>
      </c>
      <c r="D19" s="5">
        <f t="shared" si="1"/>
        <v>1</v>
      </c>
      <c r="E19" s="150"/>
      <c r="F19" s="9" t="s">
        <v>31</v>
      </c>
      <c r="G19" s="9" t="s">
        <v>32</v>
      </c>
      <c r="H19" s="68"/>
      <c r="I19" s="68">
        <v>1</v>
      </c>
      <c r="J19" s="68"/>
      <c r="K19" s="68"/>
      <c r="L19" s="68"/>
      <c r="M19" s="9" t="s">
        <v>33</v>
      </c>
      <c r="N19" s="18"/>
      <c r="W19" s="18"/>
      <c r="X19" s="109">
        <f t="shared" si="2"/>
        <v>2</v>
      </c>
      <c r="Y19" s="186"/>
    </row>
    <row r="20" spans="2:25" x14ac:dyDescent="0.2">
      <c r="B20" s="26"/>
      <c r="C20" s="77" t="str">
        <f t="shared" si="0"/>
        <v>OK</v>
      </c>
      <c r="D20" s="5">
        <f t="shared" si="1"/>
        <v>1</v>
      </c>
      <c r="E20" s="150"/>
      <c r="F20" s="9" t="s">
        <v>34</v>
      </c>
      <c r="G20" s="9" t="s">
        <v>35</v>
      </c>
      <c r="H20" s="68"/>
      <c r="I20" s="68">
        <v>1</v>
      </c>
      <c r="J20" s="68"/>
      <c r="K20" s="68"/>
      <c r="L20" s="68"/>
      <c r="M20" s="9" t="s">
        <v>36</v>
      </c>
      <c r="N20" s="18"/>
      <c r="W20" s="18"/>
      <c r="X20" s="109">
        <f t="shared" si="2"/>
        <v>2</v>
      </c>
      <c r="Y20" s="186"/>
    </row>
    <row r="21" spans="2:25" x14ac:dyDescent="0.2">
      <c r="B21" s="26"/>
      <c r="C21" s="77" t="str">
        <f t="shared" si="0"/>
        <v>OK</v>
      </c>
      <c r="D21" s="5">
        <f t="shared" si="1"/>
        <v>1</v>
      </c>
      <c r="E21" s="150"/>
      <c r="F21" s="9" t="s">
        <v>37</v>
      </c>
      <c r="G21" s="9" t="s">
        <v>32</v>
      </c>
      <c r="H21" s="68"/>
      <c r="I21" s="68">
        <v>1</v>
      </c>
      <c r="J21" s="68"/>
      <c r="K21" s="68"/>
      <c r="L21" s="68"/>
      <c r="M21" s="9" t="s">
        <v>33</v>
      </c>
      <c r="N21" s="18"/>
      <c r="W21" s="18"/>
      <c r="X21" s="109">
        <f t="shared" si="2"/>
        <v>2</v>
      </c>
      <c r="Y21" s="186"/>
    </row>
    <row r="22" spans="2:25" x14ac:dyDescent="0.2">
      <c r="B22" s="26"/>
      <c r="C22" s="77" t="str">
        <f t="shared" si="0"/>
        <v>OK</v>
      </c>
      <c r="D22" s="5">
        <f t="shared" si="1"/>
        <v>1</v>
      </c>
      <c r="E22" s="150"/>
      <c r="F22" s="9" t="s">
        <v>38</v>
      </c>
      <c r="G22" s="9" t="s">
        <v>32</v>
      </c>
      <c r="H22" s="68"/>
      <c r="I22" s="68"/>
      <c r="J22" s="68">
        <v>1</v>
      </c>
      <c r="K22" s="68"/>
      <c r="L22" s="68"/>
      <c r="M22" s="9" t="s">
        <v>33</v>
      </c>
      <c r="N22" s="18"/>
      <c r="W22" s="18"/>
      <c r="X22" s="109">
        <f t="shared" si="2"/>
        <v>3</v>
      </c>
      <c r="Y22" s="186"/>
    </row>
    <row r="23" spans="2:25" x14ac:dyDescent="0.2">
      <c r="B23" s="26"/>
      <c r="C23" s="77" t="str">
        <f t="shared" si="0"/>
        <v>OK</v>
      </c>
      <c r="D23" s="5">
        <f t="shared" si="1"/>
        <v>1</v>
      </c>
      <c r="E23" s="150"/>
      <c r="F23" s="9" t="s">
        <v>39</v>
      </c>
      <c r="G23" s="9" t="s">
        <v>40</v>
      </c>
      <c r="H23" s="68"/>
      <c r="I23" s="68"/>
      <c r="J23" s="68">
        <v>1</v>
      </c>
      <c r="K23" s="68"/>
      <c r="L23" s="68"/>
      <c r="M23" s="9" t="s">
        <v>27</v>
      </c>
      <c r="N23" s="18"/>
      <c r="W23" s="18"/>
      <c r="X23" s="109">
        <f t="shared" si="2"/>
        <v>3</v>
      </c>
      <c r="Y23" s="186"/>
    </row>
    <row r="24" spans="2:25" ht="13.5" thickBot="1" x14ac:dyDescent="0.25">
      <c r="B24" s="26"/>
      <c r="C24" s="78" t="str">
        <f t="shared" si="0"/>
        <v>OK</v>
      </c>
      <c r="D24" s="5">
        <f t="shared" si="1"/>
        <v>1</v>
      </c>
      <c r="E24" s="151"/>
      <c r="F24" s="11" t="s">
        <v>41</v>
      </c>
      <c r="G24" s="11" t="s">
        <v>42</v>
      </c>
      <c r="H24" s="69"/>
      <c r="I24" s="69"/>
      <c r="J24" s="69"/>
      <c r="K24" s="69">
        <v>1</v>
      </c>
      <c r="L24" s="69"/>
      <c r="M24" s="11" t="s">
        <v>43</v>
      </c>
      <c r="N24" s="18"/>
      <c r="W24" s="18"/>
      <c r="X24" s="110">
        <f t="shared" si="2"/>
        <v>4</v>
      </c>
      <c r="Y24" s="187"/>
    </row>
    <row r="25" spans="2:25" x14ac:dyDescent="0.2">
      <c r="B25" s="26"/>
      <c r="C25" s="76" t="str">
        <f t="shared" si="0"/>
        <v>OK</v>
      </c>
      <c r="D25" s="5">
        <f t="shared" si="1"/>
        <v>1</v>
      </c>
      <c r="E25" s="149" t="s">
        <v>44</v>
      </c>
      <c r="F25" s="8" t="s">
        <v>45</v>
      </c>
      <c r="G25" s="8" t="s">
        <v>27</v>
      </c>
      <c r="H25" s="67">
        <v>1</v>
      </c>
      <c r="I25" s="67"/>
      <c r="J25" s="67"/>
      <c r="K25" s="67"/>
      <c r="L25" s="67"/>
      <c r="M25" s="8" t="s">
        <v>26</v>
      </c>
      <c r="N25" s="18"/>
      <c r="W25" s="18"/>
      <c r="X25" s="108">
        <f t="shared" si="2"/>
        <v>1</v>
      </c>
      <c r="Y25" s="169">
        <f>+AVERAGE(X25:X29)</f>
        <v>1.8</v>
      </c>
    </row>
    <row r="26" spans="2:25" x14ac:dyDescent="0.2">
      <c r="B26" s="26"/>
      <c r="C26" s="77" t="str">
        <f t="shared" si="0"/>
        <v>OK</v>
      </c>
      <c r="D26" s="5">
        <f t="shared" si="1"/>
        <v>1</v>
      </c>
      <c r="E26" s="152"/>
      <c r="F26" s="9" t="s">
        <v>46</v>
      </c>
      <c r="G26" s="9" t="s">
        <v>30</v>
      </c>
      <c r="H26" s="68"/>
      <c r="I26" s="68"/>
      <c r="J26" s="68">
        <v>1</v>
      </c>
      <c r="K26" s="68"/>
      <c r="L26" s="68"/>
      <c r="M26" s="9" t="s">
        <v>29</v>
      </c>
      <c r="N26" s="18"/>
      <c r="W26" s="18"/>
      <c r="X26" s="109">
        <f t="shared" si="2"/>
        <v>3</v>
      </c>
      <c r="Y26" s="170"/>
    </row>
    <row r="27" spans="2:25" x14ac:dyDescent="0.2">
      <c r="B27" s="26"/>
      <c r="C27" s="77" t="str">
        <f t="shared" si="0"/>
        <v>OK</v>
      </c>
      <c r="D27" s="5">
        <f t="shared" si="1"/>
        <v>1</v>
      </c>
      <c r="E27" s="152"/>
      <c r="F27" s="9" t="s">
        <v>47</v>
      </c>
      <c r="G27" s="9" t="s">
        <v>27</v>
      </c>
      <c r="H27" s="68"/>
      <c r="I27" s="68">
        <v>1</v>
      </c>
      <c r="J27" s="68"/>
      <c r="K27" s="68"/>
      <c r="L27" s="68"/>
      <c r="M27" s="9" t="s">
        <v>26</v>
      </c>
      <c r="N27" s="18"/>
      <c r="W27" s="18"/>
      <c r="X27" s="109">
        <f t="shared" si="2"/>
        <v>2</v>
      </c>
      <c r="Y27" s="170"/>
    </row>
    <row r="28" spans="2:25" x14ac:dyDescent="0.2">
      <c r="B28" s="26"/>
      <c r="C28" s="77" t="str">
        <f t="shared" si="0"/>
        <v>OK</v>
      </c>
      <c r="D28" s="5">
        <f t="shared" si="1"/>
        <v>1</v>
      </c>
      <c r="E28" s="152"/>
      <c r="F28" s="9" t="s">
        <v>48</v>
      </c>
      <c r="G28" s="9" t="s">
        <v>49</v>
      </c>
      <c r="H28" s="68"/>
      <c r="I28" s="68">
        <v>1</v>
      </c>
      <c r="J28" s="68"/>
      <c r="K28" s="68"/>
      <c r="L28" s="68"/>
      <c r="M28" s="9" t="s">
        <v>50</v>
      </c>
      <c r="N28" s="18"/>
      <c r="W28" s="18"/>
      <c r="X28" s="109">
        <f t="shared" si="2"/>
        <v>2</v>
      </c>
      <c r="Y28" s="170"/>
    </row>
    <row r="29" spans="2:25" ht="13.5" thickBot="1" x14ac:dyDescent="0.25">
      <c r="B29" s="26"/>
      <c r="C29" s="78" t="str">
        <f t="shared" si="0"/>
        <v>OK</v>
      </c>
      <c r="D29" s="5">
        <f t="shared" si="1"/>
        <v>1</v>
      </c>
      <c r="E29" s="153"/>
      <c r="F29" s="73" t="s">
        <v>51</v>
      </c>
      <c r="G29" s="11" t="s">
        <v>49</v>
      </c>
      <c r="H29" s="69">
        <v>1</v>
      </c>
      <c r="I29" s="69"/>
      <c r="J29" s="69"/>
      <c r="K29" s="69"/>
      <c r="L29" s="69"/>
      <c r="M29" s="11" t="s">
        <v>50</v>
      </c>
      <c r="N29" s="18"/>
      <c r="W29" s="18"/>
      <c r="X29" s="110">
        <f t="shared" si="2"/>
        <v>1</v>
      </c>
      <c r="Y29" s="171"/>
    </row>
    <row r="30" spans="2:25" x14ac:dyDescent="0.2">
      <c r="B30" s="26"/>
      <c r="C30" s="76" t="str">
        <f t="shared" si="0"/>
        <v>OK</v>
      </c>
      <c r="D30" s="5">
        <f t="shared" si="1"/>
        <v>1</v>
      </c>
      <c r="E30" s="149" t="s">
        <v>52</v>
      </c>
      <c r="F30" s="74" t="s">
        <v>53</v>
      </c>
      <c r="G30" s="8" t="s">
        <v>22</v>
      </c>
      <c r="H30" s="67">
        <v>1</v>
      </c>
      <c r="I30" s="67"/>
      <c r="J30" s="67"/>
      <c r="K30" s="67"/>
      <c r="L30" s="67"/>
      <c r="M30" s="8" t="s">
        <v>54</v>
      </c>
      <c r="N30" s="18"/>
      <c r="W30" s="18"/>
      <c r="X30" s="108">
        <f t="shared" si="2"/>
        <v>1</v>
      </c>
      <c r="Y30" s="169">
        <f>+AVERAGE(X30:X36)</f>
        <v>3.5714285714285716</v>
      </c>
    </row>
    <row r="31" spans="2:25" x14ac:dyDescent="0.2">
      <c r="B31" s="26"/>
      <c r="C31" s="77" t="str">
        <f t="shared" si="0"/>
        <v>OK</v>
      </c>
      <c r="D31" s="5">
        <f t="shared" si="1"/>
        <v>1</v>
      </c>
      <c r="E31" s="152"/>
      <c r="F31" s="72" t="s">
        <v>55</v>
      </c>
      <c r="G31" s="9" t="s">
        <v>56</v>
      </c>
      <c r="H31" s="68"/>
      <c r="I31" s="68"/>
      <c r="J31" s="68"/>
      <c r="K31" s="68"/>
      <c r="L31" s="68">
        <v>1</v>
      </c>
      <c r="M31" s="9" t="s">
        <v>57</v>
      </c>
      <c r="N31" s="18"/>
      <c r="W31" s="18"/>
      <c r="X31" s="109">
        <f t="shared" si="2"/>
        <v>5</v>
      </c>
      <c r="Y31" s="170"/>
    </row>
    <row r="32" spans="2:25" x14ac:dyDescent="0.2">
      <c r="B32" s="26"/>
      <c r="C32" s="77" t="str">
        <f t="shared" si="0"/>
        <v>OK</v>
      </c>
      <c r="D32" s="5">
        <f t="shared" si="1"/>
        <v>1</v>
      </c>
      <c r="E32" s="152"/>
      <c r="F32" s="9" t="s">
        <v>58</v>
      </c>
      <c r="G32" s="9" t="s">
        <v>30</v>
      </c>
      <c r="H32" s="68"/>
      <c r="I32" s="68"/>
      <c r="J32" s="68"/>
      <c r="K32" s="68">
        <v>1</v>
      </c>
      <c r="L32" s="68"/>
      <c r="M32" s="9" t="s">
        <v>29</v>
      </c>
      <c r="N32" s="18"/>
      <c r="W32" s="18"/>
      <c r="X32" s="109">
        <f t="shared" si="2"/>
        <v>4</v>
      </c>
      <c r="Y32" s="170"/>
    </row>
    <row r="33" spans="2:25" x14ac:dyDescent="0.2">
      <c r="B33" s="26"/>
      <c r="C33" s="77" t="str">
        <f t="shared" si="0"/>
        <v>OK</v>
      </c>
      <c r="D33" s="5">
        <f t="shared" si="1"/>
        <v>1</v>
      </c>
      <c r="E33" s="152"/>
      <c r="F33" s="9" t="s">
        <v>59</v>
      </c>
      <c r="G33" s="9" t="s">
        <v>60</v>
      </c>
      <c r="H33" s="68"/>
      <c r="I33" s="68"/>
      <c r="J33" s="68"/>
      <c r="K33" s="68">
        <v>1</v>
      </c>
      <c r="L33" s="68"/>
      <c r="M33" s="9" t="s">
        <v>61</v>
      </c>
      <c r="N33" s="18"/>
      <c r="W33" s="18"/>
      <c r="X33" s="109">
        <f t="shared" si="2"/>
        <v>4</v>
      </c>
      <c r="Y33" s="170"/>
    </row>
    <row r="34" spans="2:25" x14ac:dyDescent="0.2">
      <c r="B34" s="26"/>
      <c r="C34" s="77" t="str">
        <f t="shared" si="0"/>
        <v>OK</v>
      </c>
      <c r="D34" s="5">
        <f t="shared" si="1"/>
        <v>1</v>
      </c>
      <c r="E34" s="152"/>
      <c r="F34" s="9" t="s">
        <v>62</v>
      </c>
      <c r="G34" s="9" t="s">
        <v>63</v>
      </c>
      <c r="H34" s="68"/>
      <c r="I34" s="68"/>
      <c r="J34" s="68"/>
      <c r="K34" s="68">
        <v>1</v>
      </c>
      <c r="L34" s="68"/>
      <c r="M34" s="9" t="s">
        <v>64</v>
      </c>
      <c r="N34" s="18"/>
      <c r="W34" s="18"/>
      <c r="X34" s="109">
        <f t="shared" si="2"/>
        <v>4</v>
      </c>
      <c r="Y34" s="170"/>
    </row>
    <row r="35" spans="2:25" x14ac:dyDescent="0.2">
      <c r="B35" s="26"/>
      <c r="C35" s="77" t="str">
        <f t="shared" si="0"/>
        <v>OK</v>
      </c>
      <c r="D35" s="5">
        <f t="shared" si="1"/>
        <v>1</v>
      </c>
      <c r="E35" s="152"/>
      <c r="F35" s="9" t="s">
        <v>65</v>
      </c>
      <c r="G35" s="9" t="s">
        <v>27</v>
      </c>
      <c r="H35" s="68"/>
      <c r="I35" s="68"/>
      <c r="J35" s="68"/>
      <c r="K35" s="68">
        <v>1</v>
      </c>
      <c r="L35" s="68"/>
      <c r="M35" s="9" t="s">
        <v>26</v>
      </c>
      <c r="N35" s="18"/>
      <c r="W35" s="18"/>
      <c r="X35" s="109">
        <f t="shared" si="2"/>
        <v>4</v>
      </c>
      <c r="Y35" s="170"/>
    </row>
    <row r="36" spans="2:25" ht="13.5" thickBot="1" x14ac:dyDescent="0.25">
      <c r="B36" s="26"/>
      <c r="C36" s="78" t="str">
        <f t="shared" si="0"/>
        <v>OK</v>
      </c>
      <c r="D36" s="5">
        <f t="shared" si="1"/>
        <v>1</v>
      </c>
      <c r="E36" s="153"/>
      <c r="F36" s="11" t="s">
        <v>66</v>
      </c>
      <c r="G36" s="11" t="s">
        <v>64</v>
      </c>
      <c r="H36" s="69"/>
      <c r="I36" s="69"/>
      <c r="J36" s="69">
        <v>1</v>
      </c>
      <c r="K36" s="69"/>
      <c r="L36" s="69"/>
      <c r="M36" s="11" t="s">
        <v>35</v>
      </c>
      <c r="N36" s="18"/>
      <c r="W36" s="18"/>
      <c r="X36" s="110">
        <f t="shared" si="2"/>
        <v>3</v>
      </c>
      <c r="Y36" s="171"/>
    </row>
    <row r="37" spans="2:25" x14ac:dyDescent="0.2">
      <c r="B37" s="26"/>
      <c r="C37" s="76" t="str">
        <f t="shared" si="0"/>
        <v>OK</v>
      </c>
      <c r="D37" s="5">
        <f t="shared" si="1"/>
        <v>1</v>
      </c>
      <c r="E37" s="150" t="s">
        <v>67</v>
      </c>
      <c r="F37" s="72" t="s">
        <v>68</v>
      </c>
      <c r="G37" s="9" t="s">
        <v>69</v>
      </c>
      <c r="H37" s="68"/>
      <c r="I37" s="68"/>
      <c r="J37" s="68">
        <v>1</v>
      </c>
      <c r="K37" s="68"/>
      <c r="L37" s="68"/>
      <c r="M37" s="9" t="s">
        <v>70</v>
      </c>
      <c r="N37" s="18"/>
      <c r="W37" s="18"/>
      <c r="X37" s="109">
        <f t="shared" si="2"/>
        <v>3</v>
      </c>
      <c r="Y37" s="169">
        <f>+AVERAGE(X37:X44)</f>
        <v>2.75</v>
      </c>
    </row>
    <row r="38" spans="2:25" x14ac:dyDescent="0.2">
      <c r="B38" s="26"/>
      <c r="C38" s="77" t="str">
        <f t="shared" si="0"/>
        <v>OK</v>
      </c>
      <c r="D38" s="5">
        <f t="shared" si="1"/>
        <v>1</v>
      </c>
      <c r="E38" s="152"/>
      <c r="F38" s="72" t="s">
        <v>71</v>
      </c>
      <c r="G38" s="9" t="s">
        <v>70</v>
      </c>
      <c r="H38" s="68"/>
      <c r="I38" s="68"/>
      <c r="J38" s="68">
        <v>1</v>
      </c>
      <c r="K38" s="68"/>
      <c r="L38" s="68"/>
      <c r="M38" s="9" t="s">
        <v>69</v>
      </c>
      <c r="N38" s="18"/>
      <c r="W38" s="18"/>
      <c r="X38" s="109">
        <f t="shared" si="2"/>
        <v>3</v>
      </c>
      <c r="Y38" s="170"/>
    </row>
    <row r="39" spans="2:25" x14ac:dyDescent="0.2">
      <c r="B39" s="26"/>
      <c r="C39" s="77" t="str">
        <f t="shared" si="0"/>
        <v>OK</v>
      </c>
      <c r="D39" s="5">
        <f t="shared" si="1"/>
        <v>1</v>
      </c>
      <c r="E39" s="152"/>
      <c r="F39" s="9" t="s">
        <v>72</v>
      </c>
      <c r="G39" s="9" t="s">
        <v>35</v>
      </c>
      <c r="H39" s="68">
        <v>1</v>
      </c>
      <c r="I39" s="68"/>
      <c r="J39" s="68"/>
      <c r="K39" s="68"/>
      <c r="L39" s="68"/>
      <c r="M39" s="9" t="s">
        <v>73</v>
      </c>
      <c r="N39" s="18"/>
      <c r="W39" s="18"/>
      <c r="X39" s="109">
        <f t="shared" si="2"/>
        <v>1</v>
      </c>
      <c r="Y39" s="170"/>
    </row>
    <row r="40" spans="2:25" x14ac:dyDescent="0.2">
      <c r="B40" s="26"/>
      <c r="C40" s="77" t="str">
        <f t="shared" si="0"/>
        <v>OK</v>
      </c>
      <c r="D40" s="5">
        <f t="shared" si="1"/>
        <v>1</v>
      </c>
      <c r="E40" s="152"/>
      <c r="F40" s="72" t="s">
        <v>74</v>
      </c>
      <c r="G40" s="9" t="s">
        <v>27</v>
      </c>
      <c r="H40" s="68"/>
      <c r="I40" s="68"/>
      <c r="J40" s="68"/>
      <c r="K40" s="68">
        <v>1</v>
      </c>
      <c r="L40" s="68"/>
      <c r="M40" s="9" t="s">
        <v>26</v>
      </c>
      <c r="N40" s="18"/>
      <c r="W40" s="18"/>
      <c r="X40" s="109">
        <f t="shared" si="2"/>
        <v>4</v>
      </c>
      <c r="Y40" s="170"/>
    </row>
    <row r="41" spans="2:25" x14ac:dyDescent="0.2">
      <c r="B41" s="26"/>
      <c r="C41" s="77" t="str">
        <f t="shared" si="0"/>
        <v>OK</v>
      </c>
      <c r="D41" s="5">
        <f t="shared" si="1"/>
        <v>1</v>
      </c>
      <c r="E41" s="152"/>
      <c r="F41" s="72" t="s">
        <v>75</v>
      </c>
      <c r="G41" s="9" t="s">
        <v>26</v>
      </c>
      <c r="H41" s="68"/>
      <c r="I41" s="68"/>
      <c r="J41" s="68"/>
      <c r="K41" s="68"/>
      <c r="L41" s="68">
        <v>1</v>
      </c>
      <c r="M41" s="9" t="s">
        <v>27</v>
      </c>
      <c r="N41" s="18"/>
      <c r="W41" s="18"/>
      <c r="X41" s="109">
        <f t="shared" si="2"/>
        <v>5</v>
      </c>
      <c r="Y41" s="170"/>
    </row>
    <row r="42" spans="2:25" x14ac:dyDescent="0.2">
      <c r="B42" s="26"/>
      <c r="C42" s="77" t="str">
        <f t="shared" si="0"/>
        <v>OK</v>
      </c>
      <c r="D42" s="5">
        <f t="shared" si="1"/>
        <v>1</v>
      </c>
      <c r="E42" s="152"/>
      <c r="F42" s="72" t="s">
        <v>76</v>
      </c>
      <c r="G42" s="9" t="s">
        <v>22</v>
      </c>
      <c r="H42" s="68"/>
      <c r="I42" s="68">
        <v>1</v>
      </c>
      <c r="J42" s="68"/>
      <c r="K42" s="68"/>
      <c r="L42" s="68"/>
      <c r="M42" s="9" t="s">
        <v>21</v>
      </c>
      <c r="N42" s="18"/>
      <c r="W42" s="18"/>
      <c r="X42" s="109">
        <f t="shared" si="2"/>
        <v>2</v>
      </c>
      <c r="Y42" s="170"/>
    </row>
    <row r="43" spans="2:25" x14ac:dyDescent="0.2">
      <c r="B43" s="26"/>
      <c r="C43" s="77" t="str">
        <f t="shared" si="0"/>
        <v>OK</v>
      </c>
      <c r="D43" s="5">
        <f t="shared" si="1"/>
        <v>1</v>
      </c>
      <c r="E43" s="152"/>
      <c r="F43" s="72" t="s">
        <v>77</v>
      </c>
      <c r="G43" s="9" t="s">
        <v>78</v>
      </c>
      <c r="H43" s="68"/>
      <c r="I43" s="68">
        <v>1</v>
      </c>
      <c r="J43" s="68"/>
      <c r="K43" s="68"/>
      <c r="L43" s="68"/>
      <c r="M43" s="9" t="s">
        <v>79</v>
      </c>
      <c r="N43" s="18"/>
      <c r="W43" s="18"/>
      <c r="X43" s="109">
        <f t="shared" si="2"/>
        <v>2</v>
      </c>
      <c r="Y43" s="170"/>
    </row>
    <row r="44" spans="2:25" ht="13.5" thickBot="1" x14ac:dyDescent="0.25">
      <c r="B44" s="26"/>
      <c r="C44" s="78" t="str">
        <f t="shared" si="0"/>
        <v>OK</v>
      </c>
      <c r="D44" s="5">
        <f t="shared" si="1"/>
        <v>1</v>
      </c>
      <c r="E44" s="153"/>
      <c r="F44" s="11" t="s">
        <v>80</v>
      </c>
      <c r="G44" s="11" t="s">
        <v>26</v>
      </c>
      <c r="H44" s="69"/>
      <c r="I44" s="69">
        <v>1</v>
      </c>
      <c r="J44" s="69"/>
      <c r="K44" s="69"/>
      <c r="L44" s="69"/>
      <c r="M44" s="11" t="s">
        <v>27</v>
      </c>
      <c r="N44" s="18"/>
      <c r="W44" s="18"/>
      <c r="X44" s="110">
        <f t="shared" si="2"/>
        <v>2</v>
      </c>
      <c r="Y44" s="171"/>
    </row>
    <row r="45" spans="2:25" x14ac:dyDescent="0.2">
      <c r="B45" s="26"/>
      <c r="C45" s="76" t="str">
        <f t="shared" si="0"/>
        <v>OK</v>
      </c>
      <c r="D45" s="5">
        <f t="shared" si="1"/>
        <v>1</v>
      </c>
      <c r="E45" s="150" t="s">
        <v>81</v>
      </c>
      <c r="F45" s="72" t="s">
        <v>82</v>
      </c>
      <c r="G45" s="9" t="s">
        <v>69</v>
      </c>
      <c r="H45" s="68"/>
      <c r="I45" s="68"/>
      <c r="J45" s="68">
        <v>1</v>
      </c>
      <c r="K45" s="68"/>
      <c r="L45" s="68"/>
      <c r="M45" s="9" t="s">
        <v>70</v>
      </c>
      <c r="N45" s="18"/>
      <c r="W45" s="18"/>
      <c r="X45" s="109">
        <f t="shared" si="2"/>
        <v>3</v>
      </c>
      <c r="Y45" s="169">
        <f>+AVERAGE(X45:X52)</f>
        <v>3.375</v>
      </c>
    </row>
    <row r="46" spans="2:25" x14ac:dyDescent="0.2">
      <c r="B46" s="26"/>
      <c r="C46" s="77" t="str">
        <f t="shared" si="0"/>
        <v>OK</v>
      </c>
      <c r="D46" s="5">
        <f t="shared" si="1"/>
        <v>1</v>
      </c>
      <c r="E46" s="152"/>
      <c r="F46" s="72" t="s">
        <v>83</v>
      </c>
      <c r="G46" s="9" t="s">
        <v>26</v>
      </c>
      <c r="H46" s="68"/>
      <c r="I46" s="68"/>
      <c r="J46" s="68">
        <v>1</v>
      </c>
      <c r="K46" s="68"/>
      <c r="L46" s="68"/>
      <c r="M46" s="9" t="s">
        <v>27</v>
      </c>
      <c r="N46" s="18"/>
      <c r="W46" s="18"/>
      <c r="X46" s="109">
        <f t="shared" si="2"/>
        <v>3</v>
      </c>
      <c r="Y46" s="170"/>
    </row>
    <row r="47" spans="2:25" x14ac:dyDescent="0.2">
      <c r="B47" s="26"/>
      <c r="C47" s="77" t="str">
        <f t="shared" si="0"/>
        <v>OK</v>
      </c>
      <c r="D47" s="5">
        <f t="shared" si="1"/>
        <v>1</v>
      </c>
      <c r="E47" s="152"/>
      <c r="F47" s="72" t="s">
        <v>84</v>
      </c>
      <c r="G47" s="9" t="s">
        <v>30</v>
      </c>
      <c r="H47" s="68"/>
      <c r="I47" s="68"/>
      <c r="J47" s="68"/>
      <c r="K47" s="68">
        <v>1</v>
      </c>
      <c r="L47" s="68"/>
      <c r="M47" s="9" t="s">
        <v>29</v>
      </c>
      <c r="N47" s="18"/>
      <c r="W47" s="18"/>
      <c r="X47" s="109">
        <f t="shared" si="2"/>
        <v>4</v>
      </c>
      <c r="Y47" s="170"/>
    </row>
    <row r="48" spans="2:25" x14ac:dyDescent="0.2">
      <c r="B48" s="26"/>
      <c r="C48" s="77" t="str">
        <f t="shared" si="0"/>
        <v>OK</v>
      </c>
      <c r="D48" s="5">
        <f t="shared" si="1"/>
        <v>1</v>
      </c>
      <c r="E48" s="152"/>
      <c r="F48" s="72" t="s">
        <v>85</v>
      </c>
      <c r="G48" s="9" t="s">
        <v>27</v>
      </c>
      <c r="H48" s="68"/>
      <c r="I48" s="68"/>
      <c r="J48" s="68"/>
      <c r="K48" s="68">
        <v>1</v>
      </c>
      <c r="L48" s="68"/>
      <c r="M48" s="9" t="s">
        <v>26</v>
      </c>
      <c r="N48" s="18"/>
      <c r="W48" s="18"/>
      <c r="X48" s="109">
        <f t="shared" si="2"/>
        <v>4</v>
      </c>
      <c r="Y48" s="170"/>
    </row>
    <row r="49" spans="2:25" x14ac:dyDescent="0.2">
      <c r="B49" s="26"/>
      <c r="C49" s="77" t="str">
        <f t="shared" si="0"/>
        <v>OK</v>
      </c>
      <c r="D49" s="5">
        <f t="shared" si="1"/>
        <v>1</v>
      </c>
      <c r="E49" s="152"/>
      <c r="F49" s="72" t="s">
        <v>86</v>
      </c>
      <c r="G49" s="9" t="s">
        <v>26</v>
      </c>
      <c r="H49" s="68"/>
      <c r="I49" s="68"/>
      <c r="J49" s="68"/>
      <c r="K49" s="68">
        <v>1</v>
      </c>
      <c r="L49" s="68"/>
      <c r="M49" s="9" t="s">
        <v>27</v>
      </c>
      <c r="N49" s="18"/>
      <c r="W49" s="18"/>
      <c r="X49" s="109">
        <f t="shared" si="2"/>
        <v>4</v>
      </c>
      <c r="Y49" s="170"/>
    </row>
    <row r="50" spans="2:25" x14ac:dyDescent="0.2">
      <c r="B50" s="26"/>
      <c r="C50" s="77" t="str">
        <f t="shared" si="0"/>
        <v>OK</v>
      </c>
      <c r="D50" s="5">
        <f t="shared" si="1"/>
        <v>1</v>
      </c>
      <c r="E50" s="152"/>
      <c r="F50" s="72" t="s">
        <v>87</v>
      </c>
      <c r="G50" s="9" t="s">
        <v>27</v>
      </c>
      <c r="H50" s="68"/>
      <c r="I50" s="68"/>
      <c r="J50" s="68"/>
      <c r="K50" s="68">
        <v>1</v>
      </c>
      <c r="L50" s="68"/>
      <c r="M50" s="9" t="s">
        <v>21</v>
      </c>
      <c r="N50" s="18"/>
      <c r="W50" s="18"/>
      <c r="X50" s="109">
        <f t="shared" si="2"/>
        <v>4</v>
      </c>
      <c r="Y50" s="170"/>
    </row>
    <row r="51" spans="2:25" x14ac:dyDescent="0.2">
      <c r="B51" s="26"/>
      <c r="C51" s="77" t="str">
        <f t="shared" si="0"/>
        <v>OK</v>
      </c>
      <c r="D51" s="5">
        <f t="shared" si="1"/>
        <v>1</v>
      </c>
      <c r="E51" s="152"/>
      <c r="F51" s="72" t="s">
        <v>88</v>
      </c>
      <c r="G51" s="9" t="s">
        <v>78</v>
      </c>
      <c r="H51" s="68"/>
      <c r="I51" s="68"/>
      <c r="J51" s="68">
        <v>1</v>
      </c>
      <c r="K51" s="68"/>
      <c r="L51" s="68"/>
      <c r="M51" s="9" t="s">
        <v>21</v>
      </c>
      <c r="N51" s="18"/>
      <c r="W51" s="18"/>
      <c r="X51" s="109">
        <f t="shared" si="2"/>
        <v>3</v>
      </c>
      <c r="Y51" s="170"/>
    </row>
    <row r="52" spans="2:25" ht="13.5" thickBot="1" x14ac:dyDescent="0.25">
      <c r="B52" s="26"/>
      <c r="C52" s="78" t="str">
        <f t="shared" si="0"/>
        <v>OK</v>
      </c>
      <c r="D52" s="5">
        <f t="shared" si="1"/>
        <v>1</v>
      </c>
      <c r="E52" s="153"/>
      <c r="F52" s="73" t="s">
        <v>89</v>
      </c>
      <c r="G52" s="11" t="s">
        <v>21</v>
      </c>
      <c r="H52" s="69"/>
      <c r="I52" s="69">
        <v>1</v>
      </c>
      <c r="J52" s="69"/>
      <c r="K52" s="69"/>
      <c r="L52" s="69"/>
      <c r="M52" s="11" t="s">
        <v>22</v>
      </c>
      <c r="N52" s="18"/>
      <c r="W52" s="18"/>
      <c r="X52" s="110">
        <f t="shared" si="2"/>
        <v>2</v>
      </c>
      <c r="Y52" s="171"/>
    </row>
    <row r="53" spans="2:25" x14ac:dyDescent="0.2">
      <c r="B53" s="26"/>
      <c r="C53" s="76" t="str">
        <f t="shared" si="0"/>
        <v>OK</v>
      </c>
      <c r="D53" s="5">
        <f t="shared" si="1"/>
        <v>1</v>
      </c>
      <c r="E53" s="150" t="s">
        <v>90</v>
      </c>
      <c r="F53" s="9" t="s">
        <v>91</v>
      </c>
      <c r="G53" s="9" t="s">
        <v>22</v>
      </c>
      <c r="H53" s="68">
        <v>1</v>
      </c>
      <c r="I53" s="68"/>
      <c r="J53" s="68"/>
      <c r="K53" s="68"/>
      <c r="L53" s="68"/>
      <c r="M53" s="9" t="s">
        <v>21</v>
      </c>
      <c r="N53" s="18"/>
      <c r="W53" s="18"/>
      <c r="X53" s="109">
        <f t="shared" si="2"/>
        <v>1</v>
      </c>
      <c r="Y53" s="169">
        <f>+AVERAGE(X53:X56)</f>
        <v>2.25</v>
      </c>
    </row>
    <row r="54" spans="2:25" x14ac:dyDescent="0.2">
      <c r="B54" s="26"/>
      <c r="C54" s="77" t="str">
        <f t="shared" si="0"/>
        <v>OK</v>
      </c>
      <c r="D54" s="5">
        <f t="shared" si="1"/>
        <v>1</v>
      </c>
      <c r="E54" s="150"/>
      <c r="F54" s="9" t="s">
        <v>92</v>
      </c>
      <c r="G54" s="9" t="s">
        <v>35</v>
      </c>
      <c r="H54" s="68"/>
      <c r="I54" s="68">
        <v>1</v>
      </c>
      <c r="J54" s="68"/>
      <c r="K54" s="68"/>
      <c r="L54" s="68"/>
      <c r="M54" s="9" t="s">
        <v>36</v>
      </c>
      <c r="N54" s="18"/>
      <c r="W54" s="18"/>
      <c r="X54" s="109">
        <f t="shared" si="2"/>
        <v>2</v>
      </c>
      <c r="Y54" s="170"/>
    </row>
    <row r="55" spans="2:25" x14ac:dyDescent="0.2">
      <c r="B55" s="26"/>
      <c r="C55" s="77" t="str">
        <f t="shared" si="0"/>
        <v>OK</v>
      </c>
      <c r="D55" s="5">
        <f t="shared" si="1"/>
        <v>1</v>
      </c>
      <c r="E55" s="150"/>
      <c r="F55" s="9" t="s">
        <v>93</v>
      </c>
      <c r="G55" s="9" t="s">
        <v>27</v>
      </c>
      <c r="H55" s="68"/>
      <c r="I55" s="68"/>
      <c r="J55" s="68">
        <v>1</v>
      </c>
      <c r="K55" s="68"/>
      <c r="L55" s="68"/>
      <c r="M55" s="9" t="s">
        <v>29</v>
      </c>
      <c r="N55" s="18"/>
      <c r="W55" s="18"/>
      <c r="X55" s="109">
        <f t="shared" si="2"/>
        <v>3</v>
      </c>
      <c r="Y55" s="170"/>
    </row>
    <row r="56" spans="2:25" ht="13.5" thickBot="1" x14ac:dyDescent="0.25">
      <c r="B56" s="26"/>
      <c r="C56" s="78" t="str">
        <f t="shared" si="0"/>
        <v>OK</v>
      </c>
      <c r="D56" s="5">
        <f t="shared" si="1"/>
        <v>1</v>
      </c>
      <c r="E56" s="151"/>
      <c r="F56" s="11" t="s">
        <v>94</v>
      </c>
      <c r="G56" s="11" t="s">
        <v>30</v>
      </c>
      <c r="H56" s="69"/>
      <c r="I56" s="69"/>
      <c r="J56" s="69">
        <v>1</v>
      </c>
      <c r="K56" s="69"/>
      <c r="L56" s="69"/>
      <c r="M56" s="11" t="s">
        <v>35</v>
      </c>
      <c r="N56" s="18"/>
      <c r="W56" s="18"/>
      <c r="X56" s="110">
        <f t="shared" si="2"/>
        <v>3</v>
      </c>
      <c r="Y56" s="171"/>
    </row>
    <row r="57" spans="2:25" x14ac:dyDescent="0.2">
      <c r="B57" s="26"/>
      <c r="C57" s="76" t="str">
        <f t="shared" si="0"/>
        <v>OK</v>
      </c>
      <c r="D57" s="5">
        <f t="shared" si="1"/>
        <v>1</v>
      </c>
      <c r="E57" s="149" t="s">
        <v>95</v>
      </c>
      <c r="F57" s="8" t="s">
        <v>96</v>
      </c>
      <c r="G57" s="8" t="s">
        <v>97</v>
      </c>
      <c r="H57" s="67"/>
      <c r="I57" s="67">
        <v>1</v>
      </c>
      <c r="J57" s="67"/>
      <c r="K57" s="67"/>
      <c r="L57" s="67"/>
      <c r="M57" s="8" t="s">
        <v>98</v>
      </c>
      <c r="N57" s="18"/>
      <c r="W57" s="18"/>
      <c r="X57" s="108">
        <f t="shared" si="2"/>
        <v>2</v>
      </c>
      <c r="Y57" s="169">
        <f>+AVERAGE(X57:X64)</f>
        <v>2.75</v>
      </c>
    </row>
    <row r="58" spans="2:25" x14ac:dyDescent="0.2">
      <c r="B58" s="26"/>
      <c r="C58" s="77" t="str">
        <f t="shared" si="0"/>
        <v>OK</v>
      </c>
      <c r="D58" s="5">
        <f t="shared" si="1"/>
        <v>1</v>
      </c>
      <c r="E58" s="152"/>
      <c r="F58" s="9" t="s">
        <v>99</v>
      </c>
      <c r="G58" s="9" t="s">
        <v>97</v>
      </c>
      <c r="H58" s="68"/>
      <c r="I58" s="68"/>
      <c r="J58" s="68"/>
      <c r="K58" s="68">
        <v>1</v>
      </c>
      <c r="L58" s="68"/>
      <c r="M58" s="9" t="s">
        <v>98</v>
      </c>
      <c r="N58" s="18"/>
      <c r="W58" s="18"/>
      <c r="X58" s="109">
        <f t="shared" si="2"/>
        <v>4</v>
      </c>
      <c r="Y58" s="170"/>
    </row>
    <row r="59" spans="2:25" x14ac:dyDescent="0.2">
      <c r="B59" s="26"/>
      <c r="C59" s="77" t="str">
        <f t="shared" si="0"/>
        <v>OK</v>
      </c>
      <c r="D59" s="5">
        <f t="shared" si="1"/>
        <v>1</v>
      </c>
      <c r="E59" s="152"/>
      <c r="F59" s="9" t="s">
        <v>100</v>
      </c>
      <c r="G59" s="9" t="s">
        <v>26</v>
      </c>
      <c r="H59" s="68"/>
      <c r="I59" s="68"/>
      <c r="J59" s="68"/>
      <c r="K59" s="68">
        <v>1</v>
      </c>
      <c r="L59" s="68"/>
      <c r="M59" s="9" t="s">
        <v>27</v>
      </c>
      <c r="N59" s="18"/>
      <c r="W59" s="18"/>
      <c r="X59" s="109">
        <f t="shared" si="2"/>
        <v>4</v>
      </c>
      <c r="Y59" s="170"/>
    </row>
    <row r="60" spans="2:25" x14ac:dyDescent="0.2">
      <c r="B60" s="26"/>
      <c r="C60" s="77" t="str">
        <f t="shared" si="0"/>
        <v>OK</v>
      </c>
      <c r="D60" s="5">
        <f t="shared" si="1"/>
        <v>1</v>
      </c>
      <c r="E60" s="152"/>
      <c r="F60" s="9" t="s">
        <v>101</v>
      </c>
      <c r="G60" s="9" t="s">
        <v>33</v>
      </c>
      <c r="H60" s="68"/>
      <c r="I60" s="68"/>
      <c r="J60" s="68"/>
      <c r="K60" s="68">
        <v>1</v>
      </c>
      <c r="L60" s="68"/>
      <c r="M60" s="9" t="s">
        <v>102</v>
      </c>
      <c r="N60" s="18"/>
      <c r="W60" s="18"/>
      <c r="X60" s="109">
        <f t="shared" si="2"/>
        <v>4</v>
      </c>
      <c r="Y60" s="170"/>
    </row>
    <row r="61" spans="2:25" x14ac:dyDescent="0.2">
      <c r="B61" s="26"/>
      <c r="C61" s="77" t="str">
        <f t="shared" si="0"/>
        <v>OK</v>
      </c>
      <c r="D61" s="5">
        <f t="shared" si="1"/>
        <v>1</v>
      </c>
      <c r="E61" s="152"/>
      <c r="F61" s="9" t="s">
        <v>103</v>
      </c>
      <c r="G61" s="9" t="s">
        <v>104</v>
      </c>
      <c r="H61" s="68"/>
      <c r="I61" s="68"/>
      <c r="J61" s="68">
        <v>1</v>
      </c>
      <c r="K61" s="68"/>
      <c r="L61" s="68"/>
      <c r="M61" s="9" t="s">
        <v>102</v>
      </c>
      <c r="N61" s="18"/>
      <c r="W61" s="18"/>
      <c r="X61" s="109">
        <f t="shared" si="2"/>
        <v>3</v>
      </c>
      <c r="Y61" s="170"/>
    </row>
    <row r="62" spans="2:25" x14ac:dyDescent="0.2">
      <c r="B62" s="26"/>
      <c r="C62" s="77" t="str">
        <f t="shared" si="0"/>
        <v>OK</v>
      </c>
      <c r="D62" s="5">
        <f t="shared" si="1"/>
        <v>1</v>
      </c>
      <c r="E62" s="152"/>
      <c r="F62" s="9" t="s">
        <v>105</v>
      </c>
      <c r="G62" s="9" t="s">
        <v>33</v>
      </c>
      <c r="H62" s="68"/>
      <c r="I62" s="68">
        <v>1</v>
      </c>
      <c r="J62" s="68"/>
      <c r="K62" s="68"/>
      <c r="L62" s="68"/>
      <c r="M62" s="9" t="s">
        <v>102</v>
      </c>
      <c r="N62" s="18"/>
      <c r="W62" s="18"/>
      <c r="X62" s="109">
        <f t="shared" si="2"/>
        <v>2</v>
      </c>
      <c r="Y62" s="170"/>
    </row>
    <row r="63" spans="2:25" x14ac:dyDescent="0.2">
      <c r="B63" s="26"/>
      <c r="C63" s="77" t="str">
        <f t="shared" si="0"/>
        <v>OK</v>
      </c>
      <c r="D63" s="5">
        <f t="shared" si="1"/>
        <v>1</v>
      </c>
      <c r="E63" s="152"/>
      <c r="F63" s="9" t="s">
        <v>106</v>
      </c>
      <c r="G63" s="9" t="s">
        <v>107</v>
      </c>
      <c r="H63" s="68"/>
      <c r="I63" s="68">
        <v>1</v>
      </c>
      <c r="J63" s="68"/>
      <c r="K63" s="68"/>
      <c r="L63" s="68"/>
      <c r="M63" s="9" t="s">
        <v>108</v>
      </c>
      <c r="N63" s="18"/>
      <c r="W63" s="18"/>
      <c r="X63" s="109">
        <f t="shared" si="2"/>
        <v>2</v>
      </c>
      <c r="Y63" s="170"/>
    </row>
    <row r="64" spans="2:25" ht="13.5" thickBot="1" x14ac:dyDescent="0.25">
      <c r="B64" s="26"/>
      <c r="C64" s="78" t="str">
        <f t="shared" si="0"/>
        <v>OK</v>
      </c>
      <c r="D64" s="5">
        <f t="shared" si="1"/>
        <v>1</v>
      </c>
      <c r="E64" s="153"/>
      <c r="F64" s="9" t="s">
        <v>109</v>
      </c>
      <c r="G64" s="9" t="s">
        <v>110</v>
      </c>
      <c r="H64" s="68">
        <v>1</v>
      </c>
      <c r="I64" s="68"/>
      <c r="J64" s="68"/>
      <c r="K64" s="68"/>
      <c r="L64" s="68"/>
      <c r="M64" s="11" t="s">
        <v>111</v>
      </c>
      <c r="N64" s="18"/>
      <c r="W64" s="18"/>
      <c r="X64" s="110">
        <f t="shared" si="2"/>
        <v>1</v>
      </c>
      <c r="Y64" s="171"/>
    </row>
    <row r="65" spans="2:14" ht="13.5" thickBot="1" x14ac:dyDescent="0.25">
      <c r="B65" s="26"/>
      <c r="F65" s="156" t="s">
        <v>112</v>
      </c>
      <c r="G65" s="157"/>
      <c r="H65" s="114">
        <f>SUM(H15:H64)</f>
        <v>6</v>
      </c>
      <c r="I65" s="114">
        <f>SUM(I15:I64)</f>
        <v>13</v>
      </c>
      <c r="J65" s="114">
        <f>SUM(J15:J64)</f>
        <v>14</v>
      </c>
      <c r="K65" s="114">
        <f>SUM(K15:K64)</f>
        <v>15</v>
      </c>
      <c r="L65" s="115">
        <f>SUM(L15:L64)</f>
        <v>2</v>
      </c>
      <c r="M65" s="115">
        <f>SUM(H65:L65)</f>
        <v>50</v>
      </c>
      <c r="N65" s="18"/>
    </row>
    <row r="66" spans="2:14" ht="13.5" thickBot="1" x14ac:dyDescent="0.25">
      <c r="B66" s="26"/>
      <c r="F66" s="156" t="s">
        <v>113</v>
      </c>
      <c r="G66" s="157"/>
      <c r="H66" s="116">
        <f>+H65/$M$65</f>
        <v>0.12</v>
      </c>
      <c r="I66" s="116">
        <f>+I65/$M$65</f>
        <v>0.26</v>
      </c>
      <c r="J66" s="116">
        <f>+J65/$M$65</f>
        <v>0.28000000000000003</v>
      </c>
      <c r="K66" s="116">
        <f>+K65/$M$65</f>
        <v>0.3</v>
      </c>
      <c r="L66" s="116">
        <f>+L65/$M$65</f>
        <v>0.04</v>
      </c>
      <c r="M66" s="117">
        <f>SUM(H66:L66)</f>
        <v>1</v>
      </c>
      <c r="N66" s="18"/>
    </row>
    <row r="67" spans="2:14" ht="18.75" thickBot="1" x14ac:dyDescent="0.25">
      <c r="B67" s="26"/>
      <c r="F67" s="158" t="s">
        <v>114</v>
      </c>
      <c r="G67" s="159"/>
      <c r="H67" s="182">
        <f>+AA138</f>
        <v>2.7852040816326533</v>
      </c>
      <c r="I67" s="183"/>
      <c r="J67" s="183"/>
      <c r="K67" s="183"/>
      <c r="L67" s="183"/>
      <c r="M67" s="184"/>
      <c r="N67" s="18"/>
    </row>
    <row r="68" spans="2:14" ht="13.5" thickBot="1" x14ac:dyDescent="0.25">
      <c r="B68" s="26"/>
      <c r="F68" s="99"/>
      <c r="H68" s="107"/>
      <c r="I68" s="107"/>
      <c r="J68" s="107"/>
      <c r="K68" s="107"/>
      <c r="L68" s="107"/>
      <c r="M68" s="13"/>
      <c r="N68" s="18"/>
    </row>
    <row r="69" spans="2:14" x14ac:dyDescent="0.2">
      <c r="B69" s="26"/>
      <c r="F69" s="99"/>
      <c r="H69" s="172" t="s">
        <v>115</v>
      </c>
      <c r="I69" s="173"/>
      <c r="J69" s="176" t="s">
        <v>116</v>
      </c>
      <c r="K69" s="178" t="s">
        <v>117</v>
      </c>
      <c r="L69" s="179"/>
      <c r="M69" s="13"/>
      <c r="N69" s="18"/>
    </row>
    <row r="70" spans="2:14" ht="13.5" thickBot="1" x14ac:dyDescent="0.25">
      <c r="B70" s="26"/>
      <c r="F70" s="99"/>
      <c r="H70" s="174"/>
      <c r="I70" s="175"/>
      <c r="J70" s="177"/>
      <c r="K70" s="180"/>
      <c r="L70" s="181"/>
      <c r="M70" s="13"/>
      <c r="N70" s="18"/>
    </row>
    <row r="71" spans="2:14" x14ac:dyDescent="0.2">
      <c r="B71" s="26"/>
      <c r="F71" s="99"/>
      <c r="H71" s="107"/>
      <c r="I71" s="107"/>
      <c r="J71" s="107"/>
      <c r="K71" s="107"/>
      <c r="L71" s="107"/>
      <c r="M71" s="13"/>
      <c r="N71" s="18"/>
    </row>
    <row r="72" spans="2:14" x14ac:dyDescent="0.2">
      <c r="B72" s="26"/>
      <c r="F72" s="99"/>
      <c r="H72" s="107"/>
      <c r="I72" s="107"/>
      <c r="J72" s="107"/>
      <c r="K72" s="107"/>
      <c r="L72" s="107"/>
      <c r="M72" s="13"/>
      <c r="N72" s="18"/>
    </row>
    <row r="73" spans="2:14" x14ac:dyDescent="0.2">
      <c r="B73" s="26"/>
      <c r="F73" s="99"/>
      <c r="H73" s="107"/>
      <c r="I73" s="107"/>
      <c r="J73" s="107"/>
      <c r="K73" s="107"/>
      <c r="L73" s="107"/>
      <c r="M73" s="13"/>
      <c r="N73" s="18"/>
    </row>
    <row r="74" spans="2:14" x14ac:dyDescent="0.2">
      <c r="B74" s="26"/>
      <c r="F74" s="99"/>
      <c r="H74" s="107"/>
      <c r="I74" s="107"/>
      <c r="J74" s="107"/>
      <c r="K74" s="107"/>
      <c r="L74" s="107"/>
      <c r="M74" s="13"/>
      <c r="N74" s="18"/>
    </row>
    <row r="75" spans="2:14" x14ac:dyDescent="0.2">
      <c r="B75" s="26"/>
      <c r="F75" s="99"/>
      <c r="H75" s="13"/>
      <c r="I75" s="13"/>
      <c r="J75" s="13"/>
      <c r="K75" s="13"/>
      <c r="L75" s="13"/>
      <c r="N75" s="18"/>
    </row>
    <row r="76" spans="2:14" ht="13.5" thickBot="1" x14ac:dyDescent="0.25">
      <c r="B76" s="64"/>
      <c r="C76" s="7"/>
      <c r="D76" s="7"/>
      <c r="E76" s="111"/>
      <c r="F76" s="112"/>
      <c r="G76" s="7"/>
      <c r="H76" s="113"/>
      <c r="I76" s="113"/>
      <c r="J76" s="113"/>
      <c r="K76" s="113"/>
      <c r="L76" s="113"/>
      <c r="M76" s="7"/>
      <c r="N76" s="24"/>
    </row>
    <row r="77" spans="2:14" x14ac:dyDescent="0.2">
      <c r="F77" s="99"/>
      <c r="H77" s="13"/>
      <c r="I77" s="13"/>
      <c r="J77" s="13"/>
      <c r="K77" s="13"/>
      <c r="L77" s="13"/>
    </row>
    <row r="78" spans="2:14" x14ac:dyDescent="0.2">
      <c r="F78" s="99"/>
      <c r="H78" s="13"/>
      <c r="I78" s="13"/>
      <c r="J78" s="13"/>
      <c r="K78" s="13"/>
      <c r="L78" s="13"/>
    </row>
    <row r="79" spans="2:14" x14ac:dyDescent="0.2">
      <c r="F79" s="99"/>
      <c r="H79" s="13"/>
      <c r="I79" s="13"/>
      <c r="J79" s="13"/>
      <c r="K79" s="13"/>
      <c r="L79" s="13"/>
    </row>
    <row r="80" spans="2:14" x14ac:dyDescent="0.2">
      <c r="F80" s="99"/>
      <c r="H80" s="13"/>
      <c r="I80" s="13"/>
      <c r="J80" s="13"/>
      <c r="K80" s="13"/>
      <c r="L80" s="13"/>
    </row>
    <row r="81" spans="6:12" x14ac:dyDescent="0.2">
      <c r="F81" s="99"/>
      <c r="H81" s="13"/>
      <c r="I81" s="13"/>
      <c r="J81" s="13"/>
      <c r="K81" s="13"/>
      <c r="L81" s="13"/>
    </row>
    <row r="82" spans="6:12" x14ac:dyDescent="0.2">
      <c r="F82" s="99"/>
      <c r="H82" s="13"/>
      <c r="I82" s="13"/>
      <c r="J82" s="13"/>
      <c r="K82" s="13"/>
      <c r="L82" s="13"/>
    </row>
    <row r="83" spans="6:12" x14ac:dyDescent="0.2">
      <c r="F83" s="99"/>
      <c r="H83" s="13"/>
      <c r="I83" s="13"/>
      <c r="J83" s="13"/>
      <c r="K83" s="13"/>
      <c r="L83" s="13"/>
    </row>
    <row r="84" spans="6:12" x14ac:dyDescent="0.2">
      <c r="F84" s="99"/>
      <c r="H84" s="13"/>
      <c r="I84" s="13"/>
      <c r="J84" s="13"/>
      <c r="K84" s="13"/>
      <c r="L84" s="13"/>
    </row>
    <row r="85" spans="6:12" x14ac:dyDescent="0.2">
      <c r="F85" s="99"/>
      <c r="H85" s="13"/>
      <c r="I85" s="13"/>
      <c r="J85" s="13"/>
      <c r="K85" s="13"/>
      <c r="L85" s="13"/>
    </row>
    <row r="86" spans="6:12" x14ac:dyDescent="0.2">
      <c r="F86" s="99"/>
      <c r="H86" s="13"/>
      <c r="I86" s="13"/>
      <c r="J86" s="13"/>
      <c r="K86" s="13"/>
      <c r="L86" s="13"/>
    </row>
    <row r="87" spans="6:12" x14ac:dyDescent="0.2">
      <c r="F87" s="99"/>
      <c r="H87" s="13"/>
      <c r="I87" s="13"/>
      <c r="J87" s="13"/>
      <c r="K87" s="13"/>
      <c r="L87" s="13"/>
    </row>
    <row r="88" spans="6:12" x14ac:dyDescent="0.2">
      <c r="F88" s="99"/>
      <c r="H88" s="13"/>
      <c r="I88" s="13"/>
      <c r="J88" s="13"/>
      <c r="K88" s="13"/>
      <c r="L88" s="13"/>
    </row>
    <row r="89" spans="6:12" x14ac:dyDescent="0.2">
      <c r="F89" s="99"/>
      <c r="H89" s="13"/>
      <c r="I89" s="13"/>
      <c r="J89" s="13"/>
      <c r="K89" s="13"/>
      <c r="L89" s="13"/>
    </row>
    <row r="90" spans="6:12" x14ac:dyDescent="0.2">
      <c r="F90" s="99"/>
      <c r="H90" s="13"/>
      <c r="I90" s="13"/>
      <c r="J90" s="13"/>
      <c r="K90" s="13"/>
      <c r="L90" s="13"/>
    </row>
    <row r="91" spans="6:12" x14ac:dyDescent="0.2">
      <c r="F91" s="99"/>
      <c r="H91" s="13"/>
      <c r="I91" s="13"/>
      <c r="J91" s="13"/>
      <c r="K91" s="13"/>
      <c r="L91" s="13"/>
    </row>
    <row r="92" spans="6:12" x14ac:dyDescent="0.2">
      <c r="F92" s="99"/>
      <c r="H92" s="13"/>
      <c r="I92" s="13"/>
      <c r="J92" s="13"/>
      <c r="K92" s="13"/>
      <c r="L92" s="13"/>
    </row>
    <row r="93" spans="6:12" x14ac:dyDescent="0.2">
      <c r="F93" s="99"/>
      <c r="H93" s="13"/>
      <c r="I93" s="13"/>
      <c r="J93" s="13"/>
      <c r="K93" s="13"/>
      <c r="L93" s="13"/>
    </row>
    <row r="94" spans="6:12" x14ac:dyDescent="0.2">
      <c r="F94" s="99"/>
      <c r="H94" s="13"/>
      <c r="I94" s="13"/>
      <c r="J94" s="13"/>
      <c r="K94" s="13"/>
      <c r="L94" s="13"/>
    </row>
    <row r="95" spans="6:12" x14ac:dyDescent="0.2">
      <c r="F95" s="99"/>
      <c r="H95" s="13"/>
      <c r="I95" s="13"/>
      <c r="J95" s="13"/>
      <c r="K95" s="13"/>
      <c r="L95" s="13"/>
    </row>
    <row r="96" spans="6:12" x14ac:dyDescent="0.2">
      <c r="F96" s="99"/>
      <c r="H96" s="13"/>
      <c r="I96" s="13"/>
      <c r="J96" s="13"/>
      <c r="K96" s="13"/>
      <c r="L96" s="13"/>
    </row>
    <row r="97" spans="6:12" x14ac:dyDescent="0.2">
      <c r="F97" s="99"/>
      <c r="H97" s="13"/>
      <c r="I97" s="13"/>
      <c r="J97" s="13"/>
      <c r="K97" s="13"/>
      <c r="L97" s="13"/>
    </row>
    <row r="98" spans="6:12" x14ac:dyDescent="0.2">
      <c r="F98" s="99"/>
      <c r="H98" s="13"/>
      <c r="I98" s="13"/>
      <c r="J98" s="13"/>
      <c r="K98" s="13"/>
      <c r="L98" s="13"/>
    </row>
    <row r="99" spans="6:12" x14ac:dyDescent="0.2">
      <c r="F99" s="99"/>
      <c r="H99" s="13"/>
      <c r="I99" s="13"/>
      <c r="J99" s="13"/>
      <c r="K99" s="13"/>
      <c r="L99" s="13"/>
    </row>
    <row r="100" spans="6:12" x14ac:dyDescent="0.2">
      <c r="F100" s="99"/>
      <c r="H100" s="13"/>
      <c r="I100" s="13"/>
      <c r="J100" s="13"/>
      <c r="K100" s="13"/>
      <c r="L100" s="13"/>
    </row>
    <row r="101" spans="6:12" x14ac:dyDescent="0.2">
      <c r="F101" s="99"/>
      <c r="H101" s="13"/>
      <c r="I101" s="13"/>
      <c r="J101" s="13"/>
      <c r="K101" s="13"/>
      <c r="L101" s="13"/>
    </row>
    <row r="102" spans="6:12" x14ac:dyDescent="0.2">
      <c r="F102" s="99"/>
      <c r="H102" s="13"/>
      <c r="I102" s="13"/>
      <c r="J102" s="13"/>
      <c r="K102" s="13"/>
      <c r="L102" s="13"/>
    </row>
    <row r="103" spans="6:12" x14ac:dyDescent="0.2">
      <c r="F103" s="99"/>
      <c r="H103" s="13"/>
      <c r="I103" s="13"/>
      <c r="J103" s="13"/>
      <c r="K103" s="13"/>
      <c r="L103" s="13"/>
    </row>
    <row r="104" spans="6:12" x14ac:dyDescent="0.2">
      <c r="F104" s="99"/>
      <c r="H104" s="13"/>
      <c r="I104" s="13"/>
      <c r="J104" s="13"/>
      <c r="K104" s="13"/>
      <c r="L104" s="13"/>
    </row>
    <row r="105" spans="6:12" x14ac:dyDescent="0.2">
      <c r="F105" s="99"/>
      <c r="H105" s="13"/>
      <c r="I105" s="13"/>
      <c r="J105" s="13"/>
      <c r="K105" s="13"/>
      <c r="L105" s="13"/>
    </row>
    <row r="106" spans="6:12" x14ac:dyDescent="0.2">
      <c r="F106" s="99"/>
      <c r="H106" s="13"/>
      <c r="I106" s="13"/>
      <c r="J106" s="13"/>
      <c r="K106" s="13"/>
      <c r="L106" s="13"/>
    </row>
    <row r="107" spans="6:12" x14ac:dyDescent="0.2">
      <c r="F107" s="99"/>
      <c r="H107" s="13"/>
      <c r="I107" s="13"/>
      <c r="J107" s="13"/>
      <c r="K107" s="13"/>
      <c r="L107" s="13"/>
    </row>
    <row r="108" spans="6:12" x14ac:dyDescent="0.2">
      <c r="F108" s="99"/>
      <c r="H108" s="13"/>
      <c r="I108" s="13"/>
      <c r="J108" s="13"/>
      <c r="K108" s="13"/>
      <c r="L108" s="13"/>
    </row>
    <row r="109" spans="6:12" x14ac:dyDescent="0.2">
      <c r="F109" s="99"/>
      <c r="H109" s="13"/>
      <c r="I109" s="13"/>
      <c r="J109" s="13"/>
      <c r="K109" s="13"/>
      <c r="L109" s="13"/>
    </row>
    <row r="110" spans="6:12" x14ac:dyDescent="0.2">
      <c r="F110" s="99"/>
      <c r="H110" s="13"/>
      <c r="I110" s="13"/>
      <c r="J110" s="13"/>
      <c r="K110" s="13"/>
      <c r="L110" s="13"/>
    </row>
    <row r="111" spans="6:12" x14ac:dyDescent="0.2">
      <c r="F111" s="99"/>
      <c r="H111" s="13"/>
      <c r="I111" s="13"/>
      <c r="J111" s="13"/>
      <c r="K111" s="13"/>
      <c r="L111" s="13"/>
    </row>
    <row r="112" spans="6:12" x14ac:dyDescent="0.2">
      <c r="F112" s="99"/>
      <c r="H112" s="13"/>
      <c r="I112" s="13"/>
      <c r="J112" s="13"/>
      <c r="K112" s="13"/>
      <c r="L112" s="13"/>
    </row>
    <row r="113" spans="6:12" x14ac:dyDescent="0.2">
      <c r="F113" s="99"/>
      <c r="H113" s="13"/>
      <c r="I113" s="13"/>
      <c r="J113" s="13"/>
      <c r="K113" s="13"/>
      <c r="L113" s="13"/>
    </row>
    <row r="114" spans="6:12" x14ac:dyDescent="0.2">
      <c r="F114" s="99"/>
      <c r="H114" s="13"/>
      <c r="I114" s="13"/>
      <c r="J114" s="13"/>
      <c r="K114" s="13"/>
      <c r="L114" s="13"/>
    </row>
    <row r="115" spans="6:12" x14ac:dyDescent="0.2">
      <c r="F115" s="99"/>
      <c r="H115" s="13"/>
      <c r="I115" s="13"/>
      <c r="J115" s="13"/>
      <c r="K115" s="13"/>
      <c r="L115" s="13"/>
    </row>
    <row r="116" spans="6:12" x14ac:dyDescent="0.2">
      <c r="F116" s="99"/>
      <c r="H116" s="13"/>
      <c r="I116" s="13"/>
      <c r="J116" s="13"/>
      <c r="K116" s="13"/>
      <c r="L116" s="13"/>
    </row>
    <row r="117" spans="6:12" x14ac:dyDescent="0.2">
      <c r="F117" s="99"/>
      <c r="H117" s="13"/>
      <c r="I117" s="13"/>
      <c r="J117" s="13"/>
      <c r="K117" s="13"/>
      <c r="L117" s="13"/>
    </row>
    <row r="118" spans="6:12" x14ac:dyDescent="0.2">
      <c r="F118" s="99"/>
      <c r="H118" s="13"/>
      <c r="I118" s="13"/>
      <c r="J118" s="13"/>
      <c r="K118" s="13"/>
      <c r="L118" s="13"/>
    </row>
    <row r="119" spans="6:12" x14ac:dyDescent="0.2">
      <c r="F119" s="99"/>
      <c r="H119" s="13"/>
      <c r="I119" s="13"/>
      <c r="J119" s="13"/>
      <c r="K119" s="13"/>
      <c r="L119" s="13"/>
    </row>
    <row r="120" spans="6:12" x14ac:dyDescent="0.2">
      <c r="F120" s="99"/>
      <c r="H120" s="13"/>
      <c r="I120" s="13"/>
      <c r="J120" s="13"/>
      <c r="K120" s="13"/>
      <c r="L120" s="13"/>
    </row>
    <row r="121" spans="6:12" x14ac:dyDescent="0.2">
      <c r="F121" s="99"/>
      <c r="H121" s="13"/>
      <c r="I121" s="13"/>
      <c r="J121" s="13"/>
      <c r="K121" s="13"/>
      <c r="L121" s="13"/>
    </row>
    <row r="122" spans="6:12" x14ac:dyDescent="0.2">
      <c r="F122" s="99"/>
      <c r="H122" s="13"/>
      <c r="I122" s="13"/>
      <c r="J122" s="13"/>
      <c r="K122" s="13"/>
      <c r="L122" s="13"/>
    </row>
    <row r="123" spans="6:12" x14ac:dyDescent="0.2">
      <c r="F123" s="99"/>
      <c r="H123" s="13"/>
      <c r="I123" s="13"/>
      <c r="J123" s="13"/>
      <c r="K123" s="13"/>
      <c r="L123" s="13"/>
    </row>
    <row r="124" spans="6:12" x14ac:dyDescent="0.2">
      <c r="F124" s="99"/>
      <c r="H124" s="13"/>
      <c r="I124" s="13"/>
      <c r="J124" s="13"/>
      <c r="K124" s="13"/>
      <c r="L124" s="13"/>
    </row>
    <row r="125" spans="6:12" x14ac:dyDescent="0.2">
      <c r="F125" s="99"/>
      <c r="H125" s="13"/>
      <c r="I125" s="13"/>
      <c r="J125" s="13"/>
      <c r="K125" s="13"/>
      <c r="L125" s="13"/>
    </row>
    <row r="126" spans="6:12" x14ac:dyDescent="0.2">
      <c r="F126" s="99"/>
      <c r="H126" s="13"/>
      <c r="I126" s="13"/>
      <c r="J126" s="13"/>
      <c r="K126" s="13"/>
      <c r="L126" s="13"/>
    </row>
    <row r="127" spans="6:12" x14ac:dyDescent="0.2">
      <c r="H127" s="13"/>
      <c r="I127" s="13"/>
      <c r="J127" s="13"/>
      <c r="K127" s="13"/>
      <c r="L127" s="13"/>
    </row>
    <row r="128" spans="6:12" ht="13.5" thickBot="1" x14ac:dyDescent="0.25">
      <c r="H128" s="13"/>
      <c r="I128" s="13"/>
      <c r="J128" s="13"/>
      <c r="K128" s="13"/>
      <c r="L128" s="13"/>
    </row>
    <row r="129" spans="6:27" ht="13.5" thickBot="1" x14ac:dyDescent="0.25">
      <c r="F129" s="75"/>
      <c r="G129" s="143" t="s">
        <v>11</v>
      </c>
      <c r="H129" s="144"/>
      <c r="I129" s="145"/>
      <c r="J129" s="14"/>
      <c r="K129" s="14"/>
      <c r="L129" s="14"/>
      <c r="M129" s="14"/>
    </row>
    <row r="130" spans="6:27" ht="13.5" thickBot="1" x14ac:dyDescent="0.25">
      <c r="F130" s="79"/>
      <c r="G130" s="146"/>
      <c r="H130" s="147"/>
      <c r="I130" s="148"/>
      <c r="J130" s="14"/>
      <c r="K130" s="14"/>
      <c r="L130" s="14"/>
      <c r="M130" s="14"/>
      <c r="Z130" s="71" t="s">
        <v>10</v>
      </c>
      <c r="AA130" s="71" t="s">
        <v>118</v>
      </c>
    </row>
    <row r="131" spans="6:27" ht="13.5" thickBot="1" x14ac:dyDescent="0.25">
      <c r="F131" s="71" t="s">
        <v>10</v>
      </c>
      <c r="G131" s="1" t="s">
        <v>115</v>
      </c>
      <c r="H131" s="1" t="s">
        <v>116</v>
      </c>
      <c r="I131" s="1" t="s">
        <v>117</v>
      </c>
      <c r="Z131" s="9" t="s">
        <v>19</v>
      </c>
      <c r="AA131" s="95">
        <f>+Y15</f>
        <v>3</v>
      </c>
    </row>
    <row r="132" spans="6:27" x14ac:dyDescent="0.2">
      <c r="F132" s="9" t="s">
        <v>19</v>
      </c>
      <c r="G132" s="10">
        <f>COUNT(H15:I24)</f>
        <v>3</v>
      </c>
      <c r="H132" s="10">
        <f>COUNT(J15:J24)</f>
        <v>4</v>
      </c>
      <c r="I132" s="10">
        <f>COUNT(K15:L24)</f>
        <v>3</v>
      </c>
      <c r="Z132" s="9" t="s">
        <v>44</v>
      </c>
      <c r="AA132" s="95">
        <f>+Y25</f>
        <v>1.8</v>
      </c>
    </row>
    <row r="133" spans="6:27" x14ac:dyDescent="0.2">
      <c r="F133" s="9" t="s">
        <v>44</v>
      </c>
      <c r="G133" s="10">
        <f>COUNT(H25:I29)</f>
        <v>4</v>
      </c>
      <c r="H133" s="10">
        <f>COUNT(J25:J29)</f>
        <v>1</v>
      </c>
      <c r="I133" s="10">
        <f>COUNT(K25:L29)</f>
        <v>0</v>
      </c>
      <c r="Z133" s="9" t="s">
        <v>119</v>
      </c>
      <c r="AA133" s="95">
        <f>+Y30</f>
        <v>3.5714285714285716</v>
      </c>
    </row>
    <row r="134" spans="6:27" x14ac:dyDescent="0.2">
      <c r="F134" s="9" t="s">
        <v>119</v>
      </c>
      <c r="G134" s="10">
        <f>COUNT(H30:I36)</f>
        <v>1</v>
      </c>
      <c r="H134" s="10">
        <f>+COUNT(J30:J36)</f>
        <v>1</v>
      </c>
      <c r="I134" s="10">
        <f>+COUNT(K30:L36)</f>
        <v>5</v>
      </c>
      <c r="Z134" s="9" t="s">
        <v>120</v>
      </c>
      <c r="AA134" s="95">
        <f>+Y37</f>
        <v>2.75</v>
      </c>
    </row>
    <row r="135" spans="6:27" x14ac:dyDescent="0.2">
      <c r="F135" s="9" t="s">
        <v>120</v>
      </c>
      <c r="G135" s="10">
        <f>COUNT(H37:I44)</f>
        <v>4</v>
      </c>
      <c r="H135" s="10">
        <f>COUNT(J37:J44)</f>
        <v>2</v>
      </c>
      <c r="I135" s="10">
        <f>COUNT(K37:L44)</f>
        <v>2</v>
      </c>
      <c r="Z135" s="9" t="s">
        <v>121</v>
      </c>
      <c r="AA135" s="95">
        <f>+Y45</f>
        <v>3.375</v>
      </c>
    </row>
    <row r="136" spans="6:27" x14ac:dyDescent="0.2">
      <c r="F136" s="9" t="s">
        <v>121</v>
      </c>
      <c r="G136" s="10">
        <f>+COUNT(H45:I52)</f>
        <v>1</v>
      </c>
      <c r="H136" s="10">
        <f>COUNT(J45:J52)</f>
        <v>3</v>
      </c>
      <c r="I136" s="10">
        <f>COUNT(K45:L52)</f>
        <v>4</v>
      </c>
      <c r="Z136" s="9" t="s">
        <v>90</v>
      </c>
      <c r="AA136" s="95">
        <f>+Y53</f>
        <v>2.25</v>
      </c>
    </row>
    <row r="137" spans="6:27" ht="13.5" thickBot="1" x14ac:dyDescent="0.25">
      <c r="F137" s="9" t="s">
        <v>90</v>
      </c>
      <c r="G137" s="10">
        <f>COUNT(H53:I56)</f>
        <v>2</v>
      </c>
      <c r="H137" s="10">
        <f>COUNT(J53:J56)</f>
        <v>2</v>
      </c>
      <c r="I137" s="10">
        <f>COUNT(K53:L56)</f>
        <v>0</v>
      </c>
      <c r="Z137" s="94" t="s">
        <v>122</v>
      </c>
      <c r="AA137" s="96">
        <f>+Y57</f>
        <v>2.75</v>
      </c>
    </row>
    <row r="138" spans="6:27" ht="14.25" thickTop="1" thickBot="1" x14ac:dyDescent="0.25">
      <c r="F138" s="94" t="s">
        <v>122</v>
      </c>
      <c r="G138" s="16">
        <f>COUNT(H57:I64)</f>
        <v>4</v>
      </c>
      <c r="H138" s="16">
        <f>COUNT(J57:J64)</f>
        <v>1</v>
      </c>
      <c r="I138" s="16">
        <f>COUNT(K57:L64)</f>
        <v>3</v>
      </c>
      <c r="Z138" s="11" t="s">
        <v>123</v>
      </c>
      <c r="AA138" s="97">
        <f>+AVERAGE(AA131:AA137)</f>
        <v>2.7852040816326533</v>
      </c>
    </row>
    <row r="139" spans="6:27" ht="14.25" thickTop="1" thickBot="1" x14ac:dyDescent="0.25">
      <c r="F139" s="11" t="s">
        <v>123</v>
      </c>
      <c r="G139" s="12">
        <f>SUM(G132:G138)</f>
        <v>19</v>
      </c>
      <c r="H139" s="12">
        <f>SUM(H132:H138)</f>
        <v>14</v>
      </c>
      <c r="I139" s="12">
        <f>SUM(I132:I138)</f>
        <v>17</v>
      </c>
    </row>
    <row r="143" spans="6:27" ht="13.5" thickBot="1" x14ac:dyDescent="0.25"/>
    <row r="144" spans="6:27" x14ac:dyDescent="0.2">
      <c r="F144" s="75"/>
      <c r="G144" s="143" t="s">
        <v>11</v>
      </c>
      <c r="H144" s="144"/>
      <c r="I144" s="145"/>
    </row>
    <row r="145" spans="6:10" ht="13.5" thickBot="1" x14ac:dyDescent="0.25">
      <c r="F145" s="79"/>
      <c r="G145" s="146"/>
      <c r="H145" s="147"/>
      <c r="I145" s="148"/>
    </row>
    <row r="146" spans="6:10" ht="13.5" thickBot="1" x14ac:dyDescent="0.25">
      <c r="F146" s="71" t="s">
        <v>10</v>
      </c>
      <c r="G146" s="1" t="s">
        <v>115</v>
      </c>
      <c r="H146" s="1" t="s">
        <v>116</v>
      </c>
      <c r="I146" s="1" t="s">
        <v>117</v>
      </c>
      <c r="J146" s="1" t="s">
        <v>112</v>
      </c>
    </row>
    <row r="147" spans="6:10" x14ac:dyDescent="0.2">
      <c r="F147" s="9" t="s">
        <v>19</v>
      </c>
      <c r="G147" s="80">
        <f>+G132/$J$147</f>
        <v>0.3</v>
      </c>
      <c r="H147" s="80">
        <f>+H132/$J$147</f>
        <v>0.4</v>
      </c>
      <c r="I147" s="80">
        <f>+I132/$J$147</f>
        <v>0.3</v>
      </c>
      <c r="J147" s="10">
        <f>SUM(G132:I132)</f>
        <v>10</v>
      </c>
    </row>
    <row r="148" spans="6:10" x14ac:dyDescent="0.2">
      <c r="F148" s="9" t="s">
        <v>44</v>
      </c>
      <c r="G148" s="80">
        <f>+G133/$J$148</f>
        <v>0.8</v>
      </c>
      <c r="H148" s="80">
        <f>+H133/$J$148</f>
        <v>0.2</v>
      </c>
      <c r="I148" s="80">
        <f>+I133/$J$148</f>
        <v>0</v>
      </c>
      <c r="J148" s="10">
        <f t="shared" ref="J148:J154" si="3">SUM(G133:I133)</f>
        <v>5</v>
      </c>
    </row>
    <row r="149" spans="6:10" x14ac:dyDescent="0.2">
      <c r="F149" s="9" t="s">
        <v>119</v>
      </c>
      <c r="G149" s="80">
        <f>+G134/$J$149</f>
        <v>0.14285714285714285</v>
      </c>
      <c r="H149" s="80">
        <f>+H134/$J$149</f>
        <v>0.14285714285714285</v>
      </c>
      <c r="I149" s="80">
        <f>+I134/$J$149</f>
        <v>0.7142857142857143</v>
      </c>
      <c r="J149" s="10">
        <f t="shared" si="3"/>
        <v>7</v>
      </c>
    </row>
    <row r="150" spans="6:10" x14ac:dyDescent="0.2">
      <c r="F150" s="9" t="s">
        <v>120</v>
      </c>
      <c r="G150" s="80">
        <f>+G135/$J$150</f>
        <v>0.5</v>
      </c>
      <c r="H150" s="80">
        <f>+H135/$J$150</f>
        <v>0.25</v>
      </c>
      <c r="I150" s="80">
        <f>+I135/$J$150</f>
        <v>0.25</v>
      </c>
      <c r="J150" s="10">
        <f t="shared" si="3"/>
        <v>8</v>
      </c>
    </row>
    <row r="151" spans="6:10" x14ac:dyDescent="0.2">
      <c r="F151" s="9" t="s">
        <v>121</v>
      </c>
      <c r="G151" s="80">
        <f>+G136/$J$151</f>
        <v>0.125</v>
      </c>
      <c r="H151" s="80">
        <f>+H136/$J$151</f>
        <v>0.375</v>
      </c>
      <c r="I151" s="80">
        <f>+I136/$J$151</f>
        <v>0.5</v>
      </c>
      <c r="J151" s="10">
        <f t="shared" si="3"/>
        <v>8</v>
      </c>
    </row>
    <row r="152" spans="6:10" x14ac:dyDescent="0.2">
      <c r="F152" s="9" t="s">
        <v>90</v>
      </c>
      <c r="G152" s="80">
        <f>+G137/$J$152</f>
        <v>0.5</v>
      </c>
      <c r="H152" s="80">
        <f>+H137/$J$152</f>
        <v>0.5</v>
      </c>
      <c r="I152" s="80">
        <f>+I137/$J$152</f>
        <v>0</v>
      </c>
      <c r="J152" s="10">
        <f t="shared" si="3"/>
        <v>4</v>
      </c>
    </row>
    <row r="153" spans="6:10" ht="13.5" thickBot="1" x14ac:dyDescent="0.25">
      <c r="F153" s="15" t="s">
        <v>124</v>
      </c>
      <c r="G153" s="81">
        <f>+G138/$J$153</f>
        <v>0.5</v>
      </c>
      <c r="H153" s="81">
        <f>+H138/$J$153</f>
        <v>0.125</v>
      </c>
      <c r="I153" s="81">
        <f>+I138/$J$153</f>
        <v>0.375</v>
      </c>
      <c r="J153" s="16">
        <f t="shared" si="3"/>
        <v>8</v>
      </c>
    </row>
    <row r="154" spans="6:10" ht="14.25" thickTop="1" thickBot="1" x14ac:dyDescent="0.25">
      <c r="F154" s="11" t="s">
        <v>123</v>
      </c>
      <c r="G154" s="82">
        <f>+G139/$J$154</f>
        <v>0.38</v>
      </c>
      <c r="H154" s="82">
        <f>+H139/$J$154</f>
        <v>0.28000000000000003</v>
      </c>
      <c r="I154" s="82">
        <f>+I139/$J$154</f>
        <v>0.34</v>
      </c>
      <c r="J154" s="12">
        <f t="shared" si="3"/>
        <v>50</v>
      </c>
    </row>
    <row r="299" spans="5:12" x14ac:dyDescent="0.2">
      <c r="E299" s="36" t="s">
        <v>125</v>
      </c>
      <c r="F299" s="37"/>
      <c r="G299" s="37"/>
      <c r="H299" s="37"/>
      <c r="I299" s="37"/>
      <c r="J299" s="37"/>
      <c r="K299" s="37"/>
      <c r="L299" s="37"/>
    </row>
    <row r="300" spans="5:12" ht="13.5" thickBot="1" x14ac:dyDescent="0.25">
      <c r="F300" s="6"/>
      <c r="G300" s="6"/>
      <c r="H300" s="6"/>
      <c r="I300" s="6"/>
      <c r="J300" s="6"/>
      <c r="K300" s="6"/>
      <c r="L300" s="6"/>
    </row>
    <row r="301" spans="5:12" ht="13.5" thickBot="1" x14ac:dyDescent="0.25">
      <c r="F301" s="38" t="s">
        <v>126</v>
      </c>
      <c r="G301" s="39" t="s">
        <v>127</v>
      </c>
      <c r="H301" s="39"/>
      <c r="I301" s="39"/>
      <c r="J301" s="39"/>
      <c r="K301" s="40"/>
      <c r="L301" s="41"/>
    </row>
    <row r="302" spans="5:12" ht="13.5" thickBot="1" x14ac:dyDescent="0.25">
      <c r="F302" s="42" t="s">
        <v>128</v>
      </c>
      <c r="G302" s="43" t="s">
        <v>129</v>
      </c>
      <c r="H302" s="43"/>
      <c r="I302" s="43"/>
      <c r="J302" s="43"/>
      <c r="K302" s="44"/>
      <c r="L302" s="45"/>
    </row>
    <row r="303" spans="5:12" x14ac:dyDescent="0.2">
      <c r="E303" s="46"/>
      <c r="F303" s="18"/>
      <c r="L303" s="18"/>
    </row>
    <row r="304" spans="5:12" x14ac:dyDescent="0.2">
      <c r="E304" s="47" t="s">
        <v>130</v>
      </c>
      <c r="F304" s="9" t="s">
        <v>131</v>
      </c>
      <c r="G304" s="5" t="s">
        <v>132</v>
      </c>
      <c r="L304" s="18"/>
    </row>
    <row r="305" spans="5:12" x14ac:dyDescent="0.2">
      <c r="E305" s="47"/>
      <c r="F305" s="9"/>
      <c r="G305" s="5" t="s">
        <v>133</v>
      </c>
      <c r="L305" s="18"/>
    </row>
    <row r="306" spans="5:12" x14ac:dyDescent="0.2">
      <c r="E306" s="47"/>
      <c r="F306" s="9"/>
      <c r="L306" s="18"/>
    </row>
    <row r="307" spans="5:12" x14ac:dyDescent="0.2">
      <c r="E307" s="47"/>
      <c r="F307" s="9"/>
      <c r="L307" s="18"/>
    </row>
    <row r="308" spans="5:12" x14ac:dyDescent="0.2">
      <c r="E308" s="47"/>
      <c r="F308" s="9"/>
      <c r="L308" s="18"/>
    </row>
    <row r="309" spans="5:12" ht="13.5" thickBot="1" x14ac:dyDescent="0.25">
      <c r="E309" s="48"/>
      <c r="F309" s="11"/>
      <c r="G309" s="7"/>
      <c r="H309" s="7"/>
      <c r="I309" s="7"/>
      <c r="J309" s="7"/>
      <c r="K309" s="7"/>
      <c r="L309" s="24"/>
    </row>
    <row r="310" spans="5:12" x14ac:dyDescent="0.2">
      <c r="E310" s="47"/>
      <c r="F310" s="9"/>
      <c r="L310" s="18"/>
    </row>
    <row r="311" spans="5:12" x14ac:dyDescent="0.2">
      <c r="E311" s="47" t="s">
        <v>134</v>
      </c>
      <c r="F311" s="9" t="s">
        <v>135</v>
      </c>
      <c r="G311" s="5" t="s">
        <v>136</v>
      </c>
      <c r="L311" s="18"/>
    </row>
    <row r="312" spans="5:12" x14ac:dyDescent="0.2">
      <c r="E312" s="47"/>
      <c r="F312" s="9" t="s">
        <v>137</v>
      </c>
      <c r="G312" s="5" t="s">
        <v>138</v>
      </c>
      <c r="L312" s="18"/>
    </row>
    <row r="313" spans="5:12" x14ac:dyDescent="0.2">
      <c r="E313" s="47"/>
      <c r="F313" s="9"/>
      <c r="G313" s="5" t="s">
        <v>139</v>
      </c>
      <c r="L313" s="18"/>
    </row>
    <row r="314" spans="5:12" x14ac:dyDescent="0.2">
      <c r="E314" s="47"/>
      <c r="F314" s="9"/>
      <c r="L314" s="18"/>
    </row>
    <row r="315" spans="5:12" x14ac:dyDescent="0.2">
      <c r="E315" s="47"/>
      <c r="F315" s="9"/>
      <c r="L315" s="18"/>
    </row>
    <row r="316" spans="5:12" ht="13.5" thickBot="1" x14ac:dyDescent="0.25">
      <c r="E316" s="48"/>
      <c r="F316" s="11"/>
      <c r="G316" s="7"/>
      <c r="H316" s="7"/>
      <c r="I316" s="7"/>
      <c r="J316" s="7"/>
      <c r="K316" s="7"/>
      <c r="L316" s="24"/>
    </row>
    <row r="317" spans="5:12" x14ac:dyDescent="0.2">
      <c r="E317" s="47"/>
      <c r="F317" s="9"/>
      <c r="L317" s="18"/>
    </row>
    <row r="318" spans="5:12" x14ac:dyDescent="0.2">
      <c r="E318" s="47" t="s">
        <v>140</v>
      </c>
      <c r="F318" s="9" t="s">
        <v>141</v>
      </c>
      <c r="G318" s="5" t="s">
        <v>142</v>
      </c>
      <c r="L318" s="18"/>
    </row>
    <row r="319" spans="5:12" x14ac:dyDescent="0.2">
      <c r="E319" s="47"/>
      <c r="F319" s="9"/>
      <c r="G319" s="5" t="s">
        <v>143</v>
      </c>
      <c r="L319" s="18"/>
    </row>
    <row r="320" spans="5:12" x14ac:dyDescent="0.2">
      <c r="E320" s="47"/>
      <c r="F320" s="9"/>
      <c r="G320" s="5" t="s">
        <v>144</v>
      </c>
      <c r="L320" s="18"/>
    </row>
    <row r="321" spans="5:12" x14ac:dyDescent="0.2">
      <c r="E321" s="47"/>
      <c r="F321" s="9"/>
      <c r="L321" s="18"/>
    </row>
    <row r="322" spans="5:12" x14ac:dyDescent="0.2">
      <c r="E322" s="47"/>
      <c r="F322" s="9"/>
      <c r="L322" s="18"/>
    </row>
    <row r="323" spans="5:12" ht="13.5" thickBot="1" x14ac:dyDescent="0.25">
      <c r="E323" s="48"/>
      <c r="F323" s="11"/>
      <c r="G323" s="7"/>
      <c r="H323" s="7"/>
      <c r="I323" s="7"/>
      <c r="J323" s="7"/>
      <c r="K323" s="7"/>
      <c r="L323" s="24"/>
    </row>
    <row r="324" spans="5:12" x14ac:dyDescent="0.2">
      <c r="E324" s="47"/>
      <c r="F324" s="9"/>
      <c r="L324" s="18"/>
    </row>
    <row r="325" spans="5:12" x14ac:dyDescent="0.2">
      <c r="E325" s="47" t="s">
        <v>145</v>
      </c>
      <c r="F325" s="9" t="s">
        <v>146</v>
      </c>
      <c r="G325" s="5" t="s">
        <v>147</v>
      </c>
      <c r="L325" s="18"/>
    </row>
    <row r="326" spans="5:12" x14ac:dyDescent="0.2">
      <c r="E326" s="47"/>
      <c r="F326" s="9"/>
      <c r="G326" s="5" t="s">
        <v>148</v>
      </c>
      <c r="L326" s="18"/>
    </row>
    <row r="327" spans="5:12" x14ac:dyDescent="0.2">
      <c r="E327" s="47"/>
      <c r="F327" s="9"/>
      <c r="G327" s="5" t="s">
        <v>144</v>
      </c>
      <c r="L327" s="18"/>
    </row>
    <row r="328" spans="5:12" x14ac:dyDescent="0.2">
      <c r="E328" s="47"/>
      <c r="F328" s="9"/>
      <c r="L328" s="18"/>
    </row>
    <row r="329" spans="5:12" x14ac:dyDescent="0.2">
      <c r="E329" s="47"/>
      <c r="F329" s="9"/>
      <c r="L329" s="18"/>
    </row>
    <row r="330" spans="5:12" ht="13.5" thickBot="1" x14ac:dyDescent="0.25">
      <c r="E330" s="48"/>
      <c r="F330" s="9"/>
      <c r="G330" s="7"/>
      <c r="H330" s="7"/>
      <c r="I330" s="7"/>
      <c r="J330" s="7"/>
      <c r="K330" s="7"/>
      <c r="L330" s="24"/>
    </row>
    <row r="331" spans="5:12" x14ac:dyDescent="0.2">
      <c r="E331" s="46"/>
      <c r="F331" s="8"/>
      <c r="G331" s="34"/>
      <c r="H331" s="34"/>
      <c r="I331" s="34"/>
      <c r="J331" s="34"/>
      <c r="K331" s="34"/>
      <c r="L331" s="18"/>
    </row>
    <row r="332" spans="5:12" x14ac:dyDescent="0.2">
      <c r="E332" s="47" t="s">
        <v>149</v>
      </c>
      <c r="F332" s="9" t="s">
        <v>150</v>
      </c>
      <c r="G332" s="5" t="s">
        <v>151</v>
      </c>
      <c r="L332" s="18"/>
    </row>
    <row r="333" spans="5:12" x14ac:dyDescent="0.2">
      <c r="E333" s="47"/>
      <c r="F333" s="9"/>
      <c r="G333" s="5" t="s">
        <v>152</v>
      </c>
      <c r="L333" s="18"/>
    </row>
    <row r="334" spans="5:12" x14ac:dyDescent="0.2">
      <c r="E334" s="47"/>
      <c r="F334" s="9"/>
      <c r="L334" s="18"/>
    </row>
    <row r="335" spans="5:12" x14ac:dyDescent="0.2">
      <c r="E335" s="47"/>
      <c r="F335" s="9"/>
      <c r="L335" s="18"/>
    </row>
    <row r="336" spans="5:12" x14ac:dyDescent="0.2">
      <c r="E336" s="47"/>
      <c r="F336" s="9"/>
      <c r="L336" s="18"/>
    </row>
    <row r="337" spans="5:12" ht="13.5" thickBot="1" x14ac:dyDescent="0.25">
      <c r="E337" s="48"/>
      <c r="F337" s="11"/>
      <c r="G337" s="7"/>
      <c r="H337" s="7"/>
      <c r="I337" s="7"/>
      <c r="J337" s="7"/>
      <c r="K337" s="7"/>
      <c r="L337" s="24"/>
    </row>
    <row r="338" spans="5:12" x14ac:dyDescent="0.2">
      <c r="E338" s="46"/>
      <c r="F338" s="8"/>
      <c r="G338" s="34"/>
      <c r="H338" s="34"/>
      <c r="I338" s="34"/>
      <c r="J338" s="34"/>
      <c r="K338" s="34"/>
      <c r="L338" s="18"/>
    </row>
    <row r="339" spans="5:12" x14ac:dyDescent="0.2">
      <c r="E339" s="47" t="s">
        <v>153</v>
      </c>
      <c r="F339" s="9" t="s">
        <v>154</v>
      </c>
      <c r="G339" s="5" t="s">
        <v>155</v>
      </c>
      <c r="L339" s="18"/>
    </row>
    <row r="340" spans="5:12" x14ac:dyDescent="0.2">
      <c r="E340" s="47"/>
      <c r="F340" s="9"/>
      <c r="L340" s="18"/>
    </row>
    <row r="341" spans="5:12" x14ac:dyDescent="0.2">
      <c r="E341" s="47"/>
      <c r="F341" s="9"/>
      <c r="L341" s="18"/>
    </row>
    <row r="342" spans="5:12" x14ac:dyDescent="0.2">
      <c r="E342" s="47"/>
      <c r="F342" s="9"/>
      <c r="L342" s="18"/>
    </row>
    <row r="343" spans="5:12" x14ac:dyDescent="0.2">
      <c r="E343" s="47"/>
      <c r="F343" s="9"/>
      <c r="L343" s="18"/>
    </row>
    <row r="344" spans="5:12" ht="13.5" thickBot="1" x14ac:dyDescent="0.25">
      <c r="E344" s="48"/>
      <c r="F344" s="11"/>
      <c r="G344" s="7"/>
      <c r="H344" s="7"/>
      <c r="I344" s="7"/>
      <c r="J344" s="7"/>
      <c r="K344" s="7"/>
      <c r="L344" s="24"/>
    </row>
    <row r="345" spans="5:12" x14ac:dyDescent="0.2">
      <c r="E345" s="46"/>
      <c r="F345" s="8"/>
      <c r="G345" s="34"/>
      <c r="H345" s="34"/>
      <c r="I345" s="34"/>
      <c r="J345" s="34"/>
      <c r="K345" s="34"/>
      <c r="L345" s="18"/>
    </row>
    <row r="346" spans="5:12" x14ac:dyDescent="0.2">
      <c r="E346" s="47" t="s">
        <v>156</v>
      </c>
      <c r="F346" s="9" t="s">
        <v>157</v>
      </c>
      <c r="G346" s="5" t="s">
        <v>158</v>
      </c>
      <c r="L346" s="18"/>
    </row>
    <row r="347" spans="5:12" x14ac:dyDescent="0.2">
      <c r="E347" s="47"/>
      <c r="F347" s="9"/>
      <c r="L347" s="18"/>
    </row>
    <row r="348" spans="5:12" x14ac:dyDescent="0.2">
      <c r="E348" s="47"/>
      <c r="F348" s="9"/>
      <c r="L348" s="18"/>
    </row>
    <row r="349" spans="5:12" x14ac:dyDescent="0.2">
      <c r="E349" s="47"/>
      <c r="F349" s="9"/>
      <c r="L349" s="18"/>
    </row>
    <row r="350" spans="5:12" x14ac:dyDescent="0.2">
      <c r="E350" s="47"/>
      <c r="F350" s="9"/>
      <c r="L350" s="18"/>
    </row>
    <row r="351" spans="5:12" ht="13.5" thickBot="1" x14ac:dyDescent="0.25">
      <c r="E351" s="48"/>
      <c r="F351" s="11"/>
      <c r="G351" s="7"/>
      <c r="H351" s="7"/>
      <c r="I351" s="7"/>
      <c r="J351" s="7"/>
      <c r="K351" s="7"/>
      <c r="L351" s="24"/>
    </row>
    <row r="352" spans="5:12" x14ac:dyDescent="0.2">
      <c r="E352" s="46"/>
      <c r="F352" s="8"/>
      <c r="G352" s="34"/>
      <c r="H352" s="34"/>
      <c r="I352" s="34"/>
      <c r="J352" s="34"/>
      <c r="K352" s="34"/>
      <c r="L352" s="18"/>
    </row>
    <row r="353" spans="5:12" x14ac:dyDescent="0.2">
      <c r="E353" s="47" t="s">
        <v>159</v>
      </c>
      <c r="F353" s="9" t="s">
        <v>160</v>
      </c>
      <c r="G353" s="5" t="s">
        <v>161</v>
      </c>
      <c r="L353" s="18"/>
    </row>
    <row r="354" spans="5:12" x14ac:dyDescent="0.2">
      <c r="E354" s="47"/>
      <c r="F354" s="9"/>
      <c r="G354" s="5" t="s">
        <v>162</v>
      </c>
      <c r="L354" s="18"/>
    </row>
    <row r="355" spans="5:12" x14ac:dyDescent="0.2">
      <c r="E355" s="47"/>
      <c r="F355" s="9"/>
      <c r="L355" s="18"/>
    </row>
    <row r="356" spans="5:12" x14ac:dyDescent="0.2">
      <c r="E356" s="47"/>
      <c r="F356" s="9"/>
      <c r="L356" s="18"/>
    </row>
    <row r="357" spans="5:12" x14ac:dyDescent="0.2">
      <c r="E357" s="47"/>
      <c r="F357" s="9"/>
      <c r="L357" s="18"/>
    </row>
    <row r="358" spans="5:12" ht="13.5" thickBot="1" x14ac:dyDescent="0.25">
      <c r="E358" s="48"/>
      <c r="F358" s="11"/>
      <c r="G358" s="7"/>
      <c r="H358" s="7"/>
      <c r="I358" s="7"/>
      <c r="J358" s="7"/>
      <c r="K358" s="7"/>
      <c r="L358" s="24"/>
    </row>
    <row r="373" spans="6:8" x14ac:dyDescent="0.2">
      <c r="F373" s="36" t="s">
        <v>163</v>
      </c>
      <c r="G373" s="36"/>
      <c r="H373" s="36"/>
    </row>
    <row r="374" spans="6:8" x14ac:dyDescent="0.2">
      <c r="F374" s="36" t="s">
        <v>164</v>
      </c>
      <c r="G374" s="36"/>
      <c r="H374" s="36"/>
    </row>
    <row r="376" spans="6:8" ht="13.5" thickBot="1" x14ac:dyDescent="0.25"/>
    <row r="377" spans="6:8" ht="28.5" customHeight="1" thickTop="1" x14ac:dyDescent="0.2">
      <c r="F377" s="49" t="s">
        <v>165</v>
      </c>
      <c r="G377" s="50" t="s">
        <v>166</v>
      </c>
      <c r="H377" s="51" t="s">
        <v>167</v>
      </c>
    </row>
    <row r="378" spans="6:8" ht="13.5" thickBot="1" x14ac:dyDescent="0.25">
      <c r="F378" s="52"/>
      <c r="G378" s="48"/>
      <c r="H378" s="53" t="s">
        <v>168</v>
      </c>
    </row>
    <row r="379" spans="6:8" x14ac:dyDescent="0.2">
      <c r="F379" s="54"/>
      <c r="G379" s="9"/>
      <c r="H379" s="55"/>
    </row>
    <row r="380" spans="6:8" x14ac:dyDescent="0.2">
      <c r="F380" s="56" t="s">
        <v>169</v>
      </c>
      <c r="G380" s="9"/>
      <c r="H380" s="57"/>
    </row>
    <row r="381" spans="6:8" x14ac:dyDescent="0.2">
      <c r="F381" s="54" t="s">
        <v>170</v>
      </c>
      <c r="G381" s="9"/>
      <c r="H381" s="57"/>
    </row>
    <row r="382" spans="6:8" x14ac:dyDescent="0.2">
      <c r="F382" s="54"/>
      <c r="G382" s="9"/>
      <c r="H382" s="57"/>
    </row>
    <row r="383" spans="6:8" x14ac:dyDescent="0.2">
      <c r="F383" s="54"/>
      <c r="G383" s="9"/>
      <c r="H383" s="57"/>
    </row>
    <row r="384" spans="6:8" x14ac:dyDescent="0.2">
      <c r="F384" s="54" t="s">
        <v>170</v>
      </c>
      <c r="G384" s="9"/>
      <c r="H384" s="57"/>
    </row>
    <row r="385" spans="6:8" x14ac:dyDescent="0.2">
      <c r="F385" s="54"/>
      <c r="G385" s="9"/>
      <c r="H385" s="57"/>
    </row>
    <row r="386" spans="6:8" ht="13.5" thickBot="1" x14ac:dyDescent="0.25">
      <c r="F386" s="58"/>
      <c r="G386" s="11"/>
      <c r="H386" s="59"/>
    </row>
    <row r="387" spans="6:8" x14ac:dyDescent="0.2">
      <c r="F387" s="54"/>
      <c r="G387" s="9"/>
      <c r="H387" s="57"/>
    </row>
    <row r="388" spans="6:8" x14ac:dyDescent="0.2">
      <c r="F388" s="56" t="s">
        <v>171</v>
      </c>
      <c r="G388" s="9"/>
      <c r="H388" s="57"/>
    </row>
    <row r="389" spans="6:8" x14ac:dyDescent="0.2">
      <c r="F389" s="54"/>
      <c r="G389" s="9"/>
      <c r="H389" s="57"/>
    </row>
    <row r="390" spans="6:8" x14ac:dyDescent="0.2">
      <c r="F390" s="54" t="s">
        <v>170</v>
      </c>
      <c r="G390" s="9"/>
      <c r="H390" s="57"/>
    </row>
    <row r="391" spans="6:8" x14ac:dyDescent="0.2">
      <c r="F391" s="54"/>
      <c r="G391" s="9"/>
      <c r="H391" s="57"/>
    </row>
    <row r="392" spans="6:8" x14ac:dyDescent="0.2">
      <c r="F392" s="54"/>
      <c r="G392" s="9"/>
      <c r="H392" s="57"/>
    </row>
    <row r="393" spans="6:8" x14ac:dyDescent="0.2">
      <c r="F393" s="54" t="s">
        <v>172</v>
      </c>
      <c r="G393" s="9"/>
      <c r="H393" s="57"/>
    </row>
    <row r="394" spans="6:8" x14ac:dyDescent="0.2">
      <c r="F394" s="54"/>
      <c r="G394" s="9"/>
      <c r="H394" s="57"/>
    </row>
    <row r="395" spans="6:8" ht="13.5" thickBot="1" x14ac:dyDescent="0.25">
      <c r="F395" s="58"/>
      <c r="G395" s="11"/>
      <c r="H395" s="59"/>
    </row>
    <row r="396" spans="6:8" x14ac:dyDescent="0.2">
      <c r="F396" s="54"/>
      <c r="G396" s="9"/>
      <c r="H396" s="57"/>
    </row>
    <row r="397" spans="6:8" x14ac:dyDescent="0.2">
      <c r="F397" s="56" t="s">
        <v>173</v>
      </c>
      <c r="G397" s="9"/>
      <c r="H397" s="57"/>
    </row>
    <row r="398" spans="6:8" x14ac:dyDescent="0.2">
      <c r="F398" s="54"/>
      <c r="G398" s="9"/>
      <c r="H398" s="57"/>
    </row>
    <row r="399" spans="6:8" x14ac:dyDescent="0.2">
      <c r="F399" s="54" t="s">
        <v>172</v>
      </c>
      <c r="G399" s="9"/>
      <c r="H399" s="57"/>
    </row>
    <row r="400" spans="6:8" x14ac:dyDescent="0.2">
      <c r="F400" s="54"/>
      <c r="G400" s="9"/>
      <c r="H400" s="57"/>
    </row>
    <row r="401" spans="6:8" x14ac:dyDescent="0.2">
      <c r="F401" s="54"/>
      <c r="G401" s="9"/>
      <c r="H401" s="57"/>
    </row>
    <row r="402" spans="6:8" x14ac:dyDescent="0.2">
      <c r="F402" s="54" t="s">
        <v>172</v>
      </c>
      <c r="G402" s="9"/>
      <c r="H402" s="57"/>
    </row>
    <row r="403" spans="6:8" x14ac:dyDescent="0.2">
      <c r="F403" s="54"/>
      <c r="G403" s="9"/>
      <c r="H403" s="57"/>
    </row>
    <row r="404" spans="6:8" ht="13.5" thickBot="1" x14ac:dyDescent="0.25">
      <c r="F404" s="58"/>
      <c r="G404" s="11"/>
      <c r="H404" s="59"/>
    </row>
    <row r="405" spans="6:8" x14ac:dyDescent="0.2">
      <c r="F405" s="54"/>
      <c r="G405" s="9"/>
      <c r="H405" s="57"/>
    </row>
    <row r="406" spans="6:8" x14ac:dyDescent="0.2">
      <c r="F406" s="56" t="s">
        <v>174</v>
      </c>
      <c r="G406" s="9"/>
      <c r="H406" s="57"/>
    </row>
    <row r="407" spans="6:8" x14ac:dyDescent="0.2">
      <c r="F407" s="54"/>
      <c r="G407" s="9"/>
      <c r="H407" s="57"/>
    </row>
    <row r="408" spans="6:8" x14ac:dyDescent="0.2">
      <c r="F408" s="54" t="s">
        <v>172</v>
      </c>
      <c r="G408" s="9"/>
      <c r="H408" s="57"/>
    </row>
    <row r="409" spans="6:8" x14ac:dyDescent="0.2">
      <c r="F409" s="54"/>
      <c r="G409" s="9"/>
      <c r="H409" s="57"/>
    </row>
    <row r="410" spans="6:8" x14ac:dyDescent="0.2">
      <c r="F410" s="54"/>
      <c r="G410" s="9"/>
      <c r="H410" s="57"/>
    </row>
    <row r="411" spans="6:8" x14ac:dyDescent="0.2">
      <c r="F411" s="54" t="s">
        <v>170</v>
      </c>
      <c r="G411" s="9"/>
      <c r="H411" s="57"/>
    </row>
    <row r="412" spans="6:8" x14ac:dyDescent="0.2">
      <c r="F412" s="54"/>
      <c r="G412" s="9"/>
      <c r="H412" s="57"/>
    </row>
    <row r="413" spans="6:8" x14ac:dyDescent="0.2">
      <c r="F413" s="54"/>
      <c r="G413" s="9"/>
      <c r="H413" s="57"/>
    </row>
    <row r="414" spans="6:8" ht="13.5" thickBot="1" x14ac:dyDescent="0.25">
      <c r="F414" s="60"/>
      <c r="G414" s="15"/>
      <c r="H414" s="61"/>
    </row>
    <row r="415" spans="6:8" ht="13.5" thickTop="1" x14ac:dyDescent="0.2"/>
    <row r="443" spans="6:8" ht="13.5" thickBot="1" x14ac:dyDescent="0.25"/>
    <row r="444" spans="6:8" x14ac:dyDescent="0.2">
      <c r="F444" s="62"/>
      <c r="G444" s="34"/>
      <c r="H444" s="63"/>
    </row>
    <row r="445" spans="6:8" ht="15.75" x14ac:dyDescent="0.25">
      <c r="F445" s="140" t="s">
        <v>175</v>
      </c>
      <c r="G445" s="141"/>
      <c r="H445" s="142"/>
    </row>
    <row r="446" spans="6:8" ht="13.5" thickBot="1" x14ac:dyDescent="0.25">
      <c r="F446" s="64"/>
      <c r="G446" s="7"/>
      <c r="H446" s="24"/>
    </row>
    <row r="447" spans="6:8" ht="24" customHeight="1" thickBot="1" x14ac:dyDescent="0.25">
      <c r="F447" s="65" t="s">
        <v>176</v>
      </c>
      <c r="G447" s="65" t="s">
        <v>177</v>
      </c>
      <c r="H447" s="65" t="s">
        <v>178</v>
      </c>
    </row>
    <row r="448" spans="6:8" x14ac:dyDescent="0.2">
      <c r="F448" s="9"/>
      <c r="G448" s="9"/>
      <c r="H448" s="9"/>
    </row>
    <row r="449" spans="6:8" ht="34.5" customHeight="1" x14ac:dyDescent="0.2">
      <c r="F449" s="10" t="s">
        <v>179</v>
      </c>
      <c r="G449" s="9"/>
      <c r="H449" s="9"/>
    </row>
    <row r="450" spans="6:8" ht="36.75" customHeight="1" thickBot="1" x14ac:dyDescent="0.25">
      <c r="F450" s="66" t="s">
        <v>180</v>
      </c>
      <c r="G450" s="11"/>
      <c r="H450" s="11"/>
    </row>
    <row r="451" spans="6:8" ht="34.5" customHeight="1" x14ac:dyDescent="0.2">
      <c r="F451" s="10" t="s">
        <v>181</v>
      </c>
      <c r="G451" s="9"/>
      <c r="H451" s="9"/>
    </row>
    <row r="452" spans="6:8" ht="36.75" customHeight="1" thickBot="1" x14ac:dyDescent="0.25">
      <c r="F452" s="66" t="s">
        <v>182</v>
      </c>
      <c r="G452" s="11"/>
      <c r="H452" s="11"/>
    </row>
    <row r="453" spans="6:8" ht="34.5" customHeight="1" x14ac:dyDescent="0.2">
      <c r="F453" s="10" t="s">
        <v>183</v>
      </c>
      <c r="G453" s="9"/>
      <c r="H453" s="9"/>
    </row>
    <row r="454" spans="6:8" ht="36.75" customHeight="1" thickBot="1" x14ac:dyDescent="0.25">
      <c r="F454" s="66" t="s">
        <v>182</v>
      </c>
      <c r="G454" s="11"/>
      <c r="H454" s="11"/>
    </row>
    <row r="455" spans="6:8" ht="34.5" customHeight="1" x14ac:dyDescent="0.2">
      <c r="F455" s="10" t="s">
        <v>184</v>
      </c>
      <c r="G455" s="9"/>
      <c r="H455" s="9"/>
    </row>
    <row r="456" spans="6:8" ht="36.75" customHeight="1" thickBot="1" x14ac:dyDescent="0.25">
      <c r="F456" s="66" t="s">
        <v>185</v>
      </c>
      <c r="G456" s="11"/>
      <c r="H456" s="11"/>
    </row>
    <row r="457" spans="6:8" ht="34.5" customHeight="1" x14ac:dyDescent="0.2">
      <c r="F457" s="10" t="s">
        <v>186</v>
      </c>
      <c r="G457" s="9"/>
      <c r="H457" s="9"/>
    </row>
    <row r="458" spans="6:8" ht="36.75" customHeight="1" thickBot="1" x14ac:dyDescent="0.25">
      <c r="F458" s="66" t="s">
        <v>187</v>
      </c>
      <c r="G458" s="11"/>
      <c r="H458" s="11"/>
    </row>
    <row r="459" spans="6:8" ht="34.5" customHeight="1" x14ac:dyDescent="0.2">
      <c r="F459" s="10" t="s">
        <v>186</v>
      </c>
      <c r="G459" s="9"/>
      <c r="H459" s="9"/>
    </row>
    <row r="460" spans="6:8" ht="36.75" customHeight="1" thickBot="1" x14ac:dyDescent="0.25">
      <c r="F460" s="66" t="s">
        <v>188</v>
      </c>
      <c r="G460" s="11"/>
      <c r="H460" s="11"/>
    </row>
  </sheetData>
  <sheetProtection password="DC75" sheet="1"/>
  <mergeCells count="29">
    <mergeCell ref="F12:F14"/>
    <mergeCell ref="H12:L13"/>
    <mergeCell ref="Y53:Y56"/>
    <mergeCell ref="Y57:Y64"/>
    <mergeCell ref="H69:I70"/>
    <mergeCell ref="J69:J70"/>
    <mergeCell ref="K69:L70"/>
    <mergeCell ref="H67:M67"/>
    <mergeCell ref="Y15:Y24"/>
    <mergeCell ref="Y25:Y29"/>
    <mergeCell ref="Y30:Y36"/>
    <mergeCell ref="Y37:Y44"/>
    <mergeCell ref="Y45:Y52"/>
    <mergeCell ref="E3:M5"/>
    <mergeCell ref="F445:H445"/>
    <mergeCell ref="G129:I130"/>
    <mergeCell ref="E15:E24"/>
    <mergeCell ref="E25:E29"/>
    <mergeCell ref="E30:E36"/>
    <mergeCell ref="E37:E44"/>
    <mergeCell ref="E45:E52"/>
    <mergeCell ref="G144:I145"/>
    <mergeCell ref="E7:M8"/>
    <mergeCell ref="E9:E10"/>
    <mergeCell ref="F65:G65"/>
    <mergeCell ref="F66:G66"/>
    <mergeCell ref="F67:G67"/>
    <mergeCell ref="E53:E56"/>
    <mergeCell ref="E57:E64"/>
  </mergeCells>
  <phoneticPr fontId="0" type="noConversion"/>
  <conditionalFormatting sqref="C15:C64">
    <cfRule type="containsText" dxfId="5" priority="4" stopIfTrue="1" operator="containsText" text="DEBE">
      <formula>NOT(ISERROR(SEARCH("DEBE",C15)))</formula>
    </cfRule>
    <cfRule type="containsText" dxfId="4" priority="5" stopIfTrue="1" operator="containsText" text="OK">
      <formula>NOT(ISERROR(SEARCH("OK",C15)))</formula>
    </cfRule>
    <cfRule type="containsText" dxfId="3" priority="6" stopIfTrue="1" operator="containsText" text="solo">
      <formula>NOT(ISERROR(SEARCH("solo",C15)))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7:M67">
    <cfRule type="cellIs" dxfId="2" priority="1" stopIfTrue="1" operator="between">
      <formula>3</formula>
      <formula>4</formula>
    </cfRule>
    <cfRule type="cellIs" dxfId="1" priority="2" stopIfTrue="1" operator="lessThan">
      <formula>3</formula>
    </cfRule>
    <cfRule type="cellIs" dxfId="0" priority="3" stopIfTrue="1" operator="greaterThanOrEqual">
      <formula>4</formula>
    </cfRule>
  </conditionalFormatting>
  <printOptions horizontalCentered="1" verticalCentered="1"/>
  <pageMargins left="0.59055118110236227" right="0.75" top="0.86614173228346458" bottom="1" header="0.86614173228346458" footer="0"/>
  <pageSetup orientation="portrait" horizontalDpi="36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23"/>
  <sheetViews>
    <sheetView workbookViewId="0">
      <selection activeCell="G14" sqref="G14"/>
    </sheetView>
  </sheetViews>
  <sheetFormatPr baseColWidth="10" defaultColWidth="11.42578125" defaultRowHeight="12.75" x14ac:dyDescent="0.2"/>
  <cols>
    <col min="1" max="16384" width="11.42578125" style="83"/>
  </cols>
  <sheetData>
    <row r="1" spans="3:14" ht="13.5" thickBot="1" x14ac:dyDescent="0.25"/>
    <row r="2" spans="3:14" ht="13.5" thickBot="1" x14ac:dyDescent="0.25">
      <c r="C2" s="84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</row>
    <row r="3" spans="3:14" ht="18.75" customHeight="1" thickBot="1" x14ac:dyDescent="0.25">
      <c r="C3" s="87"/>
      <c r="D3" s="122" t="s">
        <v>0</v>
      </c>
      <c r="E3" s="123"/>
      <c r="F3" s="123"/>
      <c r="G3" s="123"/>
      <c r="H3" s="123"/>
      <c r="I3" s="123"/>
      <c r="J3" s="123"/>
      <c r="K3" s="123"/>
      <c r="L3" s="123"/>
      <c r="M3" s="124"/>
      <c r="N3" s="88"/>
    </row>
    <row r="4" spans="3:14" x14ac:dyDescent="0.2">
      <c r="C4" s="87"/>
      <c r="N4" s="89"/>
    </row>
    <row r="5" spans="3:14" x14ac:dyDescent="0.2">
      <c r="C5" s="87"/>
      <c r="N5" s="89"/>
    </row>
    <row r="6" spans="3:14" x14ac:dyDescent="0.2">
      <c r="C6" s="87"/>
      <c r="N6" s="89"/>
    </row>
    <row r="7" spans="3:14" x14ac:dyDescent="0.2">
      <c r="C7" s="87"/>
      <c r="N7" s="89"/>
    </row>
    <row r="8" spans="3:14" x14ac:dyDescent="0.2">
      <c r="C8" s="87"/>
      <c r="N8" s="89"/>
    </row>
    <row r="9" spans="3:14" x14ac:dyDescent="0.2">
      <c r="C9" s="87"/>
      <c r="N9" s="89"/>
    </row>
    <row r="10" spans="3:14" x14ac:dyDescent="0.2">
      <c r="C10" s="87"/>
      <c r="N10" s="89"/>
    </row>
    <row r="11" spans="3:14" x14ac:dyDescent="0.2">
      <c r="C11" s="87"/>
      <c r="E11" s="188"/>
      <c r="F11" s="188"/>
      <c r="K11" s="188"/>
      <c r="L11" s="188"/>
      <c r="N11" s="89"/>
    </row>
    <row r="12" spans="3:14" x14ac:dyDescent="0.2">
      <c r="C12" s="87"/>
      <c r="N12" s="89"/>
    </row>
    <row r="13" spans="3:14" x14ac:dyDescent="0.2">
      <c r="C13" s="87"/>
      <c r="N13" s="89"/>
    </row>
    <row r="14" spans="3:14" x14ac:dyDescent="0.2">
      <c r="C14" s="87"/>
      <c r="N14" s="89"/>
    </row>
    <row r="15" spans="3:14" x14ac:dyDescent="0.2">
      <c r="C15" s="87"/>
      <c r="N15" s="89"/>
    </row>
    <row r="16" spans="3:14" x14ac:dyDescent="0.2">
      <c r="C16" s="87"/>
      <c r="N16" s="89"/>
    </row>
    <row r="17" spans="2:14" x14ac:dyDescent="0.2">
      <c r="C17" s="87"/>
      <c r="N17" s="89"/>
    </row>
    <row r="18" spans="2:14" x14ac:dyDescent="0.2">
      <c r="C18" s="87"/>
      <c r="N18" s="89"/>
    </row>
    <row r="19" spans="2:14" x14ac:dyDescent="0.2">
      <c r="C19" s="87"/>
      <c r="N19" s="89"/>
    </row>
    <row r="20" spans="2:14" x14ac:dyDescent="0.2">
      <c r="C20" s="87"/>
      <c r="N20" s="89"/>
    </row>
    <row r="21" spans="2:14" x14ac:dyDescent="0.2">
      <c r="C21" s="189" t="s">
        <v>2</v>
      </c>
      <c r="D21" s="128"/>
      <c r="N21" s="89"/>
    </row>
    <row r="22" spans="2:14" x14ac:dyDescent="0.2">
      <c r="B22" s="90"/>
      <c r="C22" s="190"/>
      <c r="D22" s="128"/>
      <c r="N22" s="89"/>
    </row>
    <row r="23" spans="2:14" ht="13.5" thickBot="1" x14ac:dyDescent="0.25">
      <c r="C23" s="191"/>
      <c r="D23" s="129"/>
      <c r="E23" s="91"/>
      <c r="F23" s="91"/>
      <c r="G23" s="91"/>
      <c r="H23" s="91"/>
      <c r="I23" s="91"/>
      <c r="J23" s="91"/>
      <c r="K23" s="91"/>
      <c r="L23" s="91"/>
      <c r="M23" s="91"/>
      <c r="N23" s="92"/>
    </row>
  </sheetData>
  <sheetProtection password="DC75" sheet="1" objects="1" scenarios="1"/>
  <mergeCells count="4">
    <mergeCell ref="E11:F11"/>
    <mergeCell ref="K11:L11"/>
    <mergeCell ref="D3:M3"/>
    <mergeCell ref="C21:D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4"/>
  <dimension ref="B1:I132"/>
  <sheetViews>
    <sheetView workbookViewId="0">
      <selection activeCell="K20" sqref="K20"/>
    </sheetView>
  </sheetViews>
  <sheetFormatPr baseColWidth="10" defaultColWidth="9.140625" defaultRowHeight="12.75" x14ac:dyDescent="0.2"/>
  <cols>
    <col min="1" max="256" width="11.42578125" customWidth="1"/>
  </cols>
  <sheetData>
    <row r="1" spans="2:9" s="5" customFormat="1" ht="13.5" thickBot="1" x14ac:dyDescent="0.25">
      <c r="B1" s="6"/>
    </row>
    <row r="2" spans="2:9" s="5" customFormat="1" ht="15.75" x14ac:dyDescent="0.25">
      <c r="B2" s="192" t="s">
        <v>189</v>
      </c>
      <c r="C2" s="193"/>
      <c r="D2" s="193"/>
      <c r="E2" s="193"/>
      <c r="F2" s="193"/>
      <c r="G2" s="193"/>
      <c r="H2" s="194"/>
    </row>
    <row r="3" spans="2:9" s="5" customFormat="1" ht="13.5" thickBot="1" x14ac:dyDescent="0.25">
      <c r="B3" s="17"/>
      <c r="H3" s="18"/>
    </row>
    <row r="4" spans="2:9" s="5" customFormat="1" ht="13.5" thickBot="1" x14ac:dyDescent="0.25">
      <c r="B4" s="17"/>
      <c r="D4" s="19" t="s">
        <v>190</v>
      </c>
      <c r="E4" s="20"/>
      <c r="F4" s="20"/>
      <c r="G4" s="20"/>
      <c r="H4" s="21"/>
    </row>
    <row r="5" spans="2:9" s="5" customFormat="1" ht="27" customHeight="1" x14ac:dyDescent="0.2">
      <c r="B5" s="195" t="s">
        <v>191</v>
      </c>
      <c r="C5" s="196"/>
      <c r="D5" s="22" t="s">
        <v>192</v>
      </c>
      <c r="E5" s="22" t="s">
        <v>193</v>
      </c>
      <c r="F5" s="22" t="s">
        <v>194</v>
      </c>
      <c r="G5" s="22" t="s">
        <v>195</v>
      </c>
      <c r="H5" s="22" t="s">
        <v>196</v>
      </c>
    </row>
    <row r="6" spans="2:9" s="5" customFormat="1" ht="13.5" thickBot="1" x14ac:dyDescent="0.25">
      <c r="B6" s="23"/>
      <c r="C6" s="24"/>
      <c r="D6" s="11"/>
      <c r="E6" s="11"/>
      <c r="F6" s="11"/>
      <c r="G6" s="11"/>
      <c r="H6" s="11"/>
    </row>
    <row r="7" spans="2:9" s="5" customFormat="1" x14ac:dyDescent="0.2">
      <c r="B7" s="25" t="s">
        <v>197</v>
      </c>
      <c r="C7" s="8"/>
      <c r="D7" s="9"/>
      <c r="E7" s="9"/>
      <c r="F7" s="9"/>
      <c r="G7" s="9"/>
      <c r="H7" s="9"/>
      <c r="I7" s="26"/>
    </row>
    <row r="8" spans="2:9" s="5" customFormat="1" x14ac:dyDescent="0.2">
      <c r="B8" s="27"/>
      <c r="C8" s="28" t="s">
        <v>198</v>
      </c>
      <c r="D8" s="29"/>
      <c r="E8" s="29"/>
      <c r="F8" s="29"/>
      <c r="G8" s="29"/>
      <c r="H8" s="29"/>
      <c r="I8" s="26"/>
    </row>
    <row r="9" spans="2:9" s="5" customFormat="1" x14ac:dyDescent="0.2">
      <c r="B9" s="27"/>
      <c r="C9" s="28" t="s">
        <v>199</v>
      </c>
      <c r="D9" s="29"/>
      <c r="E9" s="29"/>
      <c r="F9" s="29"/>
      <c r="G9" s="29"/>
      <c r="H9" s="29"/>
      <c r="I9" s="26"/>
    </row>
    <row r="10" spans="2:9" s="5" customFormat="1" x14ac:dyDescent="0.2">
      <c r="B10" s="27"/>
      <c r="C10" s="28" t="s">
        <v>200</v>
      </c>
      <c r="D10" s="29"/>
      <c r="E10" s="29"/>
      <c r="F10" s="29"/>
      <c r="G10" s="29"/>
      <c r="H10" s="29"/>
      <c r="I10" s="26"/>
    </row>
    <row r="11" spans="2:9" s="5" customFormat="1" x14ac:dyDescent="0.2">
      <c r="B11" s="27"/>
      <c r="C11" s="28" t="s">
        <v>23</v>
      </c>
      <c r="D11" s="29"/>
      <c r="E11" s="29"/>
      <c r="F11" s="29"/>
      <c r="G11" s="29"/>
      <c r="H11" s="29"/>
      <c r="I11" s="26"/>
    </row>
    <row r="12" spans="2:9" s="5" customFormat="1" x14ac:dyDescent="0.2">
      <c r="B12" s="27"/>
      <c r="C12" s="28" t="s">
        <v>201</v>
      </c>
      <c r="D12" s="29"/>
      <c r="E12" s="29"/>
      <c r="F12" s="29"/>
      <c r="G12" s="29"/>
      <c r="H12" s="29"/>
      <c r="I12" s="26"/>
    </row>
    <row r="13" spans="2:9" s="5" customFormat="1" x14ac:dyDescent="0.2">
      <c r="B13" s="27"/>
      <c r="C13" s="28" t="s">
        <v>202</v>
      </c>
      <c r="D13" s="29"/>
      <c r="E13" s="29"/>
      <c r="F13" s="29"/>
      <c r="G13" s="29"/>
      <c r="H13" s="29"/>
      <c r="I13" s="26"/>
    </row>
    <row r="14" spans="2:9" s="5" customFormat="1" x14ac:dyDescent="0.2">
      <c r="B14" s="27"/>
      <c r="C14" s="28" t="s">
        <v>203</v>
      </c>
      <c r="D14" s="29"/>
      <c r="E14" s="29"/>
      <c r="F14" s="29"/>
      <c r="G14" s="29"/>
      <c r="H14" s="29"/>
      <c r="I14" s="26"/>
    </row>
    <row r="15" spans="2:9" s="5" customFormat="1" x14ac:dyDescent="0.2">
      <c r="B15" s="27"/>
      <c r="C15" s="28" t="s">
        <v>204</v>
      </c>
      <c r="D15" s="29"/>
      <c r="E15" s="29"/>
      <c r="F15" s="29"/>
      <c r="G15" s="29"/>
      <c r="H15" s="29"/>
      <c r="I15" s="26"/>
    </row>
    <row r="16" spans="2:9" s="5" customFormat="1" x14ac:dyDescent="0.2">
      <c r="B16" s="27"/>
      <c r="C16" s="28" t="s">
        <v>205</v>
      </c>
      <c r="D16" s="29"/>
      <c r="E16" s="29"/>
      <c r="F16" s="29"/>
      <c r="G16" s="29"/>
      <c r="H16" s="29"/>
      <c r="I16" s="26"/>
    </row>
    <row r="17" spans="2:9" s="5" customFormat="1" x14ac:dyDescent="0.2">
      <c r="B17" s="27"/>
      <c r="C17" s="28" t="s">
        <v>206</v>
      </c>
      <c r="D17" s="29"/>
      <c r="E17" s="29"/>
      <c r="F17" s="29"/>
      <c r="G17" s="29"/>
      <c r="H17" s="29"/>
      <c r="I17" s="26"/>
    </row>
    <row r="18" spans="2:9" s="5" customFormat="1" x14ac:dyDescent="0.2">
      <c r="B18" s="27"/>
      <c r="C18" s="28" t="s">
        <v>207</v>
      </c>
      <c r="D18" s="29"/>
      <c r="E18" s="29"/>
      <c r="F18" s="29"/>
      <c r="G18" s="29"/>
      <c r="H18" s="29"/>
      <c r="I18" s="26"/>
    </row>
    <row r="19" spans="2:9" s="5" customFormat="1" x14ac:dyDescent="0.2">
      <c r="B19" s="27"/>
      <c r="C19" s="28" t="s">
        <v>208</v>
      </c>
      <c r="D19" s="29"/>
      <c r="E19" s="29"/>
      <c r="F19" s="29"/>
      <c r="G19" s="29"/>
      <c r="H19" s="29"/>
      <c r="I19" s="26"/>
    </row>
    <row r="20" spans="2:9" s="5" customFormat="1" x14ac:dyDescent="0.2">
      <c r="B20" s="27"/>
      <c r="C20" s="28" t="s">
        <v>209</v>
      </c>
      <c r="D20" s="29"/>
      <c r="E20" s="29"/>
      <c r="F20" s="29"/>
      <c r="G20" s="29"/>
      <c r="H20" s="29"/>
      <c r="I20" s="26"/>
    </row>
    <row r="21" spans="2:9" s="5" customFormat="1" x14ac:dyDescent="0.2">
      <c r="B21" s="27"/>
      <c r="C21" s="28" t="s">
        <v>210</v>
      </c>
      <c r="D21" s="29"/>
      <c r="E21" s="29"/>
      <c r="F21" s="29"/>
      <c r="G21" s="29"/>
      <c r="H21" s="29"/>
      <c r="I21" s="26"/>
    </row>
    <row r="22" spans="2:9" s="5" customFormat="1" x14ac:dyDescent="0.2">
      <c r="B22" s="27"/>
      <c r="C22" s="28" t="s">
        <v>211</v>
      </c>
      <c r="D22" s="29"/>
      <c r="E22" s="29"/>
      <c r="F22" s="29"/>
      <c r="G22" s="29"/>
      <c r="H22" s="29"/>
      <c r="I22" s="26"/>
    </row>
    <row r="23" spans="2:9" s="5" customFormat="1" x14ac:dyDescent="0.2">
      <c r="B23" s="27"/>
      <c r="C23" s="28" t="s">
        <v>212</v>
      </c>
      <c r="D23" s="29"/>
      <c r="E23" s="29"/>
      <c r="F23" s="29"/>
      <c r="G23" s="29"/>
      <c r="H23" s="29"/>
      <c r="I23" s="26"/>
    </row>
    <row r="24" spans="2:9" s="5" customFormat="1" x14ac:dyDescent="0.2">
      <c r="B24" s="27"/>
      <c r="C24" s="28" t="s">
        <v>213</v>
      </c>
      <c r="D24" s="29"/>
      <c r="E24" s="29"/>
      <c r="F24" s="29"/>
      <c r="G24" s="29"/>
      <c r="H24" s="29"/>
      <c r="I24" s="26"/>
    </row>
    <row r="25" spans="2:9" s="5" customFormat="1" x14ac:dyDescent="0.2">
      <c r="B25" s="27"/>
      <c r="C25" s="28" t="s">
        <v>214</v>
      </c>
      <c r="D25" s="29"/>
      <c r="E25" s="29"/>
      <c r="F25" s="29"/>
      <c r="G25" s="29"/>
      <c r="H25" s="29"/>
      <c r="I25" s="26"/>
    </row>
    <row r="26" spans="2:9" s="5" customFormat="1" x14ac:dyDescent="0.2">
      <c r="B26" s="27"/>
      <c r="C26" s="28" t="s">
        <v>215</v>
      </c>
      <c r="D26" s="29"/>
      <c r="E26" s="29"/>
      <c r="F26" s="29"/>
      <c r="G26" s="29"/>
      <c r="H26" s="29"/>
      <c r="I26" s="26"/>
    </row>
    <row r="27" spans="2:9" s="5" customFormat="1" x14ac:dyDescent="0.2">
      <c r="B27" s="27"/>
      <c r="C27" s="28" t="s">
        <v>216</v>
      </c>
      <c r="D27" s="29"/>
      <c r="E27" s="29"/>
      <c r="F27" s="29"/>
      <c r="G27" s="29"/>
      <c r="H27" s="29"/>
      <c r="I27" s="26"/>
    </row>
    <row r="28" spans="2:9" s="5" customFormat="1" x14ac:dyDescent="0.2">
      <c r="B28" s="27"/>
      <c r="C28" s="28" t="s">
        <v>217</v>
      </c>
      <c r="D28" s="29"/>
      <c r="E28" s="29"/>
      <c r="F28" s="29"/>
      <c r="G28" s="29"/>
      <c r="H28" s="29"/>
      <c r="I28" s="26"/>
    </row>
    <row r="29" spans="2:9" s="5" customFormat="1" x14ac:dyDescent="0.2">
      <c r="B29" s="27"/>
      <c r="C29" s="28" t="s">
        <v>218</v>
      </c>
      <c r="D29" s="29"/>
      <c r="E29" s="29"/>
      <c r="F29" s="29"/>
      <c r="G29" s="29"/>
      <c r="H29" s="29"/>
      <c r="I29" s="26"/>
    </row>
    <row r="30" spans="2:9" s="5" customFormat="1" x14ac:dyDescent="0.2">
      <c r="B30" s="27"/>
      <c r="C30" s="28" t="s">
        <v>219</v>
      </c>
      <c r="D30" s="29"/>
      <c r="E30" s="29"/>
      <c r="F30" s="29"/>
      <c r="G30" s="29"/>
      <c r="H30" s="29"/>
      <c r="I30" s="26"/>
    </row>
    <row r="31" spans="2:9" s="5" customFormat="1" x14ac:dyDescent="0.2">
      <c r="B31" s="27"/>
      <c r="C31" s="28"/>
      <c r="D31" s="29"/>
      <c r="E31" s="29"/>
      <c r="F31" s="29"/>
      <c r="G31" s="29"/>
      <c r="H31" s="29"/>
      <c r="I31" s="26"/>
    </row>
    <row r="32" spans="2:9" s="5" customFormat="1" x14ac:dyDescent="0.2">
      <c r="B32" s="27" t="s">
        <v>220</v>
      </c>
      <c r="C32" s="28"/>
      <c r="D32" s="29"/>
      <c r="E32" s="29"/>
      <c r="F32" s="29"/>
      <c r="G32" s="29"/>
      <c r="H32" s="29"/>
      <c r="I32" s="26"/>
    </row>
    <row r="33" spans="2:9" s="5" customFormat="1" x14ac:dyDescent="0.2">
      <c r="B33" s="27"/>
      <c r="C33" s="28" t="s">
        <v>221</v>
      </c>
      <c r="D33" s="29"/>
      <c r="E33" s="29"/>
      <c r="F33" s="29"/>
      <c r="G33" s="29"/>
      <c r="H33" s="29"/>
      <c r="I33" s="26"/>
    </row>
    <row r="34" spans="2:9" s="5" customFormat="1" x14ac:dyDescent="0.2">
      <c r="B34" s="27"/>
      <c r="C34" s="28" t="s">
        <v>222</v>
      </c>
      <c r="D34" s="29"/>
      <c r="E34" s="29"/>
      <c r="F34" s="29"/>
      <c r="G34" s="29"/>
      <c r="H34" s="29"/>
      <c r="I34" s="26"/>
    </row>
    <row r="35" spans="2:9" s="5" customFormat="1" x14ac:dyDescent="0.2">
      <c r="B35" s="27"/>
      <c r="C35" s="28" t="s">
        <v>223</v>
      </c>
      <c r="D35" s="29"/>
      <c r="E35" s="29"/>
      <c r="F35" s="29"/>
      <c r="G35" s="29"/>
      <c r="H35" s="29"/>
      <c r="I35" s="26"/>
    </row>
    <row r="36" spans="2:9" s="5" customFormat="1" x14ac:dyDescent="0.2">
      <c r="B36" s="27"/>
      <c r="C36" s="28" t="s">
        <v>224</v>
      </c>
      <c r="D36" s="29"/>
      <c r="E36" s="29"/>
      <c r="F36" s="29"/>
      <c r="G36" s="29"/>
      <c r="H36" s="29"/>
      <c r="I36" s="26"/>
    </row>
    <row r="37" spans="2:9" s="5" customFormat="1" x14ac:dyDescent="0.2">
      <c r="B37" s="27"/>
      <c r="C37" s="28" t="s">
        <v>225</v>
      </c>
      <c r="D37" s="29"/>
      <c r="E37" s="29"/>
      <c r="F37" s="29"/>
      <c r="G37" s="29"/>
      <c r="H37" s="29"/>
      <c r="I37" s="26"/>
    </row>
    <row r="38" spans="2:9" s="5" customFormat="1" x14ac:dyDescent="0.2">
      <c r="B38" s="27"/>
      <c r="C38" s="28" t="s">
        <v>226</v>
      </c>
      <c r="D38" s="29"/>
      <c r="E38" s="29"/>
      <c r="F38" s="29"/>
      <c r="G38" s="29"/>
      <c r="H38" s="29"/>
      <c r="I38" s="26"/>
    </row>
    <row r="39" spans="2:9" s="5" customFormat="1" x14ac:dyDescent="0.2">
      <c r="B39" s="27"/>
      <c r="C39" s="28" t="s">
        <v>227</v>
      </c>
      <c r="D39" s="29"/>
      <c r="E39" s="29"/>
      <c r="F39" s="29"/>
      <c r="G39" s="29"/>
      <c r="H39" s="29"/>
      <c r="I39" s="26"/>
    </row>
    <row r="40" spans="2:9" s="5" customFormat="1" x14ac:dyDescent="0.2">
      <c r="B40" s="27"/>
      <c r="C40" s="28" t="s">
        <v>228</v>
      </c>
      <c r="D40" s="29"/>
      <c r="E40" s="29"/>
      <c r="F40" s="29"/>
      <c r="G40" s="29"/>
      <c r="H40" s="29"/>
      <c r="I40" s="26"/>
    </row>
    <row r="41" spans="2:9" s="5" customFormat="1" x14ac:dyDescent="0.2">
      <c r="B41" s="27"/>
      <c r="C41" s="28" t="s">
        <v>229</v>
      </c>
      <c r="D41" s="29"/>
      <c r="E41" s="29"/>
      <c r="F41" s="29"/>
      <c r="G41" s="29"/>
      <c r="H41" s="29"/>
      <c r="I41" s="26"/>
    </row>
    <row r="42" spans="2:9" s="5" customFormat="1" x14ac:dyDescent="0.2">
      <c r="B42" s="27"/>
      <c r="C42" s="28" t="s">
        <v>230</v>
      </c>
      <c r="D42" s="29"/>
      <c r="E42" s="29"/>
      <c r="F42" s="29"/>
      <c r="G42" s="29"/>
      <c r="H42" s="29"/>
      <c r="I42" s="26"/>
    </row>
    <row r="43" spans="2:9" s="5" customFormat="1" x14ac:dyDescent="0.2">
      <c r="B43" s="27"/>
      <c r="C43" s="28" t="s">
        <v>231</v>
      </c>
      <c r="D43" s="29"/>
      <c r="E43" s="29"/>
      <c r="F43" s="29"/>
      <c r="G43" s="29"/>
      <c r="H43" s="29"/>
      <c r="I43" s="26"/>
    </row>
    <row r="44" spans="2:9" s="5" customFormat="1" x14ac:dyDescent="0.2">
      <c r="B44" s="27"/>
      <c r="C44" s="28" t="s">
        <v>232</v>
      </c>
      <c r="D44" s="29"/>
      <c r="E44" s="29"/>
      <c r="F44" s="29"/>
      <c r="G44" s="29"/>
      <c r="H44" s="29"/>
      <c r="I44" s="26"/>
    </row>
    <row r="45" spans="2:9" s="5" customFormat="1" x14ac:dyDescent="0.2">
      <c r="B45" s="30"/>
      <c r="C45" s="31" t="s">
        <v>233</v>
      </c>
      <c r="D45" s="32"/>
      <c r="E45" s="32"/>
      <c r="F45" s="32"/>
      <c r="G45" s="32"/>
      <c r="H45" s="32"/>
      <c r="I45" s="26"/>
    </row>
    <row r="46" spans="2:9" s="5" customFormat="1" ht="15.75" x14ac:dyDescent="0.25">
      <c r="B46" s="197" t="s">
        <v>189</v>
      </c>
      <c r="C46" s="198"/>
      <c r="D46" s="198"/>
      <c r="E46" s="198"/>
      <c r="F46" s="198"/>
      <c r="G46" s="198"/>
      <c r="H46" s="199"/>
      <c r="I46" s="26"/>
    </row>
    <row r="47" spans="2:9" s="5" customFormat="1" ht="13.5" thickBot="1" x14ac:dyDescent="0.25">
      <c r="B47" s="17"/>
      <c r="H47" s="18"/>
      <c r="I47" s="26"/>
    </row>
    <row r="48" spans="2:9" s="5" customFormat="1" ht="13.5" thickBot="1" x14ac:dyDescent="0.25">
      <c r="B48" s="17"/>
      <c r="D48" s="19" t="s">
        <v>190</v>
      </c>
      <c r="E48" s="20"/>
      <c r="F48" s="20"/>
      <c r="G48" s="20"/>
      <c r="H48" s="21"/>
      <c r="I48" s="26"/>
    </row>
    <row r="49" spans="2:9" s="5" customFormat="1" x14ac:dyDescent="0.2">
      <c r="B49" s="195" t="s">
        <v>191</v>
      </c>
      <c r="C49" s="196"/>
      <c r="D49" s="22" t="s">
        <v>192</v>
      </c>
      <c r="E49" s="22" t="s">
        <v>193</v>
      </c>
      <c r="F49" s="22" t="s">
        <v>194</v>
      </c>
      <c r="G49" s="22" t="s">
        <v>195</v>
      </c>
      <c r="H49" s="22" t="s">
        <v>196</v>
      </c>
      <c r="I49" s="26"/>
    </row>
    <row r="50" spans="2:9" s="5" customFormat="1" x14ac:dyDescent="0.2">
      <c r="B50" s="17"/>
      <c r="C50" s="9"/>
      <c r="D50" s="10"/>
      <c r="E50" s="10"/>
      <c r="F50" s="10"/>
      <c r="G50" s="10"/>
      <c r="H50" s="10"/>
      <c r="I50" s="26"/>
    </row>
    <row r="51" spans="2:9" s="5" customFormat="1" x14ac:dyDescent="0.2">
      <c r="B51" s="27" t="s">
        <v>234</v>
      </c>
      <c r="C51" s="28"/>
      <c r="D51" s="29"/>
      <c r="E51" s="29"/>
      <c r="F51" s="29"/>
      <c r="G51" s="29"/>
      <c r="H51" s="29"/>
      <c r="I51" s="26"/>
    </row>
    <row r="52" spans="2:9" s="5" customFormat="1" x14ac:dyDescent="0.2">
      <c r="B52" s="27"/>
      <c r="C52" s="28" t="s">
        <v>235</v>
      </c>
      <c r="D52" s="29"/>
      <c r="E52" s="29"/>
      <c r="F52" s="29"/>
      <c r="G52" s="29"/>
      <c r="H52" s="29"/>
      <c r="I52" s="26"/>
    </row>
    <row r="53" spans="2:9" s="5" customFormat="1" x14ac:dyDescent="0.2">
      <c r="B53" s="27"/>
      <c r="C53" s="28" t="s">
        <v>236</v>
      </c>
      <c r="D53" s="29"/>
      <c r="E53" s="29"/>
      <c r="F53" s="29"/>
      <c r="G53" s="29"/>
      <c r="H53" s="29"/>
      <c r="I53" s="26"/>
    </row>
    <row r="54" spans="2:9" s="5" customFormat="1" x14ac:dyDescent="0.2">
      <c r="B54" s="27"/>
      <c r="C54" s="28" t="s">
        <v>237</v>
      </c>
      <c r="D54" s="29"/>
      <c r="E54" s="29"/>
      <c r="F54" s="29"/>
      <c r="G54" s="29"/>
      <c r="H54" s="29"/>
      <c r="I54" s="26"/>
    </row>
    <row r="55" spans="2:9" s="5" customFormat="1" x14ac:dyDescent="0.2">
      <c r="B55" s="27"/>
      <c r="C55" s="28" t="s">
        <v>238</v>
      </c>
      <c r="D55" s="29"/>
      <c r="E55" s="29"/>
      <c r="F55" s="29"/>
      <c r="G55" s="29"/>
      <c r="H55" s="29"/>
      <c r="I55" s="26"/>
    </row>
    <row r="56" spans="2:9" s="5" customFormat="1" x14ac:dyDescent="0.2">
      <c r="B56" s="27"/>
      <c r="C56" s="28" t="s">
        <v>239</v>
      </c>
      <c r="D56" s="29"/>
      <c r="E56" s="29"/>
      <c r="F56" s="29"/>
      <c r="G56" s="29"/>
      <c r="H56" s="29"/>
      <c r="I56" s="26"/>
    </row>
    <row r="57" spans="2:9" s="5" customFormat="1" x14ac:dyDescent="0.2">
      <c r="B57" s="27"/>
      <c r="C57" s="28" t="s">
        <v>240</v>
      </c>
      <c r="D57" s="29"/>
      <c r="E57" s="29"/>
      <c r="F57" s="29"/>
      <c r="G57" s="29"/>
      <c r="H57" s="29"/>
      <c r="I57" s="26"/>
    </row>
    <row r="58" spans="2:9" s="5" customFormat="1" x14ac:dyDescent="0.2">
      <c r="B58" s="27"/>
      <c r="C58" s="28" t="s">
        <v>241</v>
      </c>
      <c r="D58" s="29"/>
      <c r="E58" s="29"/>
      <c r="F58" s="29"/>
      <c r="G58" s="29"/>
      <c r="H58" s="29"/>
      <c r="I58" s="26"/>
    </row>
    <row r="59" spans="2:9" s="5" customFormat="1" x14ac:dyDescent="0.2">
      <c r="B59" s="27"/>
      <c r="C59" s="28" t="s">
        <v>242</v>
      </c>
      <c r="D59" s="29"/>
      <c r="E59" s="29"/>
      <c r="F59" s="29"/>
      <c r="G59" s="29"/>
      <c r="H59" s="29"/>
      <c r="I59" s="26"/>
    </row>
    <row r="60" spans="2:9" s="5" customFormat="1" x14ac:dyDescent="0.2">
      <c r="B60" s="27"/>
      <c r="C60" s="28" t="s">
        <v>243</v>
      </c>
      <c r="D60" s="29"/>
      <c r="E60" s="29"/>
      <c r="F60" s="29"/>
      <c r="G60" s="29"/>
      <c r="H60" s="29"/>
      <c r="I60" s="26"/>
    </row>
    <row r="61" spans="2:9" s="5" customFormat="1" x14ac:dyDescent="0.2">
      <c r="B61" s="27"/>
      <c r="C61" s="28" t="s">
        <v>244</v>
      </c>
      <c r="D61" s="29"/>
      <c r="E61" s="29"/>
      <c r="F61" s="29"/>
      <c r="G61" s="29"/>
      <c r="H61" s="29"/>
      <c r="I61" s="26"/>
    </row>
    <row r="62" spans="2:9" s="5" customFormat="1" x14ac:dyDescent="0.2">
      <c r="B62" s="27"/>
      <c r="C62" s="28" t="s">
        <v>245</v>
      </c>
      <c r="D62" s="29"/>
      <c r="E62" s="29"/>
      <c r="F62" s="29"/>
      <c r="G62" s="29"/>
      <c r="H62" s="29"/>
      <c r="I62" s="26"/>
    </row>
    <row r="63" spans="2:9" s="5" customFormat="1" x14ac:dyDescent="0.2">
      <c r="B63" s="27"/>
      <c r="C63" s="28" t="s">
        <v>246</v>
      </c>
      <c r="D63" s="29"/>
      <c r="E63" s="29"/>
      <c r="F63" s="29"/>
      <c r="G63" s="29"/>
      <c r="H63" s="29"/>
      <c r="I63" s="26"/>
    </row>
    <row r="64" spans="2:9" s="5" customFormat="1" x14ac:dyDescent="0.2">
      <c r="B64" s="27"/>
      <c r="C64" s="28" t="s">
        <v>247</v>
      </c>
      <c r="D64" s="29"/>
      <c r="E64" s="29"/>
      <c r="F64" s="29"/>
      <c r="G64" s="29"/>
      <c r="H64" s="29"/>
      <c r="I64" s="26"/>
    </row>
    <row r="65" spans="2:9" s="5" customFormat="1" x14ac:dyDescent="0.2">
      <c r="B65" s="27"/>
      <c r="C65" s="28"/>
      <c r="D65" s="29"/>
      <c r="E65" s="29"/>
      <c r="F65" s="29"/>
      <c r="G65" s="29"/>
      <c r="H65" s="29"/>
      <c r="I65" s="26"/>
    </row>
    <row r="66" spans="2:9" s="5" customFormat="1" x14ac:dyDescent="0.2">
      <c r="B66" s="27" t="s">
        <v>248</v>
      </c>
      <c r="C66" s="28"/>
      <c r="D66" s="29"/>
      <c r="E66" s="29"/>
      <c r="F66" s="29"/>
      <c r="G66" s="29"/>
      <c r="H66" s="29"/>
      <c r="I66" s="26"/>
    </row>
    <row r="67" spans="2:9" s="5" customFormat="1" x14ac:dyDescent="0.2">
      <c r="B67" s="27"/>
      <c r="C67" s="28" t="s">
        <v>249</v>
      </c>
      <c r="D67" s="29"/>
      <c r="E67" s="29"/>
      <c r="F67" s="29"/>
      <c r="G67" s="29"/>
      <c r="H67" s="29"/>
      <c r="I67" s="26"/>
    </row>
    <row r="68" spans="2:9" s="5" customFormat="1" x14ac:dyDescent="0.2">
      <c r="B68" s="27"/>
      <c r="C68" s="28" t="s">
        <v>250</v>
      </c>
      <c r="D68" s="29"/>
      <c r="E68" s="29"/>
      <c r="F68" s="29"/>
      <c r="G68" s="29"/>
      <c r="H68" s="29"/>
      <c r="I68" s="26"/>
    </row>
    <row r="69" spans="2:9" s="5" customFormat="1" x14ac:dyDescent="0.2">
      <c r="B69" s="27"/>
      <c r="C69" s="28" t="s">
        <v>251</v>
      </c>
      <c r="D69" s="29"/>
      <c r="E69" s="29"/>
      <c r="F69" s="29"/>
      <c r="G69" s="29"/>
      <c r="H69" s="29"/>
      <c r="I69" s="26"/>
    </row>
    <row r="70" spans="2:9" s="5" customFormat="1" x14ac:dyDescent="0.2">
      <c r="B70" s="27"/>
      <c r="C70" s="28" t="s">
        <v>252</v>
      </c>
      <c r="D70" s="29"/>
      <c r="E70" s="29"/>
      <c r="F70" s="29"/>
      <c r="G70" s="29"/>
      <c r="H70" s="29"/>
      <c r="I70" s="26"/>
    </row>
    <row r="71" spans="2:9" s="5" customFormat="1" x14ac:dyDescent="0.2">
      <c r="B71" s="27"/>
      <c r="C71" s="28" t="s">
        <v>253</v>
      </c>
      <c r="D71" s="29"/>
      <c r="E71" s="29"/>
      <c r="F71" s="29"/>
      <c r="G71" s="29"/>
      <c r="H71" s="29"/>
      <c r="I71" s="26"/>
    </row>
    <row r="72" spans="2:9" s="5" customFormat="1" x14ac:dyDescent="0.2">
      <c r="B72" s="27"/>
      <c r="C72" s="28" t="s">
        <v>254</v>
      </c>
      <c r="D72" s="29"/>
      <c r="E72" s="29"/>
      <c r="F72" s="29"/>
      <c r="G72" s="29"/>
      <c r="H72" s="29"/>
      <c r="I72" s="26"/>
    </row>
    <row r="73" spans="2:9" s="5" customFormat="1" x14ac:dyDescent="0.2">
      <c r="B73" s="27"/>
      <c r="C73" s="28" t="s">
        <v>255</v>
      </c>
      <c r="D73" s="29"/>
      <c r="E73" s="29"/>
      <c r="F73" s="29"/>
      <c r="G73" s="29"/>
      <c r="H73" s="29"/>
      <c r="I73" s="26"/>
    </row>
    <row r="74" spans="2:9" s="5" customFormat="1" x14ac:dyDescent="0.2">
      <c r="B74" s="27"/>
      <c r="C74" s="28" t="s">
        <v>256</v>
      </c>
      <c r="D74" s="29"/>
      <c r="E74" s="29"/>
      <c r="F74" s="29"/>
      <c r="G74" s="29"/>
      <c r="H74" s="29"/>
      <c r="I74" s="26"/>
    </row>
    <row r="75" spans="2:9" s="5" customFormat="1" x14ac:dyDescent="0.2">
      <c r="B75" s="27"/>
      <c r="C75" s="28" t="s">
        <v>257</v>
      </c>
      <c r="D75" s="29"/>
      <c r="E75" s="29"/>
      <c r="F75" s="29"/>
      <c r="G75" s="29"/>
      <c r="H75" s="29"/>
      <c r="I75" s="26"/>
    </row>
    <row r="76" spans="2:9" s="5" customFormat="1" x14ac:dyDescent="0.2">
      <c r="B76" s="27"/>
      <c r="C76" s="28" t="s">
        <v>258</v>
      </c>
      <c r="D76" s="29"/>
      <c r="E76" s="29"/>
      <c r="F76" s="29"/>
      <c r="G76" s="29"/>
      <c r="H76" s="29"/>
      <c r="I76" s="26"/>
    </row>
    <row r="77" spans="2:9" s="5" customFormat="1" x14ac:dyDescent="0.2">
      <c r="B77" s="27"/>
      <c r="C77" s="28" t="s">
        <v>259</v>
      </c>
      <c r="D77" s="29"/>
      <c r="E77" s="29"/>
      <c r="F77" s="29"/>
      <c r="G77" s="29"/>
      <c r="H77" s="29"/>
      <c r="I77" s="26"/>
    </row>
    <row r="78" spans="2:9" s="5" customFormat="1" x14ac:dyDescent="0.2">
      <c r="B78" s="27"/>
      <c r="C78" s="28"/>
      <c r="D78" s="29"/>
      <c r="E78" s="29"/>
      <c r="F78" s="29"/>
      <c r="G78" s="29"/>
      <c r="H78" s="29"/>
      <c r="I78" s="26"/>
    </row>
    <row r="79" spans="2:9" s="5" customFormat="1" x14ac:dyDescent="0.2">
      <c r="B79" s="27" t="s">
        <v>260</v>
      </c>
      <c r="C79" s="28"/>
      <c r="D79" s="29"/>
      <c r="E79" s="29"/>
      <c r="F79" s="29"/>
      <c r="G79" s="29"/>
      <c r="H79" s="29"/>
      <c r="I79" s="26"/>
    </row>
    <row r="80" spans="2:9" s="5" customFormat="1" x14ac:dyDescent="0.2">
      <c r="B80" s="27"/>
      <c r="C80" s="28" t="s">
        <v>261</v>
      </c>
      <c r="D80" s="29"/>
      <c r="E80" s="29"/>
      <c r="F80" s="29"/>
      <c r="G80" s="29"/>
      <c r="H80" s="29"/>
      <c r="I80" s="26"/>
    </row>
    <row r="81" spans="2:9" s="5" customFormat="1" x14ac:dyDescent="0.2">
      <c r="B81" s="27"/>
      <c r="C81" s="28" t="s">
        <v>262</v>
      </c>
      <c r="D81" s="29"/>
      <c r="E81" s="29"/>
      <c r="F81" s="29"/>
      <c r="G81" s="29"/>
      <c r="H81" s="29"/>
      <c r="I81" s="26"/>
    </row>
    <row r="82" spans="2:9" s="5" customFormat="1" x14ac:dyDescent="0.2">
      <c r="B82" s="27"/>
      <c r="C82" s="28" t="s">
        <v>263</v>
      </c>
      <c r="D82" s="29"/>
      <c r="E82" s="29"/>
      <c r="F82" s="29"/>
      <c r="G82" s="29"/>
      <c r="H82" s="29"/>
      <c r="I82" s="26"/>
    </row>
    <row r="83" spans="2:9" s="5" customFormat="1" x14ac:dyDescent="0.2">
      <c r="B83" s="27"/>
      <c r="C83" s="28" t="s">
        <v>264</v>
      </c>
      <c r="D83" s="29"/>
      <c r="E83" s="29"/>
      <c r="F83" s="29"/>
      <c r="G83" s="29"/>
      <c r="H83" s="29"/>
      <c r="I83" s="26"/>
    </row>
    <row r="84" spans="2:9" s="5" customFormat="1" x14ac:dyDescent="0.2">
      <c r="B84" s="27"/>
      <c r="C84" s="28" t="s">
        <v>265</v>
      </c>
      <c r="D84" s="29"/>
      <c r="E84" s="29"/>
      <c r="F84" s="29"/>
      <c r="G84" s="29"/>
      <c r="H84" s="29"/>
      <c r="I84" s="26"/>
    </row>
    <row r="85" spans="2:9" s="5" customFormat="1" x14ac:dyDescent="0.2">
      <c r="B85" s="27"/>
      <c r="C85" s="28" t="s">
        <v>266</v>
      </c>
      <c r="D85" s="29"/>
      <c r="E85" s="29"/>
      <c r="F85" s="29"/>
      <c r="G85" s="29"/>
      <c r="H85" s="29"/>
      <c r="I85" s="26"/>
    </row>
    <row r="86" spans="2:9" s="5" customFormat="1" x14ac:dyDescent="0.2">
      <c r="B86" s="27"/>
      <c r="C86" s="28" t="s">
        <v>267</v>
      </c>
      <c r="D86" s="29"/>
      <c r="E86" s="29"/>
      <c r="F86" s="29"/>
      <c r="G86" s="29"/>
      <c r="H86" s="29"/>
      <c r="I86" s="26"/>
    </row>
    <row r="87" spans="2:9" s="5" customFormat="1" x14ac:dyDescent="0.2">
      <c r="B87" s="27"/>
      <c r="C87" s="28" t="s">
        <v>268</v>
      </c>
      <c r="D87" s="29"/>
      <c r="E87" s="29"/>
      <c r="F87" s="29"/>
      <c r="G87" s="29"/>
      <c r="H87" s="29"/>
      <c r="I87" s="26"/>
    </row>
    <row r="88" spans="2:9" s="5" customFormat="1" x14ac:dyDescent="0.2">
      <c r="B88" s="27"/>
      <c r="C88" s="28" t="s">
        <v>269</v>
      </c>
      <c r="D88" s="29"/>
      <c r="E88" s="29"/>
      <c r="F88" s="29"/>
      <c r="G88" s="29"/>
      <c r="H88" s="29"/>
      <c r="I88" s="26"/>
    </row>
    <row r="89" spans="2:9" s="5" customFormat="1" ht="13.5" thickBot="1" x14ac:dyDescent="0.25">
      <c r="B89" s="17"/>
      <c r="C89" s="9" t="s">
        <v>270</v>
      </c>
      <c r="D89" s="10"/>
      <c r="E89" s="10"/>
      <c r="F89" s="10"/>
      <c r="G89" s="10"/>
      <c r="H89" s="10"/>
      <c r="I89" s="26"/>
    </row>
    <row r="90" spans="2:9" s="5" customFormat="1" x14ac:dyDescent="0.2">
      <c r="B90" s="33"/>
      <c r="C90" s="34"/>
      <c r="D90" s="35"/>
      <c r="E90" s="35"/>
      <c r="F90" s="35"/>
      <c r="G90" s="35"/>
      <c r="H90" s="35"/>
    </row>
    <row r="91" spans="2:9" s="5" customFormat="1" x14ac:dyDescent="0.2">
      <c r="B91" s="6"/>
    </row>
    <row r="92" spans="2:9" s="5" customFormat="1" x14ac:dyDescent="0.2">
      <c r="B92" s="6"/>
    </row>
    <row r="93" spans="2:9" s="5" customFormat="1" x14ac:dyDescent="0.2">
      <c r="B93" s="6"/>
    </row>
    <row r="94" spans="2:9" s="5" customFormat="1" x14ac:dyDescent="0.2">
      <c r="B94" s="6"/>
    </row>
    <row r="95" spans="2:9" s="5" customFormat="1" x14ac:dyDescent="0.2">
      <c r="B95" s="6"/>
    </row>
    <row r="96" spans="2:9" s="5" customFormat="1" x14ac:dyDescent="0.2">
      <c r="B96" s="6"/>
    </row>
    <row r="97" spans="2:2" s="5" customFormat="1" x14ac:dyDescent="0.2">
      <c r="B97" s="6"/>
    </row>
    <row r="98" spans="2:2" s="5" customFormat="1" x14ac:dyDescent="0.2">
      <c r="B98" s="6"/>
    </row>
    <row r="99" spans="2:2" s="5" customFormat="1" x14ac:dyDescent="0.2">
      <c r="B99" s="6"/>
    </row>
    <row r="100" spans="2:2" s="5" customFormat="1" x14ac:dyDescent="0.2">
      <c r="B100" s="6"/>
    </row>
    <row r="101" spans="2:2" s="5" customFormat="1" x14ac:dyDescent="0.2">
      <c r="B101" s="6"/>
    </row>
    <row r="102" spans="2:2" s="5" customFormat="1" x14ac:dyDescent="0.2">
      <c r="B102" s="6"/>
    </row>
    <row r="103" spans="2:2" s="5" customFormat="1" x14ac:dyDescent="0.2">
      <c r="B103" s="6"/>
    </row>
    <row r="104" spans="2:2" s="5" customFormat="1" x14ac:dyDescent="0.2">
      <c r="B104" s="6"/>
    </row>
    <row r="105" spans="2:2" s="5" customFormat="1" x14ac:dyDescent="0.2">
      <c r="B105" s="6"/>
    </row>
    <row r="106" spans="2:2" s="5" customFormat="1" x14ac:dyDescent="0.2">
      <c r="B106" s="6"/>
    </row>
    <row r="107" spans="2:2" s="5" customFormat="1" x14ac:dyDescent="0.2">
      <c r="B107" s="6"/>
    </row>
    <row r="108" spans="2:2" s="5" customFormat="1" x14ac:dyDescent="0.2">
      <c r="B108" s="6"/>
    </row>
    <row r="109" spans="2:2" s="5" customFormat="1" x14ac:dyDescent="0.2">
      <c r="B109" s="6"/>
    </row>
    <row r="110" spans="2:2" s="5" customFormat="1" x14ac:dyDescent="0.2">
      <c r="B110" s="6"/>
    </row>
    <row r="111" spans="2:2" s="5" customFormat="1" x14ac:dyDescent="0.2">
      <c r="B111" s="6"/>
    </row>
    <row r="112" spans="2:2" s="5" customFormat="1" x14ac:dyDescent="0.2">
      <c r="B112" s="6"/>
    </row>
    <row r="113" spans="2:2" s="5" customFormat="1" x14ac:dyDescent="0.2">
      <c r="B113" s="6"/>
    </row>
    <row r="114" spans="2:2" s="5" customFormat="1" x14ac:dyDescent="0.2">
      <c r="B114" s="6"/>
    </row>
    <row r="115" spans="2:2" s="5" customFormat="1" x14ac:dyDescent="0.2">
      <c r="B115" s="6"/>
    </row>
    <row r="116" spans="2:2" s="5" customFormat="1" x14ac:dyDescent="0.2">
      <c r="B116" s="6"/>
    </row>
    <row r="117" spans="2:2" s="5" customFormat="1" x14ac:dyDescent="0.2">
      <c r="B117" s="6"/>
    </row>
    <row r="118" spans="2:2" s="5" customFormat="1" x14ac:dyDescent="0.2">
      <c r="B118" s="6"/>
    </row>
    <row r="119" spans="2:2" s="5" customFormat="1" x14ac:dyDescent="0.2">
      <c r="B119" s="6"/>
    </row>
    <row r="120" spans="2:2" s="5" customFormat="1" x14ac:dyDescent="0.2">
      <c r="B120" s="6"/>
    </row>
    <row r="121" spans="2:2" s="5" customFormat="1" x14ac:dyDescent="0.2">
      <c r="B121" s="6"/>
    </row>
    <row r="122" spans="2:2" s="5" customFormat="1" x14ac:dyDescent="0.2">
      <c r="B122" s="6"/>
    </row>
    <row r="123" spans="2:2" s="5" customFormat="1" x14ac:dyDescent="0.2">
      <c r="B123" s="6"/>
    </row>
    <row r="124" spans="2:2" s="5" customFormat="1" x14ac:dyDescent="0.2">
      <c r="B124" s="6"/>
    </row>
    <row r="125" spans="2:2" s="5" customFormat="1" x14ac:dyDescent="0.2">
      <c r="B125" s="6"/>
    </row>
    <row r="126" spans="2:2" s="5" customFormat="1" x14ac:dyDescent="0.2">
      <c r="B126" s="6"/>
    </row>
    <row r="127" spans="2:2" s="5" customFormat="1" x14ac:dyDescent="0.2">
      <c r="B127" s="6"/>
    </row>
    <row r="128" spans="2:2" s="5" customFormat="1" x14ac:dyDescent="0.2">
      <c r="B128" s="6"/>
    </row>
    <row r="129" spans="2:2" s="5" customFormat="1" x14ac:dyDescent="0.2">
      <c r="B129" s="6"/>
    </row>
    <row r="130" spans="2:2" s="5" customFormat="1" x14ac:dyDescent="0.2">
      <c r="B130" s="6"/>
    </row>
    <row r="131" spans="2:2" s="5" customFormat="1" x14ac:dyDescent="0.2">
      <c r="B131" s="6"/>
    </row>
    <row r="132" spans="2:2" s="5" customFormat="1" x14ac:dyDescent="0.2">
      <c r="B132" s="6"/>
    </row>
  </sheetData>
  <mergeCells count="4">
    <mergeCell ref="B2:H2"/>
    <mergeCell ref="B5:C5"/>
    <mergeCell ref="B46:H46"/>
    <mergeCell ref="B49:C49"/>
  </mergeCells>
  <phoneticPr fontId="6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MENU</vt:lpstr>
      <vt:lpstr>MODELO PORTER</vt:lpstr>
      <vt:lpstr>RESULTADOS 5 FUERZAS</vt:lpstr>
      <vt:lpstr>VENTAJA COMPETITIVA</vt:lpstr>
      <vt:lpstr>ATRACTIVIDAD GENERAL 1</vt:lpstr>
      <vt:lpstr>ACCIONES DEL GOBIERNO</vt:lpstr>
      <vt:lpstr>DISPONIBILIDAD DE SUSTITUTOS</vt:lpstr>
      <vt:lpstr>PODER DE LOS PROVEEDORES</vt:lpstr>
      <vt:lpstr>PODER DE LOS COMPRADORES</vt:lpstr>
      <vt:lpstr>RIVALIDAD COMPETIDORES</vt:lpstr>
      <vt:lpstr>BARRERAS DE SALIDA</vt:lpstr>
      <vt:lpstr>BARRERAS DE ENTRADA</vt:lpstr>
      <vt:lpstr>ATRACTIVIDAD GENERAL</vt:lpstr>
      <vt:lpstr>'MODELO PORTER'!Área_de_impresión</vt:lpstr>
    </vt:vector>
  </TitlesOfParts>
  <Manager/>
  <Company>Arquitecto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 Angel Bravo Ovalle</dc:creator>
  <cp:keywords/>
  <dc:description/>
  <cp:lastModifiedBy>RUBIANO ESPINOSA JAVIER FERNANDO</cp:lastModifiedBy>
  <cp:revision/>
  <dcterms:created xsi:type="dcterms:W3CDTF">1999-11-15T14:40:27Z</dcterms:created>
  <dcterms:modified xsi:type="dcterms:W3CDTF">2025-04-22T03:37:42Z</dcterms:modified>
  <cp:category/>
  <cp:contentStatus/>
</cp:coreProperties>
</file>