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ODELOS EN EXCEL\"/>
    </mc:Choice>
  </mc:AlternateContent>
  <xr:revisionPtr revIDLastSave="0" documentId="8_{DE08EA0E-168E-48CC-9B19-5A39D662DE67}" xr6:coauthVersionLast="47" xr6:coauthVersionMax="47" xr10:uidLastSave="{00000000-0000-0000-0000-000000000000}"/>
  <bookViews>
    <workbookView xWindow="-120" yWindow="-120" windowWidth="29040" windowHeight="15840" firstSheet="2" xr2:uid="{00000000-000D-0000-FFFF-FFFF00000000}"/>
  </bookViews>
  <sheets>
    <sheet name="T.C.M." sheetId="6" r:id="rId1"/>
    <sheet name="P.R.M." sheetId="7" r:id="rId2"/>
    <sheet name="TAMAÑO" sheetId="8" r:id="rId3"/>
    <sheet name="DATOS" sheetId="1" r:id="rId4"/>
    <sheet name="GRAFICA BCG" sheetId="9" r:id="rId5"/>
    <sheet name="BCG LIDER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7" l="1"/>
  <c r="M28" i="7"/>
  <c r="L13" i="7"/>
  <c r="L28" i="7"/>
  <c r="K13" i="7"/>
  <c r="K28" i="7"/>
  <c r="J13" i="7"/>
  <c r="J28" i="7"/>
  <c r="I13" i="7"/>
  <c r="I28" i="7"/>
  <c r="H13" i="7"/>
  <c r="H28" i="7"/>
  <c r="G13" i="7"/>
  <c r="G28" i="7"/>
  <c r="F13" i="7"/>
  <c r="F28" i="7"/>
  <c r="E13" i="7"/>
  <c r="E28" i="7"/>
  <c r="D13" i="7"/>
  <c r="D28" i="7"/>
  <c r="G261" i="6"/>
  <c r="G260" i="6"/>
  <c r="G259" i="6"/>
  <c r="G258" i="6"/>
  <c r="G257" i="6"/>
  <c r="G256" i="6"/>
  <c r="G255" i="6"/>
  <c r="G254" i="6"/>
  <c r="G253" i="6"/>
  <c r="G252" i="6"/>
  <c r="G234" i="6"/>
  <c r="G233" i="6"/>
  <c r="G232" i="6"/>
  <c r="G231" i="6"/>
  <c r="G230" i="6"/>
  <c r="G229" i="6"/>
  <c r="G228" i="6"/>
  <c r="G227" i="6"/>
  <c r="G226" i="6"/>
  <c r="G225" i="6"/>
  <c r="G207" i="6"/>
  <c r="G206" i="6"/>
  <c r="G205" i="6"/>
  <c r="G204" i="6"/>
  <c r="G203" i="6"/>
  <c r="G202" i="6"/>
  <c r="G201" i="6"/>
  <c r="G200" i="6"/>
  <c r="G199" i="6"/>
  <c r="G198" i="6"/>
  <c r="G180" i="6"/>
  <c r="G179" i="6"/>
  <c r="G178" i="6"/>
  <c r="G177" i="6"/>
  <c r="G176" i="6"/>
  <c r="G175" i="6"/>
  <c r="G174" i="6"/>
  <c r="G173" i="6"/>
  <c r="G172" i="6"/>
  <c r="G171" i="6"/>
  <c r="G153" i="6"/>
  <c r="G152" i="6"/>
  <c r="G151" i="6"/>
  <c r="G150" i="6"/>
  <c r="G149" i="6"/>
  <c r="G148" i="6"/>
  <c r="G147" i="6"/>
  <c r="G146" i="6"/>
  <c r="G145" i="6"/>
  <c r="G144" i="6"/>
  <c r="G126" i="6"/>
  <c r="G125" i="6"/>
  <c r="G124" i="6"/>
  <c r="G123" i="6"/>
  <c r="G122" i="6"/>
  <c r="G121" i="6"/>
  <c r="G120" i="6"/>
  <c r="G119" i="6"/>
  <c r="G118" i="6"/>
  <c r="G117" i="6"/>
  <c r="G100" i="6"/>
  <c r="G99" i="6"/>
  <c r="G98" i="6"/>
  <c r="G97" i="6"/>
  <c r="G96" i="6"/>
  <c r="G95" i="6"/>
  <c r="G94" i="6"/>
  <c r="G93" i="6"/>
  <c r="G92" i="6"/>
  <c r="G91" i="6"/>
  <c r="G74" i="6"/>
  <c r="G73" i="6"/>
  <c r="G72" i="6"/>
  <c r="G71" i="6"/>
  <c r="G70" i="6"/>
  <c r="G69" i="6"/>
  <c r="G68" i="6"/>
  <c r="G67" i="6"/>
  <c r="G66" i="6"/>
  <c r="G65" i="6"/>
  <c r="G47" i="6"/>
  <c r="G46" i="6"/>
  <c r="G45" i="6"/>
  <c r="G44" i="6"/>
  <c r="G43" i="6"/>
  <c r="G42" i="6"/>
  <c r="G41" i="6"/>
  <c r="G40" i="6"/>
  <c r="G39" i="6"/>
  <c r="G38" i="6"/>
  <c r="G11" i="6"/>
  <c r="G20" i="6"/>
  <c r="G19" i="6"/>
  <c r="G18" i="6"/>
  <c r="G17" i="6"/>
  <c r="G16" i="6"/>
  <c r="G15" i="6"/>
  <c r="G14" i="6"/>
  <c r="G13" i="6"/>
  <c r="G12" i="6"/>
  <c r="C20" i="1"/>
  <c r="C19" i="1"/>
  <c r="C18" i="1"/>
  <c r="C17" i="1"/>
  <c r="C16" i="1"/>
  <c r="C15" i="1"/>
  <c r="C14" i="1"/>
  <c r="C13" i="1"/>
  <c r="C12" i="1"/>
  <c r="C11" i="1"/>
  <c r="D11" i="8"/>
  <c r="D12" i="8"/>
  <c r="D13" i="8"/>
  <c r="D14" i="8"/>
  <c r="D16" i="8"/>
  <c r="D17" i="8"/>
  <c r="D18" i="8"/>
  <c r="D19" i="8"/>
  <c r="D20" i="8"/>
  <c r="D15" i="8"/>
  <c r="D21" i="8"/>
  <c r="E19" i="8"/>
  <c r="F19" i="1"/>
  <c r="C20" i="8"/>
  <c r="C19" i="8"/>
  <c r="C18" i="8"/>
  <c r="C17" i="8"/>
  <c r="C16" i="8"/>
  <c r="C15" i="8"/>
  <c r="C14" i="8"/>
  <c r="C13" i="8"/>
  <c r="C12" i="8"/>
  <c r="C11" i="8"/>
  <c r="M14" i="7"/>
  <c r="M15" i="7"/>
  <c r="E20" i="1"/>
  <c r="L14" i="7"/>
  <c r="L15" i="7"/>
  <c r="E19" i="1"/>
  <c r="K14" i="7"/>
  <c r="K15" i="7"/>
  <c r="E18" i="1"/>
  <c r="J14" i="7"/>
  <c r="J15" i="7"/>
  <c r="E17" i="1"/>
  <c r="I14" i="7"/>
  <c r="I15" i="7"/>
  <c r="E16" i="1"/>
  <c r="H14" i="7"/>
  <c r="H15" i="7"/>
  <c r="E15" i="1"/>
  <c r="G14" i="7"/>
  <c r="G15" i="7"/>
  <c r="E14" i="1"/>
  <c r="F14" i="7"/>
  <c r="F15" i="7"/>
  <c r="E13" i="1"/>
  <c r="E14" i="7"/>
  <c r="E15" i="7"/>
  <c r="E12" i="1"/>
  <c r="D14" i="7"/>
  <c r="D15" i="7"/>
  <c r="E11" i="1"/>
  <c r="E262" i="6"/>
  <c r="F262" i="6"/>
  <c r="F265" i="6"/>
  <c r="D20" i="1"/>
  <c r="E235" i="6"/>
  <c r="F235" i="6"/>
  <c r="F238" i="6"/>
  <c r="D19" i="1"/>
  <c r="E208" i="6"/>
  <c r="F208" i="6"/>
  <c r="F211" i="6"/>
  <c r="D18" i="1"/>
  <c r="E181" i="6"/>
  <c r="F181" i="6"/>
  <c r="F184" i="6"/>
  <c r="D17" i="1"/>
  <c r="E154" i="6"/>
  <c r="F154" i="6"/>
  <c r="F157" i="6"/>
  <c r="D16" i="1"/>
  <c r="E127" i="6"/>
  <c r="F127" i="6"/>
  <c r="F130" i="6"/>
  <c r="D15" i="1"/>
  <c r="E101" i="6"/>
  <c r="F101" i="6"/>
  <c r="F104" i="6"/>
  <c r="D14" i="1"/>
  <c r="E75" i="6"/>
  <c r="F75" i="6"/>
  <c r="F78" i="6"/>
  <c r="D13" i="1"/>
  <c r="E48" i="6"/>
  <c r="F48" i="6"/>
  <c r="F51" i="6"/>
  <c r="D12" i="1"/>
  <c r="F21" i="6"/>
  <c r="E21" i="6"/>
  <c r="F24" i="6"/>
  <c r="D11" i="1"/>
  <c r="M12" i="7"/>
  <c r="L12" i="7"/>
  <c r="K12" i="7"/>
  <c r="J12" i="7"/>
  <c r="I12" i="7"/>
  <c r="H12" i="7"/>
  <c r="G12" i="7"/>
  <c r="F12" i="7"/>
  <c r="E12" i="7"/>
  <c r="D12" i="7"/>
  <c r="G48" i="6"/>
  <c r="G75" i="6"/>
  <c r="G101" i="6"/>
  <c r="G127" i="6"/>
  <c r="G154" i="6"/>
  <c r="G181" i="6"/>
  <c r="G208" i="6"/>
  <c r="G235" i="6"/>
  <c r="G262" i="6"/>
  <c r="G21" i="6"/>
  <c r="E12" i="8"/>
  <c r="F12" i="1"/>
  <c r="E14" i="8"/>
  <c r="F14" i="1"/>
  <c r="E15" i="8"/>
  <c r="F15" i="1"/>
  <c r="E17" i="8"/>
  <c r="F17" i="1"/>
  <c r="E11" i="8" l="1"/>
  <c r="E13" i="8"/>
  <c r="F13" i="1" s="1"/>
  <c r="E16" i="8"/>
  <c r="F16" i="1" s="1"/>
  <c r="E18" i="8"/>
  <c r="F18" i="1" s="1"/>
  <c r="E20" i="8"/>
  <c r="F20" i="1" s="1"/>
  <c r="E21" i="8" l="1"/>
  <c r="F11" i="1"/>
</calcChain>
</file>

<file path=xl/sharedStrings.xml><?xml version="1.0" encoding="utf-8"?>
<sst xmlns="http://schemas.openxmlformats.org/spreadsheetml/2006/main" count="107" uniqueCount="38">
  <si>
    <t>Diseñado por:   Fernando Rubiano Espinosa</t>
  </si>
  <si>
    <t>TASA DE CRECIMIENTO DE MERCADO</t>
  </si>
  <si>
    <t>Chocolates</t>
  </si>
  <si>
    <t>NOMBRE COMPETIDORES</t>
  </si>
  <si>
    <t>VENTAS PERIODO ANTERIOR</t>
  </si>
  <si>
    <t>VENTAS PERIODO ACTUAL</t>
  </si>
  <si>
    <t>CRECIMIENTO INDIVIDUAL</t>
  </si>
  <si>
    <t xml:space="preserve">Corona </t>
  </si>
  <si>
    <t xml:space="preserve">Bogotano </t>
  </si>
  <si>
    <t xml:space="preserve">Diana </t>
  </si>
  <si>
    <t xml:space="preserve">Sol </t>
  </si>
  <si>
    <t xml:space="preserve">Luker </t>
  </si>
  <si>
    <t>TOTAL</t>
  </si>
  <si>
    <t>T.C.M. :</t>
  </si>
  <si>
    <t>Café</t>
  </si>
  <si>
    <t xml:space="preserve">Aguila Roja </t>
  </si>
  <si>
    <t xml:space="preserve">SELLO ROJO </t>
  </si>
  <si>
    <t>Lukafe</t>
  </si>
  <si>
    <t xml:space="preserve">Juan Valdez </t>
  </si>
  <si>
    <t>Chocolatinas</t>
  </si>
  <si>
    <t xml:space="preserve">Jumbo Jet </t>
  </si>
  <si>
    <t xml:space="preserve">Nucita </t>
  </si>
  <si>
    <t xml:space="preserve">Yet </t>
  </si>
  <si>
    <t>Muu</t>
  </si>
  <si>
    <t>PARTICIPACIÓN RELATIVA DEL MERCADO</t>
  </si>
  <si>
    <t>LINEAS DE PRODUCTO</t>
  </si>
  <si>
    <t>SU EMPRESA</t>
  </si>
  <si>
    <t>SU COMPETIDOR</t>
  </si>
  <si>
    <t>P.R.M</t>
  </si>
  <si>
    <t>ELECCIÓN CUANDO USTED ES EL LIDER</t>
  </si>
  <si>
    <t>Diseñado por: Fernando Rubiano Espinosa</t>
  </si>
  <si>
    <t>TAMAÑO DE CADA LINEA DE PRODUCTO DE ACUERDO A LOS INGRESOS</t>
  </si>
  <si>
    <t>VENTAS</t>
  </si>
  <si>
    <t>PARTICIPACIÓN EN INGRESOS</t>
  </si>
  <si>
    <t>DATOS PARA CONSTRUCCIÓN DE MATRIZ BCG</t>
  </si>
  <si>
    <t>TCM</t>
  </si>
  <si>
    <t>PRM</t>
  </si>
  <si>
    <t>TAMAÑO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</si>
</sst>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0.0%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</font>
    <font>
      <b/>
      <sz val="12"/>
      <name val="Arial"/>
      <family val="2"/>
    </font>
    <font>
      <sz val="18"/>
      <name val="Arial"/>
    </font>
    <font>
      <sz val="16"/>
      <name val="Arial"/>
      <family val="2"/>
    </font>
    <font>
      <sz val="11"/>
      <color rgb="FF242424"/>
      <name val="Calibri"/>
      <family val="2"/>
      <charset val="1"/>
    </font>
    <font>
      <b/>
      <sz val="11"/>
      <color rgb="FFFF0000"/>
      <name val="Georgia"/>
      <family val="1"/>
    </font>
    <font>
      <b/>
      <sz val="11"/>
      <color rgb="FF9933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3" fillId="3" borderId="1" xfId="0" applyFont="1" applyFill="1" applyBorder="1"/>
    <xf numFmtId="0" fontId="3" fillId="3" borderId="2" xfId="0" applyFont="1" applyFill="1" applyBorder="1"/>
    <xf numFmtId="9" fontId="4" fillId="3" borderId="3" xfId="2" applyFont="1" applyFill="1" applyBorder="1"/>
    <xf numFmtId="9" fontId="4" fillId="3" borderId="4" xfId="2" applyFont="1" applyFill="1" applyBorder="1"/>
    <xf numFmtId="9" fontId="4" fillId="3" borderId="5" xfId="2" applyFont="1" applyFill="1" applyBorder="1"/>
    <xf numFmtId="9" fontId="4" fillId="3" borderId="6" xfId="2" applyFont="1" applyFill="1" applyBorder="1"/>
    <xf numFmtId="0" fontId="6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/>
    </xf>
    <xf numFmtId="165" fontId="10" fillId="5" borderId="13" xfId="1" applyNumberFormat="1" applyFont="1" applyFill="1" applyBorder="1"/>
    <xf numFmtId="166" fontId="10" fillId="5" borderId="14" xfId="2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right"/>
    </xf>
    <xf numFmtId="9" fontId="3" fillId="4" borderId="16" xfId="2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3" fillId="4" borderId="20" xfId="0" applyFont="1" applyFill="1" applyBorder="1"/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3" borderId="23" xfId="0" applyFont="1" applyFill="1" applyBorder="1"/>
    <xf numFmtId="9" fontId="4" fillId="3" borderId="24" xfId="2" applyFont="1" applyFill="1" applyBorder="1"/>
    <xf numFmtId="9" fontId="4" fillId="3" borderId="25" xfId="2" applyFont="1" applyFill="1" applyBorder="1"/>
    <xf numFmtId="0" fontId="0" fillId="2" borderId="26" xfId="0" applyFill="1" applyBorder="1"/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/>
    <xf numFmtId="0" fontId="8" fillId="4" borderId="31" xfId="0" applyFont="1" applyFill="1" applyBorder="1"/>
    <xf numFmtId="0" fontId="3" fillId="4" borderId="32" xfId="0" applyFont="1" applyFill="1" applyBorder="1" applyAlignment="1">
      <alignment horizontal="center"/>
    </xf>
    <xf numFmtId="0" fontId="9" fillId="5" borderId="3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0" fontId="9" fillId="5" borderId="34" xfId="0" applyFont="1" applyFill="1" applyBorder="1"/>
    <xf numFmtId="0" fontId="9" fillId="5" borderId="35" xfId="0" applyFont="1" applyFill="1" applyBorder="1"/>
    <xf numFmtId="0" fontId="9" fillId="5" borderId="36" xfId="0" applyFont="1" applyFill="1" applyBorder="1"/>
    <xf numFmtId="9" fontId="5" fillId="5" borderId="37" xfId="2" applyFont="1" applyFill="1" applyBorder="1" applyAlignment="1">
      <alignment horizontal="center"/>
    </xf>
    <xf numFmtId="0" fontId="11" fillId="2" borderId="0" xfId="0" applyFont="1" applyFill="1"/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2" fillId="5" borderId="38" xfId="0" applyFont="1" applyFill="1" applyBorder="1"/>
    <xf numFmtId="0" fontId="12" fillId="5" borderId="39" xfId="0" applyFont="1" applyFill="1" applyBorder="1"/>
    <xf numFmtId="9" fontId="12" fillId="5" borderId="40" xfId="2" applyFont="1" applyFill="1" applyBorder="1"/>
    <xf numFmtId="0" fontId="12" fillId="5" borderId="1" xfId="0" applyFont="1" applyFill="1" applyBorder="1"/>
    <xf numFmtId="0" fontId="12" fillId="5" borderId="3" xfId="0" applyFont="1" applyFill="1" applyBorder="1"/>
    <xf numFmtId="9" fontId="12" fillId="5" borderId="4" xfId="2" applyFont="1" applyFill="1" applyBorder="1"/>
    <xf numFmtId="0" fontId="12" fillId="5" borderId="41" xfId="0" applyFont="1" applyFill="1" applyBorder="1"/>
    <xf numFmtId="0" fontId="12" fillId="5" borderId="35" xfId="0" applyFont="1" applyFill="1" applyBorder="1"/>
    <xf numFmtId="9" fontId="12" fillId="5" borderId="36" xfId="2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/>
    <xf numFmtId="9" fontId="5" fillId="5" borderId="14" xfId="0" applyNumberFormat="1" applyFont="1" applyFill="1" applyBorder="1"/>
    <xf numFmtId="0" fontId="11" fillId="2" borderId="11" xfId="0" applyFont="1" applyFill="1" applyBorder="1"/>
    <xf numFmtId="0" fontId="9" fillId="5" borderId="38" xfId="0" applyFont="1" applyFill="1" applyBorder="1" applyProtection="1">
      <protection locked="0"/>
    </xf>
    <xf numFmtId="165" fontId="9" fillId="5" borderId="39" xfId="1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Protection="1">
      <protection locked="0"/>
    </xf>
    <xf numFmtId="165" fontId="9" fillId="5" borderId="3" xfId="1" applyNumberFormat="1" applyFont="1" applyFill="1" applyBorder="1" applyAlignment="1" applyProtection="1">
      <alignment horizontal="center"/>
      <protection locked="0"/>
    </xf>
    <xf numFmtId="0" fontId="9" fillId="5" borderId="41" xfId="0" applyFont="1" applyFill="1" applyBorder="1" applyProtection="1">
      <protection locked="0"/>
    </xf>
    <xf numFmtId="165" fontId="9" fillId="5" borderId="35" xfId="1" applyNumberFormat="1" applyFont="1" applyFill="1" applyBorder="1" applyAlignment="1" applyProtection="1">
      <alignment horizontal="center"/>
      <protection locked="0"/>
    </xf>
    <xf numFmtId="166" fontId="9" fillId="5" borderId="4" xfId="2" applyNumberFormat="1" applyFont="1" applyFill="1" applyBorder="1" applyAlignment="1" applyProtection="1">
      <alignment horizontal="center"/>
    </xf>
    <xf numFmtId="166" fontId="9" fillId="5" borderId="36" xfId="2" applyNumberFormat="1" applyFont="1" applyFill="1" applyBorder="1" applyAlignment="1" applyProtection="1">
      <alignment horizontal="center"/>
    </xf>
    <xf numFmtId="0" fontId="9" fillId="5" borderId="34" xfId="0" applyFont="1" applyFill="1" applyBorder="1" applyProtection="1">
      <protection locked="0"/>
    </xf>
    <xf numFmtId="0" fontId="9" fillId="5" borderId="35" xfId="0" applyFont="1" applyFill="1" applyBorder="1" applyProtection="1">
      <protection locked="0"/>
    </xf>
    <xf numFmtId="0" fontId="9" fillId="5" borderId="36" xfId="0" applyFont="1" applyFill="1" applyBorder="1" applyProtection="1">
      <protection locked="0"/>
    </xf>
    <xf numFmtId="166" fontId="9" fillId="5" borderId="40" xfId="2" applyNumberFormat="1" applyFont="1" applyFill="1" applyBorder="1" applyAlignment="1" applyProtection="1">
      <alignment horizontal="center"/>
    </xf>
    <xf numFmtId="0" fontId="10" fillId="7" borderId="5" xfId="1" applyNumberFormat="1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DISTRIBUCIÓN DEL PORTAFOLIO DE PRODUCTOS
MATRIZ BCG</a:t>
            </a:r>
          </a:p>
        </c:rich>
      </c:tx>
      <c:layout>
        <c:manualLayout>
          <c:xMode val="edge"/>
          <c:yMode val="edge"/>
          <c:x val="0.24405377456049637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2"/>
          <c:w val="0.91520165460186143"/>
          <c:h val="0.74576271186440679"/>
        </c:manualLayout>
      </c:layout>
      <c:bubbleChart>
        <c:varyColors val="0"/>
        <c:ser>
          <c:idx val="0"/>
          <c:order val="0"/>
          <c:tx>
            <c:strRef>
              <c:f>DATOS!$C$11</c:f>
              <c:strCache>
                <c:ptCount val="1"/>
                <c:pt idx="0">
                  <c:v>Chocolates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DATOS!$E$11</c:f>
              <c:numCache>
                <c:formatCode>0%</c:formatCode>
                <c:ptCount val="1"/>
                <c:pt idx="0">
                  <c:v>0.375</c:v>
                </c:pt>
              </c:numCache>
            </c:numRef>
          </c:xVal>
          <c:yVal>
            <c:numRef>
              <c:f>DATOS!$D$11</c:f>
              <c:numCache>
                <c:formatCode>0%</c:formatCode>
                <c:ptCount val="1"/>
                <c:pt idx="0">
                  <c:v>-1.0309278350515464E-2</c:v>
                </c:pt>
              </c:numCache>
            </c:numRef>
          </c:yVal>
          <c:bubbleSize>
            <c:numRef>
              <c:f>DATOS!$F$11</c:f>
              <c:numCache>
                <c:formatCode>0%</c:formatCode>
                <c:ptCount val="1"/>
                <c:pt idx="0">
                  <c:v>8.8809946714031975E-4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4279-4D87-BAA6-1918E49FFD82}"/>
            </c:ext>
          </c:extLst>
        </c:ser>
        <c:ser>
          <c:idx val="1"/>
          <c:order val="1"/>
          <c:tx>
            <c:strRef>
              <c:f>DATOS!$C$12</c:f>
              <c:strCache>
                <c:ptCount val="1"/>
                <c:pt idx="0">
                  <c:v>Café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DATOS!$E$12</c:f>
              <c:numCache>
                <c:formatCode>0%</c:formatCode>
                <c:ptCount val="1"/>
                <c:pt idx="0">
                  <c:v>0.9375</c:v>
                </c:pt>
              </c:numCache>
            </c:numRef>
          </c:xVal>
          <c:yVal>
            <c:numRef>
              <c:f>DATOS!$D$12</c:f>
              <c:numCache>
                <c:formatCode>0%</c:formatCode>
                <c:ptCount val="1"/>
                <c:pt idx="0">
                  <c:v>0.1752136752136752</c:v>
                </c:pt>
              </c:numCache>
            </c:numRef>
          </c:yVal>
          <c:bubbleSize>
            <c:numRef>
              <c:f>DATOS!$F$12</c:f>
              <c:numCache>
                <c:formatCode>0%</c:formatCode>
                <c:ptCount val="1"/>
                <c:pt idx="0">
                  <c:v>0.11101243339253997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4279-4D87-BAA6-1918E49FFD82}"/>
            </c:ext>
          </c:extLst>
        </c:ser>
        <c:ser>
          <c:idx val="2"/>
          <c:order val="2"/>
          <c:tx>
            <c:strRef>
              <c:f>DATOS!$C$13</c:f>
              <c:strCache>
                <c:ptCount val="1"/>
                <c:pt idx="0">
                  <c:v>Chocolatinas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DATOS!$E$13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xVal>
          <c:yVal>
            <c:numRef>
              <c:f>DATOS!$D$13</c:f>
              <c:numCache>
                <c:formatCode>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DATOS!$F$13</c:f>
              <c:numCache>
                <c:formatCode>0%</c:formatCode>
                <c:ptCount val="1"/>
                <c:pt idx="0">
                  <c:v>0.88809946714031973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4279-4D87-BAA6-1918E49FFD82}"/>
            </c:ext>
          </c:extLst>
        </c:ser>
        <c:ser>
          <c:idx val="3"/>
          <c:order val="3"/>
          <c:tx>
            <c:strRef>
              <c:f>DATOS!$C$14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DATOS!$E$14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DATOS!$D$14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DATOS!$F$14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4279-4D87-BAA6-1918E49FFD82}"/>
            </c:ext>
          </c:extLst>
        </c:ser>
        <c:ser>
          <c:idx val="4"/>
          <c:order val="4"/>
          <c:tx>
            <c:strRef>
              <c:f>DATOS!$C$15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DATOS!$E$15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DATOS!$D$15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DATOS!$F$15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4279-4D87-BAA6-1918E49FFD82}"/>
            </c:ext>
          </c:extLst>
        </c:ser>
        <c:ser>
          <c:idx val="5"/>
          <c:order val="5"/>
          <c:tx>
            <c:strRef>
              <c:f>DATOS!$C$16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DATOS!$E$16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DATOS!$D$16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DATOS!$F$16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4279-4D87-BAA6-1918E49FFD82}"/>
            </c:ext>
          </c:extLst>
        </c:ser>
        <c:ser>
          <c:idx val="6"/>
          <c:order val="6"/>
          <c:tx>
            <c:strRef>
              <c:f>DATOS!$C$17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DATOS!$E$17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DATOS!$D$17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DATOS!$F$17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4279-4D87-BAA6-1918E49FFD82}"/>
            </c:ext>
          </c:extLst>
        </c:ser>
        <c:ser>
          <c:idx val="7"/>
          <c:order val="7"/>
          <c:tx>
            <c:strRef>
              <c:f>DATOS!$C$18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DATOS!$D$18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DATOS!$F$18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4279-4D87-BAA6-1918E49FFD82}"/>
            </c:ext>
          </c:extLst>
        </c:ser>
        <c:ser>
          <c:idx val="8"/>
          <c:order val="8"/>
          <c:tx>
            <c:strRef>
              <c:f>DATOS!$C$19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DATOS!$E$19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DATOS!$D$19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DATOS!$F$19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4279-4D87-BAA6-1918E49FFD82}"/>
            </c:ext>
          </c:extLst>
        </c:ser>
        <c:ser>
          <c:idx val="9"/>
          <c:order val="9"/>
          <c:tx>
            <c:strRef>
              <c:f>DATOS!$C$20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DATOS!$E$20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DATOS!$D$20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DATOS!$F$20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4279-4D87-BAA6-1918E49FFD8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bubbleScale val="100"/>
        <c:showNegBubbles val="0"/>
        <c:axId val="758231216"/>
        <c:axId val="1"/>
      </c:bubbleChart>
      <c:valAx>
        <c:axId val="758231216"/>
        <c:scaling>
          <c:orientation val="maxMin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P.R.M.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142372881355932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inMax"/>
          <c:max val="1"/>
          <c:min val="-1"/>
        </c:scaling>
        <c:delete val="0"/>
        <c:axPos val="r"/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T.C.M.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5237288135593219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231216"/>
        <c:crossesAt val="0.5"/>
        <c:crossBetween val="midCat"/>
        <c:majorUnit val="0.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DISTRIBUCIÓN DEL PORTAFOLIO DE PRODUCTOS
MATRIZ BCG</a:t>
            </a:r>
          </a:p>
        </c:rich>
      </c:tx>
      <c:layout>
        <c:manualLayout>
          <c:xMode val="edge"/>
          <c:yMode val="edge"/>
          <c:x val="0.24405377456049637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2"/>
          <c:w val="0.91520165460186143"/>
          <c:h val="0.74576271186440679"/>
        </c:manualLayout>
      </c:layout>
      <c:bubbleChart>
        <c:varyColors val="0"/>
        <c:ser>
          <c:idx val="0"/>
          <c:order val="0"/>
          <c:tx>
            <c:strRef>
              <c:f>DATOS!$C$11</c:f>
              <c:strCache>
                <c:ptCount val="1"/>
                <c:pt idx="0">
                  <c:v>Chocolates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'P.R.M.'!$D$28</c:f>
              <c:numCache>
                <c:formatCode>0%</c:formatCode>
                <c:ptCount val="1"/>
                <c:pt idx="0">
                  <c:v>120</c:v>
                </c:pt>
              </c:numCache>
            </c:numRef>
          </c:xVal>
          <c:yVal>
            <c:numRef>
              <c:f>DATOS!$D$11</c:f>
              <c:numCache>
                <c:formatCode>0%</c:formatCode>
                <c:ptCount val="1"/>
                <c:pt idx="0">
                  <c:v>-1.0309278350515464E-2</c:v>
                </c:pt>
              </c:numCache>
            </c:numRef>
          </c:yVal>
          <c:bubbleSize>
            <c:numRef>
              <c:f>DATOS!$F$11</c:f>
              <c:numCache>
                <c:formatCode>0%</c:formatCode>
                <c:ptCount val="1"/>
                <c:pt idx="0">
                  <c:v>8.8809946714031975E-4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58DF-4DF8-BFE1-52CCBAB5C088}"/>
            </c:ext>
          </c:extLst>
        </c:ser>
        <c:ser>
          <c:idx val="1"/>
          <c:order val="1"/>
          <c:tx>
            <c:strRef>
              <c:f>DATOS!$C$12</c:f>
              <c:strCache>
                <c:ptCount val="1"/>
                <c:pt idx="0">
                  <c:v>Café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'P.R.M.'!$E$28</c:f>
              <c:numCache>
                <c:formatCode>0%</c:formatCode>
                <c:ptCount val="1"/>
                <c:pt idx="0">
                  <c:v>4285.7142857142853</c:v>
                </c:pt>
              </c:numCache>
            </c:numRef>
          </c:xVal>
          <c:yVal>
            <c:numRef>
              <c:f>DATOS!$D$12</c:f>
              <c:numCache>
                <c:formatCode>0%</c:formatCode>
                <c:ptCount val="1"/>
                <c:pt idx="0">
                  <c:v>0.1752136752136752</c:v>
                </c:pt>
              </c:numCache>
            </c:numRef>
          </c:yVal>
          <c:bubbleSize>
            <c:numRef>
              <c:f>DATOS!$F$12</c:f>
              <c:numCache>
                <c:formatCode>0%</c:formatCode>
                <c:ptCount val="1"/>
                <c:pt idx="0">
                  <c:v>0.11101243339253997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58DF-4DF8-BFE1-52CCBAB5C088}"/>
            </c:ext>
          </c:extLst>
        </c:ser>
        <c:ser>
          <c:idx val="2"/>
          <c:order val="2"/>
          <c:tx>
            <c:strRef>
              <c:f>DATOS!$C$13</c:f>
              <c:strCache>
                <c:ptCount val="1"/>
                <c:pt idx="0">
                  <c:v>Chocolatinas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'P.R.M.'!$F$28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DATOS!$D$13</c:f>
              <c:numCache>
                <c:formatCode>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DATOS!$F$13</c:f>
              <c:numCache>
                <c:formatCode>0%</c:formatCode>
                <c:ptCount val="1"/>
                <c:pt idx="0">
                  <c:v>0.88809946714031973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58DF-4DF8-BFE1-52CCBAB5C088}"/>
            </c:ext>
          </c:extLst>
        </c:ser>
        <c:ser>
          <c:idx val="3"/>
          <c:order val="3"/>
          <c:tx>
            <c:strRef>
              <c:f>DATOS!$C$14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'P.R.M.'!$G$28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DATOS!$D$14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DATOS!$F$14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58DF-4DF8-BFE1-52CCBAB5C088}"/>
            </c:ext>
          </c:extLst>
        </c:ser>
        <c:ser>
          <c:idx val="4"/>
          <c:order val="4"/>
          <c:tx>
            <c:strRef>
              <c:f>DATOS!$C$15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'P.R.M.'!$H$28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DATOS!$D$15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DATOS!$F$15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58DF-4DF8-BFE1-52CCBAB5C088}"/>
            </c:ext>
          </c:extLst>
        </c:ser>
        <c:ser>
          <c:idx val="5"/>
          <c:order val="5"/>
          <c:tx>
            <c:strRef>
              <c:f>DATOS!$C$16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'P.R.M.'!$I$28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DATOS!$D$16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DATOS!$F$16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58DF-4DF8-BFE1-52CCBAB5C088}"/>
            </c:ext>
          </c:extLst>
        </c:ser>
        <c:ser>
          <c:idx val="6"/>
          <c:order val="6"/>
          <c:tx>
            <c:strRef>
              <c:f>DATOS!$C$17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'P.R.M.'!$J$28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DATOS!$D$17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DATOS!$F$17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58DF-4DF8-BFE1-52CCBAB5C088}"/>
            </c:ext>
          </c:extLst>
        </c:ser>
        <c:ser>
          <c:idx val="7"/>
          <c:order val="7"/>
          <c:tx>
            <c:strRef>
              <c:f>DATOS!$C$18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'P.R.M.'!$K$28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DATOS!$D$18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DATOS!$F$18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58DF-4DF8-BFE1-52CCBAB5C088}"/>
            </c:ext>
          </c:extLst>
        </c:ser>
        <c:ser>
          <c:idx val="8"/>
          <c:order val="8"/>
          <c:tx>
            <c:strRef>
              <c:f>DATOS!$C$19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'P.R.M.'!$L$28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DATOS!$D$19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DATOS!$F$19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58DF-4DF8-BFE1-52CCBAB5C088}"/>
            </c:ext>
          </c:extLst>
        </c:ser>
        <c:ser>
          <c:idx val="9"/>
          <c:order val="9"/>
          <c:tx>
            <c:strRef>
              <c:f>DATOS!$C$20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'P.R.M.'!$M$28</c:f>
              <c:numCache>
                <c:formatCode>0%</c:formatCode>
                <c:ptCount val="1"/>
                <c:pt idx="0">
                  <c:v>0</c:v>
                </c:pt>
              </c:numCache>
            </c:numRef>
          </c:xVal>
          <c:yVal>
            <c:numRef>
              <c:f>DATOS!$D$20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DATOS!$F$20</c:f>
              <c:numCache>
                <c:formatCode>0%</c:formatCode>
                <c:ptCount val="1"/>
                <c:pt idx="0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58DF-4DF8-BFE1-52CCBAB5C08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bubbleScale val="100"/>
        <c:showNegBubbles val="0"/>
        <c:axId val="758227888"/>
        <c:axId val="1"/>
      </c:bubbleChart>
      <c:valAx>
        <c:axId val="758227888"/>
        <c:scaling>
          <c:orientation val="maxMin"/>
          <c:max val="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P.R.M.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142372881355932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0.4"/>
      </c:valAx>
      <c:valAx>
        <c:axId val="1"/>
        <c:scaling>
          <c:orientation val="minMax"/>
          <c:max val="1"/>
          <c:min val="-1"/>
        </c:scaling>
        <c:delete val="0"/>
        <c:axPos val="r"/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T.C.M.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5237288135593219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227888"/>
        <c:crossesAt val="1"/>
        <c:crossBetween val="midCat"/>
        <c:majorUnit val="0.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Gráfico5"/>
  <sheetViews>
    <sheetView zoomScale="103" workbookViewId="0"/>
  </sheetViews>
  <pageMargins left="0.75" right="0.75" top="1" bottom="1" header="0" footer="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Gráfico6"/>
  <sheetViews>
    <sheetView zoomScale="103" workbookViewId="0"/>
  </sheetViews>
  <pageMargins left="0.75" right="0.75" top="1" bottom="1" header="0" footer="0"/>
  <headerFooter alignWithMargins="0"/>
  <drawing r:id="rId1"/>
</chartsheet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10</xdr:row>
      <xdr:rowOff>85725</xdr:rowOff>
    </xdr:from>
    <xdr:to>
      <xdr:col>2</xdr:col>
      <xdr:colOff>742950</xdr:colOff>
      <xdr:row>10</xdr:row>
      <xdr:rowOff>85725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1933F95B-5B3E-562C-BF83-11EC911F88A8}"/>
            </a:ext>
          </a:extLst>
        </xdr:cNvPr>
        <xdr:cNvSpPr>
          <a:spLocks noChangeShapeType="1"/>
        </xdr:cNvSpPr>
      </xdr:nvSpPr>
      <xdr:spPr bwMode="auto">
        <a:xfrm>
          <a:off x="1571625" y="221932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9</xdr:row>
      <xdr:rowOff>104775</xdr:rowOff>
    </xdr:from>
    <xdr:to>
      <xdr:col>2</xdr:col>
      <xdr:colOff>285750</xdr:colOff>
      <xdr:row>11</xdr:row>
      <xdr:rowOff>95250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5E4ADE2E-CA53-A813-69A2-0DA45FC6AE9C}"/>
            </a:ext>
          </a:extLst>
        </xdr:cNvPr>
        <xdr:cNvSpPr>
          <a:spLocks noChangeArrowheads="1"/>
        </xdr:cNvSpPr>
      </xdr:nvSpPr>
      <xdr:spPr bwMode="auto">
        <a:xfrm>
          <a:off x="790575" y="1952625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4</xdr:row>
      <xdr:rowOff>123825</xdr:rowOff>
    </xdr:from>
    <xdr:to>
      <xdr:col>3</xdr:col>
      <xdr:colOff>2324100</xdr:colOff>
      <xdr:row>4</xdr:row>
      <xdr:rowOff>123825</xdr:rowOff>
    </xdr:to>
    <xdr:sp macro="" textlink="">
      <xdr:nvSpPr>
        <xdr:cNvPr id="1188" name="Line 3">
          <a:extLst>
            <a:ext uri="{FF2B5EF4-FFF2-40B4-BE49-F238E27FC236}">
              <a16:creationId xmlns:a16="http://schemas.microsoft.com/office/drawing/2014/main" id="{37637E68-B40B-0B44-A5C2-097BF9D15B57}"/>
            </a:ext>
          </a:extLst>
        </xdr:cNvPr>
        <xdr:cNvSpPr>
          <a:spLocks noChangeShapeType="1"/>
        </xdr:cNvSpPr>
      </xdr:nvSpPr>
      <xdr:spPr bwMode="auto">
        <a:xfrm>
          <a:off x="3914775" y="98107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3</xdr:row>
      <xdr:rowOff>66675</xdr:rowOff>
    </xdr:from>
    <xdr:to>
      <xdr:col>3</xdr:col>
      <xdr:colOff>1847850</xdr:colOff>
      <xdr:row>5</xdr:row>
      <xdr:rowOff>133350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8472CDD5-E0E2-C911-F529-D96D29951D67}"/>
            </a:ext>
          </a:extLst>
        </xdr:cNvPr>
        <xdr:cNvSpPr>
          <a:spLocks noChangeArrowheads="1"/>
        </xdr:cNvSpPr>
      </xdr:nvSpPr>
      <xdr:spPr bwMode="auto">
        <a:xfrm>
          <a:off x="3009900" y="752475"/>
          <a:ext cx="790575" cy="4857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37</xdr:row>
      <xdr:rowOff>85725</xdr:rowOff>
    </xdr:from>
    <xdr:to>
      <xdr:col>2</xdr:col>
      <xdr:colOff>742950</xdr:colOff>
      <xdr:row>37</xdr:row>
      <xdr:rowOff>85725</xdr:rowOff>
    </xdr:to>
    <xdr:sp macro="" textlink="">
      <xdr:nvSpPr>
        <xdr:cNvPr id="1190" name="Line 5">
          <a:extLst>
            <a:ext uri="{FF2B5EF4-FFF2-40B4-BE49-F238E27FC236}">
              <a16:creationId xmlns:a16="http://schemas.microsoft.com/office/drawing/2014/main" id="{370FE8B0-2160-A803-3718-0F149D66E7EB}"/>
            </a:ext>
          </a:extLst>
        </xdr:cNvPr>
        <xdr:cNvSpPr>
          <a:spLocks noChangeShapeType="1"/>
        </xdr:cNvSpPr>
      </xdr:nvSpPr>
      <xdr:spPr bwMode="auto">
        <a:xfrm>
          <a:off x="1571625" y="76771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36</xdr:row>
      <xdr:rowOff>104775</xdr:rowOff>
    </xdr:from>
    <xdr:to>
      <xdr:col>2</xdr:col>
      <xdr:colOff>285750</xdr:colOff>
      <xdr:row>38</xdr:row>
      <xdr:rowOff>95250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5AF3CF0E-5AE1-E0AC-782F-569AC0AC1E72}"/>
            </a:ext>
          </a:extLst>
        </xdr:cNvPr>
        <xdr:cNvSpPr>
          <a:spLocks noChangeArrowheads="1"/>
        </xdr:cNvSpPr>
      </xdr:nvSpPr>
      <xdr:spPr bwMode="auto">
        <a:xfrm>
          <a:off x="790575" y="741045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31</xdr:row>
      <xdr:rowOff>123825</xdr:rowOff>
    </xdr:from>
    <xdr:to>
      <xdr:col>3</xdr:col>
      <xdr:colOff>2324100</xdr:colOff>
      <xdr:row>31</xdr:row>
      <xdr:rowOff>123825</xdr:rowOff>
    </xdr:to>
    <xdr:sp macro="" textlink="">
      <xdr:nvSpPr>
        <xdr:cNvPr id="1192" name="Line 7">
          <a:extLst>
            <a:ext uri="{FF2B5EF4-FFF2-40B4-BE49-F238E27FC236}">
              <a16:creationId xmlns:a16="http://schemas.microsoft.com/office/drawing/2014/main" id="{7305B13D-602F-D269-5EE5-B7E7E0D4926D}"/>
            </a:ext>
          </a:extLst>
        </xdr:cNvPr>
        <xdr:cNvSpPr>
          <a:spLocks noChangeShapeType="1"/>
        </xdr:cNvSpPr>
      </xdr:nvSpPr>
      <xdr:spPr bwMode="auto">
        <a:xfrm>
          <a:off x="3914775" y="64198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30</xdr:row>
      <xdr:rowOff>66675</xdr:rowOff>
    </xdr:from>
    <xdr:to>
      <xdr:col>3</xdr:col>
      <xdr:colOff>1847850</xdr:colOff>
      <xdr:row>32</xdr:row>
      <xdr:rowOff>133350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978F848C-6F02-A96D-B562-4A83AD83A9AE}"/>
            </a:ext>
          </a:extLst>
        </xdr:cNvPr>
        <xdr:cNvSpPr>
          <a:spLocks noChangeArrowheads="1"/>
        </xdr:cNvSpPr>
      </xdr:nvSpPr>
      <xdr:spPr bwMode="auto">
        <a:xfrm>
          <a:off x="3009900" y="6143625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64</xdr:row>
      <xdr:rowOff>85725</xdr:rowOff>
    </xdr:from>
    <xdr:to>
      <xdr:col>2</xdr:col>
      <xdr:colOff>742950</xdr:colOff>
      <xdr:row>64</xdr:row>
      <xdr:rowOff>85725</xdr:rowOff>
    </xdr:to>
    <xdr:sp macro="" textlink="">
      <xdr:nvSpPr>
        <xdr:cNvPr id="1194" name="Line 9">
          <a:extLst>
            <a:ext uri="{FF2B5EF4-FFF2-40B4-BE49-F238E27FC236}">
              <a16:creationId xmlns:a16="http://schemas.microsoft.com/office/drawing/2014/main" id="{FF0ED4C8-3180-ADFC-E7FC-CF7CDC6974D5}"/>
            </a:ext>
          </a:extLst>
        </xdr:cNvPr>
        <xdr:cNvSpPr>
          <a:spLocks noChangeShapeType="1"/>
        </xdr:cNvSpPr>
      </xdr:nvSpPr>
      <xdr:spPr bwMode="auto">
        <a:xfrm>
          <a:off x="1571625" y="131635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63</xdr:row>
      <xdr:rowOff>104775</xdr:rowOff>
    </xdr:from>
    <xdr:to>
      <xdr:col>2</xdr:col>
      <xdr:colOff>285750</xdr:colOff>
      <xdr:row>65</xdr:row>
      <xdr:rowOff>95250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F01610E4-FBB7-F3AD-A508-D1527F42FA1E}"/>
            </a:ext>
          </a:extLst>
        </xdr:cNvPr>
        <xdr:cNvSpPr>
          <a:spLocks noChangeArrowheads="1"/>
        </xdr:cNvSpPr>
      </xdr:nvSpPr>
      <xdr:spPr bwMode="auto">
        <a:xfrm>
          <a:off x="790575" y="1289685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58</xdr:row>
      <xdr:rowOff>123825</xdr:rowOff>
    </xdr:from>
    <xdr:to>
      <xdr:col>3</xdr:col>
      <xdr:colOff>2324100</xdr:colOff>
      <xdr:row>58</xdr:row>
      <xdr:rowOff>123825</xdr:rowOff>
    </xdr:to>
    <xdr:sp macro="" textlink="">
      <xdr:nvSpPr>
        <xdr:cNvPr id="1196" name="Line 11">
          <a:extLst>
            <a:ext uri="{FF2B5EF4-FFF2-40B4-BE49-F238E27FC236}">
              <a16:creationId xmlns:a16="http://schemas.microsoft.com/office/drawing/2014/main" id="{2CEFCB97-313B-144F-DB5C-50D30EE5721F}"/>
            </a:ext>
          </a:extLst>
        </xdr:cNvPr>
        <xdr:cNvSpPr>
          <a:spLocks noChangeShapeType="1"/>
        </xdr:cNvSpPr>
      </xdr:nvSpPr>
      <xdr:spPr bwMode="auto">
        <a:xfrm>
          <a:off x="3914775" y="1187767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57</xdr:row>
      <xdr:rowOff>66675</xdr:rowOff>
    </xdr:from>
    <xdr:to>
      <xdr:col>3</xdr:col>
      <xdr:colOff>1847850</xdr:colOff>
      <xdr:row>59</xdr:row>
      <xdr:rowOff>133350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7E97788F-9161-7C50-B61A-75AB1C7695A5}"/>
            </a:ext>
          </a:extLst>
        </xdr:cNvPr>
        <xdr:cNvSpPr>
          <a:spLocks noChangeArrowheads="1"/>
        </xdr:cNvSpPr>
      </xdr:nvSpPr>
      <xdr:spPr bwMode="auto">
        <a:xfrm>
          <a:off x="3009900" y="11601450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90</xdr:row>
      <xdr:rowOff>85725</xdr:rowOff>
    </xdr:from>
    <xdr:to>
      <xdr:col>2</xdr:col>
      <xdr:colOff>742950</xdr:colOff>
      <xdr:row>90</xdr:row>
      <xdr:rowOff>85725</xdr:rowOff>
    </xdr:to>
    <xdr:sp macro="" textlink="">
      <xdr:nvSpPr>
        <xdr:cNvPr id="1198" name="Line 13">
          <a:extLst>
            <a:ext uri="{FF2B5EF4-FFF2-40B4-BE49-F238E27FC236}">
              <a16:creationId xmlns:a16="http://schemas.microsoft.com/office/drawing/2014/main" id="{F97347A3-C3E3-9CD5-63CB-C678E41C3B5E}"/>
            </a:ext>
          </a:extLst>
        </xdr:cNvPr>
        <xdr:cNvSpPr>
          <a:spLocks noChangeShapeType="1"/>
        </xdr:cNvSpPr>
      </xdr:nvSpPr>
      <xdr:spPr bwMode="auto">
        <a:xfrm>
          <a:off x="1571625" y="184975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89</xdr:row>
      <xdr:rowOff>104775</xdr:rowOff>
    </xdr:from>
    <xdr:to>
      <xdr:col>2</xdr:col>
      <xdr:colOff>285750</xdr:colOff>
      <xdr:row>91</xdr:row>
      <xdr:rowOff>95250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E2D05900-85C7-2E5F-BF66-E295C1FC1E90}"/>
            </a:ext>
          </a:extLst>
        </xdr:cNvPr>
        <xdr:cNvSpPr>
          <a:spLocks noChangeArrowheads="1"/>
        </xdr:cNvSpPr>
      </xdr:nvSpPr>
      <xdr:spPr bwMode="auto">
        <a:xfrm>
          <a:off x="790575" y="1823085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84</xdr:row>
      <xdr:rowOff>123825</xdr:rowOff>
    </xdr:from>
    <xdr:to>
      <xdr:col>3</xdr:col>
      <xdr:colOff>2324100</xdr:colOff>
      <xdr:row>84</xdr:row>
      <xdr:rowOff>123825</xdr:rowOff>
    </xdr:to>
    <xdr:sp macro="" textlink="">
      <xdr:nvSpPr>
        <xdr:cNvPr id="1200" name="Line 15">
          <a:extLst>
            <a:ext uri="{FF2B5EF4-FFF2-40B4-BE49-F238E27FC236}">
              <a16:creationId xmlns:a16="http://schemas.microsoft.com/office/drawing/2014/main" id="{C7B7C52E-9A5F-BFA5-5F1E-88E86E80DC23}"/>
            </a:ext>
          </a:extLst>
        </xdr:cNvPr>
        <xdr:cNvSpPr>
          <a:spLocks noChangeShapeType="1"/>
        </xdr:cNvSpPr>
      </xdr:nvSpPr>
      <xdr:spPr bwMode="auto">
        <a:xfrm>
          <a:off x="3914775" y="172021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83</xdr:row>
      <xdr:rowOff>66675</xdr:rowOff>
    </xdr:from>
    <xdr:to>
      <xdr:col>3</xdr:col>
      <xdr:colOff>1847850</xdr:colOff>
      <xdr:row>85</xdr:row>
      <xdr:rowOff>133350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2515DEB3-D4DE-5322-8E7D-521DCE1387E5}"/>
            </a:ext>
          </a:extLst>
        </xdr:cNvPr>
        <xdr:cNvSpPr>
          <a:spLocks noChangeArrowheads="1"/>
        </xdr:cNvSpPr>
      </xdr:nvSpPr>
      <xdr:spPr bwMode="auto">
        <a:xfrm>
          <a:off x="3009900" y="16925925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116</xdr:row>
      <xdr:rowOff>85725</xdr:rowOff>
    </xdr:from>
    <xdr:to>
      <xdr:col>2</xdr:col>
      <xdr:colOff>742950</xdr:colOff>
      <xdr:row>116</xdr:row>
      <xdr:rowOff>85725</xdr:rowOff>
    </xdr:to>
    <xdr:sp macro="" textlink="">
      <xdr:nvSpPr>
        <xdr:cNvPr id="1202" name="Line 17">
          <a:extLst>
            <a:ext uri="{FF2B5EF4-FFF2-40B4-BE49-F238E27FC236}">
              <a16:creationId xmlns:a16="http://schemas.microsoft.com/office/drawing/2014/main" id="{113FBB86-2456-28BA-4F4A-7CD7A89ED8F5}"/>
            </a:ext>
          </a:extLst>
        </xdr:cNvPr>
        <xdr:cNvSpPr>
          <a:spLocks noChangeShapeType="1"/>
        </xdr:cNvSpPr>
      </xdr:nvSpPr>
      <xdr:spPr bwMode="auto">
        <a:xfrm>
          <a:off x="1571625" y="2386012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115</xdr:row>
      <xdr:rowOff>104775</xdr:rowOff>
    </xdr:from>
    <xdr:to>
      <xdr:col>2</xdr:col>
      <xdr:colOff>285750</xdr:colOff>
      <xdr:row>117</xdr:row>
      <xdr:rowOff>95250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6E3DF4BB-E8F2-2D70-E9B3-8BEDA1CCC1DA}"/>
            </a:ext>
          </a:extLst>
        </xdr:cNvPr>
        <xdr:cNvSpPr>
          <a:spLocks noChangeArrowheads="1"/>
        </xdr:cNvSpPr>
      </xdr:nvSpPr>
      <xdr:spPr bwMode="auto">
        <a:xfrm>
          <a:off x="790575" y="23593425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110</xdr:row>
      <xdr:rowOff>123825</xdr:rowOff>
    </xdr:from>
    <xdr:to>
      <xdr:col>3</xdr:col>
      <xdr:colOff>2324100</xdr:colOff>
      <xdr:row>110</xdr:row>
      <xdr:rowOff>123825</xdr:rowOff>
    </xdr:to>
    <xdr:sp macro="" textlink="">
      <xdr:nvSpPr>
        <xdr:cNvPr id="1204" name="Line 19">
          <a:extLst>
            <a:ext uri="{FF2B5EF4-FFF2-40B4-BE49-F238E27FC236}">
              <a16:creationId xmlns:a16="http://schemas.microsoft.com/office/drawing/2014/main" id="{54AC406F-B681-EE65-770D-24158A21F2BA}"/>
            </a:ext>
          </a:extLst>
        </xdr:cNvPr>
        <xdr:cNvSpPr>
          <a:spLocks noChangeShapeType="1"/>
        </xdr:cNvSpPr>
      </xdr:nvSpPr>
      <xdr:spPr bwMode="auto">
        <a:xfrm>
          <a:off x="3914775" y="225361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109</xdr:row>
      <xdr:rowOff>66675</xdr:rowOff>
    </xdr:from>
    <xdr:to>
      <xdr:col>3</xdr:col>
      <xdr:colOff>1847850</xdr:colOff>
      <xdr:row>111</xdr:row>
      <xdr:rowOff>133350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DB58B5C8-2E84-6845-1BD3-BBDEA7BF001A}"/>
            </a:ext>
          </a:extLst>
        </xdr:cNvPr>
        <xdr:cNvSpPr>
          <a:spLocks noChangeArrowheads="1"/>
        </xdr:cNvSpPr>
      </xdr:nvSpPr>
      <xdr:spPr bwMode="auto">
        <a:xfrm>
          <a:off x="3009900" y="22259925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143</xdr:row>
      <xdr:rowOff>85725</xdr:rowOff>
    </xdr:from>
    <xdr:to>
      <xdr:col>2</xdr:col>
      <xdr:colOff>742950</xdr:colOff>
      <xdr:row>143</xdr:row>
      <xdr:rowOff>85725</xdr:rowOff>
    </xdr:to>
    <xdr:sp macro="" textlink="">
      <xdr:nvSpPr>
        <xdr:cNvPr id="1206" name="Line 21">
          <a:extLst>
            <a:ext uri="{FF2B5EF4-FFF2-40B4-BE49-F238E27FC236}">
              <a16:creationId xmlns:a16="http://schemas.microsoft.com/office/drawing/2014/main" id="{36618303-3F4C-E646-A6E2-72A8F9EE95F8}"/>
            </a:ext>
          </a:extLst>
        </xdr:cNvPr>
        <xdr:cNvSpPr>
          <a:spLocks noChangeShapeType="1"/>
        </xdr:cNvSpPr>
      </xdr:nvSpPr>
      <xdr:spPr bwMode="auto">
        <a:xfrm>
          <a:off x="1571625" y="293179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142</xdr:row>
      <xdr:rowOff>104775</xdr:rowOff>
    </xdr:from>
    <xdr:to>
      <xdr:col>2</xdr:col>
      <xdr:colOff>285750</xdr:colOff>
      <xdr:row>144</xdr:row>
      <xdr:rowOff>95250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44BC7B2-8362-C282-4D1C-62CB7207E108}"/>
            </a:ext>
          </a:extLst>
        </xdr:cNvPr>
        <xdr:cNvSpPr>
          <a:spLocks noChangeArrowheads="1"/>
        </xdr:cNvSpPr>
      </xdr:nvSpPr>
      <xdr:spPr bwMode="auto">
        <a:xfrm>
          <a:off x="790575" y="2905125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137</xdr:row>
      <xdr:rowOff>123825</xdr:rowOff>
    </xdr:from>
    <xdr:to>
      <xdr:col>3</xdr:col>
      <xdr:colOff>2324100</xdr:colOff>
      <xdr:row>137</xdr:row>
      <xdr:rowOff>123825</xdr:rowOff>
    </xdr:to>
    <xdr:sp macro="" textlink="">
      <xdr:nvSpPr>
        <xdr:cNvPr id="1208" name="Line 23">
          <a:extLst>
            <a:ext uri="{FF2B5EF4-FFF2-40B4-BE49-F238E27FC236}">
              <a16:creationId xmlns:a16="http://schemas.microsoft.com/office/drawing/2014/main" id="{47B746C9-A205-9453-7244-C8898AB0108E}"/>
            </a:ext>
          </a:extLst>
        </xdr:cNvPr>
        <xdr:cNvSpPr>
          <a:spLocks noChangeShapeType="1"/>
        </xdr:cNvSpPr>
      </xdr:nvSpPr>
      <xdr:spPr bwMode="auto">
        <a:xfrm>
          <a:off x="3914775" y="280606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136</xdr:row>
      <xdr:rowOff>66675</xdr:rowOff>
    </xdr:from>
    <xdr:to>
      <xdr:col>3</xdr:col>
      <xdr:colOff>1847850</xdr:colOff>
      <xdr:row>138</xdr:row>
      <xdr:rowOff>133350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970891F4-2178-0D3B-7645-819EAC1C043B}"/>
            </a:ext>
          </a:extLst>
        </xdr:cNvPr>
        <xdr:cNvSpPr>
          <a:spLocks noChangeArrowheads="1"/>
        </xdr:cNvSpPr>
      </xdr:nvSpPr>
      <xdr:spPr bwMode="auto">
        <a:xfrm>
          <a:off x="3009900" y="27784425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170</xdr:row>
      <xdr:rowOff>85725</xdr:rowOff>
    </xdr:from>
    <xdr:to>
      <xdr:col>2</xdr:col>
      <xdr:colOff>742950</xdr:colOff>
      <xdr:row>170</xdr:row>
      <xdr:rowOff>85725</xdr:rowOff>
    </xdr:to>
    <xdr:sp macro="" textlink="">
      <xdr:nvSpPr>
        <xdr:cNvPr id="1210" name="Line 25">
          <a:extLst>
            <a:ext uri="{FF2B5EF4-FFF2-40B4-BE49-F238E27FC236}">
              <a16:creationId xmlns:a16="http://schemas.microsoft.com/office/drawing/2014/main" id="{9F5DB47A-1F14-8951-6C10-C6589FDEF66A}"/>
            </a:ext>
          </a:extLst>
        </xdr:cNvPr>
        <xdr:cNvSpPr>
          <a:spLocks noChangeShapeType="1"/>
        </xdr:cNvSpPr>
      </xdr:nvSpPr>
      <xdr:spPr bwMode="auto">
        <a:xfrm>
          <a:off x="1571625" y="3478530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169</xdr:row>
      <xdr:rowOff>104775</xdr:rowOff>
    </xdr:from>
    <xdr:to>
      <xdr:col>2</xdr:col>
      <xdr:colOff>285750</xdr:colOff>
      <xdr:row>171</xdr:row>
      <xdr:rowOff>95250</xdr:rowOff>
    </xdr:to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38BE4B41-A099-A505-C060-0DED96EE1FD5}"/>
            </a:ext>
          </a:extLst>
        </xdr:cNvPr>
        <xdr:cNvSpPr>
          <a:spLocks noChangeArrowheads="1"/>
        </xdr:cNvSpPr>
      </xdr:nvSpPr>
      <xdr:spPr bwMode="auto">
        <a:xfrm>
          <a:off x="790575" y="3451860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164</xdr:row>
      <xdr:rowOff>123825</xdr:rowOff>
    </xdr:from>
    <xdr:to>
      <xdr:col>3</xdr:col>
      <xdr:colOff>2324100</xdr:colOff>
      <xdr:row>164</xdr:row>
      <xdr:rowOff>123825</xdr:rowOff>
    </xdr:to>
    <xdr:sp macro="" textlink="">
      <xdr:nvSpPr>
        <xdr:cNvPr id="1212" name="Line 27">
          <a:extLst>
            <a:ext uri="{FF2B5EF4-FFF2-40B4-BE49-F238E27FC236}">
              <a16:creationId xmlns:a16="http://schemas.microsoft.com/office/drawing/2014/main" id="{4B224AAC-B325-AAA8-CFA8-145063404DCF}"/>
            </a:ext>
          </a:extLst>
        </xdr:cNvPr>
        <xdr:cNvSpPr>
          <a:spLocks noChangeShapeType="1"/>
        </xdr:cNvSpPr>
      </xdr:nvSpPr>
      <xdr:spPr bwMode="auto">
        <a:xfrm>
          <a:off x="3914775" y="3351847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163</xdr:row>
      <xdr:rowOff>66675</xdr:rowOff>
    </xdr:from>
    <xdr:to>
      <xdr:col>3</xdr:col>
      <xdr:colOff>1847850</xdr:colOff>
      <xdr:row>165</xdr:row>
      <xdr:rowOff>133350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BD819524-B1E0-B966-36C6-76CC07A3B26B}"/>
            </a:ext>
          </a:extLst>
        </xdr:cNvPr>
        <xdr:cNvSpPr>
          <a:spLocks noChangeArrowheads="1"/>
        </xdr:cNvSpPr>
      </xdr:nvSpPr>
      <xdr:spPr bwMode="auto">
        <a:xfrm>
          <a:off x="3009900" y="33242250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197</xdr:row>
      <xdr:rowOff>85725</xdr:rowOff>
    </xdr:from>
    <xdr:to>
      <xdr:col>2</xdr:col>
      <xdr:colOff>742950</xdr:colOff>
      <xdr:row>197</xdr:row>
      <xdr:rowOff>85725</xdr:rowOff>
    </xdr:to>
    <xdr:sp macro="" textlink="">
      <xdr:nvSpPr>
        <xdr:cNvPr id="1214" name="Line 29">
          <a:extLst>
            <a:ext uri="{FF2B5EF4-FFF2-40B4-BE49-F238E27FC236}">
              <a16:creationId xmlns:a16="http://schemas.microsoft.com/office/drawing/2014/main" id="{B1E1B47E-2AC3-6F00-9426-7050D996F727}"/>
            </a:ext>
          </a:extLst>
        </xdr:cNvPr>
        <xdr:cNvSpPr>
          <a:spLocks noChangeShapeType="1"/>
        </xdr:cNvSpPr>
      </xdr:nvSpPr>
      <xdr:spPr bwMode="auto">
        <a:xfrm>
          <a:off x="1571625" y="4027170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196</xdr:row>
      <xdr:rowOff>104775</xdr:rowOff>
    </xdr:from>
    <xdr:to>
      <xdr:col>2</xdr:col>
      <xdr:colOff>285750</xdr:colOff>
      <xdr:row>198</xdr:row>
      <xdr:rowOff>95250</xdr:rowOff>
    </xdr:to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C9355EFF-4633-E132-A0CB-52EEE2FDA5FA}"/>
            </a:ext>
          </a:extLst>
        </xdr:cNvPr>
        <xdr:cNvSpPr>
          <a:spLocks noChangeArrowheads="1"/>
        </xdr:cNvSpPr>
      </xdr:nvSpPr>
      <xdr:spPr bwMode="auto">
        <a:xfrm>
          <a:off x="790575" y="4000500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191</xdr:row>
      <xdr:rowOff>123825</xdr:rowOff>
    </xdr:from>
    <xdr:to>
      <xdr:col>3</xdr:col>
      <xdr:colOff>2324100</xdr:colOff>
      <xdr:row>191</xdr:row>
      <xdr:rowOff>123825</xdr:rowOff>
    </xdr:to>
    <xdr:sp macro="" textlink="">
      <xdr:nvSpPr>
        <xdr:cNvPr id="1216" name="Line 31">
          <a:extLst>
            <a:ext uri="{FF2B5EF4-FFF2-40B4-BE49-F238E27FC236}">
              <a16:creationId xmlns:a16="http://schemas.microsoft.com/office/drawing/2014/main" id="{71690983-D5E0-3157-8CE4-F54AB427D477}"/>
            </a:ext>
          </a:extLst>
        </xdr:cNvPr>
        <xdr:cNvSpPr>
          <a:spLocks noChangeShapeType="1"/>
        </xdr:cNvSpPr>
      </xdr:nvSpPr>
      <xdr:spPr bwMode="auto">
        <a:xfrm>
          <a:off x="3914775" y="3898582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190</xdr:row>
      <xdr:rowOff>66675</xdr:rowOff>
    </xdr:from>
    <xdr:to>
      <xdr:col>3</xdr:col>
      <xdr:colOff>1847850</xdr:colOff>
      <xdr:row>192</xdr:row>
      <xdr:rowOff>133350</xdr:rowOff>
    </xdr:to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F03F6837-73B5-F86C-AF91-B9B784128C7E}"/>
            </a:ext>
          </a:extLst>
        </xdr:cNvPr>
        <xdr:cNvSpPr>
          <a:spLocks noChangeArrowheads="1"/>
        </xdr:cNvSpPr>
      </xdr:nvSpPr>
      <xdr:spPr bwMode="auto">
        <a:xfrm>
          <a:off x="3009900" y="38709600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224</xdr:row>
      <xdr:rowOff>85725</xdr:rowOff>
    </xdr:from>
    <xdr:to>
      <xdr:col>2</xdr:col>
      <xdr:colOff>742950</xdr:colOff>
      <xdr:row>224</xdr:row>
      <xdr:rowOff>85725</xdr:rowOff>
    </xdr:to>
    <xdr:sp macro="" textlink="">
      <xdr:nvSpPr>
        <xdr:cNvPr id="1218" name="Line 33">
          <a:extLst>
            <a:ext uri="{FF2B5EF4-FFF2-40B4-BE49-F238E27FC236}">
              <a16:creationId xmlns:a16="http://schemas.microsoft.com/office/drawing/2014/main" id="{0948F608-946F-C19C-ACA5-875F3B472C00}"/>
            </a:ext>
          </a:extLst>
        </xdr:cNvPr>
        <xdr:cNvSpPr>
          <a:spLocks noChangeShapeType="1"/>
        </xdr:cNvSpPr>
      </xdr:nvSpPr>
      <xdr:spPr bwMode="auto">
        <a:xfrm>
          <a:off x="1571625" y="4576762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223</xdr:row>
      <xdr:rowOff>104775</xdr:rowOff>
    </xdr:from>
    <xdr:to>
      <xdr:col>2</xdr:col>
      <xdr:colOff>285750</xdr:colOff>
      <xdr:row>225</xdr:row>
      <xdr:rowOff>95250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C3493616-119F-13A8-3416-3FCA7B9CEF23}"/>
            </a:ext>
          </a:extLst>
        </xdr:cNvPr>
        <xdr:cNvSpPr>
          <a:spLocks noChangeArrowheads="1"/>
        </xdr:cNvSpPr>
      </xdr:nvSpPr>
      <xdr:spPr bwMode="auto">
        <a:xfrm>
          <a:off x="790575" y="45500925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218</xdr:row>
      <xdr:rowOff>123825</xdr:rowOff>
    </xdr:from>
    <xdr:to>
      <xdr:col>3</xdr:col>
      <xdr:colOff>2324100</xdr:colOff>
      <xdr:row>218</xdr:row>
      <xdr:rowOff>123825</xdr:rowOff>
    </xdr:to>
    <xdr:sp macro="" textlink="">
      <xdr:nvSpPr>
        <xdr:cNvPr id="1220" name="Line 35">
          <a:extLst>
            <a:ext uri="{FF2B5EF4-FFF2-40B4-BE49-F238E27FC236}">
              <a16:creationId xmlns:a16="http://schemas.microsoft.com/office/drawing/2014/main" id="{54E9E4A5-D5D2-AF68-7B28-29ED22C814AA}"/>
            </a:ext>
          </a:extLst>
        </xdr:cNvPr>
        <xdr:cNvSpPr>
          <a:spLocks noChangeShapeType="1"/>
        </xdr:cNvSpPr>
      </xdr:nvSpPr>
      <xdr:spPr bwMode="auto">
        <a:xfrm>
          <a:off x="3914775" y="44472225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217</xdr:row>
      <xdr:rowOff>66675</xdr:rowOff>
    </xdr:from>
    <xdr:to>
      <xdr:col>3</xdr:col>
      <xdr:colOff>1847850</xdr:colOff>
      <xdr:row>219</xdr:row>
      <xdr:rowOff>133350</xdr:rowOff>
    </xdr:to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5EB75AEF-E4A9-21AB-48B5-773589074D40}"/>
            </a:ext>
          </a:extLst>
        </xdr:cNvPr>
        <xdr:cNvSpPr>
          <a:spLocks noChangeArrowheads="1"/>
        </xdr:cNvSpPr>
      </xdr:nvSpPr>
      <xdr:spPr bwMode="auto">
        <a:xfrm>
          <a:off x="3009900" y="44196000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xdr:twoCellAnchor>
    <xdr:from>
      <xdr:col>2</xdr:col>
      <xdr:colOff>381000</xdr:colOff>
      <xdr:row>251</xdr:row>
      <xdr:rowOff>85725</xdr:rowOff>
    </xdr:from>
    <xdr:to>
      <xdr:col>2</xdr:col>
      <xdr:colOff>742950</xdr:colOff>
      <xdr:row>251</xdr:row>
      <xdr:rowOff>85725</xdr:rowOff>
    </xdr:to>
    <xdr:sp macro="" textlink="">
      <xdr:nvSpPr>
        <xdr:cNvPr id="1222" name="Line 37">
          <a:extLst>
            <a:ext uri="{FF2B5EF4-FFF2-40B4-BE49-F238E27FC236}">
              <a16:creationId xmlns:a16="http://schemas.microsoft.com/office/drawing/2014/main" id="{58CCDDBA-2208-0B8C-E188-6B3089F0AE44}"/>
            </a:ext>
          </a:extLst>
        </xdr:cNvPr>
        <xdr:cNvSpPr>
          <a:spLocks noChangeShapeType="1"/>
        </xdr:cNvSpPr>
      </xdr:nvSpPr>
      <xdr:spPr bwMode="auto">
        <a:xfrm>
          <a:off x="1571625" y="512635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250</xdr:row>
      <xdr:rowOff>104775</xdr:rowOff>
    </xdr:from>
    <xdr:to>
      <xdr:col>2</xdr:col>
      <xdr:colOff>285750</xdr:colOff>
      <xdr:row>252</xdr:row>
      <xdr:rowOff>95250</xdr:rowOff>
    </xdr:to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A1319422-3B50-C751-D7F2-EA91B7662D5E}"/>
            </a:ext>
          </a:extLst>
        </xdr:cNvPr>
        <xdr:cNvSpPr>
          <a:spLocks noChangeArrowheads="1"/>
        </xdr:cNvSpPr>
      </xdr:nvSpPr>
      <xdr:spPr bwMode="auto">
        <a:xfrm>
          <a:off x="790575" y="50996850"/>
          <a:ext cx="685800" cy="41910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EMPRES</a:t>
          </a:r>
          <a:r>
            <a:rPr lang="es-CO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3</xdr:col>
      <xdr:colOff>1962150</xdr:colOff>
      <xdr:row>245</xdr:row>
      <xdr:rowOff>123825</xdr:rowOff>
    </xdr:from>
    <xdr:to>
      <xdr:col>3</xdr:col>
      <xdr:colOff>2324100</xdr:colOff>
      <xdr:row>245</xdr:row>
      <xdr:rowOff>123825</xdr:rowOff>
    </xdr:to>
    <xdr:sp macro="" textlink="">
      <xdr:nvSpPr>
        <xdr:cNvPr id="1224" name="Line 39">
          <a:extLst>
            <a:ext uri="{FF2B5EF4-FFF2-40B4-BE49-F238E27FC236}">
              <a16:creationId xmlns:a16="http://schemas.microsoft.com/office/drawing/2014/main" id="{D6BE52EF-893E-1AEE-F1AB-2C3818388A09}"/>
            </a:ext>
          </a:extLst>
        </xdr:cNvPr>
        <xdr:cNvSpPr>
          <a:spLocks noChangeShapeType="1"/>
        </xdr:cNvSpPr>
      </xdr:nvSpPr>
      <xdr:spPr bwMode="auto">
        <a:xfrm>
          <a:off x="3914775" y="49968150"/>
          <a:ext cx="361950" cy="0"/>
        </a:xfrm>
        <a:prstGeom prst="line">
          <a:avLst/>
        </a:prstGeom>
        <a:noFill/>
        <a:ln w="50800">
          <a:solidFill>
            <a:srgbClr val="FF000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244</xdr:row>
      <xdr:rowOff>66675</xdr:rowOff>
    </xdr:from>
    <xdr:to>
      <xdr:col>3</xdr:col>
      <xdr:colOff>1847850</xdr:colOff>
      <xdr:row>246</xdr:row>
      <xdr:rowOff>133350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2612E1AF-164B-FF8C-5C5F-F8E639F2D276}"/>
            </a:ext>
          </a:extLst>
        </xdr:cNvPr>
        <xdr:cNvSpPr>
          <a:spLocks noChangeArrowheads="1"/>
        </xdr:cNvSpPr>
      </xdr:nvSpPr>
      <xdr:spPr bwMode="auto">
        <a:xfrm>
          <a:off x="3009900" y="49691925"/>
          <a:ext cx="790575" cy="542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SU LINEA DE PRODUCTOS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628650</xdr:colOff>
          <xdr:row>1</xdr:row>
          <xdr:rowOff>142875</xdr:rowOff>
        </xdr:from>
        <xdr:to>
          <xdr:col>8</xdr:col>
          <xdr:colOff>695325</xdr:colOff>
          <xdr:row>3</xdr:row>
          <xdr:rowOff>38100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FF0000"/>
                  </a:solidFill>
                  <a:latin typeface="Georgia"/>
                </a:rPr>
                <a:t>BORRAR</a:t>
              </a:r>
            </a:p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FF0000"/>
                  </a:solidFill>
                  <a:latin typeface="Georgia"/>
                </a:rPr>
                <a:t> DATOS</a:t>
              </a:r>
              <a:endParaRPr lang="es-CO" sz="1100" b="1" i="0" u="none" strike="noStrike" baseline="0">
                <a:solidFill>
                  <a:srgbClr val="9933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s-CO" sz="1100" b="1" i="0" u="none" strike="noStrike" baseline="0">
                <a:solidFill>
                  <a:srgbClr val="99330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6197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F2BE732E-9F31-EDED-B139-5BAA3FA669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6197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41E764B5-381C-F0FC-E375-E32B89B4C7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266"/>
  <sheetViews>
    <sheetView tabSelected="1" workbookViewId="0">
      <selection activeCell="E138" sqref="E138:F138"/>
    </sheetView>
  </sheetViews>
  <sheetFormatPr baseColWidth="10" defaultColWidth="11.42578125" defaultRowHeight="12.75" x14ac:dyDescent="0.2"/>
  <cols>
    <col min="1" max="1" width="7.5703125" style="1" customWidth="1"/>
    <col min="2" max="2" width="10.28515625" style="1" customWidth="1"/>
    <col min="3" max="3" width="11.42578125" style="1"/>
    <col min="4" max="4" width="35.85546875" style="1" bestFit="1" customWidth="1"/>
    <col min="5" max="5" width="27.7109375" style="1" bestFit="1" customWidth="1"/>
    <col min="6" max="6" width="25.42578125" style="1" bestFit="1" customWidth="1"/>
    <col min="7" max="7" width="24.42578125" style="1" bestFit="1" customWidth="1"/>
    <col min="8" max="16384" width="11.42578125" style="1"/>
  </cols>
  <sheetData>
    <row r="1" spans="2:9" ht="13.5" thickBot="1" x14ac:dyDescent="0.25">
      <c r="G1" s="73" t="s">
        <v>0</v>
      </c>
      <c r="H1" s="74"/>
      <c r="I1" s="75"/>
    </row>
    <row r="2" spans="2:9" ht="13.5" thickBot="1" x14ac:dyDescent="0.25">
      <c r="B2" s="8">
        <v>1</v>
      </c>
      <c r="C2" s="9"/>
      <c r="D2" s="9"/>
      <c r="E2" s="9"/>
      <c r="F2" s="9"/>
      <c r="G2" s="9"/>
      <c r="H2" s="9"/>
      <c r="I2" s="10"/>
    </row>
    <row r="3" spans="2:9" ht="27" thickBot="1" x14ac:dyDescent="0.45">
      <c r="B3" s="11"/>
      <c r="D3" s="76" t="s">
        <v>1</v>
      </c>
      <c r="E3" s="77"/>
      <c r="F3" s="77"/>
      <c r="G3" s="78"/>
      <c r="I3" s="12"/>
    </row>
    <row r="4" spans="2:9" ht="13.5" thickBot="1" x14ac:dyDescent="0.25">
      <c r="B4" s="11"/>
      <c r="I4" s="12"/>
    </row>
    <row r="5" spans="2:9" ht="19.5" customHeight="1" x14ac:dyDescent="0.2">
      <c r="B5" s="11"/>
      <c r="E5" s="88" t="s">
        <v>2</v>
      </c>
      <c r="F5" s="80"/>
      <c r="I5" s="12"/>
    </row>
    <row r="6" spans="2:9" x14ac:dyDescent="0.2">
      <c r="B6" s="11"/>
      <c r="I6" s="12"/>
    </row>
    <row r="7" spans="2:9" ht="13.5" thickBot="1" x14ac:dyDescent="0.25">
      <c r="B7" s="11"/>
      <c r="I7" s="12"/>
    </row>
    <row r="8" spans="2:9" ht="12.75" customHeight="1" x14ac:dyDescent="0.2">
      <c r="B8" s="11"/>
      <c r="D8" s="89" t="s">
        <v>3</v>
      </c>
      <c r="E8" s="84" t="s">
        <v>4</v>
      </c>
      <c r="F8" s="84" t="s">
        <v>5</v>
      </c>
      <c r="G8" s="92" t="s">
        <v>6</v>
      </c>
      <c r="I8" s="12"/>
    </row>
    <row r="9" spans="2:9" ht="25.5" customHeight="1" x14ac:dyDescent="0.2">
      <c r="B9" s="11"/>
      <c r="D9" s="90"/>
      <c r="E9" s="85"/>
      <c r="F9" s="85"/>
      <c r="G9" s="93"/>
      <c r="I9" s="12"/>
    </row>
    <row r="10" spans="2:9" ht="16.5" thickBot="1" x14ac:dyDescent="0.3">
      <c r="B10" s="11"/>
      <c r="D10" s="91"/>
      <c r="E10" s="72"/>
      <c r="F10" s="72"/>
      <c r="G10" s="94"/>
      <c r="I10" s="12"/>
    </row>
    <row r="11" spans="2:9" ht="15" customHeight="1" x14ac:dyDescent="0.2">
      <c r="B11" s="11"/>
      <c r="D11" s="60" t="s">
        <v>7</v>
      </c>
      <c r="E11" s="61">
        <v>1000</v>
      </c>
      <c r="F11" s="61">
        <v>1200</v>
      </c>
      <c r="G11" s="71">
        <f>+(F11-E11)/E11</f>
        <v>0.2</v>
      </c>
      <c r="I11" s="12"/>
    </row>
    <row r="12" spans="2:9" ht="15" x14ac:dyDescent="0.2">
      <c r="B12" s="11"/>
      <c r="D12" s="62" t="s">
        <v>8</v>
      </c>
      <c r="E12" s="63">
        <v>1200</v>
      </c>
      <c r="F12" s="63">
        <v>1700</v>
      </c>
      <c r="G12" s="66">
        <f>+(F12-E12)/E12</f>
        <v>0.41666666666666669</v>
      </c>
      <c r="I12" s="12"/>
    </row>
    <row r="13" spans="2:9" ht="15" x14ac:dyDescent="0.2">
      <c r="B13" s="11"/>
      <c r="D13" s="62" t="s">
        <v>9</v>
      </c>
      <c r="E13" s="63">
        <v>800</v>
      </c>
      <c r="F13" s="63">
        <v>900</v>
      </c>
      <c r="G13" s="66">
        <f t="shared" ref="G13:G20" si="0">+(F13-E13)/E13</f>
        <v>0.125</v>
      </c>
      <c r="I13" s="12"/>
    </row>
    <row r="14" spans="2:9" ht="15" x14ac:dyDescent="0.2">
      <c r="B14" s="11"/>
      <c r="D14" s="62" t="s">
        <v>10</v>
      </c>
      <c r="E14" s="63">
        <v>3500</v>
      </c>
      <c r="F14" s="63">
        <v>3200</v>
      </c>
      <c r="G14" s="66">
        <f t="shared" si="0"/>
        <v>-8.5714285714285715E-2</v>
      </c>
      <c r="I14" s="12"/>
    </row>
    <row r="15" spans="2:9" ht="15" x14ac:dyDescent="0.2">
      <c r="B15" s="11"/>
      <c r="D15" s="62" t="s">
        <v>11</v>
      </c>
      <c r="E15" s="63">
        <v>3200</v>
      </c>
      <c r="F15" s="63">
        <v>2600</v>
      </c>
      <c r="G15" s="66">
        <f t="shared" si="0"/>
        <v>-0.1875</v>
      </c>
      <c r="I15" s="12"/>
    </row>
    <row r="16" spans="2:9" ht="15" x14ac:dyDescent="0.2">
      <c r="B16" s="11"/>
      <c r="D16" s="62"/>
      <c r="E16" s="63"/>
      <c r="F16" s="63"/>
      <c r="G16" s="66" t="e">
        <f t="shared" si="0"/>
        <v>#DIV/0!</v>
      </c>
      <c r="I16" s="12"/>
    </row>
    <row r="17" spans="2:9" ht="15" x14ac:dyDescent="0.2">
      <c r="B17" s="11"/>
      <c r="D17" s="62"/>
      <c r="E17" s="63"/>
      <c r="F17" s="63"/>
      <c r="G17" s="66" t="e">
        <f t="shared" si="0"/>
        <v>#DIV/0!</v>
      </c>
      <c r="I17" s="12"/>
    </row>
    <row r="18" spans="2:9" ht="15" x14ac:dyDescent="0.2">
      <c r="B18" s="11"/>
      <c r="D18" s="62"/>
      <c r="E18" s="63"/>
      <c r="F18" s="63"/>
      <c r="G18" s="66" t="e">
        <f t="shared" si="0"/>
        <v>#DIV/0!</v>
      </c>
      <c r="I18" s="12"/>
    </row>
    <row r="19" spans="2:9" ht="15" x14ac:dyDescent="0.2">
      <c r="B19" s="11"/>
      <c r="D19" s="62"/>
      <c r="E19" s="63"/>
      <c r="F19" s="63"/>
      <c r="G19" s="66" t="e">
        <f t="shared" si="0"/>
        <v>#DIV/0!</v>
      </c>
      <c r="I19" s="12"/>
    </row>
    <row r="20" spans="2:9" ht="15.75" thickBot="1" x14ac:dyDescent="0.25">
      <c r="B20" s="11"/>
      <c r="D20" s="64"/>
      <c r="E20" s="65"/>
      <c r="F20" s="65"/>
      <c r="G20" s="67" t="e">
        <f t="shared" si="0"/>
        <v>#DIV/0!</v>
      </c>
      <c r="I20" s="12"/>
    </row>
    <row r="21" spans="2:9" ht="17.25" thickTop="1" thickBot="1" x14ac:dyDescent="0.3">
      <c r="B21" s="11"/>
      <c r="D21" s="15" t="s">
        <v>12</v>
      </c>
      <c r="E21" s="16">
        <f>SUM(E11:E20)</f>
        <v>9700</v>
      </c>
      <c r="F21" s="16">
        <f>SUM(F11:F20)</f>
        <v>9600</v>
      </c>
      <c r="G21" s="17">
        <f>+(F21-E21)/E21</f>
        <v>-1.0309278350515464E-2</v>
      </c>
      <c r="I21" s="12"/>
    </row>
    <row r="22" spans="2:9" x14ac:dyDescent="0.2">
      <c r="B22" s="11"/>
      <c r="I22" s="12"/>
    </row>
    <row r="23" spans="2:9" ht="13.5" thickBot="1" x14ac:dyDescent="0.25">
      <c r="B23" s="11"/>
      <c r="I23" s="12"/>
    </row>
    <row r="24" spans="2:9" ht="27" thickBot="1" x14ac:dyDescent="0.45">
      <c r="B24" s="11"/>
      <c r="E24" s="18" t="s">
        <v>13</v>
      </c>
      <c r="F24" s="19">
        <f>+(F21-E21)/E21</f>
        <v>-1.0309278350515464E-2</v>
      </c>
      <c r="I24" s="12"/>
    </row>
    <row r="25" spans="2:9" ht="13.5" thickBot="1" x14ac:dyDescent="0.25">
      <c r="B25" s="20"/>
      <c r="C25" s="21"/>
      <c r="D25" s="21"/>
      <c r="E25" s="21"/>
      <c r="F25" s="21"/>
      <c r="G25" s="21"/>
      <c r="H25" s="21"/>
      <c r="I25" s="22"/>
    </row>
    <row r="28" spans="2:9" ht="13.5" thickBot="1" x14ac:dyDescent="0.25"/>
    <row r="29" spans="2:9" ht="13.5" thickBot="1" x14ac:dyDescent="0.25">
      <c r="B29" s="8">
        <v>2</v>
      </c>
      <c r="C29" s="9"/>
      <c r="D29" s="9"/>
      <c r="E29" s="9"/>
      <c r="F29" s="9"/>
      <c r="G29" s="9"/>
      <c r="H29" s="9"/>
      <c r="I29" s="10"/>
    </row>
    <row r="30" spans="2:9" ht="27" thickBot="1" x14ac:dyDescent="0.45">
      <c r="B30" s="11"/>
      <c r="D30" s="76" t="s">
        <v>1</v>
      </c>
      <c r="E30" s="77"/>
      <c r="F30" s="77"/>
      <c r="G30" s="78"/>
      <c r="I30" s="12"/>
    </row>
    <row r="31" spans="2:9" ht="13.5" thickBot="1" x14ac:dyDescent="0.25">
      <c r="B31" s="11"/>
      <c r="I31" s="12"/>
    </row>
    <row r="32" spans="2:9" ht="23.25" x14ac:dyDescent="0.2">
      <c r="B32" s="11"/>
      <c r="E32" s="79" t="s">
        <v>14</v>
      </c>
      <c r="F32" s="80"/>
      <c r="I32" s="12"/>
    </row>
    <row r="33" spans="2:9" x14ac:dyDescent="0.2">
      <c r="B33" s="11"/>
      <c r="I33" s="12"/>
    </row>
    <row r="34" spans="2:9" ht="13.5" thickBot="1" x14ac:dyDescent="0.25">
      <c r="B34" s="11"/>
      <c r="I34" s="12"/>
    </row>
    <row r="35" spans="2:9" x14ac:dyDescent="0.2">
      <c r="B35" s="11"/>
      <c r="D35" s="81" t="s">
        <v>3</v>
      </c>
      <c r="E35" s="84" t="s">
        <v>4</v>
      </c>
      <c r="F35" s="84" t="s">
        <v>5</v>
      </c>
      <c r="G35" s="86" t="s">
        <v>6</v>
      </c>
      <c r="I35" s="12"/>
    </row>
    <row r="36" spans="2:9" ht="20.25" customHeight="1" x14ac:dyDescent="0.2">
      <c r="B36" s="11"/>
      <c r="D36" s="82"/>
      <c r="E36" s="85"/>
      <c r="F36" s="85"/>
      <c r="G36" s="87"/>
      <c r="I36" s="12"/>
    </row>
    <row r="37" spans="2:9" ht="18.75" thickBot="1" x14ac:dyDescent="0.25">
      <c r="B37" s="11"/>
      <c r="D37" s="83"/>
      <c r="E37" s="13">
        <v>2005</v>
      </c>
      <c r="F37" s="13">
        <v>2006</v>
      </c>
      <c r="G37" s="14"/>
      <c r="I37" s="12"/>
    </row>
    <row r="38" spans="2:9" ht="15" x14ac:dyDescent="0.2">
      <c r="B38" s="11"/>
      <c r="D38" s="60" t="s">
        <v>15</v>
      </c>
      <c r="E38" s="61">
        <v>125000</v>
      </c>
      <c r="F38" s="61">
        <v>150000</v>
      </c>
      <c r="G38" s="66">
        <f>+(F38-E38)/E38</f>
        <v>0.2</v>
      </c>
      <c r="I38" s="12"/>
    </row>
    <row r="39" spans="2:9" ht="15" x14ac:dyDescent="0.2">
      <c r="B39" s="11"/>
      <c r="D39" s="62" t="s">
        <v>16</v>
      </c>
      <c r="E39" s="63">
        <v>135000</v>
      </c>
      <c r="F39" s="63">
        <v>160000</v>
      </c>
      <c r="G39" s="66">
        <f>+(F39-E39)/E39</f>
        <v>0.18518518518518517</v>
      </c>
      <c r="I39" s="12"/>
    </row>
    <row r="40" spans="2:9" ht="15" x14ac:dyDescent="0.2">
      <c r="B40" s="11"/>
      <c r="D40" s="62" t="s">
        <v>17</v>
      </c>
      <c r="E40" s="63">
        <v>128000</v>
      </c>
      <c r="F40" s="63">
        <v>130000</v>
      </c>
      <c r="G40" s="66">
        <f t="shared" ref="G40:G47" si="1">+(F40-E40)/E40</f>
        <v>1.5625E-2</v>
      </c>
      <c r="I40" s="12"/>
    </row>
    <row r="41" spans="2:9" ht="15" x14ac:dyDescent="0.2">
      <c r="B41" s="11"/>
      <c r="D41" s="62" t="s">
        <v>18</v>
      </c>
      <c r="E41" s="63">
        <v>80000</v>
      </c>
      <c r="F41" s="63">
        <v>110000</v>
      </c>
      <c r="G41" s="66">
        <f t="shared" si="1"/>
        <v>0.375</v>
      </c>
      <c r="I41" s="12"/>
    </row>
    <row r="42" spans="2:9" ht="15" x14ac:dyDescent="0.2">
      <c r="B42" s="11"/>
      <c r="D42" s="62"/>
      <c r="E42" s="63"/>
      <c r="F42" s="63"/>
      <c r="G42" s="66" t="e">
        <f t="shared" si="1"/>
        <v>#DIV/0!</v>
      </c>
      <c r="I42" s="12"/>
    </row>
    <row r="43" spans="2:9" ht="15" x14ac:dyDescent="0.2">
      <c r="B43" s="11"/>
      <c r="D43" s="62"/>
      <c r="E43" s="63"/>
      <c r="F43" s="63"/>
      <c r="G43" s="66" t="e">
        <f t="shared" si="1"/>
        <v>#DIV/0!</v>
      </c>
      <c r="I43" s="12"/>
    </row>
    <row r="44" spans="2:9" ht="15" x14ac:dyDescent="0.2">
      <c r="B44" s="11"/>
      <c r="D44" s="62"/>
      <c r="E44" s="63"/>
      <c r="F44" s="63"/>
      <c r="G44" s="66" t="e">
        <f t="shared" si="1"/>
        <v>#DIV/0!</v>
      </c>
      <c r="I44" s="12"/>
    </row>
    <row r="45" spans="2:9" ht="15" x14ac:dyDescent="0.2">
      <c r="B45" s="11"/>
      <c r="D45" s="62"/>
      <c r="E45" s="63"/>
      <c r="F45" s="63"/>
      <c r="G45" s="66" t="e">
        <f t="shared" si="1"/>
        <v>#DIV/0!</v>
      </c>
      <c r="I45" s="12"/>
    </row>
    <row r="46" spans="2:9" ht="15" x14ac:dyDescent="0.2">
      <c r="B46" s="11"/>
      <c r="D46" s="62"/>
      <c r="E46" s="63"/>
      <c r="F46" s="63"/>
      <c r="G46" s="66" t="e">
        <f t="shared" si="1"/>
        <v>#DIV/0!</v>
      </c>
      <c r="I46" s="12"/>
    </row>
    <row r="47" spans="2:9" ht="15.75" thickBot="1" x14ac:dyDescent="0.25">
      <c r="B47" s="11"/>
      <c r="D47" s="64"/>
      <c r="E47" s="65"/>
      <c r="F47" s="65"/>
      <c r="G47" s="67" t="e">
        <f t="shared" si="1"/>
        <v>#DIV/0!</v>
      </c>
      <c r="I47" s="12"/>
    </row>
    <row r="48" spans="2:9" ht="17.25" thickTop="1" thickBot="1" x14ac:dyDescent="0.3">
      <c r="B48" s="11"/>
      <c r="D48" s="15" t="s">
        <v>12</v>
      </c>
      <c r="E48" s="16">
        <f>SUM(E38:E47)</f>
        <v>468000</v>
      </c>
      <c r="F48" s="16">
        <f>SUM(F38:F47)</f>
        <v>550000</v>
      </c>
      <c r="G48" s="17">
        <f>+(F48-E48)/E48</f>
        <v>0.1752136752136752</v>
      </c>
      <c r="I48" s="12"/>
    </row>
    <row r="49" spans="2:9" x14ac:dyDescent="0.2">
      <c r="B49" s="11"/>
      <c r="I49" s="12"/>
    </row>
    <row r="50" spans="2:9" ht="13.5" thickBot="1" x14ac:dyDescent="0.25">
      <c r="B50" s="11"/>
      <c r="I50" s="12"/>
    </row>
    <row r="51" spans="2:9" ht="27" thickBot="1" x14ac:dyDescent="0.45">
      <c r="B51" s="11"/>
      <c r="E51" s="18" t="s">
        <v>13</v>
      </c>
      <c r="F51" s="19">
        <f>+(F48-E48)/E48</f>
        <v>0.1752136752136752</v>
      </c>
      <c r="I51" s="12"/>
    </row>
    <row r="52" spans="2:9" ht="13.5" thickBot="1" x14ac:dyDescent="0.25">
      <c r="B52" s="20"/>
      <c r="C52" s="21"/>
      <c r="D52" s="21"/>
      <c r="E52" s="21"/>
      <c r="F52" s="21"/>
      <c r="G52" s="21"/>
      <c r="H52" s="21"/>
      <c r="I52" s="22"/>
    </row>
    <row r="55" spans="2:9" ht="13.5" thickBot="1" x14ac:dyDescent="0.25"/>
    <row r="56" spans="2:9" ht="13.5" thickBot="1" x14ac:dyDescent="0.25">
      <c r="B56" s="8">
        <v>3</v>
      </c>
      <c r="C56" s="9"/>
      <c r="D56" s="9"/>
      <c r="E56" s="9"/>
      <c r="F56" s="9"/>
      <c r="G56" s="9"/>
      <c r="H56" s="9"/>
      <c r="I56" s="10"/>
    </row>
    <row r="57" spans="2:9" ht="27" thickBot="1" x14ac:dyDescent="0.45">
      <c r="B57" s="11"/>
      <c r="D57" s="76" t="s">
        <v>1</v>
      </c>
      <c r="E57" s="77"/>
      <c r="F57" s="77"/>
      <c r="G57" s="78"/>
      <c r="I57" s="12"/>
    </row>
    <row r="58" spans="2:9" ht="13.5" thickBot="1" x14ac:dyDescent="0.25">
      <c r="B58" s="11"/>
      <c r="I58" s="12"/>
    </row>
    <row r="59" spans="2:9" ht="23.25" x14ac:dyDescent="0.2">
      <c r="B59" s="11"/>
      <c r="E59" s="79" t="s">
        <v>19</v>
      </c>
      <c r="F59" s="80"/>
      <c r="I59" s="12"/>
    </row>
    <row r="60" spans="2:9" x14ac:dyDescent="0.2">
      <c r="B60" s="11"/>
      <c r="I60" s="12"/>
    </row>
    <row r="61" spans="2:9" ht="13.5" thickBot="1" x14ac:dyDescent="0.25">
      <c r="B61" s="11"/>
      <c r="I61" s="12"/>
    </row>
    <row r="62" spans="2:9" x14ac:dyDescent="0.2">
      <c r="B62" s="11"/>
      <c r="D62" s="81" t="s">
        <v>3</v>
      </c>
      <c r="E62" s="84" t="s">
        <v>4</v>
      </c>
      <c r="F62" s="84" t="s">
        <v>5</v>
      </c>
      <c r="G62" s="86" t="s">
        <v>6</v>
      </c>
      <c r="I62" s="12"/>
    </row>
    <row r="63" spans="2:9" ht="22.5" customHeight="1" x14ac:dyDescent="0.2">
      <c r="B63" s="11"/>
      <c r="D63" s="82"/>
      <c r="E63" s="85"/>
      <c r="F63" s="85"/>
      <c r="G63" s="87"/>
      <c r="I63" s="12"/>
    </row>
    <row r="64" spans="2:9" ht="18.75" thickBot="1" x14ac:dyDescent="0.25">
      <c r="B64" s="11"/>
      <c r="D64" s="83"/>
      <c r="E64" s="13">
        <v>2005</v>
      </c>
      <c r="F64" s="13">
        <v>2006</v>
      </c>
      <c r="G64" s="14"/>
      <c r="I64" s="12"/>
    </row>
    <row r="65" spans="2:9" ht="15" x14ac:dyDescent="0.2">
      <c r="B65" s="11"/>
      <c r="D65" s="60" t="s">
        <v>20</v>
      </c>
      <c r="E65" s="61">
        <v>1500000</v>
      </c>
      <c r="F65" s="61">
        <v>1200000</v>
      </c>
      <c r="G65" s="66">
        <f>+(F65-E65)/E65</f>
        <v>-0.2</v>
      </c>
      <c r="I65" s="12"/>
    </row>
    <row r="66" spans="2:9" ht="15" x14ac:dyDescent="0.2">
      <c r="B66" s="11"/>
      <c r="D66" s="62" t="s">
        <v>21</v>
      </c>
      <c r="E66" s="63">
        <v>1200000</v>
      </c>
      <c r="F66" s="63">
        <v>1300000</v>
      </c>
      <c r="G66" s="66">
        <f>+(F66-E66)/E66</f>
        <v>8.3333333333333329E-2</v>
      </c>
      <c r="I66" s="12"/>
    </row>
    <row r="67" spans="2:9" ht="15" x14ac:dyDescent="0.2">
      <c r="B67" s="11"/>
      <c r="D67" s="62" t="s">
        <v>22</v>
      </c>
      <c r="E67" s="63">
        <v>2000000</v>
      </c>
      <c r="F67" s="63">
        <v>1800000</v>
      </c>
      <c r="G67" s="66">
        <f t="shared" ref="G67:G74" si="2">+(F67-E67)/E67</f>
        <v>-0.1</v>
      </c>
      <c r="I67" s="12"/>
    </row>
    <row r="68" spans="2:9" ht="15" x14ac:dyDescent="0.2">
      <c r="B68" s="11"/>
      <c r="D68" s="62" t="s">
        <v>23</v>
      </c>
      <c r="E68" s="63">
        <v>1300000</v>
      </c>
      <c r="F68" s="63">
        <v>1400000</v>
      </c>
      <c r="G68" s="66">
        <f t="shared" si="2"/>
        <v>7.6923076923076927E-2</v>
      </c>
      <c r="I68" s="12"/>
    </row>
    <row r="69" spans="2:9" ht="15" x14ac:dyDescent="0.2">
      <c r="B69" s="11"/>
      <c r="D69" s="62"/>
      <c r="E69" s="63"/>
      <c r="F69" s="63"/>
      <c r="G69" s="66" t="e">
        <f t="shared" si="2"/>
        <v>#DIV/0!</v>
      </c>
      <c r="I69" s="12"/>
    </row>
    <row r="70" spans="2:9" ht="15" x14ac:dyDescent="0.2">
      <c r="B70" s="11"/>
      <c r="D70" s="62"/>
      <c r="E70" s="63"/>
      <c r="F70" s="63"/>
      <c r="G70" s="66" t="e">
        <f t="shared" si="2"/>
        <v>#DIV/0!</v>
      </c>
      <c r="I70" s="12"/>
    </row>
    <row r="71" spans="2:9" ht="15" x14ac:dyDescent="0.2">
      <c r="B71" s="11"/>
      <c r="D71" s="62"/>
      <c r="E71" s="63"/>
      <c r="F71" s="63"/>
      <c r="G71" s="66" t="e">
        <f t="shared" si="2"/>
        <v>#DIV/0!</v>
      </c>
      <c r="I71" s="12"/>
    </row>
    <row r="72" spans="2:9" ht="15" x14ac:dyDescent="0.2">
      <c r="B72" s="11"/>
      <c r="D72" s="62"/>
      <c r="E72" s="63"/>
      <c r="F72" s="63"/>
      <c r="G72" s="66" t="e">
        <f t="shared" si="2"/>
        <v>#DIV/0!</v>
      </c>
      <c r="I72" s="12"/>
    </row>
    <row r="73" spans="2:9" ht="15" x14ac:dyDescent="0.2">
      <c r="B73" s="11"/>
      <c r="D73" s="62"/>
      <c r="E73" s="63"/>
      <c r="F73" s="63"/>
      <c r="G73" s="66" t="e">
        <f t="shared" si="2"/>
        <v>#DIV/0!</v>
      </c>
      <c r="I73" s="12"/>
    </row>
    <row r="74" spans="2:9" ht="15.75" thickBot="1" x14ac:dyDescent="0.25">
      <c r="B74" s="11"/>
      <c r="D74" s="64"/>
      <c r="E74" s="65"/>
      <c r="F74" s="65"/>
      <c r="G74" s="67" t="e">
        <f t="shared" si="2"/>
        <v>#DIV/0!</v>
      </c>
      <c r="I74" s="12"/>
    </row>
    <row r="75" spans="2:9" ht="17.25" thickTop="1" thickBot="1" x14ac:dyDescent="0.3">
      <c r="B75" s="11"/>
      <c r="D75" s="15" t="s">
        <v>12</v>
      </c>
      <c r="E75" s="16">
        <f>SUM(E65:E74)</f>
        <v>6000000</v>
      </c>
      <c r="F75" s="16">
        <f>SUM(F65:F74)</f>
        <v>5700000</v>
      </c>
      <c r="G75" s="17">
        <f>+(F75-E75)/E75</f>
        <v>-0.05</v>
      </c>
      <c r="I75" s="12"/>
    </row>
    <row r="76" spans="2:9" x14ac:dyDescent="0.2">
      <c r="B76" s="11"/>
      <c r="I76" s="12"/>
    </row>
    <row r="77" spans="2:9" ht="13.5" thickBot="1" x14ac:dyDescent="0.25">
      <c r="B77" s="11"/>
      <c r="I77" s="12"/>
    </row>
    <row r="78" spans="2:9" ht="27" thickBot="1" x14ac:dyDescent="0.45">
      <c r="B78" s="11"/>
      <c r="E78" s="18" t="s">
        <v>13</v>
      </c>
      <c r="F78" s="19">
        <f>+(F75-E75)/E75</f>
        <v>-0.05</v>
      </c>
      <c r="I78" s="12"/>
    </row>
    <row r="79" spans="2:9" ht="13.5" thickBot="1" x14ac:dyDescent="0.25">
      <c r="B79" s="20"/>
      <c r="C79" s="21"/>
      <c r="D79" s="21"/>
      <c r="E79" s="21"/>
      <c r="F79" s="21"/>
      <c r="G79" s="21"/>
      <c r="H79" s="21"/>
      <c r="I79" s="22"/>
    </row>
    <row r="81" spans="2:9" ht="13.5" thickBot="1" x14ac:dyDescent="0.25"/>
    <row r="82" spans="2:9" ht="13.5" thickBot="1" x14ac:dyDescent="0.25">
      <c r="B82" s="8">
        <v>4</v>
      </c>
      <c r="C82" s="9"/>
      <c r="D82" s="9"/>
      <c r="E82" s="9"/>
      <c r="F82" s="9"/>
      <c r="G82" s="9"/>
      <c r="H82" s="9"/>
      <c r="I82" s="10"/>
    </row>
    <row r="83" spans="2:9" ht="27" thickBot="1" x14ac:dyDescent="0.45">
      <c r="B83" s="11"/>
      <c r="D83" s="76" t="s">
        <v>1</v>
      </c>
      <c r="E83" s="77"/>
      <c r="F83" s="77"/>
      <c r="G83" s="78"/>
      <c r="I83" s="12"/>
    </row>
    <row r="84" spans="2:9" ht="13.5" thickBot="1" x14ac:dyDescent="0.25">
      <c r="B84" s="11"/>
      <c r="I84" s="12"/>
    </row>
    <row r="85" spans="2:9" ht="24" thickBot="1" x14ac:dyDescent="0.25">
      <c r="B85" s="11"/>
      <c r="E85" s="79"/>
      <c r="F85" s="80"/>
      <c r="I85" s="12"/>
    </row>
    <row r="86" spans="2:9" x14ac:dyDescent="0.2">
      <c r="B86" s="11"/>
      <c r="I86" s="12"/>
    </row>
    <row r="87" spans="2:9" ht="13.5" thickBot="1" x14ac:dyDescent="0.25">
      <c r="B87" s="11"/>
      <c r="I87" s="12"/>
    </row>
    <row r="88" spans="2:9" x14ac:dyDescent="0.2">
      <c r="B88" s="11"/>
      <c r="D88" s="81" t="s">
        <v>3</v>
      </c>
      <c r="E88" s="84" t="s">
        <v>4</v>
      </c>
      <c r="F88" s="84" t="s">
        <v>5</v>
      </c>
      <c r="G88" s="86" t="s">
        <v>6</v>
      </c>
      <c r="I88" s="12"/>
    </row>
    <row r="89" spans="2:9" ht="23.25" customHeight="1" x14ac:dyDescent="0.2">
      <c r="B89" s="11"/>
      <c r="D89" s="82"/>
      <c r="E89" s="85"/>
      <c r="F89" s="85"/>
      <c r="G89" s="87"/>
      <c r="I89" s="12"/>
    </row>
    <row r="90" spans="2:9" ht="18.75" thickBot="1" x14ac:dyDescent="0.25">
      <c r="B90" s="11"/>
      <c r="D90" s="83"/>
      <c r="E90" s="13">
        <v>2005</v>
      </c>
      <c r="F90" s="13">
        <v>2006</v>
      </c>
      <c r="G90" s="14"/>
      <c r="I90" s="12"/>
    </row>
    <row r="91" spans="2:9" ht="15" x14ac:dyDescent="0.2">
      <c r="B91" s="11"/>
      <c r="D91" s="60"/>
      <c r="E91" s="61"/>
      <c r="F91" s="61"/>
      <c r="G91" s="66" t="e">
        <f>+(F91-E91)/E91</f>
        <v>#DIV/0!</v>
      </c>
      <c r="I91" s="12"/>
    </row>
    <row r="92" spans="2:9" ht="15" x14ac:dyDescent="0.2">
      <c r="B92" s="11"/>
      <c r="D92" s="62"/>
      <c r="E92" s="63"/>
      <c r="F92" s="63"/>
      <c r="G92" s="66" t="e">
        <f>+(F92-E92)/E92</f>
        <v>#DIV/0!</v>
      </c>
      <c r="I92" s="12"/>
    </row>
    <row r="93" spans="2:9" ht="15" x14ac:dyDescent="0.2">
      <c r="B93" s="11"/>
      <c r="D93" s="62"/>
      <c r="E93" s="63"/>
      <c r="F93" s="63"/>
      <c r="G93" s="66" t="e">
        <f t="shared" ref="G93:G100" si="3">+(F93-E93)/E93</f>
        <v>#DIV/0!</v>
      </c>
      <c r="I93" s="12"/>
    </row>
    <row r="94" spans="2:9" ht="15" x14ac:dyDescent="0.2">
      <c r="B94" s="11"/>
      <c r="D94" s="62"/>
      <c r="E94" s="63"/>
      <c r="F94" s="63"/>
      <c r="G94" s="66" t="e">
        <f t="shared" si="3"/>
        <v>#DIV/0!</v>
      </c>
      <c r="I94" s="12"/>
    </row>
    <row r="95" spans="2:9" ht="15" x14ac:dyDescent="0.2">
      <c r="B95" s="11"/>
      <c r="D95" s="62"/>
      <c r="E95" s="63"/>
      <c r="F95" s="63"/>
      <c r="G95" s="66" t="e">
        <f t="shared" si="3"/>
        <v>#DIV/0!</v>
      </c>
      <c r="I95" s="12"/>
    </row>
    <row r="96" spans="2:9" ht="15" x14ac:dyDescent="0.2">
      <c r="B96" s="11"/>
      <c r="D96" s="62"/>
      <c r="E96" s="63"/>
      <c r="F96" s="63"/>
      <c r="G96" s="66" t="e">
        <f t="shared" si="3"/>
        <v>#DIV/0!</v>
      </c>
      <c r="I96" s="12"/>
    </row>
    <row r="97" spans="2:9" ht="15" x14ac:dyDescent="0.2">
      <c r="B97" s="11"/>
      <c r="D97" s="62"/>
      <c r="E97" s="63"/>
      <c r="F97" s="63"/>
      <c r="G97" s="66" t="e">
        <f t="shared" si="3"/>
        <v>#DIV/0!</v>
      </c>
      <c r="I97" s="12"/>
    </row>
    <row r="98" spans="2:9" ht="15" x14ac:dyDescent="0.2">
      <c r="B98" s="11"/>
      <c r="D98" s="62"/>
      <c r="E98" s="63"/>
      <c r="F98" s="63"/>
      <c r="G98" s="66" t="e">
        <f t="shared" si="3"/>
        <v>#DIV/0!</v>
      </c>
      <c r="I98" s="12"/>
    </row>
    <row r="99" spans="2:9" ht="15" x14ac:dyDescent="0.2">
      <c r="B99" s="11"/>
      <c r="D99" s="62"/>
      <c r="E99" s="63"/>
      <c r="F99" s="63"/>
      <c r="G99" s="66" t="e">
        <f t="shared" si="3"/>
        <v>#DIV/0!</v>
      </c>
      <c r="I99" s="12"/>
    </row>
    <row r="100" spans="2:9" ht="15.75" thickBot="1" x14ac:dyDescent="0.25">
      <c r="B100" s="11"/>
      <c r="D100" s="64"/>
      <c r="E100" s="65"/>
      <c r="F100" s="65"/>
      <c r="G100" s="67" t="e">
        <f t="shared" si="3"/>
        <v>#DIV/0!</v>
      </c>
      <c r="I100" s="12"/>
    </row>
    <row r="101" spans="2:9" ht="17.25" thickTop="1" thickBot="1" x14ac:dyDescent="0.3">
      <c r="B101" s="11"/>
      <c r="D101" s="15" t="s">
        <v>12</v>
      </c>
      <c r="E101" s="16">
        <f>SUM(E91:E100)</f>
        <v>0</v>
      </c>
      <c r="F101" s="16">
        <f>SUM(F91:F100)</f>
        <v>0</v>
      </c>
      <c r="G101" s="17" t="e">
        <f>+(F101-E101)/E101</f>
        <v>#DIV/0!</v>
      </c>
      <c r="I101" s="12"/>
    </row>
    <row r="102" spans="2:9" x14ac:dyDescent="0.2">
      <c r="B102" s="11"/>
      <c r="I102" s="12"/>
    </row>
    <row r="103" spans="2:9" ht="13.5" thickBot="1" x14ac:dyDescent="0.25">
      <c r="B103" s="11"/>
      <c r="I103" s="12"/>
    </row>
    <row r="104" spans="2:9" ht="27" thickBot="1" x14ac:dyDescent="0.45">
      <c r="B104" s="11"/>
      <c r="E104" s="18" t="s">
        <v>13</v>
      </c>
      <c r="F104" s="19" t="e">
        <f>+(F101-E101)/E101</f>
        <v>#DIV/0!</v>
      </c>
      <c r="I104" s="12"/>
    </row>
    <row r="105" spans="2:9" ht="13.5" thickBot="1" x14ac:dyDescent="0.25">
      <c r="B105" s="20"/>
      <c r="C105" s="21"/>
      <c r="D105" s="21"/>
      <c r="E105" s="21"/>
      <c r="F105" s="21"/>
      <c r="G105" s="21"/>
      <c r="H105" s="21"/>
      <c r="I105" s="22"/>
    </row>
    <row r="107" spans="2:9" ht="13.5" thickBot="1" x14ac:dyDescent="0.25"/>
    <row r="108" spans="2:9" ht="13.5" thickBot="1" x14ac:dyDescent="0.25">
      <c r="B108" s="8">
        <v>5</v>
      </c>
      <c r="C108" s="9"/>
      <c r="D108" s="9"/>
      <c r="E108" s="9"/>
      <c r="F108" s="9"/>
      <c r="G108" s="9"/>
      <c r="H108" s="9"/>
      <c r="I108" s="10"/>
    </row>
    <row r="109" spans="2:9" ht="27" thickBot="1" x14ac:dyDescent="0.45">
      <c r="B109" s="11"/>
      <c r="D109" s="76" t="s">
        <v>1</v>
      </c>
      <c r="E109" s="77"/>
      <c r="F109" s="77"/>
      <c r="G109" s="78"/>
      <c r="I109" s="12"/>
    </row>
    <row r="110" spans="2:9" ht="13.5" thickBot="1" x14ac:dyDescent="0.25">
      <c r="B110" s="11"/>
      <c r="I110" s="12"/>
    </row>
    <row r="111" spans="2:9" ht="23.25" x14ac:dyDescent="0.2">
      <c r="B111" s="11"/>
      <c r="E111" s="79"/>
      <c r="F111" s="80"/>
      <c r="I111" s="12"/>
    </row>
    <row r="112" spans="2:9" x14ac:dyDescent="0.2">
      <c r="B112" s="11"/>
      <c r="I112" s="12"/>
    </row>
    <row r="113" spans="2:9" ht="13.5" thickBot="1" x14ac:dyDescent="0.25">
      <c r="B113" s="11"/>
      <c r="I113" s="12"/>
    </row>
    <row r="114" spans="2:9" x14ac:dyDescent="0.2">
      <c r="B114" s="11"/>
      <c r="D114" s="81" t="s">
        <v>3</v>
      </c>
      <c r="E114" s="84" t="s">
        <v>4</v>
      </c>
      <c r="F114" s="84" t="s">
        <v>5</v>
      </c>
      <c r="G114" s="86" t="s">
        <v>6</v>
      </c>
      <c r="I114" s="12"/>
    </row>
    <row r="115" spans="2:9" ht="25.5" customHeight="1" x14ac:dyDescent="0.2">
      <c r="B115" s="11"/>
      <c r="D115" s="82"/>
      <c r="E115" s="85"/>
      <c r="F115" s="85"/>
      <c r="G115" s="87"/>
      <c r="I115" s="12"/>
    </row>
    <row r="116" spans="2:9" ht="18.75" thickBot="1" x14ac:dyDescent="0.25">
      <c r="B116" s="11"/>
      <c r="D116" s="83"/>
      <c r="E116" s="13">
        <v>2005</v>
      </c>
      <c r="F116" s="13">
        <v>2006</v>
      </c>
      <c r="G116" s="14"/>
      <c r="I116" s="12"/>
    </row>
    <row r="117" spans="2:9" ht="15" x14ac:dyDescent="0.2">
      <c r="B117" s="11"/>
      <c r="D117" s="60"/>
      <c r="E117" s="61"/>
      <c r="F117" s="61"/>
      <c r="G117" s="66" t="e">
        <f>+(F117-E117)/E117</f>
        <v>#DIV/0!</v>
      </c>
      <c r="I117" s="12"/>
    </row>
    <row r="118" spans="2:9" ht="15" x14ac:dyDescent="0.2">
      <c r="B118" s="11"/>
      <c r="D118" s="62"/>
      <c r="E118" s="63"/>
      <c r="F118" s="63"/>
      <c r="G118" s="66" t="e">
        <f>+(F118-E118)/E118</f>
        <v>#DIV/0!</v>
      </c>
      <c r="I118" s="12"/>
    </row>
    <row r="119" spans="2:9" ht="15" x14ac:dyDescent="0.2">
      <c r="B119" s="11"/>
      <c r="D119" s="62"/>
      <c r="E119" s="63"/>
      <c r="F119" s="63"/>
      <c r="G119" s="66" t="e">
        <f t="shared" ref="G119:G126" si="4">+(F119-E119)/E119</f>
        <v>#DIV/0!</v>
      </c>
      <c r="I119" s="12"/>
    </row>
    <row r="120" spans="2:9" ht="15" x14ac:dyDescent="0.2">
      <c r="B120" s="11"/>
      <c r="D120" s="62"/>
      <c r="E120" s="63"/>
      <c r="F120" s="63"/>
      <c r="G120" s="66" t="e">
        <f t="shared" si="4"/>
        <v>#DIV/0!</v>
      </c>
      <c r="I120" s="12"/>
    </row>
    <row r="121" spans="2:9" ht="15" x14ac:dyDescent="0.2">
      <c r="B121" s="11"/>
      <c r="D121" s="62"/>
      <c r="E121" s="63"/>
      <c r="F121" s="63"/>
      <c r="G121" s="66" t="e">
        <f t="shared" si="4"/>
        <v>#DIV/0!</v>
      </c>
      <c r="I121" s="12"/>
    </row>
    <row r="122" spans="2:9" ht="15" x14ac:dyDescent="0.2">
      <c r="B122" s="11"/>
      <c r="D122" s="62"/>
      <c r="E122" s="63"/>
      <c r="F122" s="63"/>
      <c r="G122" s="66" t="e">
        <f t="shared" si="4"/>
        <v>#DIV/0!</v>
      </c>
      <c r="I122" s="12"/>
    </row>
    <row r="123" spans="2:9" ht="15" x14ac:dyDescent="0.2">
      <c r="B123" s="11"/>
      <c r="D123" s="62"/>
      <c r="E123" s="63"/>
      <c r="F123" s="63"/>
      <c r="G123" s="66" t="e">
        <f t="shared" si="4"/>
        <v>#DIV/0!</v>
      </c>
      <c r="I123" s="12"/>
    </row>
    <row r="124" spans="2:9" ht="15" x14ac:dyDescent="0.2">
      <c r="B124" s="11"/>
      <c r="D124" s="62"/>
      <c r="E124" s="63"/>
      <c r="F124" s="63"/>
      <c r="G124" s="66" t="e">
        <f t="shared" si="4"/>
        <v>#DIV/0!</v>
      </c>
      <c r="I124" s="12"/>
    </row>
    <row r="125" spans="2:9" ht="15" x14ac:dyDescent="0.2">
      <c r="B125" s="11"/>
      <c r="D125" s="62"/>
      <c r="E125" s="63"/>
      <c r="F125" s="63"/>
      <c r="G125" s="66" t="e">
        <f t="shared" si="4"/>
        <v>#DIV/0!</v>
      </c>
      <c r="I125" s="12"/>
    </row>
    <row r="126" spans="2:9" ht="15.75" thickBot="1" x14ac:dyDescent="0.25">
      <c r="B126" s="11"/>
      <c r="D126" s="64"/>
      <c r="E126" s="65"/>
      <c r="F126" s="65"/>
      <c r="G126" s="67" t="e">
        <f t="shared" si="4"/>
        <v>#DIV/0!</v>
      </c>
      <c r="I126" s="12"/>
    </row>
    <row r="127" spans="2:9" ht="17.25" thickTop="1" thickBot="1" x14ac:dyDescent="0.3">
      <c r="B127" s="11"/>
      <c r="D127" s="15" t="s">
        <v>12</v>
      </c>
      <c r="E127" s="16">
        <f>SUM(E117:E126)</f>
        <v>0</v>
      </c>
      <c r="F127" s="16">
        <f>SUM(F117:F126)</f>
        <v>0</v>
      </c>
      <c r="G127" s="17" t="e">
        <f>+(F127-E127)/E127</f>
        <v>#DIV/0!</v>
      </c>
      <c r="I127" s="12"/>
    </row>
    <row r="128" spans="2:9" x14ac:dyDescent="0.2">
      <c r="B128" s="11"/>
      <c r="I128" s="12"/>
    </row>
    <row r="129" spans="2:9" ht="13.5" thickBot="1" x14ac:dyDescent="0.25">
      <c r="B129" s="11"/>
      <c r="I129" s="12"/>
    </row>
    <row r="130" spans="2:9" ht="27" thickBot="1" x14ac:dyDescent="0.45">
      <c r="B130" s="11"/>
      <c r="E130" s="18" t="s">
        <v>13</v>
      </c>
      <c r="F130" s="19" t="e">
        <f>+(F127-E127)/E127</f>
        <v>#DIV/0!</v>
      </c>
      <c r="I130" s="12"/>
    </row>
    <row r="131" spans="2:9" ht="13.5" thickBot="1" x14ac:dyDescent="0.25">
      <c r="B131" s="20"/>
      <c r="C131" s="21"/>
      <c r="D131" s="21"/>
      <c r="E131" s="21"/>
      <c r="F131" s="21"/>
      <c r="G131" s="21"/>
      <c r="H131" s="21"/>
      <c r="I131" s="22"/>
    </row>
    <row r="134" spans="2:9" ht="13.5" thickBot="1" x14ac:dyDescent="0.25"/>
    <row r="135" spans="2:9" ht="13.5" thickBot="1" x14ac:dyDescent="0.25">
      <c r="B135" s="8">
        <v>6</v>
      </c>
      <c r="C135" s="9"/>
      <c r="D135" s="9"/>
      <c r="E135" s="9"/>
      <c r="F135" s="9"/>
      <c r="G135" s="9"/>
      <c r="H135" s="9"/>
      <c r="I135" s="10"/>
    </row>
    <row r="136" spans="2:9" ht="27" thickBot="1" x14ac:dyDescent="0.45">
      <c r="B136" s="11"/>
      <c r="D136" s="76" t="s">
        <v>1</v>
      </c>
      <c r="E136" s="77"/>
      <c r="F136" s="77"/>
      <c r="G136" s="78"/>
      <c r="I136" s="12"/>
    </row>
    <row r="137" spans="2:9" ht="13.5" thickBot="1" x14ac:dyDescent="0.25">
      <c r="B137" s="11"/>
      <c r="I137" s="12"/>
    </row>
    <row r="138" spans="2:9" ht="23.25" x14ac:dyDescent="0.2">
      <c r="B138" s="11"/>
      <c r="E138" s="79"/>
      <c r="F138" s="80"/>
      <c r="I138" s="12"/>
    </row>
    <row r="139" spans="2:9" x14ac:dyDescent="0.2">
      <c r="B139" s="11"/>
      <c r="I139" s="12"/>
    </row>
    <row r="140" spans="2:9" ht="13.5" thickBot="1" x14ac:dyDescent="0.25">
      <c r="B140" s="11"/>
      <c r="I140" s="12"/>
    </row>
    <row r="141" spans="2:9" x14ac:dyDescent="0.2">
      <c r="B141" s="11"/>
      <c r="D141" s="81" t="s">
        <v>3</v>
      </c>
      <c r="E141" s="84" t="s">
        <v>4</v>
      </c>
      <c r="F141" s="84" t="s">
        <v>5</v>
      </c>
      <c r="G141" s="86" t="s">
        <v>6</v>
      </c>
      <c r="I141" s="12"/>
    </row>
    <row r="142" spans="2:9" ht="20.25" customHeight="1" x14ac:dyDescent="0.2">
      <c r="B142" s="11"/>
      <c r="D142" s="82"/>
      <c r="E142" s="85"/>
      <c r="F142" s="85"/>
      <c r="G142" s="87"/>
      <c r="I142" s="12"/>
    </row>
    <row r="143" spans="2:9" ht="18.75" thickBot="1" x14ac:dyDescent="0.25">
      <c r="B143" s="11"/>
      <c r="D143" s="83"/>
      <c r="E143" s="13">
        <v>2005</v>
      </c>
      <c r="F143" s="13">
        <v>2006</v>
      </c>
      <c r="G143" s="14"/>
      <c r="I143" s="12"/>
    </row>
    <row r="144" spans="2:9" ht="15" x14ac:dyDescent="0.2">
      <c r="B144" s="11"/>
      <c r="D144" s="60"/>
      <c r="E144" s="61"/>
      <c r="F144" s="61"/>
      <c r="G144" s="66" t="e">
        <f>+(F144-E144)/E144</f>
        <v>#DIV/0!</v>
      </c>
      <c r="I144" s="12"/>
    </row>
    <row r="145" spans="2:9" ht="15" x14ac:dyDescent="0.2">
      <c r="B145" s="11"/>
      <c r="D145" s="62"/>
      <c r="E145" s="63"/>
      <c r="F145" s="63"/>
      <c r="G145" s="66" t="e">
        <f>+(F145-E145)/E145</f>
        <v>#DIV/0!</v>
      </c>
      <c r="I145" s="12"/>
    </row>
    <row r="146" spans="2:9" ht="15" x14ac:dyDescent="0.2">
      <c r="B146" s="11"/>
      <c r="D146" s="62"/>
      <c r="E146" s="63"/>
      <c r="F146" s="63"/>
      <c r="G146" s="66" t="e">
        <f t="shared" ref="G146:G153" si="5">+(F146-E146)/E146</f>
        <v>#DIV/0!</v>
      </c>
      <c r="I146" s="12"/>
    </row>
    <row r="147" spans="2:9" ht="15" x14ac:dyDescent="0.2">
      <c r="B147" s="11"/>
      <c r="D147" s="62"/>
      <c r="E147" s="63"/>
      <c r="F147" s="63"/>
      <c r="G147" s="66" t="e">
        <f t="shared" si="5"/>
        <v>#DIV/0!</v>
      </c>
      <c r="I147" s="12"/>
    </row>
    <row r="148" spans="2:9" ht="15" x14ac:dyDescent="0.2">
      <c r="B148" s="11"/>
      <c r="D148" s="62"/>
      <c r="E148" s="63"/>
      <c r="F148" s="63"/>
      <c r="G148" s="66" t="e">
        <f t="shared" si="5"/>
        <v>#DIV/0!</v>
      </c>
      <c r="I148" s="12"/>
    </row>
    <row r="149" spans="2:9" ht="15" x14ac:dyDescent="0.2">
      <c r="B149" s="11"/>
      <c r="D149" s="62"/>
      <c r="E149" s="63"/>
      <c r="F149" s="63"/>
      <c r="G149" s="66" t="e">
        <f t="shared" si="5"/>
        <v>#DIV/0!</v>
      </c>
      <c r="I149" s="12"/>
    </row>
    <row r="150" spans="2:9" ht="15" x14ac:dyDescent="0.2">
      <c r="B150" s="11"/>
      <c r="D150" s="62"/>
      <c r="E150" s="63"/>
      <c r="F150" s="63"/>
      <c r="G150" s="66" t="e">
        <f t="shared" si="5"/>
        <v>#DIV/0!</v>
      </c>
      <c r="I150" s="12"/>
    </row>
    <row r="151" spans="2:9" ht="15" x14ac:dyDescent="0.2">
      <c r="B151" s="11"/>
      <c r="D151" s="62"/>
      <c r="E151" s="63"/>
      <c r="F151" s="63"/>
      <c r="G151" s="66" t="e">
        <f t="shared" si="5"/>
        <v>#DIV/0!</v>
      </c>
      <c r="I151" s="12"/>
    </row>
    <row r="152" spans="2:9" ht="15" x14ac:dyDescent="0.2">
      <c r="B152" s="11"/>
      <c r="D152" s="62"/>
      <c r="E152" s="63"/>
      <c r="F152" s="63"/>
      <c r="G152" s="66" t="e">
        <f t="shared" si="5"/>
        <v>#DIV/0!</v>
      </c>
      <c r="I152" s="12"/>
    </row>
    <row r="153" spans="2:9" ht="15.75" thickBot="1" x14ac:dyDescent="0.25">
      <c r="B153" s="11"/>
      <c r="D153" s="64"/>
      <c r="E153" s="65"/>
      <c r="F153" s="65"/>
      <c r="G153" s="67" t="e">
        <f t="shared" si="5"/>
        <v>#DIV/0!</v>
      </c>
      <c r="I153" s="12"/>
    </row>
    <row r="154" spans="2:9" ht="17.25" thickTop="1" thickBot="1" x14ac:dyDescent="0.3">
      <c r="B154" s="11"/>
      <c r="D154" s="15" t="s">
        <v>12</v>
      </c>
      <c r="E154" s="16">
        <f>SUM(E144:E153)</f>
        <v>0</v>
      </c>
      <c r="F154" s="16">
        <f>SUM(F144:F153)</f>
        <v>0</v>
      </c>
      <c r="G154" s="17" t="e">
        <f>+(F154-E154)/E154</f>
        <v>#DIV/0!</v>
      </c>
      <c r="I154" s="12"/>
    </row>
    <row r="155" spans="2:9" x14ac:dyDescent="0.2">
      <c r="B155" s="11"/>
      <c r="I155" s="12"/>
    </row>
    <row r="156" spans="2:9" ht="13.5" thickBot="1" x14ac:dyDescent="0.25">
      <c r="B156" s="11"/>
      <c r="I156" s="12"/>
    </row>
    <row r="157" spans="2:9" ht="27" thickBot="1" x14ac:dyDescent="0.45">
      <c r="B157" s="11"/>
      <c r="E157" s="18" t="s">
        <v>13</v>
      </c>
      <c r="F157" s="19" t="e">
        <f>+(F154-E154)/E154</f>
        <v>#DIV/0!</v>
      </c>
      <c r="I157" s="12"/>
    </row>
    <row r="158" spans="2:9" ht="13.5" thickBot="1" x14ac:dyDescent="0.25">
      <c r="B158" s="20"/>
      <c r="C158" s="21"/>
      <c r="D158" s="21"/>
      <c r="E158" s="21"/>
      <c r="F158" s="21"/>
      <c r="G158" s="21"/>
      <c r="H158" s="21"/>
      <c r="I158" s="22"/>
    </row>
    <row r="161" spans="2:9" ht="13.5" thickBot="1" x14ac:dyDescent="0.25"/>
    <row r="162" spans="2:9" ht="13.5" thickBot="1" x14ac:dyDescent="0.25">
      <c r="B162" s="8">
        <v>7</v>
      </c>
      <c r="C162" s="9"/>
      <c r="D162" s="9"/>
      <c r="E162" s="9"/>
      <c r="F162" s="9"/>
      <c r="G162" s="9"/>
      <c r="H162" s="9"/>
      <c r="I162" s="10"/>
    </row>
    <row r="163" spans="2:9" ht="27" thickBot="1" x14ac:dyDescent="0.45">
      <c r="B163" s="11"/>
      <c r="D163" s="76" t="s">
        <v>1</v>
      </c>
      <c r="E163" s="77"/>
      <c r="F163" s="77"/>
      <c r="G163" s="78"/>
      <c r="I163" s="12"/>
    </row>
    <row r="164" spans="2:9" ht="13.5" thickBot="1" x14ac:dyDescent="0.25">
      <c r="B164" s="11"/>
      <c r="I164" s="12"/>
    </row>
    <row r="165" spans="2:9" ht="24" thickBot="1" x14ac:dyDescent="0.25">
      <c r="B165" s="11"/>
      <c r="E165" s="79"/>
      <c r="F165" s="80"/>
      <c r="I165" s="12"/>
    </row>
    <row r="166" spans="2:9" x14ac:dyDescent="0.2">
      <c r="B166" s="11"/>
      <c r="I166" s="12"/>
    </row>
    <row r="167" spans="2:9" ht="13.5" thickBot="1" x14ac:dyDescent="0.25">
      <c r="B167" s="11"/>
      <c r="I167" s="12"/>
    </row>
    <row r="168" spans="2:9" x14ac:dyDescent="0.2">
      <c r="B168" s="11"/>
      <c r="D168" s="81" t="s">
        <v>3</v>
      </c>
      <c r="E168" s="84" t="s">
        <v>4</v>
      </c>
      <c r="F168" s="84" t="s">
        <v>5</v>
      </c>
      <c r="G168" s="86" t="s">
        <v>6</v>
      </c>
      <c r="I168" s="12"/>
    </row>
    <row r="169" spans="2:9" ht="21" customHeight="1" x14ac:dyDescent="0.2">
      <c r="B169" s="11"/>
      <c r="D169" s="82"/>
      <c r="E169" s="85"/>
      <c r="F169" s="85"/>
      <c r="G169" s="87"/>
      <c r="I169" s="12"/>
    </row>
    <row r="170" spans="2:9" ht="18.75" thickBot="1" x14ac:dyDescent="0.25">
      <c r="B170" s="11"/>
      <c r="D170" s="83"/>
      <c r="E170" s="13">
        <v>2005</v>
      </c>
      <c r="F170" s="13">
        <v>2006</v>
      </c>
      <c r="G170" s="14"/>
      <c r="I170" s="12"/>
    </row>
    <row r="171" spans="2:9" ht="15" x14ac:dyDescent="0.2">
      <c r="B171" s="11"/>
      <c r="D171" s="60"/>
      <c r="E171" s="61"/>
      <c r="F171" s="61"/>
      <c r="G171" s="66" t="e">
        <f>+(F171-E171)/E171</f>
        <v>#DIV/0!</v>
      </c>
      <c r="I171" s="12"/>
    </row>
    <row r="172" spans="2:9" ht="15" x14ac:dyDescent="0.2">
      <c r="B172" s="11"/>
      <c r="D172" s="62"/>
      <c r="E172" s="63"/>
      <c r="F172" s="63"/>
      <c r="G172" s="66" t="e">
        <f>+(F172-E172)/E172</f>
        <v>#DIV/0!</v>
      </c>
      <c r="I172" s="12"/>
    </row>
    <row r="173" spans="2:9" ht="15" x14ac:dyDescent="0.2">
      <c r="B173" s="11"/>
      <c r="D173" s="62"/>
      <c r="E173" s="63"/>
      <c r="F173" s="63"/>
      <c r="G173" s="66" t="e">
        <f t="shared" ref="G173:G180" si="6">+(F173-E173)/E173</f>
        <v>#DIV/0!</v>
      </c>
      <c r="I173" s="12"/>
    </row>
    <row r="174" spans="2:9" ht="15" x14ac:dyDescent="0.2">
      <c r="B174" s="11"/>
      <c r="D174" s="62"/>
      <c r="E174" s="63"/>
      <c r="F174" s="63"/>
      <c r="G174" s="66" t="e">
        <f t="shared" si="6"/>
        <v>#DIV/0!</v>
      </c>
      <c r="I174" s="12"/>
    </row>
    <row r="175" spans="2:9" ht="15" x14ac:dyDescent="0.2">
      <c r="B175" s="11"/>
      <c r="D175" s="62"/>
      <c r="E175" s="63"/>
      <c r="F175" s="63"/>
      <c r="G175" s="66" t="e">
        <f t="shared" si="6"/>
        <v>#DIV/0!</v>
      </c>
      <c r="I175" s="12"/>
    </row>
    <row r="176" spans="2:9" ht="15" x14ac:dyDescent="0.2">
      <c r="B176" s="11"/>
      <c r="D176" s="62"/>
      <c r="E176" s="63"/>
      <c r="F176" s="63"/>
      <c r="G176" s="66" t="e">
        <f t="shared" si="6"/>
        <v>#DIV/0!</v>
      </c>
      <c r="I176" s="12"/>
    </row>
    <row r="177" spans="2:9" ht="15" x14ac:dyDescent="0.2">
      <c r="B177" s="11"/>
      <c r="D177" s="62"/>
      <c r="E177" s="63"/>
      <c r="F177" s="63"/>
      <c r="G177" s="66" t="e">
        <f t="shared" si="6"/>
        <v>#DIV/0!</v>
      </c>
      <c r="I177" s="12"/>
    </row>
    <row r="178" spans="2:9" ht="15" x14ac:dyDescent="0.2">
      <c r="B178" s="11"/>
      <c r="D178" s="62"/>
      <c r="E178" s="63"/>
      <c r="F178" s="63"/>
      <c r="G178" s="66" t="e">
        <f t="shared" si="6"/>
        <v>#DIV/0!</v>
      </c>
      <c r="I178" s="12"/>
    </row>
    <row r="179" spans="2:9" ht="15" x14ac:dyDescent="0.2">
      <c r="B179" s="11"/>
      <c r="D179" s="62"/>
      <c r="E179" s="63"/>
      <c r="F179" s="63"/>
      <c r="G179" s="66" t="e">
        <f t="shared" si="6"/>
        <v>#DIV/0!</v>
      </c>
      <c r="I179" s="12"/>
    </row>
    <row r="180" spans="2:9" ht="15.75" thickBot="1" x14ac:dyDescent="0.25">
      <c r="B180" s="11"/>
      <c r="D180" s="64"/>
      <c r="E180" s="65"/>
      <c r="F180" s="65"/>
      <c r="G180" s="67" t="e">
        <f t="shared" si="6"/>
        <v>#DIV/0!</v>
      </c>
      <c r="I180" s="12"/>
    </row>
    <row r="181" spans="2:9" ht="17.25" thickTop="1" thickBot="1" x14ac:dyDescent="0.3">
      <c r="B181" s="11"/>
      <c r="D181" s="15" t="s">
        <v>12</v>
      </c>
      <c r="E181" s="16">
        <f>SUM(E171:E180)</f>
        <v>0</v>
      </c>
      <c r="F181" s="16">
        <f>SUM(F171:F180)</f>
        <v>0</v>
      </c>
      <c r="G181" s="17" t="e">
        <f>+(F181-E181)/E181</f>
        <v>#DIV/0!</v>
      </c>
      <c r="I181" s="12"/>
    </row>
    <row r="182" spans="2:9" x14ac:dyDescent="0.2">
      <c r="B182" s="11"/>
      <c r="I182" s="12"/>
    </row>
    <row r="183" spans="2:9" ht="13.5" thickBot="1" x14ac:dyDescent="0.25">
      <c r="B183" s="11"/>
      <c r="I183" s="12"/>
    </row>
    <row r="184" spans="2:9" ht="27" thickBot="1" x14ac:dyDescent="0.45">
      <c r="B184" s="11"/>
      <c r="E184" s="18" t="s">
        <v>13</v>
      </c>
      <c r="F184" s="19" t="e">
        <f>+(F181-E181)/E181</f>
        <v>#DIV/0!</v>
      </c>
      <c r="I184" s="12"/>
    </row>
    <row r="185" spans="2:9" ht="13.5" thickBot="1" x14ac:dyDescent="0.25">
      <c r="B185" s="20"/>
      <c r="C185" s="21"/>
      <c r="D185" s="21"/>
      <c r="E185" s="21"/>
      <c r="F185" s="21"/>
      <c r="G185" s="21"/>
      <c r="H185" s="21"/>
      <c r="I185" s="22"/>
    </row>
    <row r="188" spans="2:9" ht="13.5" thickBot="1" x14ac:dyDescent="0.25"/>
    <row r="189" spans="2:9" ht="13.5" thickBot="1" x14ac:dyDescent="0.25">
      <c r="B189" s="8">
        <v>8</v>
      </c>
      <c r="C189" s="9"/>
      <c r="D189" s="9"/>
      <c r="E189" s="9"/>
      <c r="F189" s="9"/>
      <c r="G189" s="9"/>
      <c r="H189" s="9"/>
      <c r="I189" s="10"/>
    </row>
    <row r="190" spans="2:9" ht="27" thickBot="1" x14ac:dyDescent="0.45">
      <c r="B190" s="11"/>
      <c r="D190" s="76" t="s">
        <v>1</v>
      </c>
      <c r="E190" s="77"/>
      <c r="F190" s="77"/>
      <c r="G190" s="78"/>
      <c r="I190" s="12"/>
    </row>
    <row r="191" spans="2:9" ht="13.5" thickBot="1" x14ac:dyDescent="0.25">
      <c r="B191" s="11"/>
      <c r="I191" s="12"/>
    </row>
    <row r="192" spans="2:9" ht="24" thickBot="1" x14ac:dyDescent="0.25">
      <c r="B192" s="11"/>
      <c r="E192" s="79"/>
      <c r="F192" s="80"/>
      <c r="I192" s="12"/>
    </row>
    <row r="193" spans="2:9" x14ac:dyDescent="0.2">
      <c r="B193" s="11"/>
      <c r="I193" s="12"/>
    </row>
    <row r="194" spans="2:9" ht="13.5" thickBot="1" x14ac:dyDescent="0.25">
      <c r="B194" s="11"/>
      <c r="I194" s="12"/>
    </row>
    <row r="195" spans="2:9" x14ac:dyDescent="0.2">
      <c r="B195" s="11"/>
      <c r="D195" s="81" t="s">
        <v>3</v>
      </c>
      <c r="E195" s="84" t="s">
        <v>4</v>
      </c>
      <c r="F195" s="84" t="s">
        <v>5</v>
      </c>
      <c r="G195" s="86" t="s">
        <v>6</v>
      </c>
      <c r="I195" s="12"/>
    </row>
    <row r="196" spans="2:9" ht="22.5" customHeight="1" x14ac:dyDescent="0.2">
      <c r="B196" s="11"/>
      <c r="D196" s="82"/>
      <c r="E196" s="85"/>
      <c r="F196" s="85"/>
      <c r="G196" s="87"/>
      <c r="I196" s="12"/>
    </row>
    <row r="197" spans="2:9" ht="18.75" thickBot="1" x14ac:dyDescent="0.25">
      <c r="B197" s="11"/>
      <c r="D197" s="83"/>
      <c r="E197" s="13">
        <v>2005</v>
      </c>
      <c r="F197" s="13">
        <v>2006</v>
      </c>
      <c r="G197" s="14"/>
      <c r="I197" s="12"/>
    </row>
    <row r="198" spans="2:9" ht="15" x14ac:dyDescent="0.2">
      <c r="B198" s="11"/>
      <c r="D198" s="60"/>
      <c r="E198" s="61"/>
      <c r="F198" s="61"/>
      <c r="G198" s="66" t="e">
        <f>+(F198-E198)/E198</f>
        <v>#DIV/0!</v>
      </c>
      <c r="I198" s="12"/>
    </row>
    <row r="199" spans="2:9" ht="15" x14ac:dyDescent="0.2">
      <c r="B199" s="11"/>
      <c r="D199" s="62"/>
      <c r="E199" s="63"/>
      <c r="F199" s="63"/>
      <c r="G199" s="66" t="e">
        <f>+(F199-E199)/E199</f>
        <v>#DIV/0!</v>
      </c>
      <c r="I199" s="12"/>
    </row>
    <row r="200" spans="2:9" ht="15" x14ac:dyDescent="0.2">
      <c r="B200" s="11"/>
      <c r="D200" s="62"/>
      <c r="E200" s="63"/>
      <c r="F200" s="63"/>
      <c r="G200" s="66" t="e">
        <f t="shared" ref="G200:G207" si="7">+(F200-E200)/E200</f>
        <v>#DIV/0!</v>
      </c>
      <c r="I200" s="12"/>
    </row>
    <row r="201" spans="2:9" ht="15" x14ac:dyDescent="0.2">
      <c r="B201" s="11"/>
      <c r="D201" s="62"/>
      <c r="E201" s="63"/>
      <c r="F201" s="63"/>
      <c r="G201" s="66" t="e">
        <f t="shared" si="7"/>
        <v>#DIV/0!</v>
      </c>
      <c r="I201" s="12"/>
    </row>
    <row r="202" spans="2:9" ht="15" x14ac:dyDescent="0.2">
      <c r="B202" s="11"/>
      <c r="D202" s="62"/>
      <c r="E202" s="63"/>
      <c r="F202" s="63"/>
      <c r="G202" s="66" t="e">
        <f t="shared" si="7"/>
        <v>#DIV/0!</v>
      </c>
      <c r="I202" s="12"/>
    </row>
    <row r="203" spans="2:9" ht="15" x14ac:dyDescent="0.2">
      <c r="B203" s="11"/>
      <c r="D203" s="62"/>
      <c r="E203" s="63"/>
      <c r="F203" s="63"/>
      <c r="G203" s="66" t="e">
        <f t="shared" si="7"/>
        <v>#DIV/0!</v>
      </c>
      <c r="I203" s="12"/>
    </row>
    <row r="204" spans="2:9" ht="15" x14ac:dyDescent="0.2">
      <c r="B204" s="11"/>
      <c r="D204" s="62"/>
      <c r="E204" s="63"/>
      <c r="F204" s="63"/>
      <c r="G204" s="66" t="e">
        <f t="shared" si="7"/>
        <v>#DIV/0!</v>
      </c>
      <c r="I204" s="12"/>
    </row>
    <row r="205" spans="2:9" ht="15" x14ac:dyDescent="0.2">
      <c r="B205" s="11"/>
      <c r="D205" s="62"/>
      <c r="E205" s="63"/>
      <c r="F205" s="63"/>
      <c r="G205" s="66" t="e">
        <f t="shared" si="7"/>
        <v>#DIV/0!</v>
      </c>
      <c r="I205" s="12"/>
    </row>
    <row r="206" spans="2:9" ht="15" x14ac:dyDescent="0.2">
      <c r="B206" s="11"/>
      <c r="D206" s="62"/>
      <c r="E206" s="63"/>
      <c r="F206" s="63"/>
      <c r="G206" s="66" t="e">
        <f t="shared" si="7"/>
        <v>#DIV/0!</v>
      </c>
      <c r="I206" s="12"/>
    </row>
    <row r="207" spans="2:9" ht="15.75" thickBot="1" x14ac:dyDescent="0.25">
      <c r="B207" s="11"/>
      <c r="D207" s="64"/>
      <c r="E207" s="65"/>
      <c r="F207" s="65"/>
      <c r="G207" s="67" t="e">
        <f t="shared" si="7"/>
        <v>#DIV/0!</v>
      </c>
      <c r="I207" s="12"/>
    </row>
    <row r="208" spans="2:9" ht="17.25" thickTop="1" thickBot="1" x14ac:dyDescent="0.3">
      <c r="B208" s="11"/>
      <c r="D208" s="15" t="s">
        <v>12</v>
      </c>
      <c r="E208" s="16">
        <f>SUM(E198:E207)</f>
        <v>0</v>
      </c>
      <c r="F208" s="16">
        <f>SUM(F198:F207)</f>
        <v>0</v>
      </c>
      <c r="G208" s="17" t="e">
        <f>+(F208-E208)/E208</f>
        <v>#DIV/0!</v>
      </c>
      <c r="I208" s="12"/>
    </row>
    <row r="209" spans="2:9" x14ac:dyDescent="0.2">
      <c r="B209" s="11"/>
      <c r="I209" s="12"/>
    </row>
    <row r="210" spans="2:9" ht="13.5" thickBot="1" x14ac:dyDescent="0.25">
      <c r="B210" s="11"/>
      <c r="I210" s="12"/>
    </row>
    <row r="211" spans="2:9" ht="27" thickBot="1" x14ac:dyDescent="0.45">
      <c r="B211" s="11"/>
      <c r="E211" s="18" t="s">
        <v>13</v>
      </c>
      <c r="F211" s="19" t="e">
        <f>+(F208-E208)/E208</f>
        <v>#DIV/0!</v>
      </c>
      <c r="I211" s="12"/>
    </row>
    <row r="212" spans="2:9" ht="13.5" thickBot="1" x14ac:dyDescent="0.25">
      <c r="B212" s="20"/>
      <c r="C212" s="21"/>
      <c r="D212" s="21"/>
      <c r="E212" s="21"/>
      <c r="F212" s="21"/>
      <c r="G212" s="21"/>
      <c r="H212" s="21"/>
      <c r="I212" s="22"/>
    </row>
    <row r="215" spans="2:9" ht="13.5" thickBot="1" x14ac:dyDescent="0.25"/>
    <row r="216" spans="2:9" ht="13.5" thickBot="1" x14ac:dyDescent="0.25">
      <c r="B216" s="8">
        <v>9</v>
      </c>
      <c r="C216" s="9"/>
      <c r="D216" s="9"/>
      <c r="E216" s="9"/>
      <c r="F216" s="9"/>
      <c r="G216" s="9"/>
      <c r="H216" s="9"/>
      <c r="I216" s="10"/>
    </row>
    <row r="217" spans="2:9" ht="27" thickBot="1" x14ac:dyDescent="0.45">
      <c r="B217" s="11"/>
      <c r="D217" s="76" t="s">
        <v>1</v>
      </c>
      <c r="E217" s="77"/>
      <c r="F217" s="77"/>
      <c r="G217" s="78"/>
      <c r="I217" s="12"/>
    </row>
    <row r="218" spans="2:9" ht="13.5" thickBot="1" x14ac:dyDescent="0.25">
      <c r="B218" s="11"/>
      <c r="I218" s="12"/>
    </row>
    <row r="219" spans="2:9" ht="24" thickBot="1" x14ac:dyDescent="0.25">
      <c r="B219" s="11"/>
      <c r="E219" s="79"/>
      <c r="F219" s="80"/>
      <c r="I219" s="12"/>
    </row>
    <row r="220" spans="2:9" x14ac:dyDescent="0.2">
      <c r="B220" s="11"/>
      <c r="I220" s="12"/>
    </row>
    <row r="221" spans="2:9" ht="13.5" thickBot="1" x14ac:dyDescent="0.25">
      <c r="B221" s="11"/>
      <c r="I221" s="12"/>
    </row>
    <row r="222" spans="2:9" x14ac:dyDescent="0.2">
      <c r="B222" s="11"/>
      <c r="D222" s="81" t="s">
        <v>3</v>
      </c>
      <c r="E222" s="84" t="s">
        <v>4</v>
      </c>
      <c r="F222" s="84" t="s">
        <v>5</v>
      </c>
      <c r="G222" s="86" t="s">
        <v>6</v>
      </c>
      <c r="I222" s="12"/>
    </row>
    <row r="223" spans="2:9" ht="23.25" customHeight="1" x14ac:dyDescent="0.2">
      <c r="B223" s="11"/>
      <c r="D223" s="82"/>
      <c r="E223" s="85"/>
      <c r="F223" s="85"/>
      <c r="G223" s="87"/>
      <c r="I223" s="12"/>
    </row>
    <row r="224" spans="2:9" ht="18.75" thickBot="1" x14ac:dyDescent="0.25">
      <c r="B224" s="11"/>
      <c r="D224" s="83"/>
      <c r="E224" s="13">
        <v>2005</v>
      </c>
      <c r="F224" s="13">
        <v>2006</v>
      </c>
      <c r="G224" s="14"/>
      <c r="I224" s="12"/>
    </row>
    <row r="225" spans="2:9" ht="15" x14ac:dyDescent="0.2">
      <c r="B225" s="11"/>
      <c r="D225" s="60"/>
      <c r="E225" s="61"/>
      <c r="F225" s="61"/>
      <c r="G225" s="66" t="e">
        <f>+(F225-E225)/E225</f>
        <v>#DIV/0!</v>
      </c>
      <c r="I225" s="12"/>
    </row>
    <row r="226" spans="2:9" ht="15" x14ac:dyDescent="0.2">
      <c r="B226" s="11"/>
      <c r="D226" s="62"/>
      <c r="E226" s="63"/>
      <c r="F226" s="63"/>
      <c r="G226" s="66" t="e">
        <f>+(F226-E226)/E226</f>
        <v>#DIV/0!</v>
      </c>
      <c r="I226" s="12"/>
    </row>
    <row r="227" spans="2:9" ht="15" x14ac:dyDescent="0.2">
      <c r="B227" s="11"/>
      <c r="D227" s="62"/>
      <c r="E227" s="63"/>
      <c r="F227" s="63"/>
      <c r="G227" s="66" t="e">
        <f t="shared" ref="G227:G234" si="8">+(F227-E227)/E227</f>
        <v>#DIV/0!</v>
      </c>
      <c r="I227" s="12"/>
    </row>
    <row r="228" spans="2:9" ht="15" x14ac:dyDescent="0.2">
      <c r="B228" s="11"/>
      <c r="D228" s="62"/>
      <c r="E228" s="63"/>
      <c r="F228" s="63"/>
      <c r="G228" s="66" t="e">
        <f t="shared" si="8"/>
        <v>#DIV/0!</v>
      </c>
      <c r="I228" s="12"/>
    </row>
    <row r="229" spans="2:9" ht="15" x14ac:dyDescent="0.2">
      <c r="B229" s="11"/>
      <c r="D229" s="62"/>
      <c r="E229" s="63"/>
      <c r="F229" s="63"/>
      <c r="G229" s="66" t="e">
        <f t="shared" si="8"/>
        <v>#DIV/0!</v>
      </c>
      <c r="I229" s="12"/>
    </row>
    <row r="230" spans="2:9" ht="15" x14ac:dyDescent="0.2">
      <c r="B230" s="11"/>
      <c r="D230" s="62"/>
      <c r="E230" s="63"/>
      <c r="F230" s="63"/>
      <c r="G230" s="66" t="e">
        <f t="shared" si="8"/>
        <v>#DIV/0!</v>
      </c>
      <c r="I230" s="12"/>
    </row>
    <row r="231" spans="2:9" ht="15" x14ac:dyDescent="0.2">
      <c r="B231" s="11"/>
      <c r="D231" s="62"/>
      <c r="E231" s="63"/>
      <c r="F231" s="63"/>
      <c r="G231" s="66" t="e">
        <f t="shared" si="8"/>
        <v>#DIV/0!</v>
      </c>
      <c r="I231" s="12"/>
    </row>
    <row r="232" spans="2:9" ht="15" x14ac:dyDescent="0.2">
      <c r="B232" s="11"/>
      <c r="D232" s="62"/>
      <c r="E232" s="63"/>
      <c r="F232" s="63"/>
      <c r="G232" s="66" t="e">
        <f t="shared" si="8"/>
        <v>#DIV/0!</v>
      </c>
      <c r="I232" s="12"/>
    </row>
    <row r="233" spans="2:9" ht="15" x14ac:dyDescent="0.2">
      <c r="B233" s="11"/>
      <c r="D233" s="62"/>
      <c r="E233" s="63"/>
      <c r="F233" s="63"/>
      <c r="G233" s="66" t="e">
        <f t="shared" si="8"/>
        <v>#DIV/0!</v>
      </c>
      <c r="I233" s="12"/>
    </row>
    <row r="234" spans="2:9" ht="15.75" thickBot="1" x14ac:dyDescent="0.25">
      <c r="B234" s="11"/>
      <c r="D234" s="64"/>
      <c r="E234" s="65"/>
      <c r="F234" s="65"/>
      <c r="G234" s="67" t="e">
        <f t="shared" si="8"/>
        <v>#DIV/0!</v>
      </c>
      <c r="I234" s="12"/>
    </row>
    <row r="235" spans="2:9" ht="17.25" thickTop="1" thickBot="1" x14ac:dyDescent="0.3">
      <c r="B235" s="11"/>
      <c r="D235" s="15" t="s">
        <v>12</v>
      </c>
      <c r="E235" s="16">
        <f>SUM(E225:E234)</f>
        <v>0</v>
      </c>
      <c r="F235" s="16">
        <f>SUM(F225:F234)</f>
        <v>0</v>
      </c>
      <c r="G235" s="17" t="e">
        <f>+(F235-E235)/E235</f>
        <v>#DIV/0!</v>
      </c>
      <c r="I235" s="12"/>
    </row>
    <row r="236" spans="2:9" x14ac:dyDescent="0.2">
      <c r="B236" s="11"/>
      <c r="I236" s="12"/>
    </row>
    <row r="237" spans="2:9" ht="13.5" thickBot="1" x14ac:dyDescent="0.25">
      <c r="B237" s="11"/>
      <c r="I237" s="12"/>
    </row>
    <row r="238" spans="2:9" ht="27" thickBot="1" x14ac:dyDescent="0.45">
      <c r="B238" s="11"/>
      <c r="E238" s="18" t="s">
        <v>13</v>
      </c>
      <c r="F238" s="19" t="e">
        <f>+(F235-E235)/E235</f>
        <v>#DIV/0!</v>
      </c>
      <c r="I238" s="12"/>
    </row>
    <row r="239" spans="2:9" ht="13.5" thickBot="1" x14ac:dyDescent="0.25">
      <c r="B239" s="20"/>
      <c r="C239" s="21"/>
      <c r="D239" s="21"/>
      <c r="E239" s="21"/>
      <c r="F239" s="21"/>
      <c r="G239" s="21"/>
      <c r="H239" s="21"/>
      <c r="I239" s="22"/>
    </row>
    <row r="242" spans="2:9" ht="13.5" thickBot="1" x14ac:dyDescent="0.25"/>
    <row r="243" spans="2:9" ht="13.5" thickBot="1" x14ac:dyDescent="0.25">
      <c r="B243" s="8">
        <v>10</v>
      </c>
      <c r="C243" s="9"/>
      <c r="D243" s="9"/>
      <c r="E243" s="9"/>
      <c r="F243" s="9"/>
      <c r="G243" s="9"/>
      <c r="H243" s="9"/>
      <c r="I243" s="10"/>
    </row>
    <row r="244" spans="2:9" ht="27" thickBot="1" x14ac:dyDescent="0.45">
      <c r="B244" s="11"/>
      <c r="D244" s="76" t="s">
        <v>1</v>
      </c>
      <c r="E244" s="77"/>
      <c r="F244" s="77"/>
      <c r="G244" s="78"/>
      <c r="I244" s="12"/>
    </row>
    <row r="245" spans="2:9" ht="13.5" thickBot="1" x14ac:dyDescent="0.25">
      <c r="B245" s="11"/>
      <c r="I245" s="12"/>
    </row>
    <row r="246" spans="2:9" ht="24" thickBot="1" x14ac:dyDescent="0.25">
      <c r="B246" s="11"/>
      <c r="E246" s="79"/>
      <c r="F246" s="80"/>
      <c r="I246" s="12"/>
    </row>
    <row r="247" spans="2:9" x14ac:dyDescent="0.2">
      <c r="B247" s="11"/>
      <c r="I247" s="12"/>
    </row>
    <row r="248" spans="2:9" ht="13.5" thickBot="1" x14ac:dyDescent="0.25">
      <c r="B248" s="11"/>
      <c r="I248" s="12"/>
    </row>
    <row r="249" spans="2:9" x14ac:dyDescent="0.2">
      <c r="B249" s="11"/>
      <c r="D249" s="81" t="s">
        <v>3</v>
      </c>
      <c r="E249" s="84" t="s">
        <v>4</v>
      </c>
      <c r="F249" s="84" t="s">
        <v>5</v>
      </c>
      <c r="G249" s="86" t="s">
        <v>6</v>
      </c>
      <c r="I249" s="12"/>
    </row>
    <row r="250" spans="2:9" ht="23.25" customHeight="1" x14ac:dyDescent="0.2">
      <c r="B250" s="11"/>
      <c r="D250" s="82"/>
      <c r="E250" s="85"/>
      <c r="F250" s="85"/>
      <c r="G250" s="87"/>
      <c r="I250" s="12"/>
    </row>
    <row r="251" spans="2:9" ht="18.75" thickBot="1" x14ac:dyDescent="0.25">
      <c r="B251" s="11"/>
      <c r="D251" s="83"/>
      <c r="E251" s="13">
        <v>2005</v>
      </c>
      <c r="F251" s="13">
        <v>2006</v>
      </c>
      <c r="G251" s="14"/>
      <c r="I251" s="12"/>
    </row>
    <row r="252" spans="2:9" ht="15" x14ac:dyDescent="0.2">
      <c r="B252" s="11"/>
      <c r="D252" s="60"/>
      <c r="E252" s="61"/>
      <c r="F252" s="61"/>
      <c r="G252" s="66" t="e">
        <f>+(F252-E252)/E252</f>
        <v>#DIV/0!</v>
      </c>
      <c r="I252" s="12"/>
    </row>
    <row r="253" spans="2:9" ht="15" x14ac:dyDescent="0.2">
      <c r="B253" s="11"/>
      <c r="D253" s="62"/>
      <c r="E253" s="63"/>
      <c r="F253" s="63"/>
      <c r="G253" s="66" t="e">
        <f>+(F253-E253)/E253</f>
        <v>#DIV/0!</v>
      </c>
      <c r="I253" s="12"/>
    </row>
    <row r="254" spans="2:9" ht="15" x14ac:dyDescent="0.2">
      <c r="B254" s="11"/>
      <c r="D254" s="62"/>
      <c r="E254" s="63"/>
      <c r="F254" s="63"/>
      <c r="G254" s="66" t="e">
        <f t="shared" ref="G254:G261" si="9">+(F254-E254)/E254</f>
        <v>#DIV/0!</v>
      </c>
      <c r="I254" s="12"/>
    </row>
    <row r="255" spans="2:9" ht="15" x14ac:dyDescent="0.2">
      <c r="B255" s="11"/>
      <c r="D255" s="62"/>
      <c r="E255" s="63"/>
      <c r="F255" s="63"/>
      <c r="G255" s="66" t="e">
        <f t="shared" si="9"/>
        <v>#DIV/0!</v>
      </c>
      <c r="I255" s="12"/>
    </row>
    <row r="256" spans="2:9" ht="15" x14ac:dyDescent="0.2">
      <c r="B256" s="11"/>
      <c r="D256" s="62"/>
      <c r="E256" s="63"/>
      <c r="F256" s="63"/>
      <c r="G256" s="66" t="e">
        <f t="shared" si="9"/>
        <v>#DIV/0!</v>
      </c>
      <c r="I256" s="12"/>
    </row>
    <row r="257" spans="2:9" ht="15" x14ac:dyDescent="0.2">
      <c r="B257" s="11"/>
      <c r="D257" s="62"/>
      <c r="E257" s="63"/>
      <c r="F257" s="63"/>
      <c r="G257" s="66" t="e">
        <f t="shared" si="9"/>
        <v>#DIV/0!</v>
      </c>
      <c r="I257" s="12"/>
    </row>
    <row r="258" spans="2:9" ht="15" x14ac:dyDescent="0.2">
      <c r="B258" s="11"/>
      <c r="D258" s="62"/>
      <c r="E258" s="63"/>
      <c r="F258" s="63"/>
      <c r="G258" s="66" t="e">
        <f t="shared" si="9"/>
        <v>#DIV/0!</v>
      </c>
      <c r="I258" s="12"/>
    </row>
    <row r="259" spans="2:9" ht="15" x14ac:dyDescent="0.2">
      <c r="B259" s="11"/>
      <c r="D259" s="62"/>
      <c r="E259" s="63"/>
      <c r="F259" s="63"/>
      <c r="G259" s="66" t="e">
        <f t="shared" si="9"/>
        <v>#DIV/0!</v>
      </c>
      <c r="I259" s="12"/>
    </row>
    <row r="260" spans="2:9" ht="15" x14ac:dyDescent="0.2">
      <c r="B260" s="11"/>
      <c r="D260" s="62"/>
      <c r="E260" s="63"/>
      <c r="F260" s="63"/>
      <c r="G260" s="66" t="e">
        <f t="shared" si="9"/>
        <v>#DIV/0!</v>
      </c>
      <c r="I260" s="12"/>
    </row>
    <row r="261" spans="2:9" ht="15.75" thickBot="1" x14ac:dyDescent="0.25">
      <c r="B261" s="11"/>
      <c r="D261" s="64"/>
      <c r="E261" s="65"/>
      <c r="F261" s="65"/>
      <c r="G261" s="67" t="e">
        <f t="shared" si="9"/>
        <v>#DIV/0!</v>
      </c>
      <c r="I261" s="12"/>
    </row>
    <row r="262" spans="2:9" ht="17.25" thickTop="1" thickBot="1" x14ac:dyDescent="0.3">
      <c r="B262" s="11"/>
      <c r="D262" s="15" t="s">
        <v>12</v>
      </c>
      <c r="E262" s="16">
        <f>SUM(E252:E261)</f>
        <v>0</v>
      </c>
      <c r="F262" s="16">
        <f>SUM(F252:F261)</f>
        <v>0</v>
      </c>
      <c r="G262" s="17" t="e">
        <f>+(F262-E262)/E262</f>
        <v>#DIV/0!</v>
      </c>
      <c r="I262" s="12"/>
    </row>
    <row r="263" spans="2:9" x14ac:dyDescent="0.2">
      <c r="B263" s="11"/>
      <c r="I263" s="12"/>
    </row>
    <row r="264" spans="2:9" ht="13.5" thickBot="1" x14ac:dyDescent="0.25">
      <c r="B264" s="11"/>
      <c r="I264" s="12"/>
    </row>
    <row r="265" spans="2:9" ht="27" thickBot="1" x14ac:dyDescent="0.45">
      <c r="B265" s="11"/>
      <c r="E265" s="18" t="s">
        <v>13</v>
      </c>
      <c r="F265" s="19" t="e">
        <f>+(F262-E262)/E262</f>
        <v>#DIV/0!</v>
      </c>
      <c r="I265" s="12"/>
    </row>
    <row r="266" spans="2:9" ht="13.5" thickBot="1" x14ac:dyDescent="0.25">
      <c r="B266" s="20"/>
      <c r="C266" s="21"/>
      <c r="D266" s="21"/>
      <c r="E266" s="21"/>
      <c r="F266" s="21"/>
      <c r="G266" s="21"/>
      <c r="H266" s="21"/>
      <c r="I266" s="22"/>
    </row>
  </sheetData>
  <sheetProtection password="DC75" sheet="1" objects="1" scenarios="1"/>
  <mergeCells count="61">
    <mergeCell ref="D244:G244"/>
    <mergeCell ref="E246:F246"/>
    <mergeCell ref="D249:D251"/>
    <mergeCell ref="E249:E250"/>
    <mergeCell ref="F249:F250"/>
    <mergeCell ref="G249:G250"/>
    <mergeCell ref="D217:G217"/>
    <mergeCell ref="E219:F219"/>
    <mergeCell ref="D222:D224"/>
    <mergeCell ref="E222:E223"/>
    <mergeCell ref="F222:F223"/>
    <mergeCell ref="G222:G223"/>
    <mergeCell ref="D3:G3"/>
    <mergeCell ref="E8:E9"/>
    <mergeCell ref="F8:F9"/>
    <mergeCell ref="E5:F5"/>
    <mergeCell ref="D8:D10"/>
    <mergeCell ref="G8:G10"/>
    <mergeCell ref="F35:F36"/>
    <mergeCell ref="G35:G36"/>
    <mergeCell ref="D30:G30"/>
    <mergeCell ref="E32:F32"/>
    <mergeCell ref="D35:D37"/>
    <mergeCell ref="E35:E36"/>
    <mergeCell ref="D57:G57"/>
    <mergeCell ref="E59:F59"/>
    <mergeCell ref="D62:D64"/>
    <mergeCell ref="E62:E63"/>
    <mergeCell ref="F62:F63"/>
    <mergeCell ref="G62:G63"/>
    <mergeCell ref="D83:G83"/>
    <mergeCell ref="E85:F85"/>
    <mergeCell ref="D88:D90"/>
    <mergeCell ref="E88:E89"/>
    <mergeCell ref="F88:F89"/>
    <mergeCell ref="G88:G89"/>
    <mergeCell ref="E141:E142"/>
    <mergeCell ref="F141:F142"/>
    <mergeCell ref="G141:G142"/>
    <mergeCell ref="D109:G109"/>
    <mergeCell ref="E111:F111"/>
    <mergeCell ref="D114:D116"/>
    <mergeCell ref="E114:E115"/>
    <mergeCell ref="F114:F115"/>
    <mergeCell ref="G114:G115"/>
    <mergeCell ref="G1:I1"/>
    <mergeCell ref="D190:G190"/>
    <mergeCell ref="E192:F192"/>
    <mergeCell ref="D195:D197"/>
    <mergeCell ref="E195:E196"/>
    <mergeCell ref="F195:F196"/>
    <mergeCell ref="G195:G196"/>
    <mergeCell ref="D163:G163"/>
    <mergeCell ref="E165:F165"/>
    <mergeCell ref="D168:D170"/>
    <mergeCell ref="E168:E169"/>
    <mergeCell ref="F168:F169"/>
    <mergeCell ref="G168:G169"/>
    <mergeCell ref="D136:G136"/>
    <mergeCell ref="E138:F138"/>
    <mergeCell ref="D141:D143"/>
  </mergeCells>
  <phoneticPr fontId="2" type="noConversion"/>
  <pageMargins left="0.75" right="0.75" top="1" bottom="1" header="0" footer="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3" name="Button 41">
              <controlPr locked="0" defaultSize="0" print="0" autoFill="0" autoPict="0" macro="[0]!BORRAR">
                <anchor moveWithCells="1" sizeWithCells="1">
                  <from>
                    <xdr:col>7</xdr:col>
                    <xdr:colOff>628650</xdr:colOff>
                    <xdr:row>1</xdr:row>
                    <xdr:rowOff>142875</xdr:rowOff>
                  </from>
                  <to>
                    <xdr:col>8</xdr:col>
                    <xdr:colOff>695325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N31"/>
  <sheetViews>
    <sheetView workbookViewId="0">
      <selection activeCell="E45" sqref="E45"/>
    </sheetView>
  </sheetViews>
  <sheetFormatPr baseColWidth="10" defaultColWidth="11.42578125" defaultRowHeight="12.75" x14ac:dyDescent="0.2"/>
  <cols>
    <col min="1" max="1" width="11.42578125" style="1"/>
    <col min="2" max="2" width="6.5703125" style="1" customWidth="1"/>
    <col min="3" max="3" width="27.5703125" style="1" customWidth="1"/>
    <col min="4" max="4" width="15.140625" style="1" customWidth="1"/>
    <col min="5" max="5" width="14.140625" style="1" bestFit="1" customWidth="1"/>
    <col min="6" max="13" width="11.42578125" style="1"/>
    <col min="14" max="14" width="9.5703125" style="1" customWidth="1"/>
    <col min="15" max="16384" width="11.42578125" style="1"/>
  </cols>
  <sheetData>
    <row r="1" spans="2:14" ht="13.5" thickBot="1" x14ac:dyDescent="0.25">
      <c r="K1" s="73" t="s">
        <v>0</v>
      </c>
      <c r="L1" s="74"/>
      <c r="M1" s="74"/>
      <c r="N1" s="75"/>
    </row>
    <row r="3" spans="2:14" ht="13.5" thickBot="1" x14ac:dyDescent="0.25"/>
    <row r="4" spans="2:14" x14ac:dyDescent="0.2">
      <c r="B4" s="2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x14ac:dyDescent="0.2">
      <c r="B5" s="11"/>
      <c r="N5" s="12"/>
    </row>
    <row r="6" spans="2:14" ht="13.5" thickBot="1" x14ac:dyDescent="0.25">
      <c r="B6" s="11"/>
      <c r="N6" s="12"/>
    </row>
    <row r="7" spans="2:14" x14ac:dyDescent="0.2">
      <c r="B7" s="11"/>
      <c r="C7" s="103" t="s">
        <v>24</v>
      </c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2"/>
    </row>
    <row r="8" spans="2:14" ht="13.5" thickBot="1" x14ac:dyDescent="0.25">
      <c r="B8" s="11"/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12"/>
    </row>
    <row r="9" spans="2:14" ht="13.5" thickBot="1" x14ac:dyDescent="0.25">
      <c r="B9" s="11"/>
      <c r="N9" s="12"/>
    </row>
    <row r="10" spans="2:14" x14ac:dyDescent="0.2">
      <c r="B10" s="11"/>
      <c r="D10" s="97" t="s">
        <v>25</v>
      </c>
      <c r="E10" s="98"/>
      <c r="F10" s="98"/>
      <c r="G10" s="98"/>
      <c r="H10" s="98"/>
      <c r="I10" s="98"/>
      <c r="J10" s="98"/>
      <c r="K10" s="98"/>
      <c r="L10" s="98"/>
      <c r="M10" s="99"/>
      <c r="N10" s="12"/>
    </row>
    <row r="11" spans="2:14" ht="13.5" thickBot="1" x14ac:dyDescent="0.25">
      <c r="B11" s="11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N11" s="12"/>
    </row>
    <row r="12" spans="2:14" ht="28.15" customHeight="1" thickBot="1" x14ac:dyDescent="0.25">
      <c r="B12" s="11"/>
      <c r="D12" s="30" t="str">
        <f>+'T.C.M.'!E5</f>
        <v>Chocolates</v>
      </c>
      <c r="E12" s="31" t="str">
        <f>+'T.C.M.'!E32</f>
        <v>Café</v>
      </c>
      <c r="F12" s="31" t="str">
        <f>+'T.C.M.'!E59</f>
        <v>Chocolatinas</v>
      </c>
      <c r="G12" s="31">
        <f>+'T.C.M.'!E85</f>
        <v>0</v>
      </c>
      <c r="H12" s="31">
        <f>+'T.C.M.'!E111</f>
        <v>0</v>
      </c>
      <c r="I12" s="31">
        <f>+'T.C.M.'!E138</f>
        <v>0</v>
      </c>
      <c r="J12" s="31">
        <f>+'T.C.M.'!E165</f>
        <v>0</v>
      </c>
      <c r="K12" s="31">
        <f>+'T.C.M.'!E192</f>
        <v>0</v>
      </c>
      <c r="L12" s="31">
        <f>+'T.C.M.'!E219</f>
        <v>0</v>
      </c>
      <c r="M12" s="32">
        <f>+'T.C.M.'!E246</f>
        <v>0</v>
      </c>
      <c r="N12" s="12"/>
    </row>
    <row r="13" spans="2:14" ht="18" x14ac:dyDescent="0.25">
      <c r="B13" s="11"/>
      <c r="C13" s="33" t="s">
        <v>26</v>
      </c>
      <c r="D13" s="36">
        <f>+'T.C.M.'!F11</f>
        <v>1200</v>
      </c>
      <c r="E13" s="37">
        <f>+'T.C.M.'!F38</f>
        <v>150000</v>
      </c>
      <c r="F13" s="37">
        <f>+'T.C.M.'!F65</f>
        <v>1200000</v>
      </c>
      <c r="G13" s="37">
        <f>+'T.C.M.'!F91</f>
        <v>0</v>
      </c>
      <c r="H13" s="37">
        <f>+'T.C.M.'!F117</f>
        <v>0</v>
      </c>
      <c r="I13" s="37">
        <f>+'T.C.M.'!F144</f>
        <v>0</v>
      </c>
      <c r="J13" s="37">
        <f>+'T.C.M.'!F171</f>
        <v>0</v>
      </c>
      <c r="K13" s="37">
        <f>+'T.C.M.'!F198</f>
        <v>0</v>
      </c>
      <c r="L13" s="37">
        <f>+'T.C.M.'!F225</f>
        <v>0</v>
      </c>
      <c r="M13" s="38">
        <f>+'T.C.M.'!F252</f>
        <v>0</v>
      </c>
      <c r="N13" s="12"/>
    </row>
    <row r="14" spans="2:14" ht="18.75" thickBot="1" x14ac:dyDescent="0.3">
      <c r="B14" s="11"/>
      <c r="C14" s="34" t="s">
        <v>27</v>
      </c>
      <c r="D14" s="39">
        <f>MAX('T.C.M.'!F11:F20)</f>
        <v>3200</v>
      </c>
      <c r="E14" s="40">
        <f>MAX('T.C.M.'!F38:F47)</f>
        <v>160000</v>
      </c>
      <c r="F14" s="40">
        <f>MAX('T.C.M.'!F65:F74)</f>
        <v>1800000</v>
      </c>
      <c r="G14" s="40">
        <f>MAX('T.C.M.'!F91:F100)</f>
        <v>0</v>
      </c>
      <c r="H14" s="40">
        <f>MAX('T.C.M.'!F117:F126)</f>
        <v>0</v>
      </c>
      <c r="I14" s="40">
        <f>MAX('T.C.M.'!F144:F153)</f>
        <v>0</v>
      </c>
      <c r="J14" s="40">
        <f>MAX('T.C.M.'!F171:F180)</f>
        <v>0</v>
      </c>
      <c r="K14" s="40">
        <f>MAX('T.C.M.'!F198:F207)</f>
        <v>0</v>
      </c>
      <c r="L14" s="40">
        <f>MAX('T.C.M.'!F225:F234)</f>
        <v>0</v>
      </c>
      <c r="M14" s="41">
        <f>MAX('T.C.M.'!F252:F261)</f>
        <v>0</v>
      </c>
      <c r="N14" s="12"/>
    </row>
    <row r="15" spans="2:14" ht="27.75" thickTop="1" thickBot="1" x14ac:dyDescent="0.45">
      <c r="B15" s="11"/>
      <c r="C15" s="35" t="s">
        <v>28</v>
      </c>
      <c r="D15" s="42">
        <f>+D13/D14</f>
        <v>0.375</v>
      </c>
      <c r="E15" s="42">
        <f t="shared" ref="E15:M15" si="0">+E13/E14</f>
        <v>0.9375</v>
      </c>
      <c r="F15" s="42">
        <f t="shared" si="0"/>
        <v>0.66666666666666663</v>
      </c>
      <c r="G15" s="42" t="e">
        <f t="shared" si="0"/>
        <v>#DIV/0!</v>
      </c>
      <c r="H15" s="42" t="e">
        <f t="shared" si="0"/>
        <v>#DIV/0!</v>
      </c>
      <c r="I15" s="42" t="e">
        <f t="shared" si="0"/>
        <v>#DIV/0!</v>
      </c>
      <c r="J15" s="42" t="e">
        <f t="shared" si="0"/>
        <v>#DIV/0!</v>
      </c>
      <c r="K15" s="42" t="e">
        <f t="shared" si="0"/>
        <v>#DIV/0!</v>
      </c>
      <c r="L15" s="42" t="e">
        <f t="shared" si="0"/>
        <v>#DIV/0!</v>
      </c>
      <c r="M15" s="42" t="e">
        <f t="shared" si="0"/>
        <v>#DIV/0!</v>
      </c>
      <c r="N15" s="12"/>
    </row>
    <row r="16" spans="2:14" x14ac:dyDescent="0.2">
      <c r="B16" s="11"/>
      <c r="N16" s="12"/>
    </row>
    <row r="17" spans="2:14" x14ac:dyDescent="0.2">
      <c r="B17" s="11"/>
      <c r="N17" s="12"/>
    </row>
    <row r="18" spans="2:14" x14ac:dyDescent="0.2">
      <c r="B18" s="11"/>
      <c r="N18" s="12"/>
    </row>
    <row r="19" spans="2:14" ht="13.5" thickBot="1" x14ac:dyDescent="0.25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2" spans="2:14" ht="13.5" thickBot="1" x14ac:dyDescent="0.25"/>
    <row r="23" spans="2:14" x14ac:dyDescent="0.2">
      <c r="B23" s="29"/>
      <c r="C23" s="95" t="s">
        <v>29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10"/>
    </row>
    <row r="24" spans="2:14" x14ac:dyDescent="0.2">
      <c r="B24" s="11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12"/>
    </row>
    <row r="25" spans="2:14" x14ac:dyDescent="0.2">
      <c r="B25" s="11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12"/>
    </row>
    <row r="26" spans="2:14" x14ac:dyDescent="0.2">
      <c r="B26" s="11"/>
      <c r="N26" s="12"/>
    </row>
    <row r="27" spans="2:14" ht="18.75" thickBot="1" x14ac:dyDescent="0.3">
      <c r="B27" s="11"/>
      <c r="C27" s="34" t="s">
        <v>27</v>
      </c>
      <c r="D27" s="68">
        <v>10</v>
      </c>
      <c r="E27" s="69">
        <v>35</v>
      </c>
      <c r="F27" s="69"/>
      <c r="G27" s="69"/>
      <c r="H27" s="69"/>
      <c r="I27" s="69"/>
      <c r="J27" s="69"/>
      <c r="K27" s="69"/>
      <c r="L27" s="69"/>
      <c r="M27" s="70"/>
      <c r="N27" s="12"/>
    </row>
    <row r="28" spans="2:14" ht="27.75" thickTop="1" thickBot="1" x14ac:dyDescent="0.45">
      <c r="B28" s="11"/>
      <c r="C28" s="35" t="s">
        <v>28</v>
      </c>
      <c r="D28" s="42">
        <f>+D13/D27</f>
        <v>120</v>
      </c>
      <c r="E28" s="42">
        <f t="shared" ref="E28:M28" si="1">+E13/E27</f>
        <v>4285.7142857142853</v>
      </c>
      <c r="F28" s="42" t="e">
        <f t="shared" si="1"/>
        <v>#DIV/0!</v>
      </c>
      <c r="G28" s="42" t="e">
        <f t="shared" si="1"/>
        <v>#DIV/0!</v>
      </c>
      <c r="H28" s="42" t="e">
        <f t="shared" si="1"/>
        <v>#DIV/0!</v>
      </c>
      <c r="I28" s="42" t="e">
        <f t="shared" si="1"/>
        <v>#DIV/0!</v>
      </c>
      <c r="J28" s="42" t="e">
        <f t="shared" si="1"/>
        <v>#DIV/0!</v>
      </c>
      <c r="K28" s="42" t="e">
        <f t="shared" si="1"/>
        <v>#DIV/0!</v>
      </c>
      <c r="L28" s="42" t="e">
        <f t="shared" si="1"/>
        <v>#DIV/0!</v>
      </c>
      <c r="M28" s="42" t="e">
        <f t="shared" si="1"/>
        <v>#DIV/0!</v>
      </c>
      <c r="N28" s="12"/>
    </row>
    <row r="29" spans="2:14" x14ac:dyDescent="0.2">
      <c r="B29" s="11"/>
      <c r="N29" s="12"/>
    </row>
    <row r="30" spans="2:14" x14ac:dyDescent="0.2">
      <c r="B30" s="11"/>
      <c r="N30" s="12"/>
    </row>
    <row r="31" spans="2:14" ht="13.5" thickBot="1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</sheetData>
  <mergeCells count="4">
    <mergeCell ref="C23:M25"/>
    <mergeCell ref="D10:M11"/>
    <mergeCell ref="C7:M8"/>
    <mergeCell ref="K1:N1"/>
  </mergeCells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G23"/>
  <sheetViews>
    <sheetView topLeftCell="A7" workbookViewId="0">
      <selection activeCell="D1" sqref="D1"/>
    </sheetView>
  </sheetViews>
  <sheetFormatPr baseColWidth="10" defaultColWidth="11.42578125" defaultRowHeight="12.75" x14ac:dyDescent="0.2"/>
  <cols>
    <col min="1" max="2" width="11.42578125" style="1"/>
    <col min="3" max="3" width="40.28515625" style="1" bestFit="1" customWidth="1"/>
    <col min="4" max="4" width="22.7109375" style="1" customWidth="1"/>
    <col min="5" max="5" width="29.7109375" style="1" customWidth="1"/>
    <col min="6" max="16384" width="11.42578125" style="1"/>
  </cols>
  <sheetData>
    <row r="1" spans="2:7" ht="13.5" thickBot="1" x14ac:dyDescent="0.25"/>
    <row r="2" spans="2:7" ht="13.5" thickBot="1" x14ac:dyDescent="0.25">
      <c r="D2" s="73" t="s">
        <v>30</v>
      </c>
      <c r="E2" s="74"/>
      <c r="F2" s="75"/>
    </row>
    <row r="3" spans="2:7" x14ac:dyDescent="0.2">
      <c r="B3" s="29"/>
      <c r="C3" s="9"/>
      <c r="D3" s="9"/>
      <c r="E3" s="9"/>
      <c r="F3" s="10"/>
    </row>
    <row r="4" spans="2:7" ht="9" customHeight="1" thickBot="1" x14ac:dyDescent="0.25">
      <c r="B4" s="11"/>
      <c r="F4" s="12"/>
    </row>
    <row r="5" spans="2:7" x14ac:dyDescent="0.2">
      <c r="B5" s="11"/>
      <c r="C5" s="109" t="s">
        <v>31</v>
      </c>
      <c r="D5" s="110"/>
      <c r="E5" s="111"/>
      <c r="F5" s="12"/>
    </row>
    <row r="6" spans="2:7" x14ac:dyDescent="0.2">
      <c r="B6" s="11"/>
      <c r="C6" s="112"/>
      <c r="D6" s="113"/>
      <c r="E6" s="114"/>
      <c r="F6" s="12"/>
    </row>
    <row r="7" spans="2:7" ht="22.5" customHeight="1" thickBot="1" x14ac:dyDescent="0.25">
      <c r="B7" s="11"/>
      <c r="C7" s="115"/>
      <c r="D7" s="116"/>
      <c r="E7" s="117"/>
      <c r="F7" s="12"/>
    </row>
    <row r="8" spans="2:7" x14ac:dyDescent="0.2">
      <c r="B8" s="11"/>
      <c r="F8" s="12"/>
    </row>
    <row r="9" spans="2:7" ht="13.5" thickBot="1" x14ac:dyDescent="0.25">
      <c r="B9" s="11"/>
      <c r="F9" s="12"/>
    </row>
    <row r="10" spans="2:7" ht="41.25" thickBot="1" x14ac:dyDescent="0.4">
      <c r="B10" s="11"/>
      <c r="C10" s="44" t="s">
        <v>25</v>
      </c>
      <c r="D10" s="45" t="s">
        <v>32</v>
      </c>
      <c r="E10" s="46" t="s">
        <v>33</v>
      </c>
      <c r="F10" s="59"/>
      <c r="G10" s="43"/>
    </row>
    <row r="11" spans="2:7" ht="23.25" x14ac:dyDescent="0.35">
      <c r="B11" s="11"/>
      <c r="C11" s="47" t="str">
        <f>+'T.C.M.'!E5</f>
        <v>Chocolates</v>
      </c>
      <c r="D11" s="48">
        <f>+'T.C.M.'!F11</f>
        <v>1200</v>
      </c>
      <c r="E11" s="49">
        <f>+D11/$D$21</f>
        <v>8.8809946714031975E-4</v>
      </c>
      <c r="F11" s="59"/>
      <c r="G11" s="43"/>
    </row>
    <row r="12" spans="2:7" ht="23.25" x14ac:dyDescent="0.35">
      <c r="B12" s="11"/>
      <c r="C12" s="50" t="str">
        <f>+'T.C.M.'!E32</f>
        <v>Café</v>
      </c>
      <c r="D12" s="51">
        <f>+'T.C.M.'!F38</f>
        <v>150000</v>
      </c>
      <c r="E12" s="52">
        <f t="shared" ref="E12:E20" si="0">+D12/$D$21</f>
        <v>0.11101243339253997</v>
      </c>
      <c r="F12" s="59"/>
      <c r="G12" s="43"/>
    </row>
    <row r="13" spans="2:7" ht="23.25" x14ac:dyDescent="0.35">
      <c r="B13" s="11"/>
      <c r="C13" s="50" t="str">
        <f>+'T.C.M.'!E59</f>
        <v>Chocolatinas</v>
      </c>
      <c r="D13" s="51">
        <f>+'T.C.M.'!F65</f>
        <v>1200000</v>
      </c>
      <c r="E13" s="52">
        <f t="shared" si="0"/>
        <v>0.88809946714031973</v>
      </c>
      <c r="F13" s="59"/>
      <c r="G13" s="43"/>
    </row>
    <row r="14" spans="2:7" ht="23.25" x14ac:dyDescent="0.35">
      <c r="B14" s="11"/>
      <c r="C14" s="50">
        <f>+'T.C.M.'!E85</f>
        <v>0</v>
      </c>
      <c r="D14" s="51">
        <f>+'T.C.M.'!F91</f>
        <v>0</v>
      </c>
      <c r="E14" s="52">
        <f t="shared" si="0"/>
        <v>0</v>
      </c>
      <c r="F14" s="59"/>
      <c r="G14" s="43"/>
    </row>
    <row r="15" spans="2:7" ht="23.25" x14ac:dyDescent="0.35">
      <c r="B15" s="11"/>
      <c r="C15" s="50">
        <f>+'T.C.M.'!E111</f>
        <v>0</v>
      </c>
      <c r="D15" s="51">
        <f>+'T.C.M.'!F117</f>
        <v>0</v>
      </c>
      <c r="E15" s="52">
        <f t="shared" si="0"/>
        <v>0</v>
      </c>
      <c r="F15" s="59"/>
      <c r="G15" s="43"/>
    </row>
    <row r="16" spans="2:7" ht="23.25" x14ac:dyDescent="0.35">
      <c r="B16" s="11"/>
      <c r="C16" s="50">
        <f>+'T.C.M.'!E138</f>
        <v>0</v>
      </c>
      <c r="D16" s="51">
        <f>+'T.C.M.'!F144</f>
        <v>0</v>
      </c>
      <c r="E16" s="52">
        <f t="shared" si="0"/>
        <v>0</v>
      </c>
      <c r="F16" s="59"/>
      <c r="G16" s="43"/>
    </row>
    <row r="17" spans="2:7" ht="23.25" x14ac:dyDescent="0.35">
      <c r="B17" s="11"/>
      <c r="C17" s="50">
        <f>+'T.C.M.'!E165</f>
        <v>0</v>
      </c>
      <c r="D17" s="51">
        <f>+'T.C.M.'!F171</f>
        <v>0</v>
      </c>
      <c r="E17" s="52">
        <f t="shared" si="0"/>
        <v>0</v>
      </c>
      <c r="F17" s="59"/>
      <c r="G17" s="43"/>
    </row>
    <row r="18" spans="2:7" ht="23.25" x14ac:dyDescent="0.35">
      <c r="B18" s="11"/>
      <c r="C18" s="50">
        <f>+'T.C.M.'!E192</f>
        <v>0</v>
      </c>
      <c r="D18" s="51">
        <f>+'T.C.M.'!F198</f>
        <v>0</v>
      </c>
      <c r="E18" s="52">
        <f t="shared" si="0"/>
        <v>0</v>
      </c>
      <c r="F18" s="59"/>
      <c r="G18" s="43"/>
    </row>
    <row r="19" spans="2:7" ht="23.25" x14ac:dyDescent="0.35">
      <c r="B19" s="11"/>
      <c r="C19" s="50">
        <f>+'T.C.M.'!E219</f>
        <v>0</v>
      </c>
      <c r="D19" s="51">
        <f>+'T.C.M.'!F225</f>
        <v>0</v>
      </c>
      <c r="E19" s="52">
        <f t="shared" si="0"/>
        <v>0</v>
      </c>
      <c r="F19" s="59"/>
      <c r="G19" s="43"/>
    </row>
    <row r="20" spans="2:7" ht="24" thickBot="1" x14ac:dyDescent="0.4">
      <c r="B20" s="11"/>
      <c r="C20" s="53">
        <f>+'T.C.M.'!E246</f>
        <v>0</v>
      </c>
      <c r="D20" s="54">
        <f>+'T.C.M.'!F252</f>
        <v>0</v>
      </c>
      <c r="E20" s="55">
        <f t="shared" si="0"/>
        <v>0</v>
      </c>
      <c r="F20" s="59"/>
      <c r="G20" s="43"/>
    </row>
    <row r="21" spans="2:7" ht="24.75" thickTop="1" thickBot="1" x14ac:dyDescent="0.4">
      <c r="B21" s="11"/>
      <c r="C21" s="56" t="s">
        <v>12</v>
      </c>
      <c r="D21" s="57">
        <f>SUM(D11:D20)</f>
        <v>1351200</v>
      </c>
      <c r="E21" s="58">
        <f>SUM(E11:E20)</f>
        <v>1</v>
      </c>
      <c r="F21" s="59"/>
      <c r="G21" s="43"/>
    </row>
    <row r="22" spans="2:7" ht="23.25" x14ac:dyDescent="0.35">
      <c r="B22" s="11"/>
      <c r="C22" s="43"/>
      <c r="D22" s="43"/>
      <c r="E22" s="43"/>
      <c r="F22" s="59"/>
      <c r="G22" s="43"/>
    </row>
    <row r="23" spans="2:7" ht="13.5" thickBot="1" x14ac:dyDescent="0.25">
      <c r="B23" s="20"/>
      <c r="C23" s="21"/>
      <c r="D23" s="21"/>
      <c r="E23" s="21"/>
      <c r="F23" s="22"/>
    </row>
  </sheetData>
  <sheetProtection password="DC75" sheet="1" objects="1" scenarios="1"/>
  <mergeCells count="2">
    <mergeCell ref="C5:E7"/>
    <mergeCell ref="D2:F2"/>
  </mergeCells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3:G23"/>
  <sheetViews>
    <sheetView topLeftCell="A8" workbookViewId="0">
      <selection activeCell="C12" sqref="C12"/>
    </sheetView>
  </sheetViews>
  <sheetFormatPr baseColWidth="10" defaultColWidth="11.42578125" defaultRowHeight="12.75" x14ac:dyDescent="0.2"/>
  <cols>
    <col min="1" max="2" width="11.42578125" style="1"/>
    <col min="3" max="3" width="29.85546875" style="1" bestFit="1" customWidth="1"/>
    <col min="4" max="4" width="19" style="1" customWidth="1"/>
    <col min="5" max="5" width="19.28515625" style="1" customWidth="1"/>
    <col min="6" max="6" width="18.5703125" style="1" bestFit="1" customWidth="1"/>
    <col min="7" max="16384" width="11.42578125" style="1"/>
  </cols>
  <sheetData>
    <row r="3" spans="2:7" ht="13.5" thickBot="1" x14ac:dyDescent="0.25"/>
    <row r="4" spans="2:7" ht="13.5" thickBot="1" x14ac:dyDescent="0.25">
      <c r="E4" s="73" t="s">
        <v>30</v>
      </c>
      <c r="F4" s="74"/>
      <c r="G4" s="75"/>
    </row>
    <row r="5" spans="2:7" x14ac:dyDescent="0.2">
      <c r="B5" s="29"/>
      <c r="C5" s="9"/>
      <c r="D5" s="9"/>
      <c r="E5" s="9"/>
      <c r="F5" s="9"/>
      <c r="G5" s="10"/>
    </row>
    <row r="6" spans="2:7" ht="13.5" thickBot="1" x14ac:dyDescent="0.25">
      <c r="B6" s="11"/>
      <c r="G6" s="12"/>
    </row>
    <row r="7" spans="2:7" x14ac:dyDescent="0.2">
      <c r="B7" s="11"/>
      <c r="C7" s="118" t="s">
        <v>34</v>
      </c>
      <c r="D7" s="119"/>
      <c r="E7" s="119"/>
      <c r="F7" s="120"/>
      <c r="G7" s="12"/>
    </row>
    <row r="8" spans="2:7" ht="13.5" thickBot="1" x14ac:dyDescent="0.25">
      <c r="B8" s="11"/>
      <c r="C8" s="121"/>
      <c r="D8" s="122"/>
      <c r="E8" s="122"/>
      <c r="F8" s="123"/>
      <c r="G8" s="12"/>
    </row>
    <row r="9" spans="2:7" ht="13.5" thickBot="1" x14ac:dyDescent="0.25">
      <c r="B9" s="11"/>
      <c r="G9" s="12"/>
    </row>
    <row r="10" spans="2:7" ht="27" thickBot="1" x14ac:dyDescent="0.45">
      <c r="B10" s="11"/>
      <c r="C10" s="23"/>
      <c r="D10" s="24" t="s">
        <v>35</v>
      </c>
      <c r="E10" s="24" t="s">
        <v>36</v>
      </c>
      <c r="F10" s="25" t="s">
        <v>37</v>
      </c>
      <c r="G10" s="12"/>
    </row>
    <row r="11" spans="2:7" ht="26.25" x14ac:dyDescent="0.4">
      <c r="B11" s="11"/>
      <c r="C11" s="26" t="str">
        <f>+'T.C.M.'!E5</f>
        <v>Chocolates</v>
      </c>
      <c r="D11" s="27">
        <f>+'T.C.M.'!F24</f>
        <v>-1.0309278350515464E-2</v>
      </c>
      <c r="E11" s="27">
        <f>+'P.R.M.'!D15</f>
        <v>0.375</v>
      </c>
      <c r="F11" s="28">
        <f>+TAMAÑO!E11</f>
        <v>8.8809946714031975E-4</v>
      </c>
      <c r="G11" s="12"/>
    </row>
    <row r="12" spans="2:7" ht="26.25" x14ac:dyDescent="0.4">
      <c r="B12" s="11"/>
      <c r="C12" s="2" t="str">
        <f>+'T.C.M.'!E32</f>
        <v>Café</v>
      </c>
      <c r="D12" s="4">
        <f>+'T.C.M.'!F51</f>
        <v>0.1752136752136752</v>
      </c>
      <c r="E12" s="4">
        <f>+'P.R.M.'!E15</f>
        <v>0.9375</v>
      </c>
      <c r="F12" s="5">
        <f>+TAMAÑO!E12</f>
        <v>0.11101243339253997</v>
      </c>
      <c r="G12" s="12"/>
    </row>
    <row r="13" spans="2:7" ht="26.25" x14ac:dyDescent="0.4">
      <c r="B13" s="11"/>
      <c r="C13" s="2" t="str">
        <f>+'T.C.M.'!E59</f>
        <v>Chocolatinas</v>
      </c>
      <c r="D13" s="4">
        <f>+'T.C.M.'!F78</f>
        <v>-0.05</v>
      </c>
      <c r="E13" s="4">
        <f>+'P.R.M.'!F15</f>
        <v>0.66666666666666663</v>
      </c>
      <c r="F13" s="5">
        <f>+TAMAÑO!E13</f>
        <v>0.88809946714031973</v>
      </c>
      <c r="G13" s="12"/>
    </row>
    <row r="14" spans="2:7" ht="26.25" x14ac:dyDescent="0.4">
      <c r="B14" s="11"/>
      <c r="C14" s="2">
        <f>+'T.C.M.'!E85</f>
        <v>0</v>
      </c>
      <c r="D14" s="4" t="e">
        <f>+'T.C.M.'!F104</f>
        <v>#DIV/0!</v>
      </c>
      <c r="E14" s="4" t="e">
        <f>+'P.R.M.'!G15</f>
        <v>#DIV/0!</v>
      </c>
      <c r="F14" s="5">
        <f>+TAMAÑO!E14</f>
        <v>0</v>
      </c>
      <c r="G14" s="12"/>
    </row>
    <row r="15" spans="2:7" ht="26.25" x14ac:dyDescent="0.4">
      <c r="B15" s="11"/>
      <c r="C15" s="2">
        <f>+'T.C.M.'!E111</f>
        <v>0</v>
      </c>
      <c r="D15" s="4" t="e">
        <f>+'T.C.M.'!F130</f>
        <v>#DIV/0!</v>
      </c>
      <c r="E15" s="4" t="e">
        <f>+'P.R.M.'!H15</f>
        <v>#DIV/0!</v>
      </c>
      <c r="F15" s="5">
        <f>+TAMAÑO!E15</f>
        <v>0</v>
      </c>
      <c r="G15" s="12"/>
    </row>
    <row r="16" spans="2:7" ht="26.25" x14ac:dyDescent="0.4">
      <c r="B16" s="11"/>
      <c r="C16" s="2">
        <f>+'T.C.M.'!E138</f>
        <v>0</v>
      </c>
      <c r="D16" s="4" t="e">
        <f>+'T.C.M.'!F157</f>
        <v>#DIV/0!</v>
      </c>
      <c r="E16" s="4" t="e">
        <f>+'P.R.M.'!I15</f>
        <v>#DIV/0!</v>
      </c>
      <c r="F16" s="5">
        <f>+TAMAÑO!E16</f>
        <v>0</v>
      </c>
      <c r="G16" s="12"/>
    </row>
    <row r="17" spans="2:7" ht="26.25" x14ac:dyDescent="0.4">
      <c r="B17" s="11"/>
      <c r="C17" s="2">
        <f>+'T.C.M.'!E165</f>
        <v>0</v>
      </c>
      <c r="D17" s="4" t="e">
        <f>+'T.C.M.'!F184</f>
        <v>#DIV/0!</v>
      </c>
      <c r="E17" s="4" t="e">
        <f>+'P.R.M.'!J15</f>
        <v>#DIV/0!</v>
      </c>
      <c r="F17" s="5">
        <f>+TAMAÑO!E17</f>
        <v>0</v>
      </c>
      <c r="G17" s="12"/>
    </row>
    <row r="18" spans="2:7" ht="26.25" x14ac:dyDescent="0.4">
      <c r="B18" s="11"/>
      <c r="C18" s="2">
        <f>+'T.C.M.'!E192</f>
        <v>0</v>
      </c>
      <c r="D18" s="4" t="e">
        <f>+'T.C.M.'!F211</f>
        <v>#DIV/0!</v>
      </c>
      <c r="E18" s="4" t="e">
        <f>+'P.R.M.'!K15</f>
        <v>#DIV/0!</v>
      </c>
      <c r="F18" s="5">
        <f>+TAMAÑO!E18</f>
        <v>0</v>
      </c>
      <c r="G18" s="12"/>
    </row>
    <row r="19" spans="2:7" ht="26.25" x14ac:dyDescent="0.4">
      <c r="B19" s="11"/>
      <c r="C19" s="2">
        <f>+'T.C.M.'!E219</f>
        <v>0</v>
      </c>
      <c r="D19" s="4" t="e">
        <f>+'T.C.M.'!F238</f>
        <v>#DIV/0!</v>
      </c>
      <c r="E19" s="4" t="e">
        <f>+'P.R.M.'!L15</f>
        <v>#DIV/0!</v>
      </c>
      <c r="F19" s="5">
        <f>+TAMAÑO!E19</f>
        <v>0</v>
      </c>
      <c r="G19" s="12"/>
    </row>
    <row r="20" spans="2:7" ht="27" thickBot="1" x14ac:dyDescent="0.45">
      <c r="B20" s="11"/>
      <c r="C20" s="3">
        <f>+'T.C.M.'!E246</f>
        <v>0</v>
      </c>
      <c r="D20" s="6" t="e">
        <f>+'T.C.M.'!F265</f>
        <v>#DIV/0!</v>
      </c>
      <c r="E20" s="6" t="e">
        <f>+'P.R.M.'!M15</f>
        <v>#DIV/0!</v>
      </c>
      <c r="F20" s="7">
        <f>+TAMAÑO!E20</f>
        <v>0</v>
      </c>
      <c r="G20" s="12"/>
    </row>
    <row r="21" spans="2:7" x14ac:dyDescent="0.2">
      <c r="B21" s="11"/>
      <c r="G21" s="12"/>
    </row>
    <row r="22" spans="2:7" x14ac:dyDescent="0.2">
      <c r="B22" s="11"/>
      <c r="G22" s="12"/>
    </row>
    <row r="23" spans="2:7" ht="13.5" thickBot="1" x14ac:dyDescent="0.25">
      <c r="B23" s="20"/>
      <c r="C23" s="21"/>
      <c r="D23" s="21"/>
      <c r="E23" s="21"/>
      <c r="F23" s="21"/>
      <c r="G23" s="22"/>
    </row>
  </sheetData>
  <sheetProtection password="DC75" sheet="1" objects="1" scenarios="1"/>
  <mergeCells count="2">
    <mergeCell ref="C7:F8"/>
    <mergeCell ref="E4:G4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2</vt:i4>
      </vt:variant>
    </vt:vector>
  </HeadingPairs>
  <TitlesOfParts>
    <vt:vector size="6" baseType="lpstr">
      <vt:lpstr>T.C.M.</vt:lpstr>
      <vt:lpstr>P.R.M.</vt:lpstr>
      <vt:lpstr>TAMAÑO</vt:lpstr>
      <vt:lpstr>DATOS</vt:lpstr>
      <vt:lpstr>GRAFICA BCG</vt:lpstr>
      <vt:lpstr>BCG LIDER</vt:lpstr>
    </vt:vector>
  </TitlesOfParts>
  <Manager/>
  <Company>publicar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BCG</dc:title>
  <dc:subject/>
  <dc:creator>Javier Fernando Rubiano</dc:creator>
  <cp:keywords/>
  <dc:description/>
  <cp:lastModifiedBy>RUBIANO ESPINOSA JAVIER FERNANDO</cp:lastModifiedBy>
  <cp:revision/>
  <dcterms:created xsi:type="dcterms:W3CDTF">2006-11-17T14:27:58Z</dcterms:created>
  <dcterms:modified xsi:type="dcterms:W3CDTF">2025-04-22T03:42:30Z</dcterms:modified>
  <cp:category/>
  <cp:contentStatus/>
</cp:coreProperties>
</file>